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pivotCache/pivotCacheDefinition6.xml" ContentType="application/vnd.openxmlformats-officedocument.spreadsheetml.pivotCacheDefinition+xml"/>
  <Override PartName="/xl/pivotCache/pivotCacheRecords6.xml" ContentType="application/vnd.openxmlformats-officedocument.spreadsheetml.pivotCacheRecords+xml"/>
  <Override PartName="/xl/pivotCache/pivotCacheDefinition7.xml" ContentType="application/vnd.openxmlformats-officedocument.spreadsheetml.pivotCacheDefinition+xml"/>
  <Override PartName="/xl/pivotCache/pivotCacheRecords7.xml" ContentType="application/vnd.openxmlformats-officedocument.spreadsheetml.pivotCacheRecords+xml"/>
  <Override PartName="/xl/pivotCache/pivotCacheDefinition8.xml" ContentType="application/vnd.openxmlformats-officedocument.spreadsheetml.pivotCacheDefinition+xml"/>
  <Override PartName="/xl/pivotCache/pivotCacheRecords8.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slicers/slicer2.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3.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drawings/drawing4.xml" ContentType="application/vnd.openxmlformats-officedocument.drawing+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drawings/drawing5.xml" ContentType="application/vnd.openxmlformats-officedocument.drawing+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codeName="ThisWorkbook" hidePivotFieldList="1" defaultThemeVersion="124226"/>
  <mc:AlternateContent xmlns:mc="http://schemas.openxmlformats.org/markup-compatibility/2006">
    <mc:Choice Requires="x15">
      <x15ac:absPath xmlns:x15ac="http://schemas.microsoft.com/office/spreadsheetml/2010/11/ac" url="C:\Users\mazin.sayeed.lv\Documents\Final\"/>
    </mc:Choice>
  </mc:AlternateContent>
  <xr:revisionPtr revIDLastSave="0" documentId="8_{BBD485F8-E08F-4480-8013-FB502CCD753F}" xr6:coauthVersionLast="47" xr6:coauthVersionMax="47" xr10:uidLastSave="{00000000-0000-0000-0000-000000000000}"/>
  <bookViews>
    <workbookView xWindow="-110" yWindow="-110" windowWidth="19420" windowHeight="11020" tabRatio="691" activeTab="2" autoFilterDateGrouping="0" xr2:uid="{00000000-000D-0000-FFFF-FFFF00000000}"/>
  </bookViews>
  <sheets>
    <sheet name="Sheet10" sheetId="36" r:id="rId1"/>
    <sheet name="WOs" sheetId="26" r:id="rId2"/>
    <sheet name="Dashboard" sheetId="35" r:id="rId3"/>
    <sheet name="Sheet8" sheetId="34" r:id="rId4"/>
    <sheet name="Sheet6" sheetId="32" r:id="rId5"/>
    <sheet name="Sheet7" sheetId="33" r:id="rId6"/>
    <sheet name="Sheet3" sheetId="29" r:id="rId7"/>
    <sheet name="AdminLists" sheetId="10" r:id="rId8"/>
    <sheet name="Sheet2" sheetId="28" r:id="rId9"/>
    <sheet name="Sheet1" sheetId="27" r:id="rId10"/>
  </sheets>
  <definedNames>
    <definedName name="_xlnm._FilterDatabase" localSheetId="9" hidden="1">Sheet1!$A$1:$W$1001</definedName>
    <definedName name="_xlnm._FilterDatabase" localSheetId="6" hidden="1">Sheet3!$A$1:$V$1001</definedName>
    <definedName name="_xlnm._FilterDatabase" localSheetId="4" hidden="1">Sheet6!$A$1:$W$1001</definedName>
    <definedName name="_xlnm._FilterDatabase" localSheetId="5" hidden="1">Sheet7!$A$1:$W$859</definedName>
    <definedName name="_xlnm._FilterDatabase" localSheetId="1" hidden="1">WOs!$A$1:$V$1001</definedName>
    <definedName name="PmtList">#REF!</definedName>
    <definedName name="Rate01">AdminLists!#REF!</definedName>
    <definedName name="Rate02">AdminLists!#REF!</definedName>
    <definedName name="ServList">#REF!</definedName>
    <definedName name="Slicer_District">#N/A</definedName>
    <definedName name="Slicer_Payment">#N/A</definedName>
    <definedName name="Slicer_Rush">#N/A</definedName>
    <definedName name="Slicer_Service">#N/A</definedName>
    <definedName name="TechList">#REF!</definedName>
    <definedName name="TechNum">#REF!</definedName>
    <definedName name="TechRate">#REF!</definedName>
  </definedNames>
  <calcPr calcId="191029"/>
  <pivotCaches>
    <pivotCache cacheId="8" r:id="rId11"/>
    <pivotCache cacheId="12" r:id="rId12"/>
    <pivotCache cacheId="18" r:id="rId13"/>
    <pivotCache cacheId="30" r:id="rId14"/>
    <pivotCache cacheId="34" r:id="rId15"/>
    <pivotCache cacheId="37" r:id="rId16"/>
    <pivotCache cacheId="42" r:id="rId17"/>
    <pivotCache cacheId="62" r:id="rId18"/>
  </pivotCaches>
  <extLst>
    <ext xmlns:x14="http://schemas.microsoft.com/office/spreadsheetml/2009/9/main" uri="{BBE1A952-AA13-448e-AADC-164F8A28A991}">
      <x14:slicerCaches>
        <x14:slicerCache r:id="rId19"/>
        <x14:slicerCache r:id="rId20"/>
        <x14:slicerCache r:id="rId21"/>
        <x14:slicerCache r:id="rId22"/>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27" i="35" l="1"/>
  <c r="E1003" i="26"/>
  <c r="D26" i="35"/>
  <c r="G1004" i="26"/>
  <c r="F1004" i="26"/>
  <c r="L1003" i="26"/>
  <c r="D25" i="35" s="1"/>
  <c r="K1003" i="26"/>
  <c r="D24" i="35" s="1"/>
  <c r="A1003" i="26"/>
  <c r="D23" i="35" s="1"/>
  <c r="AB6" i="26"/>
  <c r="H861" i="33"/>
  <c r="H3" i="32"/>
  <c r="H4" i="32"/>
  <c r="H5" i="32"/>
  <c r="H6" i="32"/>
  <c r="H7" i="32"/>
  <c r="H8" i="32"/>
  <c r="H9" i="32"/>
  <c r="H10" i="32"/>
  <c r="H11" i="32"/>
  <c r="H12" i="32"/>
  <c r="H13" i="32"/>
  <c r="H14" i="32"/>
  <c r="H15" i="32"/>
  <c r="H16" i="32"/>
  <c r="H17" i="32"/>
  <c r="H18" i="32"/>
  <c r="H19" i="32"/>
  <c r="H20" i="32"/>
  <c r="H21" i="32"/>
  <c r="H22" i="32"/>
  <c r="H23" i="32"/>
  <c r="H24" i="32"/>
  <c r="H25" i="32"/>
  <c r="H26" i="32"/>
  <c r="H27" i="32"/>
  <c r="H28" i="32"/>
  <c r="H29" i="32"/>
  <c r="H30" i="32"/>
  <c r="H31" i="32"/>
  <c r="H32" i="32"/>
  <c r="H33" i="32"/>
  <c r="H34" i="32"/>
  <c r="H35" i="32"/>
  <c r="H36" i="32"/>
  <c r="H37" i="32"/>
  <c r="H38" i="32"/>
  <c r="H39" i="32"/>
  <c r="H40" i="32"/>
  <c r="H41" i="32"/>
  <c r="H42" i="32"/>
  <c r="H43" i="32"/>
  <c r="H44" i="32"/>
  <c r="H45" i="32"/>
  <c r="H46" i="32"/>
  <c r="H47" i="32"/>
  <c r="H48" i="32"/>
  <c r="H49" i="32"/>
  <c r="H50" i="32"/>
  <c r="H51" i="32"/>
  <c r="H52" i="32"/>
  <c r="H53" i="32"/>
  <c r="H54" i="32"/>
  <c r="H55" i="32"/>
  <c r="H56" i="32"/>
  <c r="H57" i="32"/>
  <c r="H58" i="32"/>
  <c r="H59" i="32"/>
  <c r="H60" i="32"/>
  <c r="H61" i="32"/>
  <c r="H62" i="32"/>
  <c r="H63" i="32"/>
  <c r="H64" i="32"/>
  <c r="H65" i="32"/>
  <c r="H66" i="32"/>
  <c r="H67" i="32"/>
  <c r="H68" i="32"/>
  <c r="H69" i="32"/>
  <c r="H70" i="32"/>
  <c r="H71" i="32"/>
  <c r="H72" i="32"/>
  <c r="H73" i="32"/>
  <c r="H74" i="32"/>
  <c r="H75" i="32"/>
  <c r="H76" i="32"/>
  <c r="H77" i="32"/>
  <c r="H78" i="32"/>
  <c r="H79" i="32"/>
  <c r="H80" i="32"/>
  <c r="H81" i="32"/>
  <c r="H82" i="32"/>
  <c r="H83" i="32"/>
  <c r="H84" i="32"/>
  <c r="H85" i="32"/>
  <c r="H86" i="32"/>
  <c r="H87" i="32"/>
  <c r="H88" i="32"/>
  <c r="H89" i="32"/>
  <c r="H90" i="32"/>
  <c r="H91" i="32"/>
  <c r="H92" i="32"/>
  <c r="H93" i="32"/>
  <c r="H94" i="32"/>
  <c r="H95" i="32"/>
  <c r="H96" i="32"/>
  <c r="H97" i="32"/>
  <c r="H98" i="32"/>
  <c r="H99" i="32"/>
  <c r="H100" i="32"/>
  <c r="H101" i="32"/>
  <c r="H102" i="32"/>
  <c r="H103" i="32"/>
  <c r="H104" i="32"/>
  <c r="H105" i="32"/>
  <c r="H106" i="32"/>
  <c r="H107" i="32"/>
  <c r="H108" i="32"/>
  <c r="H109" i="32"/>
  <c r="H110" i="32"/>
  <c r="H111" i="32"/>
  <c r="H112" i="32"/>
  <c r="H113" i="32"/>
  <c r="H114" i="32"/>
  <c r="H115" i="32"/>
  <c r="H116" i="32"/>
  <c r="H117" i="32"/>
  <c r="H118" i="32"/>
  <c r="H119" i="32"/>
  <c r="H120" i="32"/>
  <c r="H121" i="32"/>
  <c r="H122" i="32"/>
  <c r="H123" i="32"/>
  <c r="H124" i="32"/>
  <c r="H125" i="32"/>
  <c r="H126" i="32"/>
  <c r="H127" i="32"/>
  <c r="H128" i="32"/>
  <c r="H129" i="32"/>
  <c r="H130" i="32"/>
  <c r="H131" i="32"/>
  <c r="H132" i="32"/>
  <c r="H133" i="32"/>
  <c r="H134" i="32"/>
  <c r="H135" i="32"/>
  <c r="H136" i="32"/>
  <c r="H137" i="32"/>
  <c r="H138" i="32"/>
  <c r="H139" i="32"/>
  <c r="H140" i="32"/>
  <c r="H141" i="32"/>
  <c r="H142" i="32"/>
  <c r="H143" i="32"/>
  <c r="H144" i="32"/>
  <c r="H145" i="32"/>
  <c r="H146" i="32"/>
  <c r="H147" i="32"/>
  <c r="H148" i="32"/>
  <c r="H149" i="32"/>
  <c r="H150" i="32"/>
  <c r="H151" i="32"/>
  <c r="H152" i="32"/>
  <c r="H153" i="32"/>
  <c r="H154" i="32"/>
  <c r="H155" i="32"/>
  <c r="H156" i="32"/>
  <c r="H157" i="32"/>
  <c r="H158" i="32"/>
  <c r="H159" i="32"/>
  <c r="H160" i="32"/>
  <c r="H161" i="32"/>
  <c r="H162" i="32"/>
  <c r="H163" i="32"/>
  <c r="H164" i="32"/>
  <c r="H165" i="32"/>
  <c r="H166" i="32"/>
  <c r="H167" i="32"/>
  <c r="H168" i="32"/>
  <c r="H169" i="32"/>
  <c r="H170" i="32"/>
  <c r="H171" i="32"/>
  <c r="H172" i="32"/>
  <c r="H173" i="32"/>
  <c r="H174" i="32"/>
  <c r="H175" i="32"/>
  <c r="H176" i="32"/>
  <c r="H177" i="32"/>
  <c r="H178" i="32"/>
  <c r="H179" i="32"/>
  <c r="H180" i="32"/>
  <c r="H181" i="32"/>
  <c r="H182" i="32"/>
  <c r="H183" i="32"/>
  <c r="H184" i="32"/>
  <c r="H185" i="32"/>
  <c r="H186" i="32"/>
  <c r="H187" i="32"/>
  <c r="H188" i="32"/>
  <c r="H189" i="32"/>
  <c r="H190" i="32"/>
  <c r="H191" i="32"/>
  <c r="H192" i="32"/>
  <c r="H193" i="32"/>
  <c r="H194" i="32"/>
  <c r="H195" i="32"/>
  <c r="H196" i="32"/>
  <c r="H197" i="32"/>
  <c r="H198" i="32"/>
  <c r="H199" i="32"/>
  <c r="H200" i="32"/>
  <c r="H201" i="32"/>
  <c r="H202" i="32"/>
  <c r="H203" i="32"/>
  <c r="H204" i="32"/>
  <c r="H205" i="32"/>
  <c r="H206" i="32"/>
  <c r="H207" i="32"/>
  <c r="H208" i="32"/>
  <c r="H209" i="32"/>
  <c r="H210" i="32"/>
  <c r="H211" i="32"/>
  <c r="H212" i="32"/>
  <c r="H213" i="32"/>
  <c r="H214" i="32"/>
  <c r="H215" i="32"/>
  <c r="H216" i="32"/>
  <c r="H217" i="32"/>
  <c r="H218" i="32"/>
  <c r="H219" i="32"/>
  <c r="H220" i="32"/>
  <c r="H221" i="32"/>
  <c r="H222" i="32"/>
  <c r="H223" i="32"/>
  <c r="H224" i="32"/>
  <c r="H225" i="32"/>
  <c r="H226" i="32"/>
  <c r="H227" i="32"/>
  <c r="H228" i="32"/>
  <c r="H229" i="32"/>
  <c r="H230" i="32"/>
  <c r="H231" i="32"/>
  <c r="H232" i="32"/>
  <c r="H233" i="32"/>
  <c r="H234" i="32"/>
  <c r="H235" i="32"/>
  <c r="H236" i="32"/>
  <c r="H237" i="32"/>
  <c r="H238" i="32"/>
  <c r="H239" i="32"/>
  <c r="H240" i="32"/>
  <c r="H241" i="32"/>
  <c r="H242" i="32"/>
  <c r="H243" i="32"/>
  <c r="H244" i="32"/>
  <c r="H245" i="32"/>
  <c r="H246" i="32"/>
  <c r="H247" i="32"/>
  <c r="H248" i="32"/>
  <c r="H249" i="32"/>
  <c r="H250" i="32"/>
  <c r="H251" i="32"/>
  <c r="H252" i="32"/>
  <c r="H253" i="32"/>
  <c r="H254" i="32"/>
  <c r="H255" i="32"/>
  <c r="H256" i="32"/>
  <c r="H257" i="32"/>
  <c r="H258" i="32"/>
  <c r="H259" i="32"/>
  <c r="H260" i="32"/>
  <c r="H261" i="32"/>
  <c r="H262" i="32"/>
  <c r="H263" i="32"/>
  <c r="H264" i="32"/>
  <c r="H265" i="32"/>
  <c r="H266" i="32"/>
  <c r="H267" i="32"/>
  <c r="H268" i="32"/>
  <c r="H269" i="32"/>
  <c r="H270" i="32"/>
  <c r="H271" i="32"/>
  <c r="H272" i="32"/>
  <c r="H273" i="32"/>
  <c r="H274" i="32"/>
  <c r="H275" i="32"/>
  <c r="H276" i="32"/>
  <c r="H277" i="32"/>
  <c r="H278" i="32"/>
  <c r="H279" i="32"/>
  <c r="H280" i="32"/>
  <c r="H281" i="32"/>
  <c r="H282" i="32"/>
  <c r="H283" i="32"/>
  <c r="H284" i="32"/>
  <c r="H285" i="32"/>
  <c r="H286" i="32"/>
  <c r="H287" i="32"/>
  <c r="H288" i="32"/>
  <c r="H289" i="32"/>
  <c r="H290" i="32"/>
  <c r="H291" i="32"/>
  <c r="H292" i="32"/>
  <c r="H293" i="32"/>
  <c r="H294" i="32"/>
  <c r="H295" i="32"/>
  <c r="H296" i="32"/>
  <c r="H297" i="32"/>
  <c r="H298" i="32"/>
  <c r="H299" i="32"/>
  <c r="H300" i="32"/>
  <c r="H301" i="32"/>
  <c r="H302" i="32"/>
  <c r="H303" i="32"/>
  <c r="H304" i="32"/>
  <c r="H305" i="32"/>
  <c r="H306" i="32"/>
  <c r="H307" i="32"/>
  <c r="H308" i="32"/>
  <c r="H309" i="32"/>
  <c r="H310" i="32"/>
  <c r="H311" i="32"/>
  <c r="H312" i="32"/>
  <c r="H313" i="32"/>
  <c r="H314" i="32"/>
  <c r="H315" i="32"/>
  <c r="H316" i="32"/>
  <c r="H317" i="32"/>
  <c r="H318" i="32"/>
  <c r="H319" i="32"/>
  <c r="H320" i="32"/>
  <c r="H321" i="32"/>
  <c r="H322" i="32"/>
  <c r="H323" i="32"/>
  <c r="H324" i="32"/>
  <c r="H325" i="32"/>
  <c r="H326" i="32"/>
  <c r="H327" i="32"/>
  <c r="H328" i="32"/>
  <c r="H329" i="32"/>
  <c r="H330" i="32"/>
  <c r="H331" i="32"/>
  <c r="H332" i="32"/>
  <c r="H333" i="32"/>
  <c r="H334" i="32"/>
  <c r="H335" i="32"/>
  <c r="H336" i="32"/>
  <c r="H337" i="32"/>
  <c r="H338" i="32"/>
  <c r="H339" i="32"/>
  <c r="H340" i="32"/>
  <c r="H341" i="32"/>
  <c r="H342" i="32"/>
  <c r="H343" i="32"/>
  <c r="H344" i="32"/>
  <c r="H345" i="32"/>
  <c r="H346" i="32"/>
  <c r="H347" i="32"/>
  <c r="H348" i="32"/>
  <c r="H349" i="32"/>
  <c r="H350" i="32"/>
  <c r="H351" i="32"/>
  <c r="H352" i="32"/>
  <c r="H353" i="32"/>
  <c r="H354" i="32"/>
  <c r="H355" i="32"/>
  <c r="H356" i="32"/>
  <c r="H357" i="32"/>
  <c r="H358" i="32"/>
  <c r="H359" i="32"/>
  <c r="H360" i="32"/>
  <c r="H361" i="32"/>
  <c r="H362" i="32"/>
  <c r="H363" i="32"/>
  <c r="H364" i="32"/>
  <c r="H365" i="32"/>
  <c r="H366" i="32"/>
  <c r="H367" i="32"/>
  <c r="H368" i="32"/>
  <c r="H369" i="32"/>
  <c r="H370" i="32"/>
  <c r="H371" i="32"/>
  <c r="H372" i="32"/>
  <c r="H373" i="32"/>
  <c r="H374" i="32"/>
  <c r="H375" i="32"/>
  <c r="H376" i="32"/>
  <c r="H377" i="32"/>
  <c r="H378" i="32"/>
  <c r="H379" i="32"/>
  <c r="H380" i="32"/>
  <c r="H381" i="32"/>
  <c r="H382" i="32"/>
  <c r="H383" i="32"/>
  <c r="H384" i="32"/>
  <c r="H385" i="32"/>
  <c r="H386" i="32"/>
  <c r="H387" i="32"/>
  <c r="H388" i="32"/>
  <c r="H389" i="32"/>
  <c r="H390" i="32"/>
  <c r="H391" i="32"/>
  <c r="H392" i="32"/>
  <c r="H393" i="32"/>
  <c r="H394" i="32"/>
  <c r="H395" i="32"/>
  <c r="H396" i="32"/>
  <c r="H397" i="32"/>
  <c r="H398" i="32"/>
  <c r="H399" i="32"/>
  <c r="H400" i="32"/>
  <c r="H401" i="32"/>
  <c r="H402" i="32"/>
  <c r="H403" i="32"/>
  <c r="H404" i="32"/>
  <c r="H405" i="32"/>
  <c r="H406" i="32"/>
  <c r="H407" i="32"/>
  <c r="H408" i="32"/>
  <c r="H409" i="32"/>
  <c r="H410" i="32"/>
  <c r="H411" i="32"/>
  <c r="H412" i="32"/>
  <c r="H413" i="32"/>
  <c r="H414" i="32"/>
  <c r="H415" i="32"/>
  <c r="H416" i="32"/>
  <c r="H417" i="32"/>
  <c r="H418" i="32"/>
  <c r="H419" i="32"/>
  <c r="H420" i="32"/>
  <c r="H421" i="32"/>
  <c r="H422" i="32"/>
  <c r="H423" i="32"/>
  <c r="H424" i="32"/>
  <c r="H425" i="32"/>
  <c r="H426" i="32"/>
  <c r="H427" i="32"/>
  <c r="H428" i="32"/>
  <c r="H429" i="32"/>
  <c r="H430" i="32"/>
  <c r="H431" i="32"/>
  <c r="H432" i="32"/>
  <c r="H433" i="32"/>
  <c r="H434" i="32"/>
  <c r="H435" i="32"/>
  <c r="H436" i="32"/>
  <c r="H437" i="32"/>
  <c r="H438" i="32"/>
  <c r="H439" i="32"/>
  <c r="H440" i="32"/>
  <c r="H441" i="32"/>
  <c r="H442" i="32"/>
  <c r="H443" i="32"/>
  <c r="H444" i="32"/>
  <c r="H445" i="32"/>
  <c r="H446" i="32"/>
  <c r="H447" i="32"/>
  <c r="H448" i="32"/>
  <c r="H449" i="32"/>
  <c r="H450" i="32"/>
  <c r="H451" i="32"/>
  <c r="H452" i="32"/>
  <c r="H453" i="32"/>
  <c r="H454" i="32"/>
  <c r="H455" i="32"/>
  <c r="H456" i="32"/>
  <c r="H457" i="32"/>
  <c r="H458" i="32"/>
  <c r="H459" i="32"/>
  <c r="H460" i="32"/>
  <c r="H461" i="32"/>
  <c r="H462" i="32"/>
  <c r="H463" i="32"/>
  <c r="H464" i="32"/>
  <c r="H465" i="32"/>
  <c r="H466" i="32"/>
  <c r="H467" i="32"/>
  <c r="H468" i="32"/>
  <c r="H469" i="32"/>
  <c r="H470" i="32"/>
  <c r="H471" i="32"/>
  <c r="H472" i="32"/>
  <c r="H473" i="32"/>
  <c r="H474" i="32"/>
  <c r="H475" i="32"/>
  <c r="H476" i="32"/>
  <c r="H477" i="32"/>
  <c r="H478" i="32"/>
  <c r="H479" i="32"/>
  <c r="H480" i="32"/>
  <c r="H481" i="32"/>
  <c r="H482" i="32"/>
  <c r="H483" i="32"/>
  <c r="H484" i="32"/>
  <c r="H485" i="32"/>
  <c r="H486" i="32"/>
  <c r="H487" i="32"/>
  <c r="H488" i="32"/>
  <c r="H489" i="32"/>
  <c r="H490" i="32"/>
  <c r="H491" i="32"/>
  <c r="H492" i="32"/>
  <c r="H493" i="32"/>
  <c r="H494" i="32"/>
  <c r="H495" i="32"/>
  <c r="H496" i="32"/>
  <c r="H497" i="32"/>
  <c r="H498" i="32"/>
  <c r="H499" i="32"/>
  <c r="H500" i="32"/>
  <c r="H501" i="32"/>
  <c r="H502" i="32"/>
  <c r="H503" i="32"/>
  <c r="H504" i="32"/>
  <c r="H505" i="32"/>
  <c r="H506" i="32"/>
  <c r="H507" i="32"/>
  <c r="H508" i="32"/>
  <c r="H509" i="32"/>
  <c r="H510" i="32"/>
  <c r="H511" i="32"/>
  <c r="H512" i="32"/>
  <c r="H513" i="32"/>
  <c r="H514" i="32"/>
  <c r="H515" i="32"/>
  <c r="H516" i="32"/>
  <c r="H517" i="32"/>
  <c r="H518" i="32"/>
  <c r="H519" i="32"/>
  <c r="H520" i="32"/>
  <c r="H521" i="32"/>
  <c r="H522" i="32"/>
  <c r="H523" i="32"/>
  <c r="H524" i="32"/>
  <c r="H525" i="32"/>
  <c r="H526" i="32"/>
  <c r="H527" i="32"/>
  <c r="H528" i="32"/>
  <c r="H529" i="32"/>
  <c r="H530" i="32"/>
  <c r="H531" i="32"/>
  <c r="H532" i="32"/>
  <c r="H533" i="32"/>
  <c r="H534" i="32"/>
  <c r="H535" i="32"/>
  <c r="H536" i="32"/>
  <c r="H537" i="32"/>
  <c r="H538" i="32"/>
  <c r="H539" i="32"/>
  <c r="H540" i="32"/>
  <c r="H541" i="32"/>
  <c r="H542" i="32"/>
  <c r="H543" i="32"/>
  <c r="H544" i="32"/>
  <c r="H545" i="32"/>
  <c r="H546" i="32"/>
  <c r="H547" i="32"/>
  <c r="H548" i="32"/>
  <c r="H549" i="32"/>
  <c r="H550" i="32"/>
  <c r="H551" i="32"/>
  <c r="H552" i="32"/>
  <c r="H553" i="32"/>
  <c r="H554" i="32"/>
  <c r="H555" i="32"/>
  <c r="H556" i="32"/>
  <c r="H557" i="32"/>
  <c r="H558" i="32"/>
  <c r="H559" i="32"/>
  <c r="H560" i="32"/>
  <c r="H561" i="32"/>
  <c r="H562" i="32"/>
  <c r="H563" i="32"/>
  <c r="H564" i="32"/>
  <c r="H565" i="32"/>
  <c r="H566" i="32"/>
  <c r="H567" i="32"/>
  <c r="H568" i="32"/>
  <c r="H569" i="32"/>
  <c r="H570" i="32"/>
  <c r="H571" i="32"/>
  <c r="H572" i="32"/>
  <c r="H573" i="32"/>
  <c r="H574" i="32"/>
  <c r="H575" i="32"/>
  <c r="H576" i="32"/>
  <c r="H577" i="32"/>
  <c r="H578" i="32"/>
  <c r="H579" i="32"/>
  <c r="H580" i="32"/>
  <c r="H581" i="32"/>
  <c r="H582" i="32"/>
  <c r="H583" i="32"/>
  <c r="H584" i="32"/>
  <c r="H585" i="32"/>
  <c r="H586" i="32"/>
  <c r="H587" i="32"/>
  <c r="H588" i="32"/>
  <c r="H589" i="32"/>
  <c r="H590" i="32"/>
  <c r="H591" i="32"/>
  <c r="H592" i="32"/>
  <c r="H593" i="32"/>
  <c r="H594" i="32"/>
  <c r="H595" i="32"/>
  <c r="H596" i="32"/>
  <c r="H597" i="32"/>
  <c r="H598" i="32"/>
  <c r="H599" i="32"/>
  <c r="H600" i="32"/>
  <c r="H601" i="32"/>
  <c r="H602" i="32"/>
  <c r="H603" i="32"/>
  <c r="H604" i="32"/>
  <c r="H605" i="32"/>
  <c r="H606" i="32"/>
  <c r="H607" i="32"/>
  <c r="H608" i="32"/>
  <c r="H609" i="32"/>
  <c r="H610" i="32"/>
  <c r="H611" i="32"/>
  <c r="H612" i="32"/>
  <c r="H613" i="32"/>
  <c r="H614" i="32"/>
  <c r="H615" i="32"/>
  <c r="H616" i="32"/>
  <c r="H617" i="32"/>
  <c r="H618" i="32"/>
  <c r="H619" i="32"/>
  <c r="H620" i="32"/>
  <c r="H621" i="32"/>
  <c r="H622" i="32"/>
  <c r="H623" i="32"/>
  <c r="H624" i="32"/>
  <c r="H625" i="32"/>
  <c r="H626" i="32"/>
  <c r="H627" i="32"/>
  <c r="H628" i="32"/>
  <c r="H629" i="32"/>
  <c r="H630" i="32"/>
  <c r="H631" i="32"/>
  <c r="H632" i="32"/>
  <c r="H633" i="32"/>
  <c r="H634" i="32"/>
  <c r="H635" i="32"/>
  <c r="H636" i="32"/>
  <c r="H637" i="32"/>
  <c r="H638" i="32"/>
  <c r="H639" i="32"/>
  <c r="H640" i="32"/>
  <c r="H641" i="32"/>
  <c r="H642" i="32"/>
  <c r="H643" i="32"/>
  <c r="H644" i="32"/>
  <c r="H645" i="32"/>
  <c r="H646" i="32"/>
  <c r="H647" i="32"/>
  <c r="H648" i="32"/>
  <c r="H649" i="32"/>
  <c r="H650" i="32"/>
  <c r="H651" i="32"/>
  <c r="H652" i="32"/>
  <c r="H653" i="32"/>
  <c r="H654" i="32"/>
  <c r="H655" i="32"/>
  <c r="H656" i="32"/>
  <c r="H657" i="32"/>
  <c r="H658" i="32"/>
  <c r="H659" i="32"/>
  <c r="H660" i="32"/>
  <c r="H661" i="32"/>
  <c r="H662" i="32"/>
  <c r="H663" i="32"/>
  <c r="H664" i="32"/>
  <c r="H665" i="32"/>
  <c r="H666" i="32"/>
  <c r="H667" i="32"/>
  <c r="H668" i="32"/>
  <c r="H669" i="32"/>
  <c r="H670" i="32"/>
  <c r="H671" i="32"/>
  <c r="H672" i="32"/>
  <c r="H673" i="32"/>
  <c r="H674" i="32"/>
  <c r="H675" i="32"/>
  <c r="H676" i="32"/>
  <c r="H677" i="32"/>
  <c r="H678" i="32"/>
  <c r="H679" i="32"/>
  <c r="H680" i="32"/>
  <c r="H681" i="32"/>
  <c r="H682" i="32"/>
  <c r="H683" i="32"/>
  <c r="H684" i="32"/>
  <c r="H685" i="32"/>
  <c r="H686" i="32"/>
  <c r="H687" i="32"/>
  <c r="H688" i="32"/>
  <c r="H689" i="32"/>
  <c r="H690" i="32"/>
  <c r="H691" i="32"/>
  <c r="H692" i="32"/>
  <c r="H693" i="32"/>
  <c r="H694" i="32"/>
  <c r="H695" i="32"/>
  <c r="H696" i="32"/>
  <c r="H697" i="32"/>
  <c r="H698" i="32"/>
  <c r="H699" i="32"/>
  <c r="H700" i="32"/>
  <c r="H701" i="32"/>
  <c r="H702" i="32"/>
  <c r="H703" i="32"/>
  <c r="H704" i="32"/>
  <c r="H705" i="32"/>
  <c r="H706" i="32"/>
  <c r="H707" i="32"/>
  <c r="H708" i="32"/>
  <c r="H709" i="32"/>
  <c r="H710" i="32"/>
  <c r="H711" i="32"/>
  <c r="H712" i="32"/>
  <c r="H713" i="32"/>
  <c r="H714" i="32"/>
  <c r="H715" i="32"/>
  <c r="H716" i="32"/>
  <c r="H717" i="32"/>
  <c r="H718" i="32"/>
  <c r="H719" i="32"/>
  <c r="H720" i="32"/>
  <c r="H721" i="32"/>
  <c r="H722" i="32"/>
  <c r="H723" i="32"/>
  <c r="H724" i="32"/>
  <c r="H725" i="32"/>
  <c r="H726" i="32"/>
  <c r="H727" i="32"/>
  <c r="H728" i="32"/>
  <c r="H729" i="32"/>
  <c r="H730" i="32"/>
  <c r="H731" i="32"/>
  <c r="H732" i="32"/>
  <c r="H733" i="32"/>
  <c r="H734" i="32"/>
  <c r="H735" i="32"/>
  <c r="H736" i="32"/>
  <c r="H737" i="32"/>
  <c r="H738" i="32"/>
  <c r="H739" i="32"/>
  <c r="H740" i="32"/>
  <c r="H741" i="32"/>
  <c r="H742" i="32"/>
  <c r="H743" i="32"/>
  <c r="H744" i="32"/>
  <c r="H745" i="32"/>
  <c r="H746" i="32"/>
  <c r="H747" i="32"/>
  <c r="H748" i="32"/>
  <c r="H749" i="32"/>
  <c r="H750" i="32"/>
  <c r="H751" i="32"/>
  <c r="H752" i="32"/>
  <c r="H753" i="32"/>
  <c r="H754" i="32"/>
  <c r="H755" i="32"/>
  <c r="H756" i="32"/>
  <c r="H757" i="32"/>
  <c r="H758" i="32"/>
  <c r="H759" i="32"/>
  <c r="H760" i="32"/>
  <c r="H761" i="32"/>
  <c r="H762" i="32"/>
  <c r="H763" i="32"/>
  <c r="H764" i="32"/>
  <c r="H765" i="32"/>
  <c r="H766" i="32"/>
  <c r="H767" i="32"/>
  <c r="H768" i="32"/>
  <c r="H769" i="32"/>
  <c r="H770" i="32"/>
  <c r="H771" i="32"/>
  <c r="H772" i="32"/>
  <c r="H773" i="32"/>
  <c r="H774" i="32"/>
  <c r="H775" i="32"/>
  <c r="H776" i="32"/>
  <c r="H777" i="32"/>
  <c r="H778" i="32"/>
  <c r="H779" i="32"/>
  <c r="H780" i="32"/>
  <c r="H781" i="32"/>
  <c r="H782" i="32"/>
  <c r="H783" i="32"/>
  <c r="H784" i="32"/>
  <c r="H785" i="32"/>
  <c r="H786" i="32"/>
  <c r="H787" i="32"/>
  <c r="H788" i="32"/>
  <c r="H789" i="32"/>
  <c r="H790" i="32"/>
  <c r="H791" i="32"/>
  <c r="H792" i="32"/>
  <c r="H793" i="32"/>
  <c r="H794" i="32"/>
  <c r="H795" i="32"/>
  <c r="H796" i="32"/>
  <c r="H797" i="32"/>
  <c r="H798" i="32"/>
  <c r="H799" i="32"/>
  <c r="H800" i="32"/>
  <c r="H801" i="32"/>
  <c r="H802" i="32"/>
  <c r="H803" i="32"/>
  <c r="H804" i="32"/>
  <c r="H805" i="32"/>
  <c r="H806" i="32"/>
  <c r="H807" i="32"/>
  <c r="H808" i="32"/>
  <c r="H809" i="32"/>
  <c r="H810" i="32"/>
  <c r="H811" i="32"/>
  <c r="H812" i="32"/>
  <c r="H813" i="32"/>
  <c r="H814" i="32"/>
  <c r="H815" i="32"/>
  <c r="H816" i="32"/>
  <c r="H817" i="32"/>
  <c r="H818" i="32"/>
  <c r="H819" i="32"/>
  <c r="H820" i="32"/>
  <c r="H821" i="32"/>
  <c r="H822" i="32"/>
  <c r="H823" i="32"/>
  <c r="H824" i="32"/>
  <c r="H825" i="32"/>
  <c r="H826" i="32"/>
  <c r="H827" i="32"/>
  <c r="H828" i="32"/>
  <c r="H829" i="32"/>
  <c r="H830" i="32"/>
  <c r="H831" i="32"/>
  <c r="H832" i="32"/>
  <c r="H833" i="32"/>
  <c r="H834" i="32"/>
  <c r="H835" i="32"/>
  <c r="H836" i="32"/>
  <c r="H837" i="32"/>
  <c r="H838" i="32"/>
  <c r="H839" i="32"/>
  <c r="H840" i="32"/>
  <c r="H841" i="32"/>
  <c r="H842" i="32"/>
  <c r="H843" i="32"/>
  <c r="H844" i="32"/>
  <c r="H845" i="32"/>
  <c r="H846" i="32"/>
  <c r="H847" i="32"/>
  <c r="H848" i="32"/>
  <c r="H849" i="32"/>
  <c r="H850" i="32"/>
  <c r="H851" i="32"/>
  <c r="H852" i="32"/>
  <c r="H853" i="32"/>
  <c r="H854" i="32"/>
  <c r="H855" i="32"/>
  <c r="H856" i="32"/>
  <c r="H857" i="32"/>
  <c r="H858" i="32"/>
  <c r="H859" i="32"/>
  <c r="H860" i="32"/>
  <c r="H861" i="32"/>
  <c r="H862" i="32"/>
  <c r="H863" i="32"/>
  <c r="H864" i="32"/>
  <c r="H865" i="32"/>
  <c r="H866" i="32"/>
  <c r="H867" i="32"/>
  <c r="H868" i="32"/>
  <c r="H869" i="32"/>
  <c r="H870" i="32"/>
  <c r="H871" i="32"/>
  <c r="H872" i="32"/>
  <c r="H873" i="32"/>
  <c r="H874" i="32"/>
  <c r="H875" i="32"/>
  <c r="H876" i="32"/>
  <c r="H877" i="32"/>
  <c r="H878" i="32"/>
  <c r="H879" i="32"/>
  <c r="H880" i="32"/>
  <c r="H881" i="32"/>
  <c r="H882" i="32"/>
  <c r="H883" i="32"/>
  <c r="H884" i="32"/>
  <c r="H885" i="32"/>
  <c r="H886" i="32"/>
  <c r="H887" i="32"/>
  <c r="H888" i="32"/>
  <c r="H889" i="32"/>
  <c r="H890" i="32"/>
  <c r="H891" i="32"/>
  <c r="H892" i="32"/>
  <c r="H893" i="32"/>
  <c r="H894" i="32"/>
  <c r="H895" i="32"/>
  <c r="H896" i="32"/>
  <c r="H897" i="32"/>
  <c r="H898" i="32"/>
  <c r="H899" i="32"/>
  <c r="H900" i="32"/>
  <c r="H901" i="32"/>
  <c r="H902" i="32"/>
  <c r="H903" i="32"/>
  <c r="H904" i="32"/>
  <c r="H905" i="32"/>
  <c r="H906" i="32"/>
  <c r="H907" i="32"/>
  <c r="H908" i="32"/>
  <c r="H909" i="32"/>
  <c r="H910" i="32"/>
  <c r="H911" i="32"/>
  <c r="H912" i="32"/>
  <c r="H913" i="32"/>
  <c r="H914" i="32"/>
  <c r="H915" i="32"/>
  <c r="H916" i="32"/>
  <c r="H917" i="32"/>
  <c r="H918" i="32"/>
  <c r="H919" i="32"/>
  <c r="H920" i="32"/>
  <c r="H921" i="32"/>
  <c r="H922" i="32"/>
  <c r="H923" i="32"/>
  <c r="H924" i="32"/>
  <c r="H925" i="32"/>
  <c r="H926" i="32"/>
  <c r="H927" i="32"/>
  <c r="H928" i="32"/>
  <c r="H929" i="32"/>
  <c r="H930" i="32"/>
  <c r="H931" i="32"/>
  <c r="H932" i="32"/>
  <c r="H933" i="32"/>
  <c r="H934" i="32"/>
  <c r="H935" i="32"/>
  <c r="H936" i="32"/>
  <c r="H937" i="32"/>
  <c r="H938" i="32"/>
  <c r="H939" i="32"/>
  <c r="H940" i="32"/>
  <c r="H941" i="32"/>
  <c r="H942" i="32"/>
  <c r="H943" i="32"/>
  <c r="H944" i="32"/>
  <c r="H945" i="32"/>
  <c r="H946" i="32"/>
  <c r="H947" i="32"/>
  <c r="H948" i="32"/>
  <c r="H949" i="32"/>
  <c r="H950" i="32"/>
  <c r="H951" i="32"/>
  <c r="H952" i="32"/>
  <c r="H953" i="32"/>
  <c r="H954" i="32"/>
  <c r="H955" i="32"/>
  <c r="H956" i="32"/>
  <c r="H957" i="32"/>
  <c r="H958" i="32"/>
  <c r="H959" i="32"/>
  <c r="H960" i="32"/>
  <c r="H961" i="32"/>
  <c r="H962" i="32"/>
  <c r="H963" i="32"/>
  <c r="H964" i="32"/>
  <c r="H965" i="32"/>
  <c r="H966" i="32"/>
  <c r="H967" i="32"/>
  <c r="H968" i="32"/>
  <c r="H969" i="32"/>
  <c r="H970" i="32"/>
  <c r="H971" i="32"/>
  <c r="H972" i="32"/>
  <c r="H973" i="32"/>
  <c r="H974" i="32"/>
  <c r="H975" i="32"/>
  <c r="H976" i="32"/>
  <c r="H977" i="32"/>
  <c r="H978" i="32"/>
  <c r="H979" i="32"/>
  <c r="H980" i="32"/>
  <c r="H981" i="32"/>
  <c r="H982" i="32"/>
  <c r="H983" i="32"/>
  <c r="H984" i="32"/>
  <c r="H985" i="32"/>
  <c r="H986" i="32"/>
  <c r="H987" i="32"/>
  <c r="H988" i="32"/>
  <c r="H989" i="32"/>
  <c r="H990" i="32"/>
  <c r="H991" i="32"/>
  <c r="H992" i="32"/>
  <c r="H993" i="32"/>
  <c r="H994" i="32"/>
  <c r="H995" i="32"/>
  <c r="H996" i="32"/>
  <c r="H997" i="32"/>
  <c r="H998" i="32"/>
  <c r="H999" i="32"/>
  <c r="H1000" i="32"/>
  <c r="H1001" i="32"/>
  <c r="H2" i="32"/>
  <c r="H3" i="27"/>
  <c r="H4" i="27"/>
  <c r="H5" i="27"/>
  <c r="H6" i="27"/>
  <c r="H7" i="27"/>
  <c r="H8" i="27"/>
  <c r="H9" i="27"/>
  <c r="H10" i="27"/>
  <c r="H11" i="27"/>
  <c r="H12" i="27"/>
  <c r="H13" i="27"/>
  <c r="H14" i="27"/>
  <c r="H15" i="27"/>
  <c r="H16" i="27"/>
  <c r="H17" i="27"/>
  <c r="H18" i="27"/>
  <c r="H19" i="27"/>
  <c r="H20" i="27"/>
  <c r="H21" i="27"/>
  <c r="H22" i="27"/>
  <c r="H23" i="27"/>
  <c r="H24" i="27"/>
  <c r="H25" i="27"/>
  <c r="H26" i="27"/>
  <c r="H27" i="27"/>
  <c r="H28" i="27"/>
  <c r="H29" i="27"/>
  <c r="H30" i="27"/>
  <c r="H31" i="27"/>
  <c r="H32" i="27"/>
  <c r="H33" i="27"/>
  <c r="H34" i="27"/>
  <c r="H35" i="27"/>
  <c r="H36" i="27"/>
  <c r="H37" i="27"/>
  <c r="H38" i="27"/>
  <c r="H39" i="27"/>
  <c r="H40" i="27"/>
  <c r="H41" i="27"/>
  <c r="H42" i="27"/>
  <c r="H43" i="27"/>
  <c r="H44" i="27"/>
  <c r="H45" i="27"/>
  <c r="H46" i="27"/>
  <c r="H47" i="27"/>
  <c r="H48" i="27"/>
  <c r="H49" i="27"/>
  <c r="H50" i="27"/>
  <c r="H51" i="27"/>
  <c r="H52" i="27"/>
  <c r="H53" i="27"/>
  <c r="H54" i="27"/>
  <c r="H55" i="27"/>
  <c r="H56" i="27"/>
  <c r="H57" i="27"/>
  <c r="H58" i="27"/>
  <c r="H59" i="27"/>
  <c r="H60" i="27"/>
  <c r="H61" i="27"/>
  <c r="H62" i="27"/>
  <c r="H63" i="27"/>
  <c r="H64" i="27"/>
  <c r="H65" i="27"/>
  <c r="H66" i="27"/>
  <c r="H67" i="27"/>
  <c r="H68" i="27"/>
  <c r="H69" i="27"/>
  <c r="H70" i="27"/>
  <c r="H71" i="27"/>
  <c r="H72" i="27"/>
  <c r="H73" i="27"/>
  <c r="H74" i="27"/>
  <c r="H75" i="27"/>
  <c r="H76" i="27"/>
  <c r="H77" i="27"/>
  <c r="H78" i="27"/>
  <c r="H79" i="27"/>
  <c r="H80" i="27"/>
  <c r="H81" i="27"/>
  <c r="H82" i="27"/>
  <c r="H83" i="27"/>
  <c r="H84" i="27"/>
  <c r="H85" i="27"/>
  <c r="H86" i="27"/>
  <c r="H87" i="27"/>
  <c r="H88" i="27"/>
  <c r="H89" i="27"/>
  <c r="H90" i="27"/>
  <c r="H91" i="27"/>
  <c r="H92" i="27"/>
  <c r="H93" i="27"/>
  <c r="H94" i="27"/>
  <c r="H95" i="27"/>
  <c r="H96" i="27"/>
  <c r="H97" i="27"/>
  <c r="H98" i="27"/>
  <c r="H99" i="27"/>
  <c r="H100" i="27"/>
  <c r="H101" i="27"/>
  <c r="H102" i="27"/>
  <c r="H103" i="27"/>
  <c r="H104" i="27"/>
  <c r="H105" i="27"/>
  <c r="H106" i="27"/>
  <c r="H107" i="27"/>
  <c r="H108" i="27"/>
  <c r="H109" i="27"/>
  <c r="H110" i="27"/>
  <c r="H111" i="27"/>
  <c r="H112" i="27"/>
  <c r="H113" i="27"/>
  <c r="H114" i="27"/>
  <c r="H115" i="27"/>
  <c r="H116" i="27"/>
  <c r="H117" i="27"/>
  <c r="H118" i="27"/>
  <c r="H119" i="27"/>
  <c r="H120" i="27"/>
  <c r="H121" i="27"/>
  <c r="H122" i="27"/>
  <c r="H123" i="27"/>
  <c r="H124" i="27"/>
  <c r="H125" i="27"/>
  <c r="H126" i="27"/>
  <c r="H127" i="27"/>
  <c r="H128" i="27"/>
  <c r="H129" i="27"/>
  <c r="H130" i="27"/>
  <c r="H131" i="27"/>
  <c r="H132" i="27"/>
  <c r="H133" i="27"/>
  <c r="H134" i="27"/>
  <c r="H135" i="27"/>
  <c r="H136" i="27"/>
  <c r="H137" i="27"/>
  <c r="H138" i="27"/>
  <c r="H139" i="27"/>
  <c r="H140" i="27"/>
  <c r="H141" i="27"/>
  <c r="H142" i="27"/>
  <c r="H143" i="27"/>
  <c r="H144" i="27"/>
  <c r="H145" i="27"/>
  <c r="H146" i="27"/>
  <c r="H147" i="27"/>
  <c r="H148" i="27"/>
  <c r="H149" i="27"/>
  <c r="H150" i="27"/>
  <c r="H151" i="27"/>
  <c r="H152" i="27"/>
  <c r="H153" i="27"/>
  <c r="H154" i="27"/>
  <c r="H155" i="27"/>
  <c r="H156" i="27"/>
  <c r="H157" i="27"/>
  <c r="H158" i="27"/>
  <c r="H159" i="27"/>
  <c r="H160" i="27"/>
  <c r="H161" i="27"/>
  <c r="H162" i="27"/>
  <c r="H163" i="27"/>
  <c r="H164" i="27"/>
  <c r="H165" i="27"/>
  <c r="H166" i="27"/>
  <c r="H167" i="27"/>
  <c r="H168" i="27"/>
  <c r="H169" i="27"/>
  <c r="H170" i="27"/>
  <c r="H171" i="27"/>
  <c r="H172" i="27"/>
  <c r="H173" i="27"/>
  <c r="H174" i="27"/>
  <c r="H175" i="27"/>
  <c r="H176" i="27"/>
  <c r="H177" i="27"/>
  <c r="H178" i="27"/>
  <c r="H179" i="27"/>
  <c r="H180" i="27"/>
  <c r="H181" i="27"/>
  <c r="H182" i="27"/>
  <c r="H183" i="27"/>
  <c r="H184" i="27"/>
  <c r="H185" i="27"/>
  <c r="H186" i="27"/>
  <c r="H187" i="27"/>
  <c r="H188" i="27"/>
  <c r="H189" i="27"/>
  <c r="H190" i="27"/>
  <c r="H191" i="27"/>
  <c r="H192" i="27"/>
  <c r="H193" i="27"/>
  <c r="H194" i="27"/>
  <c r="H195" i="27"/>
  <c r="H196" i="27"/>
  <c r="H197" i="27"/>
  <c r="H198" i="27"/>
  <c r="H199" i="27"/>
  <c r="H200" i="27"/>
  <c r="H201" i="27"/>
  <c r="H202" i="27"/>
  <c r="H203" i="27"/>
  <c r="H204" i="27"/>
  <c r="H205" i="27"/>
  <c r="H206" i="27"/>
  <c r="H207" i="27"/>
  <c r="H208" i="27"/>
  <c r="H209" i="27"/>
  <c r="H210" i="27"/>
  <c r="H211" i="27"/>
  <c r="H212" i="27"/>
  <c r="H213" i="27"/>
  <c r="H214" i="27"/>
  <c r="H215" i="27"/>
  <c r="H216" i="27"/>
  <c r="H217" i="27"/>
  <c r="H218" i="27"/>
  <c r="H219" i="27"/>
  <c r="H220" i="27"/>
  <c r="H221" i="27"/>
  <c r="H222" i="27"/>
  <c r="H223" i="27"/>
  <c r="H224" i="27"/>
  <c r="H225" i="27"/>
  <c r="H226" i="27"/>
  <c r="H227" i="27"/>
  <c r="H228" i="27"/>
  <c r="H229" i="27"/>
  <c r="H230" i="27"/>
  <c r="H231" i="27"/>
  <c r="H232" i="27"/>
  <c r="H233" i="27"/>
  <c r="H234" i="27"/>
  <c r="H235" i="27"/>
  <c r="H236" i="27"/>
  <c r="H237" i="27"/>
  <c r="H238" i="27"/>
  <c r="H239" i="27"/>
  <c r="H240" i="27"/>
  <c r="H241" i="27"/>
  <c r="H242" i="27"/>
  <c r="H243" i="27"/>
  <c r="H244" i="27"/>
  <c r="H245" i="27"/>
  <c r="H246" i="27"/>
  <c r="H247" i="27"/>
  <c r="H248" i="27"/>
  <c r="H249" i="27"/>
  <c r="H250" i="27"/>
  <c r="H251" i="27"/>
  <c r="H252" i="27"/>
  <c r="H253" i="27"/>
  <c r="H254" i="27"/>
  <c r="H255" i="27"/>
  <c r="H256" i="27"/>
  <c r="H257" i="27"/>
  <c r="H258" i="27"/>
  <c r="H259" i="27"/>
  <c r="H260" i="27"/>
  <c r="H261" i="27"/>
  <c r="H262" i="27"/>
  <c r="H263" i="27"/>
  <c r="H264" i="27"/>
  <c r="H265" i="27"/>
  <c r="H266" i="27"/>
  <c r="H267" i="27"/>
  <c r="H268" i="27"/>
  <c r="H269" i="27"/>
  <c r="H270" i="27"/>
  <c r="H271" i="27"/>
  <c r="H272" i="27"/>
  <c r="H273" i="27"/>
  <c r="H274" i="27"/>
  <c r="H275" i="27"/>
  <c r="H276" i="27"/>
  <c r="H277" i="27"/>
  <c r="H278" i="27"/>
  <c r="H279" i="27"/>
  <c r="H280" i="27"/>
  <c r="H281" i="27"/>
  <c r="H282" i="27"/>
  <c r="H283" i="27"/>
  <c r="H284" i="27"/>
  <c r="H285" i="27"/>
  <c r="H286" i="27"/>
  <c r="H287" i="27"/>
  <c r="H288" i="27"/>
  <c r="H289" i="27"/>
  <c r="H290" i="27"/>
  <c r="H291" i="27"/>
  <c r="H292" i="27"/>
  <c r="H293" i="27"/>
  <c r="H294" i="27"/>
  <c r="H295" i="27"/>
  <c r="H296" i="27"/>
  <c r="H297" i="27"/>
  <c r="H298" i="27"/>
  <c r="H299" i="27"/>
  <c r="H300" i="27"/>
  <c r="H301" i="27"/>
  <c r="H302" i="27"/>
  <c r="H303" i="27"/>
  <c r="H304" i="27"/>
  <c r="H305" i="27"/>
  <c r="H306" i="27"/>
  <c r="H307" i="27"/>
  <c r="H308" i="27"/>
  <c r="H309" i="27"/>
  <c r="H310" i="27"/>
  <c r="H311" i="27"/>
  <c r="H312" i="27"/>
  <c r="H313" i="27"/>
  <c r="H314" i="27"/>
  <c r="H315" i="27"/>
  <c r="H316" i="27"/>
  <c r="H317" i="27"/>
  <c r="H318" i="27"/>
  <c r="H319" i="27"/>
  <c r="H320" i="27"/>
  <c r="H321" i="27"/>
  <c r="H322" i="27"/>
  <c r="H323" i="27"/>
  <c r="H324" i="27"/>
  <c r="H325" i="27"/>
  <c r="H326" i="27"/>
  <c r="H327" i="27"/>
  <c r="H328" i="27"/>
  <c r="H329" i="27"/>
  <c r="H330" i="27"/>
  <c r="H331" i="27"/>
  <c r="H332" i="27"/>
  <c r="H333" i="27"/>
  <c r="H334" i="27"/>
  <c r="H335" i="27"/>
  <c r="H336" i="27"/>
  <c r="H337" i="27"/>
  <c r="H338" i="27"/>
  <c r="H339" i="27"/>
  <c r="H340" i="27"/>
  <c r="H341" i="27"/>
  <c r="H342" i="27"/>
  <c r="H343" i="27"/>
  <c r="H344" i="27"/>
  <c r="H345" i="27"/>
  <c r="H346" i="27"/>
  <c r="H347" i="27"/>
  <c r="H348" i="27"/>
  <c r="H349" i="27"/>
  <c r="H350" i="27"/>
  <c r="H351" i="27"/>
  <c r="H352" i="27"/>
  <c r="H353" i="27"/>
  <c r="H354" i="27"/>
  <c r="H355" i="27"/>
  <c r="H356" i="27"/>
  <c r="H357" i="27"/>
  <c r="H358" i="27"/>
  <c r="H359" i="27"/>
  <c r="H360" i="27"/>
  <c r="H361" i="27"/>
  <c r="H362" i="27"/>
  <c r="H363" i="27"/>
  <c r="H364" i="27"/>
  <c r="H365" i="27"/>
  <c r="H366" i="27"/>
  <c r="H367" i="27"/>
  <c r="H368" i="27"/>
  <c r="H369" i="27"/>
  <c r="H370" i="27"/>
  <c r="H371" i="27"/>
  <c r="H372" i="27"/>
  <c r="H373" i="27"/>
  <c r="H374" i="27"/>
  <c r="H375" i="27"/>
  <c r="H376" i="27"/>
  <c r="H377" i="27"/>
  <c r="H378" i="27"/>
  <c r="H379" i="27"/>
  <c r="H380" i="27"/>
  <c r="H381" i="27"/>
  <c r="H382" i="27"/>
  <c r="H383" i="27"/>
  <c r="H384" i="27"/>
  <c r="H385" i="27"/>
  <c r="H386" i="27"/>
  <c r="H387" i="27"/>
  <c r="H388" i="27"/>
  <c r="H389" i="27"/>
  <c r="H390" i="27"/>
  <c r="H391" i="27"/>
  <c r="H392" i="27"/>
  <c r="H393" i="27"/>
  <c r="H394" i="27"/>
  <c r="H395" i="27"/>
  <c r="H396" i="27"/>
  <c r="H397" i="27"/>
  <c r="H398" i="27"/>
  <c r="H399" i="27"/>
  <c r="H400" i="27"/>
  <c r="H401" i="27"/>
  <c r="H402" i="27"/>
  <c r="H403" i="27"/>
  <c r="H404" i="27"/>
  <c r="H405" i="27"/>
  <c r="H406" i="27"/>
  <c r="H407" i="27"/>
  <c r="H408" i="27"/>
  <c r="H409" i="27"/>
  <c r="H410" i="27"/>
  <c r="H411" i="27"/>
  <c r="H412" i="27"/>
  <c r="H413" i="27"/>
  <c r="H414" i="27"/>
  <c r="H415" i="27"/>
  <c r="H416" i="27"/>
  <c r="H417" i="27"/>
  <c r="H418" i="27"/>
  <c r="H419" i="27"/>
  <c r="H420" i="27"/>
  <c r="H421" i="27"/>
  <c r="H422" i="27"/>
  <c r="H423" i="27"/>
  <c r="H424" i="27"/>
  <c r="H425" i="27"/>
  <c r="H426" i="27"/>
  <c r="H427" i="27"/>
  <c r="H428" i="27"/>
  <c r="H429" i="27"/>
  <c r="H430" i="27"/>
  <c r="H431" i="27"/>
  <c r="H432" i="27"/>
  <c r="H433" i="27"/>
  <c r="H434" i="27"/>
  <c r="H435" i="27"/>
  <c r="H436" i="27"/>
  <c r="H437" i="27"/>
  <c r="H438" i="27"/>
  <c r="H439" i="27"/>
  <c r="H440" i="27"/>
  <c r="H441" i="27"/>
  <c r="H442" i="27"/>
  <c r="H443" i="27"/>
  <c r="H444" i="27"/>
  <c r="H445" i="27"/>
  <c r="H446" i="27"/>
  <c r="H447" i="27"/>
  <c r="H448" i="27"/>
  <c r="H449" i="27"/>
  <c r="H450" i="27"/>
  <c r="H451" i="27"/>
  <c r="H452" i="27"/>
  <c r="H453" i="27"/>
  <c r="H454" i="27"/>
  <c r="H455" i="27"/>
  <c r="H456" i="27"/>
  <c r="H457" i="27"/>
  <c r="H458" i="27"/>
  <c r="H459" i="27"/>
  <c r="H460" i="27"/>
  <c r="H461" i="27"/>
  <c r="H462" i="27"/>
  <c r="H463" i="27"/>
  <c r="H464" i="27"/>
  <c r="H465" i="27"/>
  <c r="H466" i="27"/>
  <c r="H467" i="27"/>
  <c r="H468" i="27"/>
  <c r="H469" i="27"/>
  <c r="H470" i="27"/>
  <c r="H471" i="27"/>
  <c r="H472" i="27"/>
  <c r="H473" i="27"/>
  <c r="H474" i="27"/>
  <c r="H475" i="27"/>
  <c r="H476" i="27"/>
  <c r="H477" i="27"/>
  <c r="H478" i="27"/>
  <c r="H479" i="27"/>
  <c r="H480" i="27"/>
  <c r="H481" i="27"/>
  <c r="H482" i="27"/>
  <c r="H483" i="27"/>
  <c r="H484" i="27"/>
  <c r="H485" i="27"/>
  <c r="H486" i="27"/>
  <c r="H487" i="27"/>
  <c r="H488" i="27"/>
  <c r="H489" i="27"/>
  <c r="H490" i="27"/>
  <c r="H491" i="27"/>
  <c r="H492" i="27"/>
  <c r="H493" i="27"/>
  <c r="H494" i="27"/>
  <c r="H495" i="27"/>
  <c r="H496" i="27"/>
  <c r="H497" i="27"/>
  <c r="H498" i="27"/>
  <c r="H499" i="27"/>
  <c r="H500" i="27"/>
  <c r="H501" i="27"/>
  <c r="H502" i="27"/>
  <c r="H503" i="27"/>
  <c r="H504" i="27"/>
  <c r="H505" i="27"/>
  <c r="H506" i="27"/>
  <c r="H507" i="27"/>
  <c r="H508" i="27"/>
  <c r="H509" i="27"/>
  <c r="H510" i="27"/>
  <c r="H511" i="27"/>
  <c r="H512" i="27"/>
  <c r="H513" i="27"/>
  <c r="H514" i="27"/>
  <c r="H515" i="27"/>
  <c r="H516" i="27"/>
  <c r="H517" i="27"/>
  <c r="H518" i="27"/>
  <c r="H519" i="27"/>
  <c r="H520" i="27"/>
  <c r="H521" i="27"/>
  <c r="H522" i="27"/>
  <c r="H523" i="27"/>
  <c r="H524" i="27"/>
  <c r="H525" i="27"/>
  <c r="H526" i="27"/>
  <c r="H527" i="27"/>
  <c r="H528" i="27"/>
  <c r="H529" i="27"/>
  <c r="H530" i="27"/>
  <c r="H531" i="27"/>
  <c r="H532" i="27"/>
  <c r="H533" i="27"/>
  <c r="H534" i="27"/>
  <c r="H535" i="27"/>
  <c r="H536" i="27"/>
  <c r="H537" i="27"/>
  <c r="H538" i="27"/>
  <c r="H539" i="27"/>
  <c r="H540" i="27"/>
  <c r="H541" i="27"/>
  <c r="H542" i="27"/>
  <c r="H543" i="27"/>
  <c r="H544" i="27"/>
  <c r="H545" i="27"/>
  <c r="H546" i="27"/>
  <c r="H547" i="27"/>
  <c r="H548" i="27"/>
  <c r="H549" i="27"/>
  <c r="H550" i="27"/>
  <c r="H551" i="27"/>
  <c r="H552" i="27"/>
  <c r="H553" i="27"/>
  <c r="H554" i="27"/>
  <c r="H555" i="27"/>
  <c r="H556" i="27"/>
  <c r="H557" i="27"/>
  <c r="H558" i="27"/>
  <c r="H559" i="27"/>
  <c r="H560" i="27"/>
  <c r="H561" i="27"/>
  <c r="H562" i="27"/>
  <c r="H563" i="27"/>
  <c r="H564" i="27"/>
  <c r="H565" i="27"/>
  <c r="H566" i="27"/>
  <c r="H567" i="27"/>
  <c r="H568" i="27"/>
  <c r="H569" i="27"/>
  <c r="H570" i="27"/>
  <c r="H571" i="27"/>
  <c r="H572" i="27"/>
  <c r="H573" i="27"/>
  <c r="H574" i="27"/>
  <c r="H575" i="27"/>
  <c r="H576" i="27"/>
  <c r="H577" i="27"/>
  <c r="H578" i="27"/>
  <c r="H579" i="27"/>
  <c r="H580" i="27"/>
  <c r="H581" i="27"/>
  <c r="H582" i="27"/>
  <c r="H583" i="27"/>
  <c r="H584" i="27"/>
  <c r="H585" i="27"/>
  <c r="H586" i="27"/>
  <c r="H587" i="27"/>
  <c r="H588" i="27"/>
  <c r="H589" i="27"/>
  <c r="H590" i="27"/>
  <c r="H591" i="27"/>
  <c r="H592" i="27"/>
  <c r="H593" i="27"/>
  <c r="H594" i="27"/>
  <c r="H595" i="27"/>
  <c r="H596" i="27"/>
  <c r="H597" i="27"/>
  <c r="H598" i="27"/>
  <c r="H599" i="27"/>
  <c r="H600" i="27"/>
  <c r="H601" i="27"/>
  <c r="H602" i="27"/>
  <c r="H603" i="27"/>
  <c r="H604" i="27"/>
  <c r="H605" i="27"/>
  <c r="H606" i="27"/>
  <c r="H607" i="27"/>
  <c r="H608" i="27"/>
  <c r="H609" i="27"/>
  <c r="H610" i="27"/>
  <c r="H611" i="27"/>
  <c r="H612" i="27"/>
  <c r="H613" i="27"/>
  <c r="H614" i="27"/>
  <c r="H615" i="27"/>
  <c r="H616" i="27"/>
  <c r="H617" i="27"/>
  <c r="H618" i="27"/>
  <c r="H619" i="27"/>
  <c r="H620" i="27"/>
  <c r="H621" i="27"/>
  <c r="H622" i="27"/>
  <c r="H623" i="27"/>
  <c r="H624" i="27"/>
  <c r="H625" i="27"/>
  <c r="H626" i="27"/>
  <c r="H627" i="27"/>
  <c r="H628" i="27"/>
  <c r="H629" i="27"/>
  <c r="H630" i="27"/>
  <c r="H631" i="27"/>
  <c r="H632" i="27"/>
  <c r="H633" i="27"/>
  <c r="H634" i="27"/>
  <c r="H635" i="27"/>
  <c r="H636" i="27"/>
  <c r="H637" i="27"/>
  <c r="H638" i="27"/>
  <c r="H639" i="27"/>
  <c r="H640" i="27"/>
  <c r="H641" i="27"/>
  <c r="H642" i="27"/>
  <c r="H643" i="27"/>
  <c r="H644" i="27"/>
  <c r="H645" i="27"/>
  <c r="H646" i="27"/>
  <c r="H647" i="27"/>
  <c r="H648" i="27"/>
  <c r="H649" i="27"/>
  <c r="H650" i="27"/>
  <c r="H651" i="27"/>
  <c r="H652" i="27"/>
  <c r="H653" i="27"/>
  <c r="H654" i="27"/>
  <c r="H655" i="27"/>
  <c r="H656" i="27"/>
  <c r="H657" i="27"/>
  <c r="H658" i="27"/>
  <c r="H659" i="27"/>
  <c r="H660" i="27"/>
  <c r="H661" i="27"/>
  <c r="H662" i="27"/>
  <c r="H663" i="27"/>
  <c r="H664" i="27"/>
  <c r="H665" i="27"/>
  <c r="H666" i="27"/>
  <c r="H667" i="27"/>
  <c r="H668" i="27"/>
  <c r="H669" i="27"/>
  <c r="H670" i="27"/>
  <c r="H671" i="27"/>
  <c r="H672" i="27"/>
  <c r="H673" i="27"/>
  <c r="H674" i="27"/>
  <c r="H675" i="27"/>
  <c r="H676" i="27"/>
  <c r="H677" i="27"/>
  <c r="H678" i="27"/>
  <c r="H679" i="27"/>
  <c r="H680" i="27"/>
  <c r="H681" i="27"/>
  <c r="H682" i="27"/>
  <c r="H683" i="27"/>
  <c r="H684" i="27"/>
  <c r="H685" i="27"/>
  <c r="H686" i="27"/>
  <c r="H687" i="27"/>
  <c r="H688" i="27"/>
  <c r="H689" i="27"/>
  <c r="H690" i="27"/>
  <c r="H691" i="27"/>
  <c r="H692" i="27"/>
  <c r="H693" i="27"/>
  <c r="H694" i="27"/>
  <c r="H695" i="27"/>
  <c r="H696" i="27"/>
  <c r="H697" i="27"/>
  <c r="H698" i="27"/>
  <c r="H699" i="27"/>
  <c r="H700" i="27"/>
  <c r="H701" i="27"/>
  <c r="H702" i="27"/>
  <c r="H703" i="27"/>
  <c r="H704" i="27"/>
  <c r="H705" i="27"/>
  <c r="H706" i="27"/>
  <c r="H707" i="27"/>
  <c r="H708" i="27"/>
  <c r="H709" i="27"/>
  <c r="H710" i="27"/>
  <c r="H711" i="27"/>
  <c r="H712" i="27"/>
  <c r="H713" i="27"/>
  <c r="H714" i="27"/>
  <c r="H715" i="27"/>
  <c r="H716" i="27"/>
  <c r="H717" i="27"/>
  <c r="H718" i="27"/>
  <c r="H719" i="27"/>
  <c r="H720" i="27"/>
  <c r="H721" i="27"/>
  <c r="H722" i="27"/>
  <c r="H723" i="27"/>
  <c r="H724" i="27"/>
  <c r="H725" i="27"/>
  <c r="H726" i="27"/>
  <c r="H727" i="27"/>
  <c r="H728" i="27"/>
  <c r="H729" i="27"/>
  <c r="H730" i="27"/>
  <c r="H731" i="27"/>
  <c r="H732" i="27"/>
  <c r="H733" i="27"/>
  <c r="H734" i="27"/>
  <c r="H735" i="27"/>
  <c r="H736" i="27"/>
  <c r="H737" i="27"/>
  <c r="H738" i="27"/>
  <c r="H739" i="27"/>
  <c r="H740" i="27"/>
  <c r="H741" i="27"/>
  <c r="H742" i="27"/>
  <c r="H743" i="27"/>
  <c r="H744" i="27"/>
  <c r="H745" i="27"/>
  <c r="H746" i="27"/>
  <c r="H747" i="27"/>
  <c r="H748" i="27"/>
  <c r="H749" i="27"/>
  <c r="H750" i="27"/>
  <c r="H751" i="27"/>
  <c r="H752" i="27"/>
  <c r="H753" i="27"/>
  <c r="H754" i="27"/>
  <c r="H755" i="27"/>
  <c r="H756" i="27"/>
  <c r="H757" i="27"/>
  <c r="H758" i="27"/>
  <c r="H759" i="27"/>
  <c r="H760" i="27"/>
  <c r="H761" i="27"/>
  <c r="H762" i="27"/>
  <c r="H763" i="27"/>
  <c r="H764" i="27"/>
  <c r="H765" i="27"/>
  <c r="H766" i="27"/>
  <c r="H767" i="27"/>
  <c r="H768" i="27"/>
  <c r="H769" i="27"/>
  <c r="H770" i="27"/>
  <c r="H771" i="27"/>
  <c r="H772" i="27"/>
  <c r="H773" i="27"/>
  <c r="H774" i="27"/>
  <c r="H775" i="27"/>
  <c r="H776" i="27"/>
  <c r="H777" i="27"/>
  <c r="H778" i="27"/>
  <c r="H779" i="27"/>
  <c r="H780" i="27"/>
  <c r="H781" i="27"/>
  <c r="H782" i="27"/>
  <c r="H783" i="27"/>
  <c r="H784" i="27"/>
  <c r="H785" i="27"/>
  <c r="H786" i="27"/>
  <c r="H787" i="27"/>
  <c r="H788" i="27"/>
  <c r="H789" i="27"/>
  <c r="H790" i="27"/>
  <c r="H791" i="27"/>
  <c r="H792" i="27"/>
  <c r="H793" i="27"/>
  <c r="H794" i="27"/>
  <c r="H795" i="27"/>
  <c r="H796" i="27"/>
  <c r="H797" i="27"/>
  <c r="H798" i="27"/>
  <c r="H799" i="27"/>
  <c r="H800" i="27"/>
  <c r="H801" i="27"/>
  <c r="H802" i="27"/>
  <c r="H803" i="27"/>
  <c r="H804" i="27"/>
  <c r="H805" i="27"/>
  <c r="H806" i="27"/>
  <c r="H807" i="27"/>
  <c r="H808" i="27"/>
  <c r="H809" i="27"/>
  <c r="H810" i="27"/>
  <c r="H811" i="27"/>
  <c r="H812" i="27"/>
  <c r="H813" i="27"/>
  <c r="H814" i="27"/>
  <c r="H815" i="27"/>
  <c r="H816" i="27"/>
  <c r="H817" i="27"/>
  <c r="H818" i="27"/>
  <c r="H819" i="27"/>
  <c r="H820" i="27"/>
  <c r="H821" i="27"/>
  <c r="H822" i="27"/>
  <c r="H823" i="27"/>
  <c r="H824" i="27"/>
  <c r="H825" i="27"/>
  <c r="H826" i="27"/>
  <c r="H827" i="27"/>
  <c r="H828" i="27"/>
  <c r="H829" i="27"/>
  <c r="H830" i="27"/>
  <c r="H831" i="27"/>
  <c r="H832" i="27"/>
  <c r="H833" i="27"/>
  <c r="H834" i="27"/>
  <c r="H835" i="27"/>
  <c r="H836" i="27"/>
  <c r="H837" i="27"/>
  <c r="H838" i="27"/>
  <c r="H839" i="27"/>
  <c r="H840" i="27"/>
  <c r="H841" i="27"/>
  <c r="H842" i="27"/>
  <c r="H843" i="27"/>
  <c r="H844" i="27"/>
  <c r="H845" i="27"/>
  <c r="H846" i="27"/>
  <c r="H847" i="27"/>
  <c r="H848" i="27"/>
  <c r="H849" i="27"/>
  <c r="H850" i="27"/>
  <c r="H851" i="27"/>
  <c r="H852" i="27"/>
  <c r="H853" i="27"/>
  <c r="H854" i="27"/>
  <c r="H855" i="27"/>
  <c r="H856" i="27"/>
  <c r="H857" i="27"/>
  <c r="H858" i="27"/>
  <c r="H859" i="27"/>
  <c r="H860" i="27"/>
  <c r="H861" i="27"/>
  <c r="H862" i="27"/>
  <c r="H863" i="27"/>
  <c r="H864" i="27"/>
  <c r="H865" i="27"/>
  <c r="H866" i="27"/>
  <c r="H867" i="27"/>
  <c r="H868" i="27"/>
  <c r="H869" i="27"/>
  <c r="H870" i="27"/>
  <c r="H871" i="27"/>
  <c r="H872" i="27"/>
  <c r="H873" i="27"/>
  <c r="H874" i="27"/>
  <c r="H875" i="27"/>
  <c r="H876" i="27"/>
  <c r="H877" i="27"/>
  <c r="H878" i="27"/>
  <c r="H879" i="27"/>
  <c r="H880" i="27"/>
  <c r="H881" i="27"/>
  <c r="H882" i="27"/>
  <c r="H883" i="27"/>
  <c r="H884" i="27"/>
  <c r="H885" i="27"/>
  <c r="H886" i="27"/>
  <c r="H887" i="27"/>
  <c r="H888" i="27"/>
  <c r="H889" i="27"/>
  <c r="H890" i="27"/>
  <c r="H891" i="27"/>
  <c r="H892" i="27"/>
  <c r="H893" i="27"/>
  <c r="H894" i="27"/>
  <c r="H895" i="27"/>
  <c r="H896" i="27"/>
  <c r="H897" i="27"/>
  <c r="H898" i="27"/>
  <c r="H899" i="27"/>
  <c r="H900" i="27"/>
  <c r="H901" i="27"/>
  <c r="H902" i="27"/>
  <c r="H903" i="27"/>
  <c r="H904" i="27"/>
  <c r="H905" i="27"/>
  <c r="H906" i="27"/>
  <c r="H907" i="27"/>
  <c r="H908" i="27"/>
  <c r="H909" i="27"/>
  <c r="H910" i="27"/>
  <c r="H911" i="27"/>
  <c r="H912" i="27"/>
  <c r="H913" i="27"/>
  <c r="H914" i="27"/>
  <c r="H915" i="27"/>
  <c r="H916" i="27"/>
  <c r="H917" i="27"/>
  <c r="H918" i="27"/>
  <c r="H919" i="27"/>
  <c r="H920" i="27"/>
  <c r="H921" i="27"/>
  <c r="H922" i="27"/>
  <c r="H923" i="27"/>
  <c r="H924" i="27"/>
  <c r="H925" i="27"/>
  <c r="H926" i="27"/>
  <c r="H927" i="27"/>
  <c r="H928" i="27"/>
  <c r="H929" i="27"/>
  <c r="H930" i="27"/>
  <c r="H931" i="27"/>
  <c r="H932" i="27"/>
  <c r="H933" i="27"/>
  <c r="H934" i="27"/>
  <c r="H935" i="27"/>
  <c r="H936" i="27"/>
  <c r="H937" i="27"/>
  <c r="H938" i="27"/>
  <c r="H939" i="27"/>
  <c r="H940" i="27"/>
  <c r="H941" i="27"/>
  <c r="H942" i="27"/>
  <c r="H943" i="27"/>
  <c r="H944" i="27"/>
  <c r="H945" i="27"/>
  <c r="H946" i="27"/>
  <c r="H947" i="27"/>
  <c r="H948" i="27"/>
  <c r="H949" i="27"/>
  <c r="H950" i="27"/>
  <c r="H951" i="27"/>
  <c r="H952" i="27"/>
  <c r="H953" i="27"/>
  <c r="H954" i="27"/>
  <c r="H955" i="27"/>
  <c r="H956" i="27"/>
  <c r="H957" i="27"/>
  <c r="H958" i="27"/>
  <c r="H959" i="27"/>
  <c r="H960" i="27"/>
  <c r="H961" i="27"/>
  <c r="H962" i="27"/>
  <c r="H963" i="27"/>
  <c r="H964" i="27"/>
  <c r="H965" i="27"/>
  <c r="H966" i="27"/>
  <c r="H967" i="27"/>
  <c r="H968" i="27"/>
  <c r="H969" i="27"/>
  <c r="H970" i="27"/>
  <c r="H971" i="27"/>
  <c r="H972" i="27"/>
  <c r="H973" i="27"/>
  <c r="H974" i="27"/>
  <c r="H975" i="27"/>
  <c r="H976" i="27"/>
  <c r="H977" i="27"/>
  <c r="H978" i="27"/>
  <c r="H979" i="27"/>
  <c r="H980" i="27"/>
  <c r="H981" i="27"/>
  <c r="H982" i="27"/>
  <c r="H983" i="27"/>
  <c r="H984" i="27"/>
  <c r="H985" i="27"/>
  <c r="H986" i="27"/>
  <c r="H987" i="27"/>
  <c r="H988" i="27"/>
  <c r="H989" i="27"/>
  <c r="H990" i="27"/>
  <c r="H991" i="27"/>
  <c r="H992" i="27"/>
  <c r="H993" i="27"/>
  <c r="H994" i="27"/>
  <c r="H995" i="27"/>
  <c r="H996" i="27"/>
  <c r="H997" i="27"/>
  <c r="H998" i="27"/>
  <c r="H999" i="27"/>
  <c r="H1000" i="27"/>
  <c r="H1001" i="27"/>
  <c r="H2" i="27"/>
  <c r="D16" i="28"/>
  <c r="D14" i="28"/>
  <c r="D13" i="28"/>
  <c r="C18" i="28"/>
  <c r="C16" i="28"/>
  <c r="Z87" i="27"/>
</calcChain>
</file>

<file path=xl/sharedStrings.xml><?xml version="1.0" encoding="utf-8"?>
<sst xmlns="http://schemas.openxmlformats.org/spreadsheetml/2006/main" count="33978" uniqueCount="1080">
  <si>
    <t>Service</t>
  </si>
  <si>
    <t>Install</t>
  </si>
  <si>
    <t>Repair</t>
  </si>
  <si>
    <t>Yes</t>
  </si>
  <si>
    <t>Techs</t>
  </si>
  <si>
    <t>WO</t>
  </si>
  <si>
    <t>Michner</t>
  </si>
  <si>
    <t>Ling</t>
  </si>
  <si>
    <t>Khan</t>
  </si>
  <si>
    <t>Burton</t>
  </si>
  <si>
    <t>LeadTech</t>
  </si>
  <si>
    <t>Deliver</t>
  </si>
  <si>
    <t>Assess</t>
  </si>
  <si>
    <t>Replace</t>
  </si>
  <si>
    <t>ReqDate</t>
  </si>
  <si>
    <t>WorkDate</t>
  </si>
  <si>
    <t>Payment</t>
  </si>
  <si>
    <t>Account</t>
  </si>
  <si>
    <t>C.O.D.</t>
  </si>
  <si>
    <t>P.O.</t>
  </si>
  <si>
    <t>Warranty</t>
  </si>
  <si>
    <t>Credit</t>
  </si>
  <si>
    <t>Wait</t>
  </si>
  <si>
    <t>Rush</t>
  </si>
  <si>
    <t>District</t>
  </si>
  <si>
    <t>WtyLbr</t>
  </si>
  <si>
    <t>WtyParts</t>
  </si>
  <si>
    <t>LbrHrs</t>
  </si>
  <si>
    <t>PartsCost</t>
  </si>
  <si>
    <t>LbrCost</t>
  </si>
  <si>
    <t>LbrFee</t>
  </si>
  <si>
    <t>PartsFee</t>
  </si>
  <si>
    <t>TotalCost</t>
  </si>
  <si>
    <t>TotalFee</t>
  </si>
  <si>
    <t>Central</t>
  </si>
  <si>
    <t>Northwest</t>
  </si>
  <si>
    <t>North</t>
  </si>
  <si>
    <t>South</t>
  </si>
  <si>
    <t>West</t>
  </si>
  <si>
    <t>Southeast</t>
  </si>
  <si>
    <t>East</t>
  </si>
  <si>
    <t>Northeast</t>
  </si>
  <si>
    <t>Southwest</t>
  </si>
  <si>
    <t>Lopez</t>
  </si>
  <si>
    <t>Cartier</t>
  </si>
  <si>
    <t>ReqDay</t>
  </si>
  <si>
    <t>WorkDay</t>
  </si>
  <si>
    <t>A00100</t>
  </si>
  <si>
    <t>A00101</t>
  </si>
  <si>
    <t>A00102</t>
  </si>
  <si>
    <t>A00103</t>
  </si>
  <si>
    <t>A00104</t>
  </si>
  <si>
    <t>A00105</t>
  </si>
  <si>
    <t>A00106</t>
  </si>
  <si>
    <t>A00107</t>
  </si>
  <si>
    <t>A00108</t>
  </si>
  <si>
    <t>A00109</t>
  </si>
  <si>
    <t>A00110</t>
  </si>
  <si>
    <t>A00111</t>
  </si>
  <si>
    <t>A00112</t>
  </si>
  <si>
    <t>A00113</t>
  </si>
  <si>
    <t>A00114</t>
  </si>
  <si>
    <t>A00115</t>
  </si>
  <si>
    <t>A00116</t>
  </si>
  <si>
    <t>A00117</t>
  </si>
  <si>
    <t>A00118</t>
  </si>
  <si>
    <t>A00119</t>
  </si>
  <si>
    <t>A00120</t>
  </si>
  <si>
    <t>A00121</t>
  </si>
  <si>
    <t>A00122</t>
  </si>
  <si>
    <t>A00123</t>
  </si>
  <si>
    <t>A00124</t>
  </si>
  <si>
    <t>A00125</t>
  </si>
  <si>
    <t>A00126</t>
  </si>
  <si>
    <t>A00127</t>
  </si>
  <si>
    <t>A00128</t>
  </si>
  <si>
    <t>A00129</t>
  </si>
  <si>
    <t>A00130</t>
  </si>
  <si>
    <t>A00131</t>
  </si>
  <si>
    <t>A00132</t>
  </si>
  <si>
    <t>A00133</t>
  </si>
  <si>
    <t>A00134</t>
  </si>
  <si>
    <t>A00135</t>
  </si>
  <si>
    <t>A00136</t>
  </si>
  <si>
    <t>A00137</t>
  </si>
  <si>
    <t>A00138</t>
  </si>
  <si>
    <t>A00139</t>
  </si>
  <si>
    <t>A00140</t>
  </si>
  <si>
    <t>A00141</t>
  </si>
  <si>
    <t>A00142</t>
  </si>
  <si>
    <t>A00143</t>
  </si>
  <si>
    <t>A00144</t>
  </si>
  <si>
    <t>A00145</t>
  </si>
  <si>
    <t>A00146</t>
  </si>
  <si>
    <t>A00147</t>
  </si>
  <si>
    <t>A00148</t>
  </si>
  <si>
    <t>A00149</t>
  </si>
  <si>
    <t>A00150</t>
  </si>
  <si>
    <t>A00151</t>
  </si>
  <si>
    <t>A00152</t>
  </si>
  <si>
    <t>A00153</t>
  </si>
  <si>
    <t>A00154</t>
  </si>
  <si>
    <t>A00155</t>
  </si>
  <si>
    <t>A00156</t>
  </si>
  <si>
    <t>A00157</t>
  </si>
  <si>
    <t>A00158</t>
  </si>
  <si>
    <t>A00159</t>
  </si>
  <si>
    <t>A00160</t>
  </si>
  <si>
    <t>A00161</t>
  </si>
  <si>
    <t>A00162</t>
  </si>
  <si>
    <t>A00163</t>
  </si>
  <si>
    <t>A00164</t>
  </si>
  <si>
    <t>A00165</t>
  </si>
  <si>
    <t>A00166</t>
  </si>
  <si>
    <t>A00167</t>
  </si>
  <si>
    <t>A00168</t>
  </si>
  <si>
    <t>A00169</t>
  </si>
  <si>
    <t>A00170</t>
  </si>
  <si>
    <t>A00171</t>
  </si>
  <si>
    <t>A00172</t>
  </si>
  <si>
    <t>A00173</t>
  </si>
  <si>
    <t>A00174</t>
  </si>
  <si>
    <t>A00175</t>
  </si>
  <si>
    <t>A00176</t>
  </si>
  <si>
    <t>A00177</t>
  </si>
  <si>
    <t>A00178</t>
  </si>
  <si>
    <t>A00179</t>
  </si>
  <si>
    <t>A00180</t>
  </si>
  <si>
    <t>A00181</t>
  </si>
  <si>
    <t>A00182</t>
  </si>
  <si>
    <t>A00183</t>
  </si>
  <si>
    <t>A00184</t>
  </si>
  <si>
    <t>A00185</t>
  </si>
  <si>
    <t>A00186</t>
  </si>
  <si>
    <t>A00187</t>
  </si>
  <si>
    <t>A00188</t>
  </si>
  <si>
    <t>A00189</t>
  </si>
  <si>
    <t>A00190</t>
  </si>
  <si>
    <t>A00191</t>
  </si>
  <si>
    <t>A00192</t>
  </si>
  <si>
    <t>A00193</t>
  </si>
  <si>
    <t>A00194</t>
  </si>
  <si>
    <t>A00195</t>
  </si>
  <si>
    <t>A00196</t>
  </si>
  <si>
    <t>A00197</t>
  </si>
  <si>
    <t>A00198</t>
  </si>
  <si>
    <t>A00199</t>
  </si>
  <si>
    <t>A00200</t>
  </si>
  <si>
    <t>A00201</t>
  </si>
  <si>
    <t>A00202</t>
  </si>
  <si>
    <t>A00203</t>
  </si>
  <si>
    <t>A00204</t>
  </si>
  <si>
    <t>A00205</t>
  </si>
  <si>
    <t>A00206</t>
  </si>
  <si>
    <t>A00207</t>
  </si>
  <si>
    <t>A00208</t>
  </si>
  <si>
    <t>A00209</t>
  </si>
  <si>
    <t>A00210</t>
  </si>
  <si>
    <t>A00211</t>
  </si>
  <si>
    <t>A00212</t>
  </si>
  <si>
    <t>A00213</t>
  </si>
  <si>
    <t>A00214</t>
  </si>
  <si>
    <t>A00215</t>
  </si>
  <si>
    <t>A00216</t>
  </si>
  <si>
    <t>A00217</t>
  </si>
  <si>
    <t>A00218</t>
  </si>
  <si>
    <t>A00219</t>
  </si>
  <si>
    <t>A00220</t>
  </si>
  <si>
    <t>A00221</t>
  </si>
  <si>
    <t>A00222</t>
  </si>
  <si>
    <t>A00223</t>
  </si>
  <si>
    <t>A00224</t>
  </si>
  <si>
    <t>A00225</t>
  </si>
  <si>
    <t>A00226</t>
  </si>
  <si>
    <t>A00227</t>
  </si>
  <si>
    <t>A00228</t>
  </si>
  <si>
    <t>A00229</t>
  </si>
  <si>
    <t>A00230</t>
  </si>
  <si>
    <t>A00231</t>
  </si>
  <si>
    <t>A00232</t>
  </si>
  <si>
    <t>A00233</t>
  </si>
  <si>
    <t>A00234</t>
  </si>
  <si>
    <t>A00235</t>
  </si>
  <si>
    <t>A00236</t>
  </si>
  <si>
    <t>A00237</t>
  </si>
  <si>
    <t>A00238</t>
  </si>
  <si>
    <t>A00239</t>
  </si>
  <si>
    <t>A00240</t>
  </si>
  <si>
    <t>A00241</t>
  </si>
  <si>
    <t>A00242</t>
  </si>
  <si>
    <t>A00243</t>
  </si>
  <si>
    <t>A00244</t>
  </si>
  <si>
    <t>A00245</t>
  </si>
  <si>
    <t>A00246</t>
  </si>
  <si>
    <t>A00247</t>
  </si>
  <si>
    <t>A00248</t>
  </si>
  <si>
    <t>A00249</t>
  </si>
  <si>
    <t>A00250</t>
  </si>
  <si>
    <t>A00251</t>
  </si>
  <si>
    <t>A00252</t>
  </si>
  <si>
    <t>A00253</t>
  </si>
  <si>
    <t>A00254</t>
  </si>
  <si>
    <t>A00255</t>
  </si>
  <si>
    <t>A00256</t>
  </si>
  <si>
    <t>A00257</t>
  </si>
  <si>
    <t>A00258</t>
  </si>
  <si>
    <t>A00259</t>
  </si>
  <si>
    <t>A00260</t>
  </si>
  <si>
    <t>A00261</t>
  </si>
  <si>
    <t>A00262</t>
  </si>
  <si>
    <t>A00263</t>
  </si>
  <si>
    <t>A00264</t>
  </si>
  <si>
    <t>A00265</t>
  </si>
  <si>
    <t>A00266</t>
  </si>
  <si>
    <t>A00267</t>
  </si>
  <si>
    <t>A00268</t>
  </si>
  <si>
    <t>A00269</t>
  </si>
  <si>
    <t>A00270</t>
  </si>
  <si>
    <t>A00271</t>
  </si>
  <si>
    <t>A00272</t>
  </si>
  <si>
    <t>A00273</t>
  </si>
  <si>
    <t>A00274</t>
  </si>
  <si>
    <t>A00275</t>
  </si>
  <si>
    <t>A00276</t>
  </si>
  <si>
    <t>A00277</t>
  </si>
  <si>
    <t>A00278</t>
  </si>
  <si>
    <t>A00279</t>
  </si>
  <si>
    <t>A00280</t>
  </si>
  <si>
    <t>A00281</t>
  </si>
  <si>
    <t>A00282</t>
  </si>
  <si>
    <t>A00283</t>
  </si>
  <si>
    <t>A00284</t>
  </si>
  <si>
    <t>A00285</t>
  </si>
  <si>
    <t>A00286</t>
  </si>
  <si>
    <t>A00287</t>
  </si>
  <si>
    <t>A00288</t>
  </si>
  <si>
    <t>A00289</t>
  </si>
  <si>
    <t>A00290</t>
  </si>
  <si>
    <t>A00291</t>
  </si>
  <si>
    <t>A00292</t>
  </si>
  <si>
    <t>A00293</t>
  </si>
  <si>
    <t>A00294</t>
  </si>
  <si>
    <t>A00295</t>
  </si>
  <si>
    <t>A00296</t>
  </si>
  <si>
    <t>A00297</t>
  </si>
  <si>
    <t>A00298</t>
  </si>
  <si>
    <t>A00299</t>
  </si>
  <si>
    <t>A00300</t>
  </si>
  <si>
    <t>A00301</t>
  </si>
  <si>
    <t>A00302</t>
  </si>
  <si>
    <t>A00303</t>
  </si>
  <si>
    <t>A00304</t>
  </si>
  <si>
    <t>A00305</t>
  </si>
  <si>
    <t>A00306</t>
  </si>
  <si>
    <t>A00307</t>
  </si>
  <si>
    <t>A00308</t>
  </si>
  <si>
    <t>A00309</t>
  </si>
  <si>
    <t>A00310</t>
  </si>
  <si>
    <t>A00311</t>
  </si>
  <si>
    <t>A00312</t>
  </si>
  <si>
    <t>A00313</t>
  </si>
  <si>
    <t>A00314</t>
  </si>
  <si>
    <t>A00315</t>
  </si>
  <si>
    <t>A00316</t>
  </si>
  <si>
    <t>A00317</t>
  </si>
  <si>
    <t>A00318</t>
  </si>
  <si>
    <t>A00319</t>
  </si>
  <si>
    <t>A00320</t>
  </si>
  <si>
    <t>A00321</t>
  </si>
  <si>
    <t>A00322</t>
  </si>
  <si>
    <t>A00323</t>
  </si>
  <si>
    <t>A00324</t>
  </si>
  <si>
    <t>A00325</t>
  </si>
  <si>
    <t>A00326</t>
  </si>
  <si>
    <t>A00327</t>
  </si>
  <si>
    <t>A00328</t>
  </si>
  <si>
    <t>A00329</t>
  </si>
  <si>
    <t>A00330</t>
  </si>
  <si>
    <t>A00331</t>
  </si>
  <si>
    <t>A00332</t>
  </si>
  <si>
    <t>A00333</t>
  </si>
  <si>
    <t>A00334</t>
  </si>
  <si>
    <t>A00335</t>
  </si>
  <si>
    <t>A00336</t>
  </si>
  <si>
    <t>A00337</t>
  </si>
  <si>
    <t>A00338</t>
  </si>
  <si>
    <t>A00339</t>
  </si>
  <si>
    <t>A00340</t>
  </si>
  <si>
    <t>A00341</t>
  </si>
  <si>
    <t>A00342</t>
  </si>
  <si>
    <t>A00343</t>
  </si>
  <si>
    <t>A00344</t>
  </si>
  <si>
    <t>A00345</t>
  </si>
  <si>
    <t>A00346</t>
  </si>
  <si>
    <t>A00347</t>
  </si>
  <si>
    <t>A00348</t>
  </si>
  <si>
    <t>A00349</t>
  </si>
  <si>
    <t>A00350</t>
  </si>
  <si>
    <t>A00351</t>
  </si>
  <si>
    <t>A00352</t>
  </si>
  <si>
    <t>A00353</t>
  </si>
  <si>
    <t>A00354</t>
  </si>
  <si>
    <t>A00355</t>
  </si>
  <si>
    <t>A00356</t>
  </si>
  <si>
    <t>A00357</t>
  </si>
  <si>
    <t>A00358</t>
  </si>
  <si>
    <t>A00359</t>
  </si>
  <si>
    <t>A00360</t>
  </si>
  <si>
    <t>A00361</t>
  </si>
  <si>
    <t>A00362</t>
  </si>
  <si>
    <t>A00363</t>
  </si>
  <si>
    <t>A00364</t>
  </si>
  <si>
    <t>A00365</t>
  </si>
  <si>
    <t>A00366</t>
  </si>
  <si>
    <t>A00367</t>
  </si>
  <si>
    <t>A00368</t>
  </si>
  <si>
    <t>A00369</t>
  </si>
  <si>
    <t>A00370</t>
  </si>
  <si>
    <t>A00371</t>
  </si>
  <si>
    <t>A00372</t>
  </si>
  <si>
    <t>A00373</t>
  </si>
  <si>
    <t>A00374</t>
  </si>
  <si>
    <t>A00375</t>
  </si>
  <si>
    <t>A00376</t>
  </si>
  <si>
    <t>A00377</t>
  </si>
  <si>
    <t>A00378</t>
  </si>
  <si>
    <t>A00379</t>
  </si>
  <si>
    <t>A00380</t>
  </si>
  <si>
    <t>A00381</t>
  </si>
  <si>
    <t>A00382</t>
  </si>
  <si>
    <t>A00383</t>
  </si>
  <si>
    <t>A00384</t>
  </si>
  <si>
    <t>A00385</t>
  </si>
  <si>
    <t>A00386</t>
  </si>
  <si>
    <t>A00387</t>
  </si>
  <si>
    <t>A00388</t>
  </si>
  <si>
    <t>A00389</t>
  </si>
  <si>
    <t>A00390</t>
  </si>
  <si>
    <t>A00391</t>
  </si>
  <si>
    <t>A00392</t>
  </si>
  <si>
    <t>A00393</t>
  </si>
  <si>
    <t>A00394</t>
  </si>
  <si>
    <t>A00395</t>
  </si>
  <si>
    <t>A00396</t>
  </si>
  <si>
    <t>A00397</t>
  </si>
  <si>
    <t>A00398</t>
  </si>
  <si>
    <t>A00399</t>
  </si>
  <si>
    <t>A00400</t>
  </si>
  <si>
    <t>A00401</t>
  </si>
  <si>
    <t>A00402</t>
  </si>
  <si>
    <t>A00403</t>
  </si>
  <si>
    <t>A00404</t>
  </si>
  <si>
    <t>A00405</t>
  </si>
  <si>
    <t>A00406</t>
  </si>
  <si>
    <t>A00407</t>
  </si>
  <si>
    <t>A00408</t>
  </si>
  <si>
    <t>A00409</t>
  </si>
  <si>
    <t>A00410</t>
  </si>
  <si>
    <t>A00411</t>
  </si>
  <si>
    <t>A00412</t>
  </si>
  <si>
    <t>A00413</t>
  </si>
  <si>
    <t>A00414</t>
  </si>
  <si>
    <t>A00415</t>
  </si>
  <si>
    <t>A00416</t>
  </si>
  <si>
    <t>A00417</t>
  </si>
  <si>
    <t>A00418</t>
  </si>
  <si>
    <t>A00419</t>
  </si>
  <si>
    <t>A00420</t>
  </si>
  <si>
    <t>A00421</t>
  </si>
  <si>
    <t>A00422</t>
  </si>
  <si>
    <t>A00423</t>
  </si>
  <si>
    <t>A00424</t>
  </si>
  <si>
    <t>A00425</t>
  </si>
  <si>
    <t>A00426</t>
  </si>
  <si>
    <t>A00427</t>
  </si>
  <si>
    <t>A00428</t>
  </si>
  <si>
    <t>A00429</t>
  </si>
  <si>
    <t>A00430</t>
  </si>
  <si>
    <t>A00431</t>
  </si>
  <si>
    <t>A00432</t>
  </si>
  <si>
    <t>A00433</t>
  </si>
  <si>
    <t>A00434</t>
  </si>
  <si>
    <t>A00435</t>
  </si>
  <si>
    <t>A00436</t>
  </si>
  <si>
    <t>A00437</t>
  </si>
  <si>
    <t>A00438</t>
  </si>
  <si>
    <t>A00439</t>
  </si>
  <si>
    <t>A00440</t>
  </si>
  <si>
    <t>A00441</t>
  </si>
  <si>
    <t>A00442</t>
  </si>
  <si>
    <t>A00443</t>
  </si>
  <si>
    <t>A00444</t>
  </si>
  <si>
    <t>A00445</t>
  </si>
  <si>
    <t>A00446</t>
  </si>
  <si>
    <t>A00447</t>
  </si>
  <si>
    <t>A00448</t>
  </si>
  <si>
    <t>A00449</t>
  </si>
  <si>
    <t>A00450</t>
  </si>
  <si>
    <t>A00451</t>
  </si>
  <si>
    <t>A00452</t>
  </si>
  <si>
    <t>A00453</t>
  </si>
  <si>
    <t>A00454</t>
  </si>
  <si>
    <t>A00455</t>
  </si>
  <si>
    <t>A00456</t>
  </si>
  <si>
    <t>A00457</t>
  </si>
  <si>
    <t>A00458</t>
  </si>
  <si>
    <t>A00459</t>
  </si>
  <si>
    <t>A00460</t>
  </si>
  <si>
    <t>A00461</t>
  </si>
  <si>
    <t>A00462</t>
  </si>
  <si>
    <t>A00463</t>
  </si>
  <si>
    <t>A00464</t>
  </si>
  <si>
    <t>A00465</t>
  </si>
  <si>
    <t>A00466</t>
  </si>
  <si>
    <t>A00467</t>
  </si>
  <si>
    <t>A00468</t>
  </si>
  <si>
    <t>A00469</t>
  </si>
  <si>
    <t>A00470</t>
  </si>
  <si>
    <t>A00471</t>
  </si>
  <si>
    <t>A00472</t>
  </si>
  <si>
    <t>A00473</t>
  </si>
  <si>
    <t>A00474</t>
  </si>
  <si>
    <t>A00475</t>
  </si>
  <si>
    <t>A00476</t>
  </si>
  <si>
    <t>A00477</t>
  </si>
  <si>
    <t>A00478</t>
  </si>
  <si>
    <t>A00479</t>
  </si>
  <si>
    <t>A00480</t>
  </si>
  <si>
    <t>A00481</t>
  </si>
  <si>
    <t>A00482</t>
  </si>
  <si>
    <t>A00483</t>
  </si>
  <si>
    <t>A00484</t>
  </si>
  <si>
    <t>A00485</t>
  </si>
  <si>
    <t>A00486</t>
  </si>
  <si>
    <t>A00487</t>
  </si>
  <si>
    <t>A00488</t>
  </si>
  <si>
    <t>A00489</t>
  </si>
  <si>
    <t>A00490</t>
  </si>
  <si>
    <t>A00491</t>
  </si>
  <si>
    <t>A00492</t>
  </si>
  <si>
    <t>A00493</t>
  </si>
  <si>
    <t>A00494</t>
  </si>
  <si>
    <t>A00495</t>
  </si>
  <si>
    <t>A00496</t>
  </si>
  <si>
    <t>A00497</t>
  </si>
  <si>
    <t>A00498</t>
  </si>
  <si>
    <t>A00499</t>
  </si>
  <si>
    <t>A00500</t>
  </si>
  <si>
    <t>A00501</t>
  </si>
  <si>
    <t>A00502</t>
  </si>
  <si>
    <t>A00503</t>
  </si>
  <si>
    <t>A00504</t>
  </si>
  <si>
    <t>A00505</t>
  </si>
  <si>
    <t>A00506</t>
  </si>
  <si>
    <t>A00507</t>
  </si>
  <si>
    <t>A00508</t>
  </si>
  <si>
    <t>A00509</t>
  </si>
  <si>
    <t>A00510</t>
  </si>
  <si>
    <t>A00511</t>
  </si>
  <si>
    <t>A00512</t>
  </si>
  <si>
    <t>A00513</t>
  </si>
  <si>
    <t>A00514</t>
  </si>
  <si>
    <t>A00515</t>
  </si>
  <si>
    <t>A00516</t>
  </si>
  <si>
    <t>A00517</t>
  </si>
  <si>
    <t>A00518</t>
  </si>
  <si>
    <t>A00519</t>
  </si>
  <si>
    <t>A00520</t>
  </si>
  <si>
    <t>A00521</t>
  </si>
  <si>
    <t>A00522</t>
  </si>
  <si>
    <t>A00523</t>
  </si>
  <si>
    <t>A00524</t>
  </si>
  <si>
    <t>A00525</t>
  </si>
  <si>
    <t>A00526</t>
  </si>
  <si>
    <t>A00527</t>
  </si>
  <si>
    <t>A00528</t>
  </si>
  <si>
    <t>A00529</t>
  </si>
  <si>
    <t>A00530</t>
  </si>
  <si>
    <t>A00531</t>
  </si>
  <si>
    <t>A00532</t>
  </si>
  <si>
    <t>A00533</t>
  </si>
  <si>
    <t>A00534</t>
  </si>
  <si>
    <t>A00535</t>
  </si>
  <si>
    <t>A00536</t>
  </si>
  <si>
    <t>A00537</t>
  </si>
  <si>
    <t>A00538</t>
  </si>
  <si>
    <t>A00539</t>
  </si>
  <si>
    <t>A00540</t>
  </si>
  <si>
    <t>A00541</t>
  </si>
  <si>
    <t>A00542</t>
  </si>
  <si>
    <t>A00543</t>
  </si>
  <si>
    <t>A00544</t>
  </si>
  <si>
    <t>A00545</t>
  </si>
  <si>
    <t>A00546</t>
  </si>
  <si>
    <t>A00547</t>
  </si>
  <si>
    <t>A00548</t>
  </si>
  <si>
    <t>A00549</t>
  </si>
  <si>
    <t>A00550</t>
  </si>
  <si>
    <t>A00551</t>
  </si>
  <si>
    <t>A00552</t>
  </si>
  <si>
    <t>A00553</t>
  </si>
  <si>
    <t>A00554</t>
  </si>
  <si>
    <t>A00555</t>
  </si>
  <si>
    <t>A00556</t>
  </si>
  <si>
    <t>A00557</t>
  </si>
  <si>
    <t>A00558</t>
  </si>
  <si>
    <t>A00559</t>
  </si>
  <si>
    <t>A00560</t>
  </si>
  <si>
    <t>A00561</t>
  </si>
  <si>
    <t>A00562</t>
  </si>
  <si>
    <t>A00563</t>
  </si>
  <si>
    <t>A00564</t>
  </si>
  <si>
    <t>A00565</t>
  </si>
  <si>
    <t>A00566</t>
  </si>
  <si>
    <t>A00567</t>
  </si>
  <si>
    <t>A00568</t>
  </si>
  <si>
    <t>A00569</t>
  </si>
  <si>
    <t>A00570</t>
  </si>
  <si>
    <t>A00571</t>
  </si>
  <si>
    <t>A00572</t>
  </si>
  <si>
    <t>A00573</t>
  </si>
  <si>
    <t>A00574</t>
  </si>
  <si>
    <t>A00575</t>
  </si>
  <si>
    <t>A00576</t>
  </si>
  <si>
    <t>A00577</t>
  </si>
  <si>
    <t>A00578</t>
  </si>
  <si>
    <t>A00579</t>
  </si>
  <si>
    <t>A00580</t>
  </si>
  <si>
    <t>A00581</t>
  </si>
  <si>
    <t>A00582</t>
  </si>
  <si>
    <t>A00583</t>
  </si>
  <si>
    <t>A00584</t>
  </si>
  <si>
    <t>A00585</t>
  </si>
  <si>
    <t>A00586</t>
  </si>
  <si>
    <t>A00587</t>
  </si>
  <si>
    <t>A00588</t>
  </si>
  <si>
    <t>A00589</t>
  </si>
  <si>
    <t>A00590</t>
  </si>
  <si>
    <t>A00591</t>
  </si>
  <si>
    <t>A00592</t>
  </si>
  <si>
    <t>A00593</t>
  </si>
  <si>
    <t>A00594</t>
  </si>
  <si>
    <t>A00595</t>
  </si>
  <si>
    <t>A00596</t>
  </si>
  <si>
    <t>A00597</t>
  </si>
  <si>
    <t>A00598</t>
  </si>
  <si>
    <t>A00599</t>
  </si>
  <si>
    <t>A00600</t>
  </si>
  <si>
    <t>A00601</t>
  </si>
  <si>
    <t>A00602</t>
  </si>
  <si>
    <t>A00603</t>
  </si>
  <si>
    <t>A00604</t>
  </si>
  <si>
    <t>A00605</t>
  </si>
  <si>
    <t>A00606</t>
  </si>
  <si>
    <t>A00607</t>
  </si>
  <si>
    <t>A00608</t>
  </si>
  <si>
    <t>A00609</t>
  </si>
  <si>
    <t>A00610</t>
  </si>
  <si>
    <t>A00611</t>
  </si>
  <si>
    <t>A00612</t>
  </si>
  <si>
    <t>A00613</t>
  </si>
  <si>
    <t>A00614</t>
  </si>
  <si>
    <t>A00615</t>
  </si>
  <si>
    <t>A00616</t>
  </si>
  <si>
    <t>A00617</t>
  </si>
  <si>
    <t>A00618</t>
  </si>
  <si>
    <t>A00619</t>
  </si>
  <si>
    <t>A00620</t>
  </si>
  <si>
    <t>A00621</t>
  </si>
  <si>
    <t>A00622</t>
  </si>
  <si>
    <t>A00623</t>
  </si>
  <si>
    <t>A00624</t>
  </si>
  <si>
    <t>A00625</t>
  </si>
  <si>
    <t>A00626</t>
  </si>
  <si>
    <t>A00627</t>
  </si>
  <si>
    <t>A00628</t>
  </si>
  <si>
    <t>A00629</t>
  </si>
  <si>
    <t>A00630</t>
  </si>
  <si>
    <t>A00631</t>
  </si>
  <si>
    <t>A00632</t>
  </si>
  <si>
    <t>A00633</t>
  </si>
  <si>
    <t>A00634</t>
  </si>
  <si>
    <t>A00635</t>
  </si>
  <si>
    <t>A00636</t>
  </si>
  <si>
    <t>A00637</t>
  </si>
  <si>
    <t>A00638</t>
  </si>
  <si>
    <t>A00639</t>
  </si>
  <si>
    <t>A00640</t>
  </si>
  <si>
    <t>A00641</t>
  </si>
  <si>
    <t>A00642</t>
  </si>
  <si>
    <t>A00643</t>
  </si>
  <si>
    <t>A00644</t>
  </si>
  <si>
    <t>A00645</t>
  </si>
  <si>
    <t>A00646</t>
  </si>
  <si>
    <t>A00647</t>
  </si>
  <si>
    <t>A00648</t>
  </si>
  <si>
    <t>A00649</t>
  </si>
  <si>
    <t>A00650</t>
  </si>
  <si>
    <t>A00651</t>
  </si>
  <si>
    <t>A00652</t>
  </si>
  <si>
    <t>A00653</t>
  </si>
  <si>
    <t>A00654</t>
  </si>
  <si>
    <t>A00655</t>
  </si>
  <si>
    <t>A00656</t>
  </si>
  <si>
    <t>A00657</t>
  </si>
  <si>
    <t>A00658</t>
  </si>
  <si>
    <t>A00659</t>
  </si>
  <si>
    <t>A00660</t>
  </si>
  <si>
    <t>A00661</t>
  </si>
  <si>
    <t>A00662</t>
  </si>
  <si>
    <t>A00663</t>
  </si>
  <si>
    <t>A00664</t>
  </si>
  <si>
    <t>A00665</t>
  </si>
  <si>
    <t>A00666</t>
  </si>
  <si>
    <t>A00667</t>
  </si>
  <si>
    <t>A00668</t>
  </si>
  <si>
    <t>A00669</t>
  </si>
  <si>
    <t>A00670</t>
  </si>
  <si>
    <t>A00671</t>
  </si>
  <si>
    <t>A00672</t>
  </si>
  <si>
    <t>A00673</t>
  </si>
  <si>
    <t>A00674</t>
  </si>
  <si>
    <t>A00675</t>
  </si>
  <si>
    <t>A00676</t>
  </si>
  <si>
    <t>A00677</t>
  </si>
  <si>
    <t>A00678</t>
  </si>
  <si>
    <t>A00679</t>
  </si>
  <si>
    <t>A00680</t>
  </si>
  <si>
    <t>A00681</t>
  </si>
  <si>
    <t>A00682</t>
  </si>
  <si>
    <t>A00683</t>
  </si>
  <si>
    <t>A00684</t>
  </si>
  <si>
    <t>A00685</t>
  </si>
  <si>
    <t>A00686</t>
  </si>
  <si>
    <t>A00687</t>
  </si>
  <si>
    <t>A00688</t>
  </si>
  <si>
    <t>A00689</t>
  </si>
  <si>
    <t>A00690</t>
  </si>
  <si>
    <t>A00691</t>
  </si>
  <si>
    <t>A00692</t>
  </si>
  <si>
    <t>A00693</t>
  </si>
  <si>
    <t>A00694</t>
  </si>
  <si>
    <t>A00695</t>
  </si>
  <si>
    <t>A00696</t>
  </si>
  <si>
    <t>A00697</t>
  </si>
  <si>
    <t>A00698</t>
  </si>
  <si>
    <t>A00699</t>
  </si>
  <si>
    <t>A00700</t>
  </si>
  <si>
    <t>A00701</t>
  </si>
  <si>
    <t>A00702</t>
  </si>
  <si>
    <t>A00703</t>
  </si>
  <si>
    <t>A00704</t>
  </si>
  <si>
    <t>A00705</t>
  </si>
  <si>
    <t>A00706</t>
  </si>
  <si>
    <t>A00707</t>
  </si>
  <si>
    <t>A00708</t>
  </si>
  <si>
    <t>A00709</t>
  </si>
  <si>
    <t>A00710</t>
  </si>
  <si>
    <t>A00711</t>
  </si>
  <si>
    <t>A00712</t>
  </si>
  <si>
    <t>A00713</t>
  </si>
  <si>
    <t>A00714</t>
  </si>
  <si>
    <t>A00715</t>
  </si>
  <si>
    <t>A00716</t>
  </si>
  <si>
    <t>A00717</t>
  </si>
  <si>
    <t>A00718</t>
  </si>
  <si>
    <t>A00719</t>
  </si>
  <si>
    <t>A00720</t>
  </si>
  <si>
    <t>A00721</t>
  </si>
  <si>
    <t>A00722</t>
  </si>
  <si>
    <t>A00723</t>
  </si>
  <si>
    <t>A00724</t>
  </si>
  <si>
    <t>A00725</t>
  </si>
  <si>
    <t>A00726</t>
  </si>
  <si>
    <t>A00727</t>
  </si>
  <si>
    <t>A00728</t>
  </si>
  <si>
    <t>A00729</t>
  </si>
  <si>
    <t>A00730</t>
  </si>
  <si>
    <t>A00731</t>
  </si>
  <si>
    <t>A00732</t>
  </si>
  <si>
    <t>A00733</t>
  </si>
  <si>
    <t>A00734</t>
  </si>
  <si>
    <t>A00735</t>
  </si>
  <si>
    <t>A00736</t>
  </si>
  <si>
    <t>A00737</t>
  </si>
  <si>
    <t>A00738</t>
  </si>
  <si>
    <t>A00739</t>
  </si>
  <si>
    <t>A00740</t>
  </si>
  <si>
    <t>A00741</t>
  </si>
  <si>
    <t>A00742</t>
  </si>
  <si>
    <t>A00743</t>
  </si>
  <si>
    <t>A00744</t>
  </si>
  <si>
    <t>A00745</t>
  </si>
  <si>
    <t>A00746</t>
  </si>
  <si>
    <t>A00747</t>
  </si>
  <si>
    <t>A00748</t>
  </si>
  <si>
    <t>A00749</t>
  </si>
  <si>
    <t>A00750</t>
  </si>
  <si>
    <t>A00751</t>
  </si>
  <si>
    <t>A00752</t>
  </si>
  <si>
    <t>A00753</t>
  </si>
  <si>
    <t>A00754</t>
  </si>
  <si>
    <t>A00755</t>
  </si>
  <si>
    <t>A00756</t>
  </si>
  <si>
    <t>A00757</t>
  </si>
  <si>
    <t>A00758</t>
  </si>
  <si>
    <t>A00759</t>
  </si>
  <si>
    <t>A00760</t>
  </si>
  <si>
    <t>A00761</t>
  </si>
  <si>
    <t>A00762</t>
  </si>
  <si>
    <t>A00763</t>
  </si>
  <si>
    <t>A00764</t>
  </si>
  <si>
    <t>A00765</t>
  </si>
  <si>
    <t>A00766</t>
  </si>
  <si>
    <t>A00767</t>
  </si>
  <si>
    <t>A00768</t>
  </si>
  <si>
    <t>A00769</t>
  </si>
  <si>
    <t>A00770</t>
  </si>
  <si>
    <t>A00771</t>
  </si>
  <si>
    <t>A00772</t>
  </si>
  <si>
    <t>A00773</t>
  </si>
  <si>
    <t>A00774</t>
  </si>
  <si>
    <t>A00775</t>
  </si>
  <si>
    <t>A00776</t>
  </si>
  <si>
    <t>A00777</t>
  </si>
  <si>
    <t>A00778</t>
  </si>
  <si>
    <t>A00779</t>
  </si>
  <si>
    <t>A00780</t>
  </si>
  <si>
    <t>A00781</t>
  </si>
  <si>
    <t>A00782</t>
  </si>
  <si>
    <t>A00783</t>
  </si>
  <si>
    <t>A00784</t>
  </si>
  <si>
    <t>A00785</t>
  </si>
  <si>
    <t>A00786</t>
  </si>
  <si>
    <t>A00787</t>
  </si>
  <si>
    <t>A00788</t>
  </si>
  <si>
    <t>A00789</t>
  </si>
  <si>
    <t>A00790</t>
  </si>
  <si>
    <t>A00791</t>
  </si>
  <si>
    <t>A00792</t>
  </si>
  <si>
    <t>A00793</t>
  </si>
  <si>
    <t>A00794</t>
  </si>
  <si>
    <t>A00795</t>
  </si>
  <si>
    <t>A00796</t>
  </si>
  <si>
    <t>A00797</t>
  </si>
  <si>
    <t>A00798</t>
  </si>
  <si>
    <t>A00799</t>
  </si>
  <si>
    <t>A00800</t>
  </si>
  <si>
    <t>A00801</t>
  </si>
  <si>
    <t>A00802</t>
  </si>
  <si>
    <t>A00803</t>
  </si>
  <si>
    <t>A00804</t>
  </si>
  <si>
    <t>A00805</t>
  </si>
  <si>
    <t>A00806</t>
  </si>
  <si>
    <t>A00807</t>
  </si>
  <si>
    <t>A00808</t>
  </si>
  <si>
    <t>A00809</t>
  </si>
  <si>
    <t>A00810</t>
  </si>
  <si>
    <t>A00811</t>
  </si>
  <si>
    <t>A00812</t>
  </si>
  <si>
    <t>A00813</t>
  </si>
  <si>
    <t>A00814</t>
  </si>
  <si>
    <t>A00815</t>
  </si>
  <si>
    <t>A00816</t>
  </si>
  <si>
    <t>A00817</t>
  </si>
  <si>
    <t>A00818</t>
  </si>
  <si>
    <t>A00819</t>
  </si>
  <si>
    <t>A00820</t>
  </si>
  <si>
    <t>A00821</t>
  </si>
  <si>
    <t>A00822</t>
  </si>
  <si>
    <t>A00823</t>
  </si>
  <si>
    <t>A00824</t>
  </si>
  <si>
    <t>A00825</t>
  </si>
  <si>
    <t>A00826</t>
  </si>
  <si>
    <t>A00827</t>
  </si>
  <si>
    <t>A00828</t>
  </si>
  <si>
    <t>A00829</t>
  </si>
  <si>
    <t>A00830</t>
  </si>
  <si>
    <t>A00831</t>
  </si>
  <si>
    <t>A00832</t>
  </si>
  <si>
    <t>A00833</t>
  </si>
  <si>
    <t>A00834</t>
  </si>
  <si>
    <t>A00835</t>
  </si>
  <si>
    <t>A00836</t>
  </si>
  <si>
    <t>A00837</t>
  </si>
  <si>
    <t>A00838</t>
  </si>
  <si>
    <t>A00839</t>
  </si>
  <si>
    <t>A00840</t>
  </si>
  <si>
    <t>A00841</t>
  </si>
  <si>
    <t>A00842</t>
  </si>
  <si>
    <t>A00843</t>
  </si>
  <si>
    <t>A00844</t>
  </si>
  <si>
    <t>A00845</t>
  </si>
  <si>
    <t>A00846</t>
  </si>
  <si>
    <t>A00847</t>
  </si>
  <si>
    <t>A00848</t>
  </si>
  <si>
    <t>A00849</t>
  </si>
  <si>
    <t>A00850</t>
  </si>
  <si>
    <t>A00851</t>
  </si>
  <si>
    <t>A00852</t>
  </si>
  <si>
    <t>A00853</t>
  </si>
  <si>
    <t>A00854</t>
  </si>
  <si>
    <t>A00855</t>
  </si>
  <si>
    <t>A00856</t>
  </si>
  <si>
    <t>A00857</t>
  </si>
  <si>
    <t>A00858</t>
  </si>
  <si>
    <t>A00859</t>
  </si>
  <si>
    <t>A00860</t>
  </si>
  <si>
    <t>A00861</t>
  </si>
  <si>
    <t>A00862</t>
  </si>
  <si>
    <t>A00863</t>
  </si>
  <si>
    <t>A00864</t>
  </si>
  <si>
    <t>A00865</t>
  </si>
  <si>
    <t>A00866</t>
  </si>
  <si>
    <t>A00867</t>
  </si>
  <si>
    <t>A00868</t>
  </si>
  <si>
    <t>A00869</t>
  </si>
  <si>
    <t>A00870</t>
  </si>
  <si>
    <t>A00871</t>
  </si>
  <si>
    <t>A00872</t>
  </si>
  <si>
    <t>A00873</t>
  </si>
  <si>
    <t>A00874</t>
  </si>
  <si>
    <t>A00875</t>
  </si>
  <si>
    <t>A00876</t>
  </si>
  <si>
    <t>A00877</t>
  </si>
  <si>
    <t>A00878</t>
  </si>
  <si>
    <t>A00879</t>
  </si>
  <si>
    <t>A00880</t>
  </si>
  <si>
    <t>A00881</t>
  </si>
  <si>
    <t>A00882</t>
  </si>
  <si>
    <t>A00883</t>
  </si>
  <si>
    <t>A00884</t>
  </si>
  <si>
    <t>A00885</t>
  </si>
  <si>
    <t>A00886</t>
  </si>
  <si>
    <t>A00887</t>
  </si>
  <si>
    <t>A00888</t>
  </si>
  <si>
    <t>A00889</t>
  </si>
  <si>
    <t>A00890</t>
  </si>
  <si>
    <t>A00891</t>
  </si>
  <si>
    <t>A00892</t>
  </si>
  <si>
    <t>A00893</t>
  </si>
  <si>
    <t>A00894</t>
  </si>
  <si>
    <t>A00895</t>
  </si>
  <si>
    <t>A00896</t>
  </si>
  <si>
    <t>A00897</t>
  </si>
  <si>
    <t>A00898</t>
  </si>
  <si>
    <t>A00899</t>
  </si>
  <si>
    <t>A00900</t>
  </si>
  <si>
    <t>A00901</t>
  </si>
  <si>
    <t>A00902</t>
  </si>
  <si>
    <t>A00903</t>
  </si>
  <si>
    <t>A00904</t>
  </si>
  <si>
    <t>A00905</t>
  </si>
  <si>
    <t>A00906</t>
  </si>
  <si>
    <t>A00907</t>
  </si>
  <si>
    <t>A00908</t>
  </si>
  <si>
    <t>A00909</t>
  </si>
  <si>
    <t>A00910</t>
  </si>
  <si>
    <t>A00911</t>
  </si>
  <si>
    <t>A00912</t>
  </si>
  <si>
    <t>A00913</t>
  </si>
  <si>
    <t>A00914</t>
  </si>
  <si>
    <t>A00915</t>
  </si>
  <si>
    <t>A00916</t>
  </si>
  <si>
    <t>A00917</t>
  </si>
  <si>
    <t>A00918</t>
  </si>
  <si>
    <t>A00919</t>
  </si>
  <si>
    <t>A00920</t>
  </si>
  <si>
    <t>A00921</t>
  </si>
  <si>
    <t>A00922</t>
  </si>
  <si>
    <t>A00923</t>
  </si>
  <si>
    <t>A00924</t>
  </si>
  <si>
    <t>A00925</t>
  </si>
  <si>
    <t>A00926</t>
  </si>
  <si>
    <t>A00927</t>
  </si>
  <si>
    <t>A00928</t>
  </si>
  <si>
    <t>A00929</t>
  </si>
  <si>
    <t>A00930</t>
  </si>
  <si>
    <t>A00931</t>
  </si>
  <si>
    <t>A00932</t>
  </si>
  <si>
    <t>A00933</t>
  </si>
  <si>
    <t>A00934</t>
  </si>
  <si>
    <t>A00935</t>
  </si>
  <si>
    <t>A00936</t>
  </si>
  <si>
    <t>A00937</t>
  </si>
  <si>
    <t>A00938</t>
  </si>
  <si>
    <t>A00939</t>
  </si>
  <si>
    <t>A00940</t>
  </si>
  <si>
    <t>A00941</t>
  </si>
  <si>
    <t>A00942</t>
  </si>
  <si>
    <t>A00943</t>
  </si>
  <si>
    <t>A00944</t>
  </si>
  <si>
    <t>A00945</t>
  </si>
  <si>
    <t>A00946</t>
  </si>
  <si>
    <t>A00947</t>
  </si>
  <si>
    <t>A00948</t>
  </si>
  <si>
    <t>A00949</t>
  </si>
  <si>
    <t>A00950</t>
  </si>
  <si>
    <t>A00951</t>
  </si>
  <si>
    <t>A00952</t>
  </si>
  <si>
    <t>A00953</t>
  </si>
  <si>
    <t>A00954</t>
  </si>
  <si>
    <t>A00955</t>
  </si>
  <si>
    <t>A00956</t>
  </si>
  <si>
    <t>A00957</t>
  </si>
  <si>
    <t>A00958</t>
  </si>
  <si>
    <t>A00959</t>
  </si>
  <si>
    <t>A00960</t>
  </si>
  <si>
    <t>A00961</t>
  </si>
  <si>
    <t>A00962</t>
  </si>
  <si>
    <t>A00963</t>
  </si>
  <si>
    <t>A00964</t>
  </si>
  <si>
    <t>A00965</t>
  </si>
  <si>
    <t>A00966</t>
  </si>
  <si>
    <t>A00967</t>
  </si>
  <si>
    <t>A00968</t>
  </si>
  <si>
    <t>A00969</t>
  </si>
  <si>
    <t>A00970</t>
  </si>
  <si>
    <t>A00971</t>
  </si>
  <si>
    <t>A00972</t>
  </si>
  <si>
    <t>A00973</t>
  </si>
  <si>
    <t>A00974</t>
  </si>
  <si>
    <t>A00975</t>
  </si>
  <si>
    <t>A00976</t>
  </si>
  <si>
    <t>A00977</t>
  </si>
  <si>
    <t>A00978</t>
  </si>
  <si>
    <t>A00979</t>
  </si>
  <si>
    <t>A00980</t>
  </si>
  <si>
    <t>A00981</t>
  </si>
  <si>
    <t>A00982</t>
  </si>
  <si>
    <t>A00983</t>
  </si>
  <si>
    <t>A00984</t>
  </si>
  <si>
    <t>A00985</t>
  </si>
  <si>
    <t>A00986</t>
  </si>
  <si>
    <t>A00987</t>
  </si>
  <si>
    <t>A00988</t>
  </si>
  <si>
    <t>A00989</t>
  </si>
  <si>
    <t>A00990</t>
  </si>
  <si>
    <t>A00991</t>
  </si>
  <si>
    <t>A00992</t>
  </si>
  <si>
    <t>A00993</t>
  </si>
  <si>
    <t>A00994</t>
  </si>
  <si>
    <t>A00995</t>
  </si>
  <si>
    <t>A00996</t>
  </si>
  <si>
    <t>A00997</t>
  </si>
  <si>
    <t>A00998</t>
  </si>
  <si>
    <t>A00999</t>
  </si>
  <si>
    <t>A01000</t>
  </si>
  <si>
    <t>A01001</t>
  </si>
  <si>
    <t>A01002</t>
  </si>
  <si>
    <t>A01003</t>
  </si>
  <si>
    <t>A01004</t>
  </si>
  <si>
    <t>A01005</t>
  </si>
  <si>
    <t>A01006</t>
  </si>
  <si>
    <t>A01007</t>
  </si>
  <si>
    <t>A01008</t>
  </si>
  <si>
    <t>A01009</t>
  </si>
  <si>
    <t>A01010</t>
  </si>
  <si>
    <t>A01011</t>
  </si>
  <si>
    <t>A01012</t>
  </si>
  <si>
    <t>A01013</t>
  </si>
  <si>
    <t>A01014</t>
  </si>
  <si>
    <t>A01015</t>
  </si>
  <si>
    <t>A01016</t>
  </si>
  <si>
    <t>A01017</t>
  </si>
  <si>
    <t>A01018</t>
  </si>
  <si>
    <t>A01019</t>
  </si>
  <si>
    <t>A01020</t>
  </si>
  <si>
    <t>A01021</t>
  </si>
  <si>
    <t>A01022</t>
  </si>
  <si>
    <t>A01023</t>
  </si>
  <si>
    <t>A01024</t>
  </si>
  <si>
    <t>A01025</t>
  </si>
  <si>
    <t>A01026</t>
  </si>
  <si>
    <t>A01027</t>
  </si>
  <si>
    <t>A01028</t>
  </si>
  <si>
    <t>A01029</t>
  </si>
  <si>
    <t>A01030</t>
  </si>
  <si>
    <t>A01031</t>
  </si>
  <si>
    <t>A01032</t>
  </si>
  <si>
    <t>A01033</t>
  </si>
  <si>
    <t>A01034</t>
  </si>
  <si>
    <t>A01035</t>
  </si>
  <si>
    <t>A01036</t>
  </si>
  <si>
    <t>A01037</t>
  </si>
  <si>
    <t>A01038</t>
  </si>
  <si>
    <t>A01039</t>
  </si>
  <si>
    <t>A01040</t>
  </si>
  <si>
    <t>A01041</t>
  </si>
  <si>
    <t>A01042</t>
  </si>
  <si>
    <t>A01043</t>
  </si>
  <si>
    <t>A01044</t>
  </si>
  <si>
    <t>A01045</t>
  </si>
  <si>
    <t>A01046</t>
  </si>
  <si>
    <t>A01047</t>
  </si>
  <si>
    <t>A01048</t>
  </si>
  <si>
    <t>A01049</t>
  </si>
  <si>
    <t>A01050</t>
  </si>
  <si>
    <t>A01051</t>
  </si>
  <si>
    <t>A01052</t>
  </si>
  <si>
    <t>A01053</t>
  </si>
  <si>
    <t>A01054</t>
  </si>
  <si>
    <t>A01055</t>
  </si>
  <si>
    <t>A01056</t>
  </si>
  <si>
    <t>A01057</t>
  </si>
  <si>
    <t>A01058</t>
  </si>
  <si>
    <t>A01059</t>
  </si>
  <si>
    <t>A01060</t>
  </si>
  <si>
    <t>A01061</t>
  </si>
  <si>
    <t>A01062</t>
  </si>
  <si>
    <t>A01063</t>
  </si>
  <si>
    <t>A01064</t>
  </si>
  <si>
    <t>A01065</t>
  </si>
  <si>
    <t>A01066</t>
  </si>
  <si>
    <t>A01067</t>
  </si>
  <si>
    <t>A01068</t>
  </si>
  <si>
    <t>A01069</t>
  </si>
  <si>
    <t>A01070</t>
  </si>
  <si>
    <t>A01071</t>
  </si>
  <si>
    <t>A01072</t>
  </si>
  <si>
    <t>A01073</t>
  </si>
  <si>
    <t>A01074</t>
  </si>
  <si>
    <t>A01075</t>
  </si>
  <si>
    <t>A01076</t>
  </si>
  <si>
    <t>A01077</t>
  </si>
  <si>
    <t>A01078</t>
  </si>
  <si>
    <t>A01079</t>
  </si>
  <si>
    <t>A01080</t>
  </si>
  <si>
    <t>A01081</t>
  </si>
  <si>
    <t>A01082</t>
  </si>
  <si>
    <t>A01083</t>
  </si>
  <si>
    <t>A01084</t>
  </si>
  <si>
    <t>A01085</t>
  </si>
  <si>
    <t>A01086</t>
  </si>
  <si>
    <t>A01087</t>
  </si>
  <si>
    <t>A01088</t>
  </si>
  <si>
    <t>A01089</t>
  </si>
  <si>
    <t>A01090</t>
  </si>
  <si>
    <t>A01091</t>
  </si>
  <si>
    <t>A01092</t>
  </si>
  <si>
    <t>A01093</t>
  </si>
  <si>
    <t>A01094</t>
  </si>
  <si>
    <t>A01095</t>
  </si>
  <si>
    <t>A01096</t>
  </si>
  <si>
    <t>A01097</t>
  </si>
  <si>
    <t>A01098</t>
  </si>
  <si>
    <t>A01100</t>
  </si>
  <si>
    <t>LbrRate</t>
  </si>
  <si>
    <t>Tue</t>
  </si>
  <si>
    <t>Fri</t>
  </si>
  <si>
    <t>Thu</t>
  </si>
  <si>
    <t>Wed</t>
  </si>
  <si>
    <t>Sat</t>
  </si>
  <si>
    <t>Mon</t>
  </si>
  <si>
    <t/>
  </si>
  <si>
    <t>Row Labels</t>
  </si>
  <si>
    <t>(blank)</t>
  </si>
  <si>
    <t>Grand Total</t>
  </si>
  <si>
    <t>Column Labels</t>
  </si>
  <si>
    <t>Count of WO</t>
  </si>
  <si>
    <t>Count of Rush</t>
  </si>
  <si>
    <t>Average of LbrHrs</t>
  </si>
  <si>
    <t>Non-Rush</t>
  </si>
  <si>
    <t>Rush/Non_Rush</t>
  </si>
  <si>
    <t>Average LbrHrs Diff</t>
  </si>
  <si>
    <t>Count of Service</t>
  </si>
  <si>
    <t>In Minutes</t>
  </si>
  <si>
    <t>LeadTime</t>
  </si>
  <si>
    <t>Average of LeadTime</t>
  </si>
  <si>
    <t>CORREL(H:H,L:L)</t>
  </si>
  <si>
    <t>Sum of Techs</t>
  </si>
  <si>
    <t>Count of WtyLbr</t>
  </si>
  <si>
    <t>WORK ORDER ANALYSIS</t>
  </si>
  <si>
    <t>TOTAL NUMBER OF WORK ORDERS</t>
  </si>
  <si>
    <t>AVERAGE LABOUR HOURS</t>
  </si>
  <si>
    <t>TOTAL PARTS COST</t>
  </si>
  <si>
    <t>COMPLETION RATE</t>
  </si>
  <si>
    <t>RUSH JOB FREQUENCY</t>
  </si>
  <si>
    <t>Rush Job Frequency</t>
  </si>
  <si>
    <t>Count of Payment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</si>
</sst>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4" formatCode="0.0"/>
  </numFmts>
  <fonts count="9" x14ac:knownFonts="1">
    <font>
      <sz val="11"/>
      <color theme="1"/>
      <name val="Calibri"/>
      <family val="2"/>
      <scheme val="minor"/>
    </font>
    <font>
      <sz val="11"/>
      <color theme="1"/>
      <name val="Calibri"/>
      <family val="2"/>
      <scheme val="minor"/>
    </font>
    <font>
      <u/>
      <sz val="11"/>
      <color indexed="12"/>
      <name val="Calibri"/>
      <family val="2"/>
      <scheme val="minor"/>
    </font>
    <font>
      <b/>
      <sz val="11"/>
      <color theme="1"/>
      <name val="Calibri"/>
      <family val="2"/>
      <scheme val="minor"/>
    </font>
    <font>
      <sz val="8"/>
      <name val="Calibri"/>
      <family val="2"/>
      <scheme val="minor"/>
    </font>
    <font>
      <b/>
      <sz val="11"/>
      <color rgb="FFFF0000"/>
      <name val="Calibri"/>
      <family val="2"/>
      <scheme val="minor"/>
    </font>
    <font>
      <b/>
      <sz val="11"/>
      <color rgb="FF00B050"/>
      <name val="Calibri"/>
      <family val="2"/>
      <scheme val="minor"/>
    </font>
    <font>
      <b/>
      <sz val="22"/>
      <color rgb="FF002060"/>
      <name val="Calibri"/>
      <family val="2"/>
      <scheme val="minor"/>
    </font>
    <font>
      <sz val="22"/>
      <color rgb="FF002060"/>
      <name val="Calibri"/>
      <family val="2"/>
      <scheme val="minor"/>
    </font>
  </fonts>
  <fills count="5">
    <fill>
      <patternFill patternType="none"/>
    </fill>
    <fill>
      <patternFill patternType="gray125"/>
    </fill>
    <fill>
      <patternFill patternType="solid">
        <fgColor theme="4" tint="0.79998168889431442"/>
        <bgColor theme="4" tint="0.79998168889431442"/>
      </patternFill>
    </fill>
    <fill>
      <patternFill patternType="solid">
        <fgColor rgb="FFFFFF00"/>
        <bgColor indexed="64"/>
      </patternFill>
    </fill>
    <fill>
      <patternFill patternType="solid">
        <fgColor theme="7" tint="0.39997558519241921"/>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style="thin">
        <color rgb="FF999999"/>
      </left>
      <right/>
      <top style="thin">
        <color rgb="FF999999"/>
      </top>
      <bottom/>
      <diagonal/>
    </border>
    <border>
      <left style="thin">
        <color indexed="65"/>
      </left>
      <right/>
      <top style="thin">
        <color rgb="FF999999"/>
      </top>
      <bottom/>
      <diagonal/>
    </border>
    <border>
      <left style="thin">
        <color indexed="65"/>
      </left>
      <right style="thin">
        <color rgb="FF999999"/>
      </right>
      <top style="thin">
        <color rgb="FF999999"/>
      </top>
      <bottom/>
      <diagonal/>
    </border>
    <border>
      <left style="thin">
        <color rgb="FF999999"/>
      </left>
      <right/>
      <top style="thin">
        <color indexed="65"/>
      </top>
      <bottom/>
      <diagonal/>
    </border>
    <border>
      <left style="thin">
        <color indexed="65"/>
      </left>
      <right/>
      <top style="thin">
        <color indexed="65"/>
      </top>
      <bottom/>
      <diagonal/>
    </border>
    <border>
      <left style="thin">
        <color indexed="65"/>
      </left>
      <right style="thin">
        <color rgb="FF999999"/>
      </right>
      <top style="thin">
        <color indexed="65"/>
      </top>
      <bottom/>
      <diagonal/>
    </border>
    <border>
      <left style="thin">
        <color rgb="FF999999"/>
      </left>
      <right/>
      <top style="thin">
        <color indexed="65"/>
      </top>
      <bottom style="thin">
        <color rgb="FF999999"/>
      </bottom>
      <diagonal/>
    </border>
    <border>
      <left style="thin">
        <color indexed="65"/>
      </left>
      <right/>
      <top style="thin">
        <color indexed="65"/>
      </top>
      <bottom style="thin">
        <color rgb="FF999999"/>
      </bottom>
      <diagonal/>
    </border>
    <border>
      <left style="thin">
        <color indexed="65"/>
      </left>
      <right style="thin">
        <color rgb="FF999999"/>
      </right>
      <top style="thin">
        <color indexed="65"/>
      </top>
      <bottom style="thin">
        <color rgb="FF999999"/>
      </bottom>
      <diagonal/>
    </border>
    <border>
      <left/>
      <right/>
      <top/>
      <bottom style="thin">
        <color theme="4" tint="0.3999755851924192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4">
    <xf numFmtId="0" fontId="0" fillId="0" borderId="0"/>
    <xf numFmtId="0" fontId="2" fillId="0" borderId="0" applyNumberFormat="0" applyFill="0" applyBorder="0" applyAlignment="0" applyProtection="0">
      <alignment horizontal="left" indent="1"/>
    </xf>
    <xf numFmtId="0" fontId="1" fillId="0" borderId="0"/>
    <xf numFmtId="9" fontId="1" fillId="0" borderId="0" applyFont="0" applyFill="0" applyBorder="0" applyAlignment="0" applyProtection="0"/>
  </cellStyleXfs>
  <cellXfs count="50">
    <xf numFmtId="0" fontId="0" fillId="0" borderId="0" xfId="0"/>
    <xf numFmtId="0" fontId="3" fillId="0" borderId="0" xfId="0" applyFont="1"/>
    <xf numFmtId="0" fontId="0" fillId="0" borderId="1" xfId="0" applyBorder="1"/>
    <xf numFmtId="0" fontId="3" fillId="0" borderId="1" xfId="0" applyFont="1" applyBorder="1"/>
    <xf numFmtId="14" fontId="0" fillId="0" borderId="0" xfId="0" applyNumberFormat="1"/>
    <xf numFmtId="2" fontId="0" fillId="0" borderId="0" xfId="0" applyNumberFormat="1"/>
    <xf numFmtId="0" fontId="0" fillId="0" borderId="0" xfId="0" applyNumberFormat="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0" fillId="0" borderId="0" xfId="0" pivotButton="1"/>
    <xf numFmtId="0" fontId="0" fillId="0" borderId="0" xfId="0" applyAlignment="1">
      <alignment horizontal="left"/>
    </xf>
    <xf numFmtId="0" fontId="3" fillId="2" borderId="11" xfId="0" applyFont="1" applyFill="1" applyBorder="1"/>
    <xf numFmtId="14" fontId="3" fillId="0" borderId="0" xfId="0" applyNumberFormat="1" applyFont="1"/>
    <xf numFmtId="0" fontId="3" fillId="0" borderId="0" xfId="0" applyNumberFormat="1" applyFont="1"/>
    <xf numFmtId="174" fontId="0" fillId="0" borderId="0" xfId="0" applyNumberFormat="1"/>
    <xf numFmtId="14" fontId="0" fillId="0" borderId="0" xfId="0" applyNumberFormat="1" applyAlignment="1">
      <alignment horizontal="left"/>
    </xf>
    <xf numFmtId="0" fontId="0" fillId="3" borderId="0" xfId="0" applyNumberFormat="1" applyFill="1"/>
    <xf numFmtId="14" fontId="0" fillId="0" borderId="0" xfId="3" applyNumberFormat="1" applyFont="1"/>
    <xf numFmtId="0" fontId="5" fillId="3" borderId="0" xfId="0" applyFont="1" applyFill="1" applyBorder="1" applyAlignment="1"/>
    <xf numFmtId="2" fontId="5" fillId="3" borderId="0" xfId="0" applyNumberFormat="1" applyFont="1" applyFill="1" applyBorder="1" applyAlignment="1"/>
    <xf numFmtId="9" fontId="5" fillId="3" borderId="0" xfId="3" applyFont="1" applyFill="1" applyBorder="1" applyAlignment="1"/>
    <xf numFmtId="0" fontId="0" fillId="4" borderId="12" xfId="0" applyFill="1" applyBorder="1"/>
    <xf numFmtId="0" fontId="0" fillId="4" borderId="13" xfId="0" applyFill="1" applyBorder="1"/>
    <xf numFmtId="0" fontId="0" fillId="4" borderId="14" xfId="0" applyFill="1" applyBorder="1"/>
    <xf numFmtId="0" fontId="0" fillId="4" borderId="0" xfId="0" applyFill="1"/>
    <xf numFmtId="0" fontId="0" fillId="4" borderId="15" xfId="0" applyFill="1" applyBorder="1"/>
    <xf numFmtId="0" fontId="0" fillId="4" borderId="0" xfId="0" applyFill="1" applyBorder="1"/>
    <xf numFmtId="0" fontId="7" fillId="4" borderId="12" xfId="0" applyFont="1" applyFill="1" applyBorder="1" applyAlignment="1">
      <alignment horizontal="center" vertical="center"/>
    </xf>
    <xf numFmtId="0" fontId="8" fillId="4" borderId="13" xfId="0" applyFont="1" applyFill="1" applyBorder="1" applyAlignment="1">
      <alignment horizontal="center" vertical="center"/>
    </xf>
    <xf numFmtId="0" fontId="8" fillId="4" borderId="14" xfId="0" applyFont="1" applyFill="1" applyBorder="1" applyAlignment="1">
      <alignment horizontal="center" vertical="center"/>
    </xf>
    <xf numFmtId="0" fontId="0" fillId="4" borderId="16" xfId="0" applyFill="1" applyBorder="1"/>
    <xf numFmtId="0" fontId="8" fillId="4" borderId="15" xfId="0" applyFont="1" applyFill="1" applyBorder="1" applyAlignment="1">
      <alignment horizontal="center" vertical="center"/>
    </xf>
    <xf numFmtId="0" fontId="8" fillId="4" borderId="0" xfId="0" applyFont="1" applyFill="1" applyBorder="1" applyAlignment="1">
      <alignment horizontal="center" vertical="center"/>
    </xf>
    <xf numFmtId="0" fontId="8" fillId="4" borderId="16" xfId="0" applyFont="1" applyFill="1" applyBorder="1" applyAlignment="1">
      <alignment horizontal="center" vertical="center"/>
    </xf>
    <xf numFmtId="0" fontId="8" fillId="4" borderId="17" xfId="0" applyFont="1" applyFill="1" applyBorder="1" applyAlignment="1">
      <alignment horizontal="center" vertical="center"/>
    </xf>
    <xf numFmtId="0" fontId="8" fillId="4" borderId="18" xfId="0" applyFont="1" applyFill="1" applyBorder="1" applyAlignment="1">
      <alignment horizontal="center" vertical="center"/>
    </xf>
    <xf numFmtId="0" fontId="8" fillId="4" borderId="19" xfId="0" applyFont="1" applyFill="1" applyBorder="1" applyAlignment="1">
      <alignment horizontal="center" vertical="center"/>
    </xf>
    <xf numFmtId="0" fontId="0" fillId="4" borderId="0" xfId="0" applyFill="1" applyBorder="1" applyAlignment="1"/>
    <xf numFmtId="9" fontId="0" fillId="4" borderId="0" xfId="3" applyFont="1" applyFill="1" applyBorder="1"/>
    <xf numFmtId="0" fontId="0" fillId="4" borderId="17" xfId="0" applyFill="1" applyBorder="1"/>
    <xf numFmtId="0" fontId="0" fillId="4" borderId="18" xfId="0" applyFill="1" applyBorder="1"/>
    <xf numFmtId="0" fontId="0" fillId="4" borderId="19" xfId="0" applyFill="1" applyBorder="1"/>
    <xf numFmtId="0" fontId="6" fillId="3" borderId="15" xfId="0" applyFont="1" applyFill="1" applyBorder="1" applyAlignment="1"/>
  </cellXfs>
  <cellStyles count="4">
    <cellStyle name="Ctx_Hyperlink" xfId="1" xr:uid="{00000000-0005-0000-0000-000000000000}"/>
    <cellStyle name="Normal" xfId="0" builtinId="0"/>
    <cellStyle name="Normal 4" xfId="2" xr:uid="{7D0F64F5-605B-407C-90F5-5A92BAAEBBCC}"/>
    <cellStyle name="Percent" xfId="3" builtinId="5"/>
  </cellStyles>
  <dxfs count="11">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numFmt numFmtId="2" formatCode="0.00"/>
    </dxf>
    <dxf>
      <numFmt numFmtId="2" formatCode="0.0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3.xml"/><Relationship Id="rId18" Type="http://schemas.openxmlformats.org/officeDocument/2006/relationships/pivotCacheDefinition" Target="pivotCache/pivotCacheDefinition8.xml"/><Relationship Id="rId26" Type="http://schemas.openxmlformats.org/officeDocument/2006/relationships/calcChain" Target="calcChain.xml"/><Relationship Id="rId3" Type="http://schemas.openxmlformats.org/officeDocument/2006/relationships/worksheet" Target="worksheets/sheet3.xml"/><Relationship Id="rId21" Type="http://schemas.microsoft.com/office/2007/relationships/slicerCache" Target="slicerCaches/slicerCache3.xml"/><Relationship Id="rId7" Type="http://schemas.openxmlformats.org/officeDocument/2006/relationships/worksheet" Target="worksheets/sheet7.xml"/><Relationship Id="rId12" Type="http://schemas.openxmlformats.org/officeDocument/2006/relationships/pivotCacheDefinition" Target="pivotCache/pivotCacheDefinition2.xml"/><Relationship Id="rId17" Type="http://schemas.openxmlformats.org/officeDocument/2006/relationships/pivotCacheDefinition" Target="pivotCache/pivotCacheDefinition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pivotCacheDefinition" Target="pivotCache/pivotCacheDefinition6.xml"/><Relationship Id="rId20" Type="http://schemas.microsoft.com/office/2007/relationships/slicerCache" Target="slicerCaches/slicerCache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pivotCacheDefinition" Target="pivotCache/pivotCacheDefinition5.xml"/><Relationship Id="rId23" Type="http://schemas.openxmlformats.org/officeDocument/2006/relationships/theme" Target="theme/theme1.xml"/><Relationship Id="rId10" Type="http://schemas.openxmlformats.org/officeDocument/2006/relationships/worksheet" Target="worksheets/sheet10.xml"/><Relationship Id="rId19" Type="http://schemas.microsoft.com/office/2007/relationships/slicerCache" Target="slicerCaches/slicerCach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4.xml"/><Relationship Id="rId22" Type="http://schemas.microsoft.com/office/2007/relationships/slicerCache" Target="slicerCaches/slicerCache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[LVADSUSR166_MAZIN_MOHAMMAD_SAYEED.xlsx]Sheet10!PivotTable14</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Rush Job Frequency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s>
    <c:plotArea>
      <c:layout/>
      <c:pieChart>
        <c:varyColors val="1"/>
        <c:ser>
          <c:idx val="0"/>
          <c:order val="0"/>
          <c:tx>
            <c:strRef>
              <c:f>Sheet10!$B$3</c:f>
              <c:strCache>
                <c:ptCount val="1"/>
                <c:pt idx="0">
                  <c:v>Total</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Sheet10!$A$4:$A$6</c:f>
              <c:strCache>
                <c:ptCount val="2"/>
                <c:pt idx="0">
                  <c:v>Rush</c:v>
                </c:pt>
                <c:pt idx="1">
                  <c:v>Non-Rush</c:v>
                </c:pt>
              </c:strCache>
            </c:strRef>
          </c:cat>
          <c:val>
            <c:numRef>
              <c:f>Sheet10!$B$4:$B$6</c:f>
              <c:numCache>
                <c:formatCode>General</c:formatCode>
                <c:ptCount val="2"/>
                <c:pt idx="0">
                  <c:v>103</c:v>
                </c:pt>
                <c:pt idx="1">
                  <c:v>897</c:v>
                </c:pt>
              </c:numCache>
            </c:numRef>
          </c:val>
          <c:extLst>
            <c:ext xmlns:c16="http://schemas.microsoft.com/office/drawing/2014/chart" uri="{C3380CC4-5D6E-409C-BE32-E72D297353CC}">
              <c16:uniqueId val="{00000000-4FCC-4308-9E46-D077DE80D48A}"/>
            </c:ext>
          </c:extLst>
        </c:ser>
        <c:dLbls>
          <c:showLegendKey val="0"/>
          <c:showVal val="0"/>
          <c:showCatName val="1"/>
          <c:showSerName val="0"/>
          <c:showPercent val="1"/>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[LVADSUSR166_MAZIN_MOHAMMAD_SAYEED.xlsx]Sheet10!PivotTable15</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a:t>
            </a:r>
            <a:r>
              <a:rPr lang="en-US" baseline="0"/>
              <a:t> Number of Work Orders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Sheet10!$C$28</c:f>
              <c:strCache>
                <c:ptCount val="1"/>
                <c:pt idx="0">
                  <c:v>Total</c:v>
                </c:pt>
              </c:strCache>
            </c:strRef>
          </c:tx>
          <c:spPr>
            <a:solidFill>
              <a:schemeClr val="accent1"/>
            </a:solidFill>
            <a:ln>
              <a:noFill/>
            </a:ln>
            <a:effectLst/>
          </c:spPr>
          <c:invertIfNegative val="0"/>
          <c:cat>
            <c:strRef>
              <c:f>Sheet10!$B$29:$B$34</c:f>
              <c:strCache>
                <c:ptCount val="5"/>
                <c:pt idx="0">
                  <c:v>Assess</c:v>
                </c:pt>
                <c:pt idx="1">
                  <c:v>Deliver</c:v>
                </c:pt>
                <c:pt idx="2">
                  <c:v>Install</c:v>
                </c:pt>
                <c:pt idx="3">
                  <c:v>Repair</c:v>
                </c:pt>
                <c:pt idx="4">
                  <c:v>Replace</c:v>
                </c:pt>
              </c:strCache>
            </c:strRef>
          </c:cat>
          <c:val>
            <c:numRef>
              <c:f>Sheet10!$C$29:$C$34</c:f>
              <c:numCache>
                <c:formatCode>General</c:formatCode>
                <c:ptCount val="5"/>
                <c:pt idx="0">
                  <c:v>407</c:v>
                </c:pt>
                <c:pt idx="1">
                  <c:v>190</c:v>
                </c:pt>
                <c:pt idx="2">
                  <c:v>63</c:v>
                </c:pt>
                <c:pt idx="3">
                  <c:v>86</c:v>
                </c:pt>
                <c:pt idx="4">
                  <c:v>254</c:v>
                </c:pt>
              </c:numCache>
            </c:numRef>
          </c:val>
          <c:extLst>
            <c:ext xmlns:c16="http://schemas.microsoft.com/office/drawing/2014/chart" uri="{C3380CC4-5D6E-409C-BE32-E72D297353CC}">
              <c16:uniqueId val="{00000000-23E1-4A50-8360-9B01AEB5B0D7}"/>
            </c:ext>
          </c:extLst>
        </c:ser>
        <c:dLbls>
          <c:showLegendKey val="0"/>
          <c:showVal val="0"/>
          <c:showCatName val="0"/>
          <c:showSerName val="0"/>
          <c:showPercent val="0"/>
          <c:showBubbleSize val="0"/>
        </c:dLbls>
        <c:gapWidth val="219"/>
        <c:overlap val="-27"/>
        <c:axId val="851794399"/>
        <c:axId val="851794879"/>
      </c:barChart>
      <c:catAx>
        <c:axId val="851794399"/>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51794879"/>
        <c:crosses val="autoZero"/>
        <c:auto val="1"/>
        <c:lblAlgn val="ctr"/>
        <c:lblOffset val="100"/>
        <c:noMultiLvlLbl val="0"/>
      </c:catAx>
      <c:valAx>
        <c:axId val="851794879"/>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5179439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[LVADSUSR166_MAZIN_MOHAMMAD_SAYEED.xlsx]Sheet10!PivotTable17</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Distribution of Payment</a:t>
            </a:r>
            <a:r>
              <a:rPr lang="en-US" baseline="0"/>
              <a:t> Types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s>
    <c:plotArea>
      <c:layout/>
      <c:pieChart>
        <c:varyColors val="1"/>
        <c:ser>
          <c:idx val="0"/>
          <c:order val="0"/>
          <c:tx>
            <c:strRef>
              <c:f>Sheet10!$C$50</c:f>
              <c:strCache>
                <c:ptCount val="1"/>
                <c:pt idx="0">
                  <c:v>Total</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Pt>
            <c:idx val="3"/>
            <c:bubble3D val="0"/>
            <c:spPr>
              <a:solidFill>
                <a:schemeClr val="accent4"/>
              </a:solidFill>
              <a:ln w="19050">
                <a:solidFill>
                  <a:schemeClr val="lt1"/>
                </a:solidFill>
              </a:ln>
              <a:effectLst/>
            </c:spPr>
          </c:dPt>
          <c:dPt>
            <c:idx val="4"/>
            <c:bubble3D val="0"/>
            <c:spPr>
              <a:solidFill>
                <a:schemeClr val="accent5"/>
              </a:solidFill>
              <a:ln w="19050">
                <a:solidFill>
                  <a:schemeClr val="lt1"/>
                </a:solidFill>
              </a:ln>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Sheet10!$B$51:$B$56</c:f>
              <c:strCache>
                <c:ptCount val="5"/>
                <c:pt idx="0">
                  <c:v>Account</c:v>
                </c:pt>
                <c:pt idx="1">
                  <c:v>C.O.D.</c:v>
                </c:pt>
                <c:pt idx="2">
                  <c:v>Credit</c:v>
                </c:pt>
                <c:pt idx="3">
                  <c:v>P.O.</c:v>
                </c:pt>
                <c:pt idx="4">
                  <c:v>Warranty</c:v>
                </c:pt>
              </c:strCache>
            </c:strRef>
          </c:cat>
          <c:val>
            <c:numRef>
              <c:f>Sheet10!$C$51:$C$56</c:f>
              <c:numCache>
                <c:formatCode>General</c:formatCode>
                <c:ptCount val="5"/>
                <c:pt idx="0">
                  <c:v>441</c:v>
                </c:pt>
                <c:pt idx="1">
                  <c:v>381</c:v>
                </c:pt>
                <c:pt idx="2">
                  <c:v>5</c:v>
                </c:pt>
                <c:pt idx="3">
                  <c:v>132</c:v>
                </c:pt>
                <c:pt idx="4">
                  <c:v>41</c:v>
                </c:pt>
              </c:numCache>
            </c:numRef>
          </c:val>
          <c:extLst>
            <c:ext xmlns:c16="http://schemas.microsoft.com/office/drawing/2014/chart" uri="{C3380CC4-5D6E-409C-BE32-E72D297353CC}">
              <c16:uniqueId val="{00000000-0B37-4DA1-9427-E1D3B0CD71F3}"/>
            </c:ext>
          </c:extLst>
        </c:ser>
        <c:dLbls>
          <c:showLegendKey val="0"/>
          <c:showVal val="0"/>
          <c:showCatName val="1"/>
          <c:showSerName val="0"/>
          <c:showPercent val="1"/>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[LVADSUSR166_MAZIN_MOHAMMAD_SAYEED.xlsx]Sheet10!PivotTable14</c:name>
    <c:fmtId val="5"/>
  </c:pivotSource>
  <c:chart>
    <c:title>
      <c:tx>
        <c:rich>
          <a:bodyPr rot="0" spcFirstLastPara="1" vertOverflow="ellipsis" vert="horz" wrap="square" anchor="ctr" anchorCtr="1"/>
          <a:lstStyle/>
          <a:p>
            <a:pPr>
              <a:defRPr sz="1400" b="0" i="0" u="none" strike="noStrike" kern="1200" spc="0" baseline="0">
                <a:solidFill>
                  <a:srgbClr val="002060"/>
                </a:solidFill>
                <a:latin typeface="+mn-lt"/>
                <a:ea typeface="+mn-ea"/>
                <a:cs typeface="+mn-cs"/>
              </a:defRPr>
            </a:pPr>
            <a:r>
              <a:rPr lang="en-US">
                <a:solidFill>
                  <a:srgbClr val="002060"/>
                </a:solidFill>
              </a:rPr>
              <a:t>Rush Job Frequency</a:t>
            </a:r>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002060"/>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s>
    <c:plotArea>
      <c:layout/>
      <c:pieChart>
        <c:varyColors val="1"/>
        <c:ser>
          <c:idx val="0"/>
          <c:order val="0"/>
          <c:tx>
            <c:strRef>
              <c:f>Sheet10!$B$3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C84B-4D73-B0BD-882C5D6B5BD3}"/>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C84B-4D73-B0BD-882C5D6B5BD3}"/>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Sheet10!$A$4:$A$6</c:f>
              <c:strCache>
                <c:ptCount val="2"/>
                <c:pt idx="0">
                  <c:v>Rush</c:v>
                </c:pt>
                <c:pt idx="1">
                  <c:v>Non-Rush</c:v>
                </c:pt>
              </c:strCache>
            </c:strRef>
          </c:cat>
          <c:val>
            <c:numRef>
              <c:f>Sheet10!$B$4:$B$6</c:f>
              <c:numCache>
                <c:formatCode>General</c:formatCode>
                <c:ptCount val="2"/>
                <c:pt idx="0">
                  <c:v>103</c:v>
                </c:pt>
                <c:pt idx="1">
                  <c:v>897</c:v>
                </c:pt>
              </c:numCache>
            </c:numRef>
          </c:val>
          <c:extLst>
            <c:ext xmlns:c16="http://schemas.microsoft.com/office/drawing/2014/chart" uri="{C3380CC4-5D6E-409C-BE32-E72D297353CC}">
              <c16:uniqueId val="{00000004-C84B-4D73-B0BD-882C5D6B5BD3}"/>
            </c:ext>
          </c:extLst>
        </c:ser>
        <c:dLbls>
          <c:showLegendKey val="0"/>
          <c:showVal val="0"/>
          <c:showCatName val="1"/>
          <c:showSerName val="0"/>
          <c:showPercent val="1"/>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[LVADSUSR166_MAZIN_MOHAMMAD_SAYEED.xlsx]Sheet10!PivotTable15</c:name>
    <c:fmtId val="4"/>
  </c:pivotSource>
  <c:chart>
    <c:title>
      <c:tx>
        <c:rich>
          <a:bodyPr rot="0" spcFirstLastPara="1" vertOverflow="ellipsis" vert="horz" wrap="square" anchor="ctr" anchorCtr="1"/>
          <a:lstStyle/>
          <a:p>
            <a:pPr>
              <a:defRPr sz="1400" b="0" i="0" u="none" strike="noStrike" kern="1200" spc="0" baseline="0">
                <a:solidFill>
                  <a:srgbClr val="002060"/>
                </a:solidFill>
                <a:latin typeface="+mn-lt"/>
                <a:ea typeface="+mn-ea"/>
                <a:cs typeface="+mn-cs"/>
              </a:defRPr>
            </a:pPr>
            <a:r>
              <a:rPr lang="en-US">
                <a:solidFill>
                  <a:srgbClr val="002060"/>
                </a:solidFill>
              </a:rPr>
              <a:t>Total</a:t>
            </a:r>
            <a:r>
              <a:rPr lang="en-US" baseline="0">
                <a:solidFill>
                  <a:srgbClr val="002060"/>
                </a:solidFill>
              </a:rPr>
              <a:t> Number of Work Orders By Service Type</a:t>
            </a:r>
            <a:endParaRPr lang="en-US">
              <a:solidFill>
                <a:srgbClr val="002060"/>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002060"/>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Sheet10!$C$28</c:f>
              <c:strCache>
                <c:ptCount val="1"/>
                <c:pt idx="0">
                  <c:v>Total</c:v>
                </c:pt>
              </c:strCache>
            </c:strRef>
          </c:tx>
          <c:spPr>
            <a:solidFill>
              <a:srgbClr val="FF0000"/>
            </a:solidFill>
            <a:ln>
              <a:noFill/>
            </a:ln>
            <a:effectLst/>
          </c:spPr>
          <c:invertIfNegative val="0"/>
          <c:cat>
            <c:strRef>
              <c:f>Sheet10!$B$29:$B$34</c:f>
              <c:strCache>
                <c:ptCount val="5"/>
                <c:pt idx="0">
                  <c:v>Assess</c:v>
                </c:pt>
                <c:pt idx="1">
                  <c:v>Deliver</c:v>
                </c:pt>
                <c:pt idx="2">
                  <c:v>Install</c:v>
                </c:pt>
                <c:pt idx="3">
                  <c:v>Repair</c:v>
                </c:pt>
                <c:pt idx="4">
                  <c:v>Replace</c:v>
                </c:pt>
              </c:strCache>
            </c:strRef>
          </c:cat>
          <c:val>
            <c:numRef>
              <c:f>Sheet10!$C$29:$C$34</c:f>
              <c:numCache>
                <c:formatCode>General</c:formatCode>
                <c:ptCount val="5"/>
                <c:pt idx="0">
                  <c:v>407</c:v>
                </c:pt>
                <c:pt idx="1">
                  <c:v>190</c:v>
                </c:pt>
                <c:pt idx="2">
                  <c:v>63</c:v>
                </c:pt>
                <c:pt idx="3">
                  <c:v>86</c:v>
                </c:pt>
                <c:pt idx="4">
                  <c:v>254</c:v>
                </c:pt>
              </c:numCache>
            </c:numRef>
          </c:val>
          <c:extLst>
            <c:ext xmlns:c16="http://schemas.microsoft.com/office/drawing/2014/chart" uri="{C3380CC4-5D6E-409C-BE32-E72D297353CC}">
              <c16:uniqueId val="{00000000-6EFC-4608-9F93-4764364A12C7}"/>
            </c:ext>
          </c:extLst>
        </c:ser>
        <c:dLbls>
          <c:showLegendKey val="0"/>
          <c:showVal val="0"/>
          <c:showCatName val="0"/>
          <c:showSerName val="0"/>
          <c:showPercent val="0"/>
          <c:showBubbleSize val="0"/>
        </c:dLbls>
        <c:gapWidth val="219"/>
        <c:overlap val="-27"/>
        <c:axId val="851794399"/>
        <c:axId val="851794879"/>
      </c:barChart>
      <c:catAx>
        <c:axId val="851794399"/>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51794879"/>
        <c:crosses val="autoZero"/>
        <c:auto val="1"/>
        <c:lblAlgn val="ctr"/>
        <c:lblOffset val="100"/>
        <c:noMultiLvlLbl val="0"/>
      </c:catAx>
      <c:valAx>
        <c:axId val="851794879"/>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5179439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[LVADSUSR166_MAZIN_MOHAMMAD_SAYEED.xlsx]Sheet10!PivotTable17</c:name>
    <c:fmtId val="5"/>
  </c:pivotSource>
  <c:chart>
    <c:title>
      <c:tx>
        <c:rich>
          <a:bodyPr rot="0" spcFirstLastPara="1" vertOverflow="ellipsis" vert="horz" wrap="square" anchor="ctr" anchorCtr="1"/>
          <a:lstStyle/>
          <a:p>
            <a:pPr>
              <a:defRPr sz="1400" b="0" i="0" u="none" strike="noStrike" kern="1200" spc="0" baseline="0">
                <a:solidFill>
                  <a:srgbClr val="002060"/>
                </a:solidFill>
                <a:latin typeface="+mn-lt"/>
                <a:ea typeface="+mn-ea"/>
                <a:cs typeface="+mn-cs"/>
              </a:defRPr>
            </a:pPr>
            <a:r>
              <a:rPr lang="en-US">
                <a:solidFill>
                  <a:srgbClr val="002060"/>
                </a:solidFill>
              </a:rPr>
              <a:t>Distribution of Payment</a:t>
            </a:r>
            <a:r>
              <a:rPr lang="en-US" baseline="0">
                <a:solidFill>
                  <a:srgbClr val="002060"/>
                </a:solidFill>
              </a:rPr>
              <a:t> Types</a:t>
            </a:r>
            <a:endParaRPr lang="en-US">
              <a:solidFill>
                <a:srgbClr val="002060"/>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002060"/>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s>
    <c:plotArea>
      <c:layout/>
      <c:pieChart>
        <c:varyColors val="1"/>
        <c:ser>
          <c:idx val="0"/>
          <c:order val="0"/>
          <c:tx>
            <c:strRef>
              <c:f>Sheet10!$C$50</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6C48-4A26-A677-EE7A68624A8A}"/>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6C48-4A26-A677-EE7A68624A8A}"/>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6C48-4A26-A677-EE7A68624A8A}"/>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6C48-4A26-A677-EE7A68624A8A}"/>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6C48-4A26-A677-EE7A68624A8A}"/>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Sheet10!$B$51:$B$56</c:f>
              <c:strCache>
                <c:ptCount val="5"/>
                <c:pt idx="0">
                  <c:v>Account</c:v>
                </c:pt>
                <c:pt idx="1">
                  <c:v>C.O.D.</c:v>
                </c:pt>
                <c:pt idx="2">
                  <c:v>Credit</c:v>
                </c:pt>
                <c:pt idx="3">
                  <c:v>P.O.</c:v>
                </c:pt>
                <c:pt idx="4">
                  <c:v>Warranty</c:v>
                </c:pt>
              </c:strCache>
            </c:strRef>
          </c:cat>
          <c:val>
            <c:numRef>
              <c:f>Sheet10!$C$51:$C$56</c:f>
              <c:numCache>
                <c:formatCode>General</c:formatCode>
                <c:ptCount val="5"/>
                <c:pt idx="0">
                  <c:v>441</c:v>
                </c:pt>
                <c:pt idx="1">
                  <c:v>381</c:v>
                </c:pt>
                <c:pt idx="2">
                  <c:v>5</c:v>
                </c:pt>
                <c:pt idx="3">
                  <c:v>132</c:v>
                </c:pt>
                <c:pt idx="4">
                  <c:v>41</c:v>
                </c:pt>
              </c:numCache>
            </c:numRef>
          </c:val>
          <c:extLst>
            <c:ext xmlns:c16="http://schemas.microsoft.com/office/drawing/2014/chart" uri="{C3380CC4-5D6E-409C-BE32-E72D297353CC}">
              <c16:uniqueId val="{0000000A-6C48-4A26-A677-EE7A68624A8A}"/>
            </c:ext>
          </c:extLst>
        </c:ser>
        <c:dLbls>
          <c:showLegendKey val="0"/>
          <c:showVal val="0"/>
          <c:showCatName val="1"/>
          <c:showSerName val="0"/>
          <c:showPercent val="1"/>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[LVADSUSR166_MAZIN_MOHAMMAD_SAYEED.xlsx]Sheet8!PivotTable11</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Sheet8!$B$3</c:f>
              <c:strCache>
                <c:ptCount val="1"/>
                <c:pt idx="0">
                  <c:v>Total</c:v>
                </c:pt>
              </c:strCache>
            </c:strRef>
          </c:tx>
          <c:spPr>
            <a:solidFill>
              <a:schemeClr val="accent1"/>
            </a:solidFill>
            <a:ln>
              <a:noFill/>
            </a:ln>
            <a:effectLst/>
          </c:spPr>
          <c:invertIfNegative val="0"/>
          <c:cat>
            <c:strRef>
              <c:f>Sheet8!$A$4:$A$766</c:f>
              <c:strCache>
                <c:ptCount val="762"/>
                <c:pt idx="0">
                  <c:v>0.456</c:v>
                </c:pt>
                <c:pt idx="1">
                  <c:v>0.984</c:v>
                </c:pt>
                <c:pt idx="2">
                  <c:v>1.173</c:v>
                </c:pt>
                <c:pt idx="3">
                  <c:v>1.824</c:v>
                </c:pt>
                <c:pt idx="4">
                  <c:v>2</c:v>
                </c:pt>
                <c:pt idx="5">
                  <c:v>2.54</c:v>
                </c:pt>
                <c:pt idx="6">
                  <c:v>3.12</c:v>
                </c:pt>
                <c:pt idx="7">
                  <c:v>3.575</c:v>
                </c:pt>
                <c:pt idx="8">
                  <c:v>4.99</c:v>
                </c:pt>
                <c:pt idx="9">
                  <c:v>5.4</c:v>
                </c:pt>
                <c:pt idx="10">
                  <c:v>5.472</c:v>
                </c:pt>
                <c:pt idx="11">
                  <c:v>5.71</c:v>
                </c:pt>
                <c:pt idx="12">
                  <c:v>6.216</c:v>
                </c:pt>
                <c:pt idx="13">
                  <c:v>6.399</c:v>
                </c:pt>
                <c:pt idx="14">
                  <c:v>6.944</c:v>
                </c:pt>
                <c:pt idx="15">
                  <c:v>7.02</c:v>
                </c:pt>
                <c:pt idx="16">
                  <c:v>7.308</c:v>
                </c:pt>
                <c:pt idx="17">
                  <c:v>7.314</c:v>
                </c:pt>
                <c:pt idx="18">
                  <c:v>7.5</c:v>
                </c:pt>
                <c:pt idx="19">
                  <c:v>7.8</c:v>
                </c:pt>
                <c:pt idx="20">
                  <c:v>8.25</c:v>
                </c:pt>
                <c:pt idx="21">
                  <c:v>8.5496</c:v>
                </c:pt>
                <c:pt idx="22">
                  <c:v>8.92</c:v>
                </c:pt>
                <c:pt idx="23">
                  <c:v>9.6</c:v>
                </c:pt>
                <c:pt idx="24">
                  <c:v>9.75</c:v>
                </c:pt>
                <c:pt idx="25">
                  <c:v>9.92</c:v>
                </c:pt>
                <c:pt idx="26">
                  <c:v>9.98</c:v>
                </c:pt>
                <c:pt idx="27">
                  <c:v>10</c:v>
                </c:pt>
                <c:pt idx="28">
                  <c:v>10.1032</c:v>
                </c:pt>
                <c:pt idx="29">
                  <c:v>10.27</c:v>
                </c:pt>
                <c:pt idx="30">
                  <c:v>10.3075</c:v>
                </c:pt>
                <c:pt idx="31">
                  <c:v>10.53</c:v>
                </c:pt>
                <c:pt idx="32">
                  <c:v>11.06</c:v>
                </c:pt>
                <c:pt idx="33">
                  <c:v>11.7</c:v>
                </c:pt>
                <c:pt idx="34">
                  <c:v>12</c:v>
                </c:pt>
                <c:pt idx="35">
                  <c:v>12.63</c:v>
                </c:pt>
                <c:pt idx="36">
                  <c:v>13.3214</c:v>
                </c:pt>
                <c:pt idx="37">
                  <c:v>13.36</c:v>
                </c:pt>
                <c:pt idx="38">
                  <c:v>13.42</c:v>
                </c:pt>
                <c:pt idx="39">
                  <c:v>14.13</c:v>
                </c:pt>
                <c:pt idx="40">
                  <c:v>14.3</c:v>
                </c:pt>
                <c:pt idx="41">
                  <c:v>14.4</c:v>
                </c:pt>
                <c:pt idx="42">
                  <c:v>14.42</c:v>
                </c:pt>
                <c:pt idx="43">
                  <c:v>14.703</c:v>
                </c:pt>
                <c:pt idx="44">
                  <c:v>14.76</c:v>
                </c:pt>
                <c:pt idx="45">
                  <c:v>14.88</c:v>
                </c:pt>
                <c:pt idx="46">
                  <c:v>15.15</c:v>
                </c:pt>
                <c:pt idx="47">
                  <c:v>15.24</c:v>
                </c:pt>
                <c:pt idx="48">
                  <c:v>15.401</c:v>
                </c:pt>
                <c:pt idx="49">
                  <c:v>15.431</c:v>
                </c:pt>
                <c:pt idx="50">
                  <c:v>15.543</c:v>
                </c:pt>
                <c:pt idx="51">
                  <c:v>15.63</c:v>
                </c:pt>
                <c:pt idx="52">
                  <c:v>16.25</c:v>
                </c:pt>
                <c:pt idx="53">
                  <c:v>16.42</c:v>
                </c:pt>
                <c:pt idx="54">
                  <c:v>17.064</c:v>
                </c:pt>
                <c:pt idx="55">
                  <c:v>17.13</c:v>
                </c:pt>
                <c:pt idx="56">
                  <c:v>17.17</c:v>
                </c:pt>
                <c:pt idx="57">
                  <c:v>17.42</c:v>
                </c:pt>
                <c:pt idx="58">
                  <c:v>17.88</c:v>
                </c:pt>
                <c:pt idx="59">
                  <c:v>18</c:v>
                </c:pt>
                <c:pt idx="60">
                  <c:v>18.2549</c:v>
                </c:pt>
                <c:pt idx="61">
                  <c:v>18.525</c:v>
                </c:pt>
                <c:pt idx="62">
                  <c:v>18.63</c:v>
                </c:pt>
                <c:pt idx="63">
                  <c:v>19</c:v>
                </c:pt>
                <c:pt idx="64">
                  <c:v>19.197</c:v>
                </c:pt>
                <c:pt idx="65">
                  <c:v>19.5</c:v>
                </c:pt>
                <c:pt idx="66">
                  <c:v>19.5481</c:v>
                </c:pt>
                <c:pt idx="67">
                  <c:v>19.9801</c:v>
                </c:pt>
                <c:pt idx="68">
                  <c:v>20</c:v>
                </c:pt>
                <c:pt idx="69">
                  <c:v>20.01</c:v>
                </c:pt>
                <c:pt idx="70">
                  <c:v>20.07</c:v>
                </c:pt>
                <c:pt idx="71">
                  <c:v>20.475</c:v>
                </c:pt>
                <c:pt idx="72">
                  <c:v>20.83</c:v>
                </c:pt>
                <c:pt idx="73">
                  <c:v>21</c:v>
                </c:pt>
                <c:pt idx="74">
                  <c:v>21.21</c:v>
                </c:pt>
                <c:pt idx="75">
                  <c:v>21.33</c:v>
                </c:pt>
                <c:pt idx="76">
                  <c:v>21.6</c:v>
                </c:pt>
                <c:pt idx="77">
                  <c:v>21.63</c:v>
                </c:pt>
                <c:pt idx="78">
                  <c:v>22</c:v>
                </c:pt>
                <c:pt idx="79">
                  <c:v>22.3</c:v>
                </c:pt>
                <c:pt idx="80">
                  <c:v>22.425</c:v>
                </c:pt>
                <c:pt idx="81">
                  <c:v>22.84</c:v>
                </c:pt>
                <c:pt idx="82">
                  <c:v>23</c:v>
                </c:pt>
                <c:pt idx="83">
                  <c:v>23.1465</c:v>
                </c:pt>
                <c:pt idx="84">
                  <c:v>23.401</c:v>
                </c:pt>
                <c:pt idx="85">
                  <c:v>23.899</c:v>
                </c:pt>
                <c:pt idx="86">
                  <c:v>24</c:v>
                </c:pt>
                <c:pt idx="87">
                  <c:v>24.1865</c:v>
                </c:pt>
                <c:pt idx="88">
                  <c:v>24.38</c:v>
                </c:pt>
                <c:pt idx="89">
                  <c:v>24.4064</c:v>
                </c:pt>
                <c:pt idx="90">
                  <c:v>24.63</c:v>
                </c:pt>
                <c:pt idx="91">
                  <c:v>25</c:v>
                </c:pt>
                <c:pt idx="92">
                  <c:v>25.0718</c:v>
                </c:pt>
                <c:pt idx="93">
                  <c:v>25.24</c:v>
                </c:pt>
                <c:pt idx="94">
                  <c:v>25.2486</c:v>
                </c:pt>
                <c:pt idx="95">
                  <c:v>25.26</c:v>
                </c:pt>
                <c:pt idx="96">
                  <c:v>25.3395</c:v>
                </c:pt>
                <c:pt idx="97">
                  <c:v>25.4079</c:v>
                </c:pt>
                <c:pt idx="98">
                  <c:v>25.7114</c:v>
                </c:pt>
                <c:pt idx="99">
                  <c:v>25.7736</c:v>
                </c:pt>
                <c:pt idx="100">
                  <c:v>26.5675</c:v>
                </c:pt>
                <c:pt idx="101">
                  <c:v>26.5826</c:v>
                </c:pt>
                <c:pt idx="102">
                  <c:v>26.59</c:v>
                </c:pt>
                <c:pt idx="103">
                  <c:v>26.84</c:v>
                </c:pt>
                <c:pt idx="104">
                  <c:v>27</c:v>
                </c:pt>
                <c:pt idx="105">
                  <c:v>27.4867</c:v>
                </c:pt>
                <c:pt idx="106">
                  <c:v>27.63</c:v>
                </c:pt>
                <c:pt idx="107">
                  <c:v>27.9539</c:v>
                </c:pt>
                <c:pt idx="108">
                  <c:v>28.0368</c:v>
                </c:pt>
                <c:pt idx="109">
                  <c:v>28.5</c:v>
                </c:pt>
                <c:pt idx="110">
                  <c:v>28.5868</c:v>
                </c:pt>
                <c:pt idx="111">
                  <c:v>28.9965</c:v>
                </c:pt>
                <c:pt idx="112">
                  <c:v>29.13</c:v>
                </c:pt>
                <c:pt idx="113">
                  <c:v>29.33</c:v>
                </c:pt>
                <c:pt idx="114">
                  <c:v>29.7278</c:v>
                </c:pt>
                <c:pt idx="115">
                  <c:v>29.8074</c:v>
                </c:pt>
                <c:pt idx="116">
                  <c:v>30</c:v>
                </c:pt>
                <c:pt idx="117">
                  <c:v>30.0473</c:v>
                </c:pt>
                <c:pt idx="118">
                  <c:v>30.1082</c:v>
                </c:pt>
                <c:pt idx="119">
                  <c:v>30.42</c:v>
                </c:pt>
                <c:pt idx="120">
                  <c:v>31.8076</c:v>
                </c:pt>
                <c:pt idx="121">
                  <c:v>31.995</c:v>
                </c:pt>
                <c:pt idx="122">
                  <c:v>32</c:v>
                </c:pt>
                <c:pt idx="123">
                  <c:v>32.227</c:v>
                </c:pt>
                <c:pt idx="124">
                  <c:v>32.6706</c:v>
                </c:pt>
                <c:pt idx="125">
                  <c:v>33</c:v>
                </c:pt>
                <c:pt idx="126">
                  <c:v>33.475</c:v>
                </c:pt>
                <c:pt idx="127">
                  <c:v>33.4971</c:v>
                </c:pt>
                <c:pt idx="128">
                  <c:v>33.5447</c:v>
                </c:pt>
                <c:pt idx="129">
                  <c:v>33.5718</c:v>
                </c:pt>
                <c:pt idx="130">
                  <c:v>33.8611</c:v>
                </c:pt>
                <c:pt idx="131">
                  <c:v>33.9105</c:v>
                </c:pt>
                <c:pt idx="132">
                  <c:v>33.9579</c:v>
                </c:pt>
                <c:pt idx="133">
                  <c:v>34.08</c:v>
                </c:pt>
                <c:pt idx="134">
                  <c:v>34.5</c:v>
                </c:pt>
                <c:pt idx="135">
                  <c:v>35.1</c:v>
                </c:pt>
                <c:pt idx="136">
                  <c:v>35.45</c:v>
                </c:pt>
                <c:pt idx="137">
                  <c:v>36</c:v>
                </c:pt>
                <c:pt idx="138">
                  <c:v>36.3384</c:v>
                </c:pt>
                <c:pt idx="139">
                  <c:v>36.504</c:v>
                </c:pt>
                <c:pt idx="140">
                  <c:v>36.7394</c:v>
                </c:pt>
                <c:pt idx="141">
                  <c:v>36.7544</c:v>
                </c:pt>
                <c:pt idx="142">
                  <c:v>36.8901</c:v>
                </c:pt>
                <c:pt idx="143">
                  <c:v>36.9721</c:v>
                </c:pt>
                <c:pt idx="144">
                  <c:v>37.26</c:v>
                </c:pt>
                <c:pt idx="145">
                  <c:v>37.2628</c:v>
                </c:pt>
                <c:pt idx="146">
                  <c:v>37.2935</c:v>
                </c:pt>
                <c:pt idx="147">
                  <c:v>37.44</c:v>
                </c:pt>
                <c:pt idx="148">
                  <c:v>37.5821</c:v>
                </c:pt>
                <c:pt idx="149">
                  <c:v>37.707</c:v>
                </c:pt>
                <c:pt idx="150">
                  <c:v>37.9174</c:v>
                </c:pt>
                <c:pt idx="151">
                  <c:v>38.1246</c:v>
                </c:pt>
                <c:pt idx="152">
                  <c:v>38.4969</c:v>
                </c:pt>
                <c:pt idx="153">
                  <c:v>38.6984</c:v>
                </c:pt>
                <c:pt idx="154">
                  <c:v>39</c:v>
                </c:pt>
                <c:pt idx="155">
                  <c:v>39.9539</c:v>
                </c:pt>
                <c:pt idx="156">
                  <c:v>40</c:v>
                </c:pt>
                <c:pt idx="157">
                  <c:v>40.2</c:v>
                </c:pt>
                <c:pt idx="158">
                  <c:v>41.1538</c:v>
                </c:pt>
                <c:pt idx="159">
                  <c:v>41.3595</c:v>
                </c:pt>
                <c:pt idx="160">
                  <c:v>41.7123</c:v>
                </c:pt>
                <c:pt idx="161">
                  <c:v>42.419</c:v>
                </c:pt>
                <c:pt idx="162">
                  <c:v>42.66</c:v>
                </c:pt>
                <c:pt idx="163">
                  <c:v>42.9</c:v>
                </c:pt>
                <c:pt idx="164">
                  <c:v>43.0118</c:v>
                </c:pt>
                <c:pt idx="165">
                  <c:v>43.02</c:v>
                </c:pt>
                <c:pt idx="166">
                  <c:v>43.26</c:v>
                </c:pt>
                <c:pt idx="167">
                  <c:v>43.434</c:v>
                </c:pt>
                <c:pt idx="168">
                  <c:v>44.064</c:v>
                </c:pt>
                <c:pt idx="169">
                  <c:v>44.85</c:v>
                </c:pt>
                <c:pt idx="170">
                  <c:v>44.9221</c:v>
                </c:pt>
                <c:pt idx="171">
                  <c:v>45.2374</c:v>
                </c:pt>
                <c:pt idx="172">
                  <c:v>45.2935</c:v>
                </c:pt>
                <c:pt idx="173">
                  <c:v>45.63</c:v>
                </c:pt>
                <c:pt idx="174">
                  <c:v>45.7341</c:v>
                </c:pt>
                <c:pt idx="175">
                  <c:v>45.8775</c:v>
                </c:pt>
                <c:pt idx="176">
                  <c:v>45.9449</c:v>
                </c:pt>
                <c:pt idx="177">
                  <c:v>45.99</c:v>
                </c:pt>
                <c:pt idx="178">
                  <c:v>46.0368</c:v>
                </c:pt>
                <c:pt idx="179">
                  <c:v>46.8453</c:v>
                </c:pt>
                <c:pt idx="180">
                  <c:v>46.8649</c:v>
                </c:pt>
                <c:pt idx="181">
                  <c:v>47.0464</c:v>
                </c:pt>
                <c:pt idx="182">
                  <c:v>48</c:v>
                </c:pt>
                <c:pt idx="183">
                  <c:v>48.373</c:v>
                </c:pt>
                <c:pt idx="184">
                  <c:v>48.4898</c:v>
                </c:pt>
                <c:pt idx="185">
                  <c:v>48.5862</c:v>
                </c:pt>
                <c:pt idx="186">
                  <c:v>48.75</c:v>
                </c:pt>
                <c:pt idx="187">
                  <c:v>48.7938</c:v>
                </c:pt>
                <c:pt idx="188">
                  <c:v>48.9907</c:v>
                </c:pt>
                <c:pt idx="189">
                  <c:v>50</c:v>
                </c:pt>
                <c:pt idx="190">
                  <c:v>50.317</c:v>
                </c:pt>
                <c:pt idx="191">
                  <c:v>50.57</c:v>
                </c:pt>
                <c:pt idx="192">
                  <c:v>50.6033</c:v>
                </c:pt>
                <c:pt idx="193">
                  <c:v>50.6724</c:v>
                </c:pt>
                <c:pt idx="194">
                  <c:v>50.79</c:v>
                </c:pt>
                <c:pt idx="195">
                  <c:v>51.29</c:v>
                </c:pt>
                <c:pt idx="196">
                  <c:v>51.45</c:v>
                </c:pt>
                <c:pt idx="197">
                  <c:v>51.73</c:v>
                </c:pt>
                <c:pt idx="198">
                  <c:v>51.8767</c:v>
                </c:pt>
                <c:pt idx="199">
                  <c:v>52</c:v>
                </c:pt>
                <c:pt idx="200">
                  <c:v>52.0198</c:v>
                </c:pt>
                <c:pt idx="201">
                  <c:v>52.1722</c:v>
                </c:pt>
                <c:pt idx="202">
                  <c:v>52.3501</c:v>
                </c:pt>
                <c:pt idx="203">
                  <c:v>52.8994</c:v>
                </c:pt>
                <c:pt idx="204">
                  <c:v>53.43</c:v>
                </c:pt>
                <c:pt idx="205">
                  <c:v>53.6887</c:v>
                </c:pt>
                <c:pt idx="206">
                  <c:v>54</c:v>
                </c:pt>
                <c:pt idx="207">
                  <c:v>54.1246</c:v>
                </c:pt>
                <c:pt idx="208">
                  <c:v>54.18</c:v>
                </c:pt>
                <c:pt idx="209">
                  <c:v>54.1806</c:v>
                </c:pt>
                <c:pt idx="210">
                  <c:v>54.2368</c:v>
                </c:pt>
                <c:pt idx="211">
                  <c:v>54.28</c:v>
                </c:pt>
                <c:pt idx="212">
                  <c:v>54.4637</c:v>
                </c:pt>
                <c:pt idx="213">
                  <c:v>54.8215</c:v>
                </c:pt>
                <c:pt idx="214">
                  <c:v>55.2955</c:v>
                </c:pt>
                <c:pt idx="215">
                  <c:v>55.6484</c:v>
                </c:pt>
                <c:pt idx="216">
                  <c:v>55.89</c:v>
                </c:pt>
                <c:pt idx="217">
                  <c:v>55.9357</c:v>
                </c:pt>
                <c:pt idx="218">
                  <c:v>56.1075</c:v>
                </c:pt>
                <c:pt idx="219">
                  <c:v>56.4</c:v>
                </c:pt>
                <c:pt idx="220">
                  <c:v>56.4969</c:v>
                </c:pt>
                <c:pt idx="221">
                  <c:v>56.9196</c:v>
                </c:pt>
                <c:pt idx="222">
                  <c:v>57.0982</c:v>
                </c:pt>
                <c:pt idx="223">
                  <c:v>57.2</c:v>
                </c:pt>
                <c:pt idx="224">
                  <c:v>57.39</c:v>
                </c:pt>
                <c:pt idx="225">
                  <c:v>57.9662</c:v>
                </c:pt>
                <c:pt idx="226">
                  <c:v>58.239</c:v>
                </c:pt>
                <c:pt idx="227">
                  <c:v>58.24</c:v>
                </c:pt>
                <c:pt idx="228">
                  <c:v>58.3617</c:v>
                </c:pt>
                <c:pt idx="229">
                  <c:v>58.5</c:v>
                </c:pt>
                <c:pt idx="230">
                  <c:v>58.89</c:v>
                </c:pt>
                <c:pt idx="231">
                  <c:v>59.2421</c:v>
                </c:pt>
                <c:pt idx="232">
                  <c:v>59.8074</c:v>
                </c:pt>
                <c:pt idx="233">
                  <c:v>60</c:v>
                </c:pt>
                <c:pt idx="234">
                  <c:v>61.0859</c:v>
                </c:pt>
                <c:pt idx="235">
                  <c:v>61.17</c:v>
                </c:pt>
                <c:pt idx="236">
                  <c:v>61.1806</c:v>
                </c:pt>
                <c:pt idx="237">
                  <c:v>61.2374</c:v>
                </c:pt>
                <c:pt idx="238">
                  <c:v>61.2497</c:v>
                </c:pt>
                <c:pt idx="239">
                  <c:v>61.259</c:v>
                </c:pt>
                <c:pt idx="240">
                  <c:v>61.4985</c:v>
                </c:pt>
                <c:pt idx="241">
                  <c:v>61.9936</c:v>
                </c:pt>
                <c:pt idx="242">
                  <c:v>62.13</c:v>
                </c:pt>
                <c:pt idx="243">
                  <c:v>62.9702</c:v>
                </c:pt>
                <c:pt idx="244">
                  <c:v>63.4413</c:v>
                </c:pt>
                <c:pt idx="245">
                  <c:v>63.99</c:v>
                </c:pt>
                <c:pt idx="246">
                  <c:v>64</c:v>
                </c:pt>
                <c:pt idx="247">
                  <c:v>64.171</c:v>
                </c:pt>
                <c:pt idx="248">
                  <c:v>64.3421</c:v>
                </c:pt>
                <c:pt idx="249">
                  <c:v>65.2516</c:v>
                </c:pt>
                <c:pt idx="250">
                  <c:v>65.4288</c:v>
                </c:pt>
                <c:pt idx="251">
                  <c:v>65.4969</c:v>
                </c:pt>
                <c:pt idx="252">
                  <c:v>65.9478</c:v>
                </c:pt>
                <c:pt idx="253">
                  <c:v>66.158</c:v>
                </c:pt>
                <c:pt idx="254">
                  <c:v>66.8649</c:v>
                </c:pt>
                <c:pt idx="255">
                  <c:v>66.8857</c:v>
                </c:pt>
                <c:pt idx="256">
                  <c:v>67.0677</c:v>
                </c:pt>
                <c:pt idx="257">
                  <c:v>67.704</c:v>
                </c:pt>
                <c:pt idx="258">
                  <c:v>67.8436</c:v>
                </c:pt>
                <c:pt idx="259">
                  <c:v>67.9034</c:v>
                </c:pt>
                <c:pt idx="260">
                  <c:v>67.9615</c:v>
                </c:pt>
                <c:pt idx="261">
                  <c:v>67.9697</c:v>
                </c:pt>
                <c:pt idx="262">
                  <c:v>68.4969</c:v>
                </c:pt>
                <c:pt idx="263">
                  <c:v>69.0333</c:v>
                </c:pt>
                <c:pt idx="264">
                  <c:v>69.1547</c:v>
                </c:pt>
                <c:pt idx="265">
                  <c:v>69.6571</c:v>
                </c:pt>
                <c:pt idx="266">
                  <c:v>70</c:v>
                </c:pt>
                <c:pt idx="267">
                  <c:v>70.213</c:v>
                </c:pt>
                <c:pt idx="268">
                  <c:v>70.5334</c:v>
                </c:pt>
                <c:pt idx="269">
                  <c:v>70.8215</c:v>
                </c:pt>
                <c:pt idx="270">
                  <c:v>72.061</c:v>
                </c:pt>
                <c:pt idx="271">
                  <c:v>72.3501</c:v>
                </c:pt>
                <c:pt idx="272">
                  <c:v>73.5089</c:v>
                </c:pt>
                <c:pt idx="273">
                  <c:v>73.8103</c:v>
                </c:pt>
                <c:pt idx="274">
                  <c:v>74.5324</c:v>
                </c:pt>
                <c:pt idx="275">
                  <c:v>74.6077</c:v>
                </c:pt>
                <c:pt idx="276">
                  <c:v>74.7804</c:v>
                </c:pt>
                <c:pt idx="277">
                  <c:v>74.7859</c:v>
                </c:pt>
                <c:pt idx="278">
                  <c:v>74.947</c:v>
                </c:pt>
                <c:pt idx="279">
                  <c:v>75.0822</c:v>
                </c:pt>
                <c:pt idx="280">
                  <c:v>75.1808</c:v>
                </c:pt>
                <c:pt idx="281">
                  <c:v>76.1678</c:v>
                </c:pt>
                <c:pt idx="282">
                  <c:v>76.7</c:v>
                </c:pt>
                <c:pt idx="283">
                  <c:v>76.788</c:v>
                </c:pt>
                <c:pt idx="284">
                  <c:v>76.8649</c:v>
                </c:pt>
                <c:pt idx="285">
                  <c:v>76.9499</c:v>
                </c:pt>
                <c:pt idx="286">
                  <c:v>77.1651</c:v>
                </c:pt>
                <c:pt idx="287">
                  <c:v>77.29</c:v>
                </c:pt>
                <c:pt idx="288">
                  <c:v>77.805</c:v>
                </c:pt>
                <c:pt idx="289">
                  <c:v>78</c:v>
                </c:pt>
                <c:pt idx="290">
                  <c:v>78.279</c:v>
                </c:pt>
                <c:pt idx="291">
                  <c:v>78.3333</c:v>
                </c:pt>
                <c:pt idx="292">
                  <c:v>78.5535</c:v>
                </c:pt>
                <c:pt idx="293">
                  <c:v>81.12</c:v>
                </c:pt>
                <c:pt idx="294">
                  <c:v>81.885</c:v>
                </c:pt>
                <c:pt idx="295">
                  <c:v>81.9</c:v>
                </c:pt>
                <c:pt idx="296">
                  <c:v>82.5865</c:v>
                </c:pt>
                <c:pt idx="297">
                  <c:v>82.794</c:v>
                </c:pt>
                <c:pt idx="298">
                  <c:v>82.875</c:v>
                </c:pt>
                <c:pt idx="299">
                  <c:v>82.98</c:v>
                </c:pt>
                <c:pt idx="300">
                  <c:v>83.2317</c:v>
                </c:pt>
                <c:pt idx="301">
                  <c:v>83.4413</c:v>
                </c:pt>
                <c:pt idx="302">
                  <c:v>83.4629</c:v>
                </c:pt>
                <c:pt idx="303">
                  <c:v>84.0779</c:v>
                </c:pt>
                <c:pt idx="304">
                  <c:v>84.7006</c:v>
                </c:pt>
                <c:pt idx="305">
                  <c:v>84.8862</c:v>
                </c:pt>
                <c:pt idx="306">
                  <c:v>85.0859</c:v>
                </c:pt>
                <c:pt idx="307">
                  <c:v>85.32</c:v>
                </c:pt>
                <c:pt idx="308">
                  <c:v>85.3512</c:v>
                </c:pt>
                <c:pt idx="309">
                  <c:v>85.9421</c:v>
                </c:pt>
                <c:pt idx="310">
                  <c:v>86</c:v>
                </c:pt>
                <c:pt idx="311">
                  <c:v>86.28</c:v>
                </c:pt>
                <c:pt idx="312">
                  <c:v>86.2935</c:v>
                </c:pt>
                <c:pt idx="313">
                  <c:v>86.3563</c:v>
                </c:pt>
                <c:pt idx="314">
                  <c:v>86.4234</c:v>
                </c:pt>
                <c:pt idx="315">
                  <c:v>86.4786</c:v>
                </c:pt>
                <c:pt idx="316">
                  <c:v>87.5813</c:v>
                </c:pt>
                <c:pt idx="317">
                  <c:v>88.4057</c:v>
                </c:pt>
                <c:pt idx="318">
                  <c:v>88.6248</c:v>
                </c:pt>
                <c:pt idx="319">
                  <c:v>89.4524</c:v>
                </c:pt>
                <c:pt idx="320">
                  <c:v>89.5</c:v>
                </c:pt>
                <c:pt idx="321">
                  <c:v>90</c:v>
                </c:pt>
                <c:pt idx="322">
                  <c:v>90.0416</c:v>
                </c:pt>
                <c:pt idx="323">
                  <c:v>90.2788</c:v>
                </c:pt>
                <c:pt idx="324">
                  <c:v>90.6304</c:v>
                </c:pt>
                <c:pt idx="325">
                  <c:v>91.0417</c:v>
                </c:pt>
                <c:pt idx="326">
                  <c:v>91.2909</c:v>
                </c:pt>
                <c:pt idx="327">
                  <c:v>92.4375</c:v>
                </c:pt>
                <c:pt idx="328">
                  <c:v>92.586</c:v>
                </c:pt>
                <c:pt idx="329">
                  <c:v>92.75</c:v>
                </c:pt>
                <c:pt idx="330">
                  <c:v>93.6</c:v>
                </c:pt>
                <c:pt idx="331">
                  <c:v>94.26</c:v>
                </c:pt>
                <c:pt idx="332">
                  <c:v>94.6304</c:v>
                </c:pt>
                <c:pt idx="333">
                  <c:v>94.71</c:v>
                </c:pt>
                <c:pt idx="334">
                  <c:v>95.0429</c:v>
                </c:pt>
                <c:pt idx="335">
                  <c:v>95.472</c:v>
                </c:pt>
                <c:pt idx="336">
                  <c:v>96.0453</c:v>
                </c:pt>
                <c:pt idx="337">
                  <c:v>96.7147</c:v>
                </c:pt>
                <c:pt idx="338">
                  <c:v>97.6263</c:v>
                </c:pt>
                <c:pt idx="339">
                  <c:v>98.5476</c:v>
                </c:pt>
                <c:pt idx="340">
                  <c:v>100.6038</c:v>
                </c:pt>
                <c:pt idx="341">
                  <c:v>101.9011</c:v>
                </c:pt>
                <c:pt idx="342">
                  <c:v>102.2232</c:v>
                </c:pt>
                <c:pt idx="343">
                  <c:v>103.0842</c:v>
                </c:pt>
                <c:pt idx="344">
                  <c:v>103.18</c:v>
                </c:pt>
                <c:pt idx="345">
                  <c:v>103.1811</c:v>
                </c:pt>
                <c:pt idx="346">
                  <c:v>105.8442</c:v>
                </c:pt>
                <c:pt idx="347">
                  <c:v>105.9778</c:v>
                </c:pt>
                <c:pt idx="348">
                  <c:v>106.5408</c:v>
                </c:pt>
                <c:pt idx="349">
                  <c:v>106.65</c:v>
                </c:pt>
                <c:pt idx="350">
                  <c:v>107.4011</c:v>
                </c:pt>
                <c:pt idx="351">
                  <c:v>107.52</c:v>
                </c:pt>
                <c:pt idx="352">
                  <c:v>107.9955</c:v>
                </c:pt>
                <c:pt idx="353">
                  <c:v>108</c:v>
                </c:pt>
                <c:pt idx="354">
                  <c:v>108.3061</c:v>
                </c:pt>
                <c:pt idx="355">
                  <c:v>108.3611</c:v>
                </c:pt>
                <c:pt idx="356">
                  <c:v>108.513</c:v>
                </c:pt>
                <c:pt idx="357">
                  <c:v>108.6907</c:v>
                </c:pt>
                <c:pt idx="358">
                  <c:v>108.9273</c:v>
                </c:pt>
                <c:pt idx="359">
                  <c:v>108.9568</c:v>
                </c:pt>
                <c:pt idx="360">
                  <c:v>109.2323</c:v>
                </c:pt>
                <c:pt idx="361">
                  <c:v>110.11</c:v>
                </c:pt>
                <c:pt idx="362">
                  <c:v>110.2272</c:v>
                </c:pt>
                <c:pt idx="363">
                  <c:v>110.6918</c:v>
                </c:pt>
                <c:pt idx="364">
                  <c:v>111</c:v>
                </c:pt>
                <c:pt idx="365">
                  <c:v>111.15</c:v>
                </c:pt>
                <c:pt idx="366">
                  <c:v>111.9124</c:v>
                </c:pt>
                <c:pt idx="367">
                  <c:v>114.8945</c:v>
                </c:pt>
                <c:pt idx="368">
                  <c:v>115.1866</c:v>
                </c:pt>
                <c:pt idx="369">
                  <c:v>115.2249</c:v>
                </c:pt>
                <c:pt idx="370">
                  <c:v>116.1046</c:v>
                </c:pt>
                <c:pt idx="371">
                  <c:v>117</c:v>
                </c:pt>
                <c:pt idx="372">
                  <c:v>117.4484</c:v>
                </c:pt>
                <c:pt idx="373">
                  <c:v>118.0681</c:v>
                </c:pt>
                <c:pt idx="374">
                  <c:v>118.3</c:v>
                </c:pt>
                <c:pt idx="375">
                  <c:v>118.5584</c:v>
                </c:pt>
                <c:pt idx="376">
                  <c:v>118.8969</c:v>
                </c:pt>
                <c:pt idx="377">
                  <c:v>119.1809</c:v>
                </c:pt>
                <c:pt idx="378">
                  <c:v>120</c:v>
                </c:pt>
                <c:pt idx="379">
                  <c:v>120.5409</c:v>
                </c:pt>
                <c:pt idx="380">
                  <c:v>122.3195</c:v>
                </c:pt>
                <c:pt idx="381">
                  <c:v>122.3613</c:v>
                </c:pt>
                <c:pt idx="382">
                  <c:v>122.4273</c:v>
                </c:pt>
                <c:pt idx="383">
                  <c:v>122.633</c:v>
                </c:pt>
                <c:pt idx="384">
                  <c:v>122.8076</c:v>
                </c:pt>
                <c:pt idx="385">
                  <c:v>123.208</c:v>
                </c:pt>
                <c:pt idx="386">
                  <c:v>123.9555</c:v>
                </c:pt>
                <c:pt idx="387">
                  <c:v>124.1649</c:v>
                </c:pt>
                <c:pt idx="388">
                  <c:v>125.4194</c:v>
                </c:pt>
                <c:pt idx="389">
                  <c:v>125.7273</c:v>
                </c:pt>
                <c:pt idx="390">
                  <c:v>125.76</c:v>
                </c:pt>
                <c:pt idx="391">
                  <c:v>125.7766</c:v>
                </c:pt>
                <c:pt idx="392">
                  <c:v>126</c:v>
                </c:pt>
                <c:pt idx="393">
                  <c:v>126.5641</c:v>
                </c:pt>
                <c:pt idx="394">
                  <c:v>126.6231</c:v>
                </c:pt>
                <c:pt idx="395">
                  <c:v>126.7147</c:v>
                </c:pt>
                <c:pt idx="396">
                  <c:v>126.81</c:v>
                </c:pt>
                <c:pt idx="397">
                  <c:v>127.4013</c:v>
                </c:pt>
                <c:pt idx="398">
                  <c:v>128.6842</c:v>
                </c:pt>
                <c:pt idx="399">
                  <c:v>128.8115</c:v>
                </c:pt>
                <c:pt idx="400">
                  <c:v>128.9796</c:v>
                </c:pt>
                <c:pt idx="401">
                  <c:v>131</c:v>
                </c:pt>
                <c:pt idx="402">
                  <c:v>131.3</c:v>
                </c:pt>
                <c:pt idx="403">
                  <c:v>133.3661</c:v>
                </c:pt>
                <c:pt idx="404">
                  <c:v>133.9978</c:v>
                </c:pt>
                <c:pt idx="405">
                  <c:v>134</c:v>
                </c:pt>
                <c:pt idx="406">
                  <c:v>134.5006</c:v>
                </c:pt>
                <c:pt idx="407">
                  <c:v>134.8469</c:v>
                </c:pt>
                <c:pt idx="408">
                  <c:v>136.7092</c:v>
                </c:pt>
                <c:pt idx="409">
                  <c:v>137.13</c:v>
                </c:pt>
                <c:pt idx="410">
                  <c:v>137.1969</c:v>
                </c:pt>
                <c:pt idx="411">
                  <c:v>137.22</c:v>
                </c:pt>
                <c:pt idx="412">
                  <c:v>138.0817</c:v>
                </c:pt>
                <c:pt idx="413">
                  <c:v>138.5667</c:v>
                </c:pt>
                <c:pt idx="414">
                  <c:v>139.035</c:v>
                </c:pt>
                <c:pt idx="415">
                  <c:v>140.13</c:v>
                </c:pt>
                <c:pt idx="416">
                  <c:v>140.4</c:v>
                </c:pt>
                <c:pt idx="417">
                  <c:v>140.5</c:v>
                </c:pt>
                <c:pt idx="418">
                  <c:v>141.903</c:v>
                </c:pt>
                <c:pt idx="419">
                  <c:v>142.3811</c:v>
                </c:pt>
                <c:pt idx="420">
                  <c:v>142.5135</c:v>
                </c:pt>
                <c:pt idx="421">
                  <c:v>142.8532</c:v>
                </c:pt>
                <c:pt idx="422">
                  <c:v>142.9125</c:v>
                </c:pt>
                <c:pt idx="423">
                  <c:v>144</c:v>
                </c:pt>
                <c:pt idx="424">
                  <c:v>144.3053</c:v>
                </c:pt>
                <c:pt idx="425">
                  <c:v>145</c:v>
                </c:pt>
                <c:pt idx="426">
                  <c:v>145.1492</c:v>
                </c:pt>
                <c:pt idx="427">
                  <c:v>145.89</c:v>
                </c:pt>
                <c:pt idx="428">
                  <c:v>145.8969</c:v>
                </c:pt>
                <c:pt idx="429">
                  <c:v>146.2002</c:v>
                </c:pt>
                <c:pt idx="430">
                  <c:v>146.7174</c:v>
                </c:pt>
                <c:pt idx="431">
                  <c:v>146.7553</c:v>
                </c:pt>
                <c:pt idx="432">
                  <c:v>147.2441</c:v>
                </c:pt>
                <c:pt idx="433">
                  <c:v>147.4015</c:v>
                </c:pt>
                <c:pt idx="434">
                  <c:v>147.6382</c:v>
                </c:pt>
                <c:pt idx="435">
                  <c:v>147.6989</c:v>
                </c:pt>
                <c:pt idx="436">
                  <c:v>148.095</c:v>
                </c:pt>
                <c:pt idx="437">
                  <c:v>149.2442</c:v>
                </c:pt>
                <c:pt idx="438">
                  <c:v>149.5</c:v>
                </c:pt>
                <c:pt idx="439">
                  <c:v>150</c:v>
                </c:pt>
                <c:pt idx="440">
                  <c:v>150.319</c:v>
                </c:pt>
                <c:pt idx="441">
                  <c:v>150.3616</c:v>
                </c:pt>
                <c:pt idx="442">
                  <c:v>151.2802</c:v>
                </c:pt>
                <c:pt idx="443">
                  <c:v>151.7879</c:v>
                </c:pt>
                <c:pt idx="444">
                  <c:v>151.8099</c:v>
                </c:pt>
                <c:pt idx="445">
                  <c:v>153.941</c:v>
                </c:pt>
                <c:pt idx="446">
                  <c:v>154.5</c:v>
                </c:pt>
                <c:pt idx="447">
                  <c:v>155</c:v>
                </c:pt>
                <c:pt idx="448">
                  <c:v>155.0355</c:v>
                </c:pt>
                <c:pt idx="449">
                  <c:v>155.3931</c:v>
                </c:pt>
                <c:pt idx="450">
                  <c:v>156</c:v>
                </c:pt>
                <c:pt idx="451">
                  <c:v>156.4021</c:v>
                </c:pt>
                <c:pt idx="452">
                  <c:v>156.4932</c:v>
                </c:pt>
                <c:pt idx="453">
                  <c:v>157.86</c:v>
                </c:pt>
                <c:pt idx="454">
                  <c:v>158</c:v>
                </c:pt>
                <c:pt idx="455">
                  <c:v>158.2913</c:v>
                </c:pt>
                <c:pt idx="456">
                  <c:v>158.3139</c:v>
                </c:pt>
                <c:pt idx="457">
                  <c:v>158.9538</c:v>
                </c:pt>
                <c:pt idx="458">
                  <c:v>159</c:v>
                </c:pt>
                <c:pt idx="459">
                  <c:v>159.5049</c:v>
                </c:pt>
                <c:pt idx="460">
                  <c:v>160</c:v>
                </c:pt>
                <c:pt idx="461">
                  <c:v>160.3908</c:v>
                </c:pt>
                <c:pt idx="462">
                  <c:v>161.0842</c:v>
                </c:pt>
                <c:pt idx="463">
                  <c:v>161.7951</c:v>
                </c:pt>
                <c:pt idx="464">
                  <c:v>162.2096</c:v>
                </c:pt>
                <c:pt idx="465">
                  <c:v>163.197</c:v>
                </c:pt>
                <c:pt idx="466">
                  <c:v>163.26</c:v>
                </c:pt>
                <c:pt idx="467">
                  <c:v>163.3661</c:v>
                </c:pt>
                <c:pt idx="468">
                  <c:v>163.9276</c:v>
                </c:pt>
                <c:pt idx="469">
                  <c:v>164.2212</c:v>
                </c:pt>
                <c:pt idx="470">
                  <c:v>164.4</c:v>
                </c:pt>
                <c:pt idx="471">
                  <c:v>165</c:v>
                </c:pt>
                <c:pt idx="472">
                  <c:v>165.8691</c:v>
                </c:pt>
                <c:pt idx="473">
                  <c:v>166.6248</c:v>
                </c:pt>
                <c:pt idx="474">
                  <c:v>167</c:v>
                </c:pt>
                <c:pt idx="475">
                  <c:v>169.02</c:v>
                </c:pt>
                <c:pt idx="476">
                  <c:v>169.635</c:v>
                </c:pt>
                <c:pt idx="477">
                  <c:v>170</c:v>
                </c:pt>
                <c:pt idx="478">
                  <c:v>171.2626</c:v>
                </c:pt>
                <c:pt idx="479">
                  <c:v>172.02</c:v>
                </c:pt>
                <c:pt idx="480">
                  <c:v>173.299</c:v>
                </c:pt>
                <c:pt idx="481">
                  <c:v>174.1803</c:v>
                </c:pt>
                <c:pt idx="482">
                  <c:v>174.7617</c:v>
                </c:pt>
                <c:pt idx="483">
                  <c:v>175</c:v>
                </c:pt>
                <c:pt idx="484">
                  <c:v>175.2177</c:v>
                </c:pt>
                <c:pt idx="485">
                  <c:v>175.8682</c:v>
                </c:pt>
                <c:pt idx="486">
                  <c:v>176.2212</c:v>
                </c:pt>
                <c:pt idx="487">
                  <c:v>176.3129</c:v>
                </c:pt>
                <c:pt idx="488">
                  <c:v>177.0504</c:v>
                </c:pt>
                <c:pt idx="489">
                  <c:v>178.3618</c:v>
                </c:pt>
                <c:pt idx="490">
                  <c:v>178.4989</c:v>
                </c:pt>
                <c:pt idx="491">
                  <c:v>179.5359</c:v>
                </c:pt>
                <c:pt idx="492">
                  <c:v>180</c:v>
                </c:pt>
                <c:pt idx="493">
                  <c:v>180.33</c:v>
                </c:pt>
                <c:pt idx="494">
                  <c:v>181.1571</c:v>
                </c:pt>
                <c:pt idx="495">
                  <c:v>182.0834</c:v>
                </c:pt>
                <c:pt idx="496">
                  <c:v>182.7</c:v>
                </c:pt>
                <c:pt idx="497">
                  <c:v>183.5419</c:v>
                </c:pt>
                <c:pt idx="498">
                  <c:v>183.95</c:v>
                </c:pt>
                <c:pt idx="499">
                  <c:v>184.0464</c:v>
                </c:pt>
                <c:pt idx="500">
                  <c:v>185.1134</c:v>
                </c:pt>
                <c:pt idx="501">
                  <c:v>186</c:v>
                </c:pt>
                <c:pt idx="502">
                  <c:v>187.5528</c:v>
                </c:pt>
                <c:pt idx="503">
                  <c:v>188.9469</c:v>
                </c:pt>
                <c:pt idx="504">
                  <c:v>189.318</c:v>
                </c:pt>
                <c:pt idx="505">
                  <c:v>191.69</c:v>
                </c:pt>
                <c:pt idx="506">
                  <c:v>192.4447</c:v>
                </c:pt>
                <c:pt idx="507">
                  <c:v>193.8409</c:v>
                </c:pt>
                <c:pt idx="508">
                  <c:v>193.8831</c:v>
                </c:pt>
                <c:pt idx="509">
                  <c:v>197.47</c:v>
                </c:pt>
                <c:pt idx="510">
                  <c:v>197.5849</c:v>
                </c:pt>
                <c:pt idx="511">
                  <c:v>197.9443</c:v>
                </c:pt>
                <c:pt idx="512">
                  <c:v>199.452</c:v>
                </c:pt>
                <c:pt idx="513">
                  <c:v>200</c:v>
                </c:pt>
                <c:pt idx="514">
                  <c:v>202</c:v>
                </c:pt>
                <c:pt idx="515">
                  <c:v>202.2864</c:v>
                </c:pt>
                <c:pt idx="516">
                  <c:v>202.8</c:v>
                </c:pt>
                <c:pt idx="517">
                  <c:v>202.86</c:v>
                </c:pt>
                <c:pt idx="518">
                  <c:v>203</c:v>
                </c:pt>
                <c:pt idx="519">
                  <c:v>204.1008</c:v>
                </c:pt>
                <c:pt idx="520">
                  <c:v>204.284</c:v>
                </c:pt>
                <c:pt idx="521">
                  <c:v>205.0655</c:v>
                </c:pt>
                <c:pt idx="522">
                  <c:v>205.1859</c:v>
                </c:pt>
                <c:pt idx="523">
                  <c:v>205.2813</c:v>
                </c:pt>
                <c:pt idx="524">
                  <c:v>205.53</c:v>
                </c:pt>
                <c:pt idx="525">
                  <c:v>207.8986</c:v>
                </c:pt>
                <c:pt idx="526">
                  <c:v>210.4494</c:v>
                </c:pt>
                <c:pt idx="527">
                  <c:v>211.8477</c:v>
                </c:pt>
                <c:pt idx="528">
                  <c:v>212.0085</c:v>
                </c:pt>
                <c:pt idx="529">
                  <c:v>213.4805</c:v>
                </c:pt>
                <c:pt idx="530">
                  <c:v>215.9909</c:v>
                </c:pt>
                <c:pt idx="531">
                  <c:v>216.3125</c:v>
                </c:pt>
                <c:pt idx="532">
                  <c:v>220.7279</c:v>
                </c:pt>
                <c:pt idx="533">
                  <c:v>221.43</c:v>
                </c:pt>
                <c:pt idx="534">
                  <c:v>222.33</c:v>
                </c:pt>
                <c:pt idx="535">
                  <c:v>222.3365</c:v>
                </c:pt>
                <c:pt idx="536">
                  <c:v>222.5367</c:v>
                </c:pt>
                <c:pt idx="537">
                  <c:v>223.6477</c:v>
                </c:pt>
                <c:pt idx="538">
                  <c:v>224</c:v>
                </c:pt>
                <c:pt idx="539">
                  <c:v>226</c:v>
                </c:pt>
                <c:pt idx="540">
                  <c:v>226.7655</c:v>
                </c:pt>
                <c:pt idx="541">
                  <c:v>227.13</c:v>
                </c:pt>
                <c:pt idx="542">
                  <c:v>227.9372</c:v>
                </c:pt>
                <c:pt idx="543">
                  <c:v>228.6335</c:v>
                </c:pt>
                <c:pt idx="544">
                  <c:v>230.3957</c:v>
                </c:pt>
                <c:pt idx="545">
                  <c:v>237.208</c:v>
                </c:pt>
                <c:pt idx="546">
                  <c:v>237.21</c:v>
                </c:pt>
                <c:pt idx="547">
                  <c:v>239.1001</c:v>
                </c:pt>
                <c:pt idx="548">
                  <c:v>239.5425</c:v>
                </c:pt>
                <c:pt idx="549">
                  <c:v>239.9694</c:v>
                </c:pt>
                <c:pt idx="550">
                  <c:v>240</c:v>
                </c:pt>
                <c:pt idx="551">
                  <c:v>240.284</c:v>
                </c:pt>
                <c:pt idx="552">
                  <c:v>240.5486</c:v>
                </c:pt>
                <c:pt idx="553">
                  <c:v>240.5908</c:v>
                </c:pt>
                <c:pt idx="554">
                  <c:v>240.6737</c:v>
                </c:pt>
                <c:pt idx="555">
                  <c:v>242.07</c:v>
                </c:pt>
                <c:pt idx="556">
                  <c:v>242.6396</c:v>
                </c:pt>
                <c:pt idx="557">
                  <c:v>244.7225</c:v>
                </c:pt>
                <c:pt idx="558">
                  <c:v>248.0913</c:v>
                </c:pt>
                <c:pt idx="559">
                  <c:v>248.7282</c:v>
                </c:pt>
                <c:pt idx="560">
                  <c:v>250.4224</c:v>
                </c:pt>
                <c:pt idx="561">
                  <c:v>250.832</c:v>
                </c:pt>
                <c:pt idx="562">
                  <c:v>251.0033</c:v>
                </c:pt>
                <c:pt idx="563">
                  <c:v>255.3433</c:v>
                </c:pt>
                <c:pt idx="564">
                  <c:v>256.7181</c:v>
                </c:pt>
                <c:pt idx="565">
                  <c:v>256.84</c:v>
                </c:pt>
                <c:pt idx="566">
                  <c:v>258.0278</c:v>
                </c:pt>
                <c:pt idx="567">
                  <c:v>259.2</c:v>
                </c:pt>
                <c:pt idx="568">
                  <c:v>262.028</c:v>
                </c:pt>
                <c:pt idx="569">
                  <c:v>262.11</c:v>
                </c:pt>
                <c:pt idx="570">
                  <c:v>262.44</c:v>
                </c:pt>
                <c:pt idx="571">
                  <c:v>263.0523</c:v>
                </c:pt>
                <c:pt idx="572">
                  <c:v>267.9404</c:v>
                </c:pt>
                <c:pt idx="573">
                  <c:v>268.0558</c:v>
                </c:pt>
                <c:pt idx="574">
                  <c:v>269.4027</c:v>
                </c:pt>
                <c:pt idx="575">
                  <c:v>269.954</c:v>
                </c:pt>
                <c:pt idx="576">
                  <c:v>270.0636</c:v>
                </c:pt>
                <c:pt idx="577">
                  <c:v>270.4456</c:v>
                </c:pt>
                <c:pt idx="578">
                  <c:v>271.791</c:v>
                </c:pt>
                <c:pt idx="579">
                  <c:v>271.9096</c:v>
                </c:pt>
                <c:pt idx="580">
                  <c:v>271.9169</c:v>
                </c:pt>
                <c:pt idx="581">
                  <c:v>272.2499</c:v>
                </c:pt>
                <c:pt idx="582">
                  <c:v>272.4969</c:v>
                </c:pt>
                <c:pt idx="583">
                  <c:v>272.5533</c:v>
                </c:pt>
                <c:pt idx="584">
                  <c:v>272.9996</c:v>
                </c:pt>
                <c:pt idx="585">
                  <c:v>275</c:v>
                </c:pt>
                <c:pt idx="586">
                  <c:v>279.31</c:v>
                </c:pt>
                <c:pt idx="587">
                  <c:v>280</c:v>
                </c:pt>
                <c:pt idx="588">
                  <c:v>281.6158</c:v>
                </c:pt>
                <c:pt idx="589">
                  <c:v>282</c:v>
                </c:pt>
                <c:pt idx="590">
                  <c:v>286.7323</c:v>
                </c:pt>
                <c:pt idx="591">
                  <c:v>287.25</c:v>
                </c:pt>
                <c:pt idx="592">
                  <c:v>288</c:v>
                </c:pt>
                <c:pt idx="593">
                  <c:v>288.208</c:v>
                </c:pt>
                <c:pt idx="594">
                  <c:v>288.42</c:v>
                </c:pt>
                <c:pt idx="595">
                  <c:v>291.1099</c:v>
                </c:pt>
                <c:pt idx="596">
                  <c:v>291.903</c:v>
                </c:pt>
                <c:pt idx="597">
                  <c:v>294.5514</c:v>
                </c:pt>
                <c:pt idx="598">
                  <c:v>294.78</c:v>
                </c:pt>
                <c:pt idx="599">
                  <c:v>297.5123</c:v>
                </c:pt>
                <c:pt idx="600">
                  <c:v>300.7231</c:v>
                </c:pt>
                <c:pt idx="601">
                  <c:v>304.1946</c:v>
                </c:pt>
                <c:pt idx="602">
                  <c:v>304.5073</c:v>
                </c:pt>
                <c:pt idx="603">
                  <c:v>305.1719</c:v>
                </c:pt>
                <c:pt idx="604">
                  <c:v>305.4626</c:v>
                </c:pt>
                <c:pt idx="605">
                  <c:v>305.6304</c:v>
                </c:pt>
                <c:pt idx="606">
                  <c:v>309.6439</c:v>
                </c:pt>
                <c:pt idx="607">
                  <c:v>310.9344</c:v>
                </c:pt>
                <c:pt idx="608">
                  <c:v>311.3621</c:v>
                </c:pt>
                <c:pt idx="609">
                  <c:v>312.19</c:v>
                </c:pt>
                <c:pt idx="610">
                  <c:v>318.7252</c:v>
                </c:pt>
                <c:pt idx="611">
                  <c:v>319.0208</c:v>
                </c:pt>
                <c:pt idx="612">
                  <c:v>319.8215</c:v>
                </c:pt>
                <c:pt idx="613">
                  <c:v>320.7079</c:v>
                </c:pt>
                <c:pt idx="614">
                  <c:v>322</c:v>
                </c:pt>
                <c:pt idx="615">
                  <c:v>324</c:v>
                </c:pt>
                <c:pt idx="616">
                  <c:v>332.397</c:v>
                </c:pt>
                <c:pt idx="617">
                  <c:v>333.9035</c:v>
                </c:pt>
                <c:pt idx="618">
                  <c:v>335.6165</c:v>
                </c:pt>
                <c:pt idx="619">
                  <c:v>336.2636</c:v>
                </c:pt>
                <c:pt idx="620">
                  <c:v>337.9237</c:v>
                </c:pt>
                <c:pt idx="621">
                  <c:v>338.0702</c:v>
                </c:pt>
                <c:pt idx="622">
                  <c:v>340.4523</c:v>
                </c:pt>
                <c:pt idx="623">
                  <c:v>340.5452</c:v>
                </c:pt>
                <c:pt idx="624">
                  <c:v>340.7006</c:v>
                </c:pt>
                <c:pt idx="625">
                  <c:v>341</c:v>
                </c:pt>
                <c:pt idx="626">
                  <c:v>341.2672</c:v>
                </c:pt>
                <c:pt idx="627">
                  <c:v>342.6</c:v>
                </c:pt>
                <c:pt idx="628">
                  <c:v>344.7694</c:v>
                </c:pt>
                <c:pt idx="629">
                  <c:v>345.7289</c:v>
                </c:pt>
                <c:pt idx="630">
                  <c:v>346.2438</c:v>
                </c:pt>
                <c:pt idx="631">
                  <c:v>348.7432</c:v>
                </c:pt>
                <c:pt idx="632">
                  <c:v>351</c:v>
                </c:pt>
                <c:pt idx="633">
                  <c:v>351.0207</c:v>
                </c:pt>
                <c:pt idx="634">
                  <c:v>356.2351</c:v>
                </c:pt>
                <c:pt idx="635">
                  <c:v>357.1108</c:v>
                </c:pt>
                <c:pt idx="636">
                  <c:v>357.9837</c:v>
                </c:pt>
                <c:pt idx="637">
                  <c:v>360</c:v>
                </c:pt>
                <c:pt idx="638">
                  <c:v>361.9037</c:v>
                </c:pt>
                <c:pt idx="639">
                  <c:v>367.7111</c:v>
                </c:pt>
                <c:pt idx="640">
                  <c:v>368.874</c:v>
                </c:pt>
                <c:pt idx="641">
                  <c:v>371.1669</c:v>
                </c:pt>
                <c:pt idx="642">
                  <c:v>373.5528</c:v>
                </c:pt>
                <c:pt idx="643">
                  <c:v>374.0794</c:v>
                </c:pt>
                <c:pt idx="644">
                  <c:v>377.6</c:v>
                </c:pt>
                <c:pt idx="645">
                  <c:v>380.3526</c:v>
                </c:pt>
                <c:pt idx="646">
                  <c:v>392.0248</c:v>
                </c:pt>
                <c:pt idx="647">
                  <c:v>395.0841</c:v>
                </c:pt>
                <c:pt idx="648">
                  <c:v>395.28</c:v>
                </c:pt>
                <c:pt idx="649">
                  <c:v>396.2915</c:v>
                </c:pt>
                <c:pt idx="650">
                  <c:v>397.361</c:v>
                </c:pt>
                <c:pt idx="651">
                  <c:v>399.8401</c:v>
                </c:pt>
                <c:pt idx="652">
                  <c:v>401.1669</c:v>
                </c:pt>
                <c:pt idx="653">
                  <c:v>405.5525</c:v>
                </c:pt>
                <c:pt idx="654">
                  <c:v>406.6572</c:v>
                </c:pt>
                <c:pt idx="655">
                  <c:v>406.7068</c:v>
                </c:pt>
                <c:pt idx="656">
                  <c:v>408.5679</c:v>
                </c:pt>
                <c:pt idx="657">
                  <c:v>411.0953</c:v>
                </c:pt>
                <c:pt idx="658">
                  <c:v>414.5365</c:v>
                </c:pt>
                <c:pt idx="659">
                  <c:v>414.8626</c:v>
                </c:pt>
                <c:pt idx="660">
                  <c:v>415.2845</c:v>
                </c:pt>
                <c:pt idx="661">
                  <c:v>416.8522</c:v>
                </c:pt>
                <c:pt idx="662">
                  <c:v>423.0844</c:v>
                </c:pt>
                <c:pt idx="663">
                  <c:v>425.8995</c:v>
                </c:pt>
                <c:pt idx="664">
                  <c:v>427.8311</c:v>
                </c:pt>
                <c:pt idx="665">
                  <c:v>427.8808</c:v>
                </c:pt>
                <c:pt idx="666">
                  <c:v>440.03</c:v>
                </c:pt>
                <c:pt idx="667">
                  <c:v>442.1897</c:v>
                </c:pt>
                <c:pt idx="668">
                  <c:v>445.1606</c:v>
                </c:pt>
                <c:pt idx="669">
                  <c:v>445.7846</c:v>
                </c:pt>
                <c:pt idx="670">
                  <c:v>448.26</c:v>
                </c:pt>
                <c:pt idx="671">
                  <c:v>449.0404</c:v>
                </c:pt>
                <c:pt idx="672">
                  <c:v>450.2</c:v>
                </c:pt>
                <c:pt idx="673">
                  <c:v>463.7093</c:v>
                </c:pt>
                <c:pt idx="674">
                  <c:v>464.2111</c:v>
                </c:pt>
                <c:pt idx="675">
                  <c:v>464.4</c:v>
                </c:pt>
                <c:pt idx="676">
                  <c:v>472.5454</c:v>
                </c:pt>
                <c:pt idx="677">
                  <c:v>473.6033</c:v>
                </c:pt>
                <c:pt idx="678">
                  <c:v>475</c:v>
                </c:pt>
                <c:pt idx="679">
                  <c:v>475.54</c:v>
                </c:pt>
                <c:pt idx="680">
                  <c:v>477.7815</c:v>
                </c:pt>
                <c:pt idx="681">
                  <c:v>479.36</c:v>
                </c:pt>
                <c:pt idx="682">
                  <c:v>488.4255</c:v>
                </c:pt>
                <c:pt idx="683">
                  <c:v>494.9299</c:v>
                </c:pt>
                <c:pt idx="684">
                  <c:v>496</c:v>
                </c:pt>
                <c:pt idx="685">
                  <c:v>504.2127</c:v>
                </c:pt>
                <c:pt idx="686">
                  <c:v>510.6753</c:v>
                </c:pt>
                <c:pt idx="687">
                  <c:v>511.1566</c:v>
                </c:pt>
                <c:pt idx="688">
                  <c:v>511.875</c:v>
                </c:pt>
                <c:pt idx="689">
                  <c:v>519.01</c:v>
                </c:pt>
                <c:pt idx="690">
                  <c:v>519.0125</c:v>
                </c:pt>
                <c:pt idx="691">
                  <c:v>534.566</c:v>
                </c:pt>
                <c:pt idx="692">
                  <c:v>535.6248</c:v>
                </c:pt>
                <c:pt idx="693">
                  <c:v>547.0859</c:v>
                </c:pt>
                <c:pt idx="694">
                  <c:v>558.1094</c:v>
                </c:pt>
                <c:pt idx="695">
                  <c:v>572.1671</c:v>
                </c:pt>
                <c:pt idx="696">
                  <c:v>572.6269</c:v>
                </c:pt>
                <c:pt idx="697">
                  <c:v>588.55</c:v>
                </c:pt>
                <c:pt idx="698">
                  <c:v>591.75</c:v>
                </c:pt>
                <c:pt idx="699">
                  <c:v>593.4447</c:v>
                </c:pt>
                <c:pt idx="700">
                  <c:v>602.66</c:v>
                </c:pt>
                <c:pt idx="701">
                  <c:v>619.5133</c:v>
                </c:pt>
                <c:pt idx="702">
                  <c:v>625.5</c:v>
                </c:pt>
                <c:pt idx="703">
                  <c:v>637.53</c:v>
                </c:pt>
                <c:pt idx="704">
                  <c:v>640.424</c:v>
                </c:pt>
                <c:pt idx="705">
                  <c:v>641.7744</c:v>
                </c:pt>
                <c:pt idx="706">
                  <c:v>646</c:v>
                </c:pt>
                <c:pt idx="707">
                  <c:v>653.0008</c:v>
                </c:pt>
                <c:pt idx="708">
                  <c:v>653.985</c:v>
                </c:pt>
                <c:pt idx="709">
                  <c:v>657.69</c:v>
                </c:pt>
                <c:pt idx="710">
                  <c:v>658.6751</c:v>
                </c:pt>
                <c:pt idx="711">
                  <c:v>664.7888</c:v>
                </c:pt>
                <c:pt idx="712">
                  <c:v>666.4434</c:v>
                </c:pt>
                <c:pt idx="713">
                  <c:v>667.793</c:v>
                </c:pt>
                <c:pt idx="714">
                  <c:v>673.216</c:v>
                </c:pt>
                <c:pt idx="715">
                  <c:v>687.9243</c:v>
                </c:pt>
                <c:pt idx="716">
                  <c:v>689.1541</c:v>
                </c:pt>
                <c:pt idx="717">
                  <c:v>708.0227</c:v>
                </c:pt>
                <c:pt idx="718">
                  <c:v>716.9871</c:v>
                </c:pt>
                <c:pt idx="719">
                  <c:v>743.184</c:v>
                </c:pt>
                <c:pt idx="720">
                  <c:v>747.1074</c:v>
                </c:pt>
                <c:pt idx="721">
                  <c:v>748.44</c:v>
                </c:pt>
                <c:pt idx="722">
                  <c:v>800.7112</c:v>
                </c:pt>
                <c:pt idx="723">
                  <c:v>810.3043</c:v>
                </c:pt>
                <c:pt idx="724">
                  <c:v>821.873</c:v>
                </c:pt>
                <c:pt idx="725">
                  <c:v>832.1583</c:v>
                </c:pt>
                <c:pt idx="726">
                  <c:v>837.1567</c:v>
                </c:pt>
                <c:pt idx="727">
                  <c:v>839.6785</c:v>
                </c:pt>
                <c:pt idx="728">
                  <c:v>852.5467</c:v>
                </c:pt>
                <c:pt idx="729">
                  <c:v>901.5</c:v>
                </c:pt>
                <c:pt idx="730">
                  <c:v>934.4539</c:v>
                </c:pt>
                <c:pt idx="731">
                  <c:v>937.9767</c:v>
                </c:pt>
                <c:pt idx="732">
                  <c:v>938</c:v>
                </c:pt>
                <c:pt idx="733">
                  <c:v>952.0638</c:v>
                </c:pt>
                <c:pt idx="734">
                  <c:v>1000.454</c:v>
                </c:pt>
                <c:pt idx="735">
                  <c:v>1019.9758</c:v>
                </c:pt>
                <c:pt idx="736">
                  <c:v>1073.46</c:v>
                </c:pt>
                <c:pt idx="737">
                  <c:v>1111.5</c:v>
                </c:pt>
                <c:pt idx="738">
                  <c:v>1123.9716</c:v>
                </c:pt>
                <c:pt idx="739">
                  <c:v>1137.74</c:v>
                </c:pt>
                <c:pt idx="740">
                  <c:v>1180.1566</c:v>
                </c:pt>
                <c:pt idx="741">
                  <c:v>1193.7466</c:v>
                </c:pt>
                <c:pt idx="742">
                  <c:v>1204.6415</c:v>
                </c:pt>
                <c:pt idx="743">
                  <c:v>1211.8269</c:v>
                </c:pt>
                <c:pt idx="744">
                  <c:v>1231.2</c:v>
                </c:pt>
                <c:pt idx="745">
                  <c:v>1249.0878</c:v>
                </c:pt>
                <c:pt idx="746">
                  <c:v>1468.5196</c:v>
                </c:pt>
                <c:pt idx="747">
                  <c:v>1480.3623</c:v>
                </c:pt>
                <c:pt idx="748">
                  <c:v>1499.3907</c:v>
                </c:pt>
                <c:pt idx="749">
                  <c:v>1514.7836</c:v>
                </c:pt>
                <c:pt idx="750">
                  <c:v>1575.974</c:v>
                </c:pt>
                <c:pt idx="751">
                  <c:v>1579.4</c:v>
                </c:pt>
                <c:pt idx="752">
                  <c:v>1587.2548</c:v>
                </c:pt>
                <c:pt idx="753">
                  <c:v>1630.1239</c:v>
                </c:pt>
                <c:pt idx="754">
                  <c:v>1769.625</c:v>
                </c:pt>
                <c:pt idx="755">
                  <c:v>1800.24</c:v>
                </c:pt>
                <c:pt idx="756">
                  <c:v>2048.5612</c:v>
                </c:pt>
                <c:pt idx="757">
                  <c:v>2050.6</c:v>
                </c:pt>
                <c:pt idx="758">
                  <c:v>2294</c:v>
                </c:pt>
                <c:pt idx="759">
                  <c:v>3060.3403</c:v>
                </c:pt>
                <c:pt idx="760">
                  <c:v>3396.25</c:v>
                </c:pt>
                <c:pt idx="761">
                  <c:v>4946</c:v>
                </c:pt>
              </c:strCache>
            </c:strRef>
          </c:cat>
          <c:val>
            <c:numRef>
              <c:f>Sheet8!$B$4:$B$766</c:f>
              <c:numCache>
                <c:formatCode>General</c:formatCode>
                <c:ptCount val="762"/>
                <c:pt idx="0">
                  <c:v>2</c:v>
                </c:pt>
                <c:pt idx="1">
                  <c:v>2</c:v>
                </c:pt>
                <c:pt idx="2">
                  <c:v>2</c:v>
                </c:pt>
                <c:pt idx="3">
                  <c:v>2</c:v>
                </c:pt>
                <c:pt idx="4">
                  <c:v>1</c:v>
                </c:pt>
                <c:pt idx="5">
                  <c:v>2</c:v>
                </c:pt>
                <c:pt idx="6">
                  <c:v>1</c:v>
                </c:pt>
                <c:pt idx="7">
                  <c:v>1</c:v>
                </c:pt>
                <c:pt idx="8">
                  <c:v>1</c:v>
                </c:pt>
                <c:pt idx="9">
                  <c:v>1</c:v>
                </c:pt>
                <c:pt idx="10">
                  <c:v>3</c:v>
                </c:pt>
                <c:pt idx="11">
                  <c:v>2</c:v>
                </c:pt>
                <c:pt idx="12">
                  <c:v>1</c:v>
                </c:pt>
                <c:pt idx="13">
                  <c:v>1</c:v>
                </c:pt>
                <c:pt idx="14">
                  <c:v>1</c:v>
                </c:pt>
                <c:pt idx="15">
                  <c:v>2</c:v>
                </c:pt>
                <c:pt idx="16">
                  <c:v>1</c:v>
                </c:pt>
                <c:pt idx="17">
                  <c:v>1</c:v>
                </c:pt>
                <c:pt idx="18">
                  <c:v>1</c:v>
                </c:pt>
                <c:pt idx="19">
                  <c:v>1</c:v>
                </c:pt>
                <c:pt idx="20">
                  <c:v>2</c:v>
                </c:pt>
                <c:pt idx="21">
                  <c:v>1</c:v>
                </c:pt>
                <c:pt idx="22">
                  <c:v>1</c:v>
                </c:pt>
                <c:pt idx="23">
                  <c:v>2</c:v>
                </c:pt>
                <c:pt idx="24">
                  <c:v>1</c:v>
                </c:pt>
                <c:pt idx="25">
                  <c:v>1</c:v>
                </c:pt>
                <c:pt idx="26">
                  <c:v>2</c:v>
                </c:pt>
                <c:pt idx="27">
                  <c:v>1</c:v>
                </c:pt>
                <c:pt idx="28">
                  <c:v>1</c:v>
                </c:pt>
                <c:pt idx="29">
                  <c:v>1</c:v>
                </c:pt>
                <c:pt idx="30">
                  <c:v>1</c:v>
                </c:pt>
                <c:pt idx="31">
                  <c:v>1</c:v>
                </c:pt>
                <c:pt idx="32">
                  <c:v>1</c:v>
                </c:pt>
                <c:pt idx="33">
                  <c:v>1</c:v>
                </c:pt>
                <c:pt idx="34">
                  <c:v>1</c:v>
                </c:pt>
                <c:pt idx="35">
                  <c:v>1</c:v>
                </c:pt>
                <c:pt idx="36">
                  <c:v>1</c:v>
                </c:pt>
                <c:pt idx="37">
                  <c:v>2</c:v>
                </c:pt>
                <c:pt idx="38">
                  <c:v>1</c:v>
                </c:pt>
                <c:pt idx="39">
                  <c:v>1</c:v>
                </c:pt>
                <c:pt idx="40">
                  <c:v>1</c:v>
                </c:pt>
                <c:pt idx="41">
                  <c:v>2</c:v>
                </c:pt>
                <c:pt idx="42">
                  <c:v>3</c:v>
                </c:pt>
                <c:pt idx="43">
                  <c:v>2</c:v>
                </c:pt>
                <c:pt idx="44">
                  <c:v>2</c:v>
                </c:pt>
                <c:pt idx="45">
                  <c:v>1</c:v>
                </c:pt>
                <c:pt idx="46">
                  <c:v>1</c:v>
                </c:pt>
                <c:pt idx="47">
                  <c:v>1</c:v>
                </c:pt>
                <c:pt idx="48">
                  <c:v>1</c:v>
                </c:pt>
                <c:pt idx="49">
                  <c:v>1</c:v>
                </c:pt>
                <c:pt idx="50">
                  <c:v>1</c:v>
                </c:pt>
                <c:pt idx="51">
                  <c:v>2</c:v>
                </c:pt>
                <c:pt idx="52">
                  <c:v>3</c:v>
                </c:pt>
                <c:pt idx="53">
                  <c:v>1</c:v>
                </c:pt>
                <c:pt idx="54">
                  <c:v>1</c:v>
                </c:pt>
                <c:pt idx="55">
                  <c:v>2</c:v>
                </c:pt>
                <c:pt idx="56">
                  <c:v>1</c:v>
                </c:pt>
                <c:pt idx="57">
                  <c:v>1</c:v>
                </c:pt>
                <c:pt idx="58">
                  <c:v>1</c:v>
                </c:pt>
                <c:pt idx="59">
                  <c:v>3</c:v>
                </c:pt>
                <c:pt idx="60">
                  <c:v>1</c:v>
                </c:pt>
                <c:pt idx="61">
                  <c:v>1</c:v>
                </c:pt>
                <c:pt idx="62">
                  <c:v>2</c:v>
                </c:pt>
                <c:pt idx="63">
                  <c:v>3</c:v>
                </c:pt>
                <c:pt idx="64">
                  <c:v>10</c:v>
                </c:pt>
                <c:pt idx="65">
                  <c:v>2</c:v>
                </c:pt>
                <c:pt idx="66">
                  <c:v>2</c:v>
                </c:pt>
                <c:pt idx="67">
                  <c:v>1</c:v>
                </c:pt>
                <c:pt idx="68">
                  <c:v>3</c:v>
                </c:pt>
                <c:pt idx="69">
                  <c:v>2</c:v>
                </c:pt>
                <c:pt idx="70">
                  <c:v>1</c:v>
                </c:pt>
                <c:pt idx="71">
                  <c:v>1</c:v>
                </c:pt>
                <c:pt idx="72">
                  <c:v>1</c:v>
                </c:pt>
                <c:pt idx="73">
                  <c:v>1</c:v>
                </c:pt>
                <c:pt idx="74">
                  <c:v>1</c:v>
                </c:pt>
                <c:pt idx="75">
                  <c:v>29</c:v>
                </c:pt>
                <c:pt idx="76">
                  <c:v>1</c:v>
                </c:pt>
                <c:pt idx="77">
                  <c:v>1</c:v>
                </c:pt>
                <c:pt idx="78">
                  <c:v>4</c:v>
                </c:pt>
                <c:pt idx="79">
                  <c:v>1</c:v>
                </c:pt>
                <c:pt idx="80">
                  <c:v>1</c:v>
                </c:pt>
                <c:pt idx="81">
                  <c:v>1</c:v>
                </c:pt>
                <c:pt idx="82">
                  <c:v>2</c:v>
                </c:pt>
                <c:pt idx="83">
                  <c:v>1</c:v>
                </c:pt>
                <c:pt idx="84">
                  <c:v>2</c:v>
                </c:pt>
                <c:pt idx="85">
                  <c:v>4</c:v>
                </c:pt>
                <c:pt idx="86">
                  <c:v>2</c:v>
                </c:pt>
                <c:pt idx="87">
                  <c:v>2</c:v>
                </c:pt>
                <c:pt idx="88">
                  <c:v>2</c:v>
                </c:pt>
                <c:pt idx="89">
                  <c:v>1</c:v>
                </c:pt>
                <c:pt idx="90">
                  <c:v>3</c:v>
                </c:pt>
                <c:pt idx="91">
                  <c:v>6</c:v>
                </c:pt>
                <c:pt idx="92">
                  <c:v>1</c:v>
                </c:pt>
                <c:pt idx="93">
                  <c:v>1</c:v>
                </c:pt>
                <c:pt idx="94">
                  <c:v>1</c:v>
                </c:pt>
                <c:pt idx="95">
                  <c:v>1</c:v>
                </c:pt>
                <c:pt idx="96">
                  <c:v>1</c:v>
                </c:pt>
                <c:pt idx="97">
                  <c:v>1</c:v>
                </c:pt>
                <c:pt idx="98">
                  <c:v>1</c:v>
                </c:pt>
                <c:pt idx="99">
                  <c:v>1</c:v>
                </c:pt>
                <c:pt idx="100">
                  <c:v>1</c:v>
                </c:pt>
                <c:pt idx="101">
                  <c:v>5</c:v>
                </c:pt>
                <c:pt idx="102">
                  <c:v>2</c:v>
                </c:pt>
                <c:pt idx="103">
                  <c:v>1</c:v>
                </c:pt>
                <c:pt idx="104">
                  <c:v>3</c:v>
                </c:pt>
                <c:pt idx="105">
                  <c:v>2</c:v>
                </c:pt>
                <c:pt idx="106">
                  <c:v>1</c:v>
                </c:pt>
                <c:pt idx="107">
                  <c:v>2</c:v>
                </c:pt>
                <c:pt idx="108">
                  <c:v>1</c:v>
                </c:pt>
                <c:pt idx="109">
                  <c:v>3</c:v>
                </c:pt>
                <c:pt idx="110">
                  <c:v>1</c:v>
                </c:pt>
                <c:pt idx="111">
                  <c:v>1</c:v>
                </c:pt>
                <c:pt idx="112">
                  <c:v>2</c:v>
                </c:pt>
                <c:pt idx="113">
                  <c:v>2</c:v>
                </c:pt>
                <c:pt idx="114">
                  <c:v>1</c:v>
                </c:pt>
                <c:pt idx="115">
                  <c:v>2</c:v>
                </c:pt>
                <c:pt idx="116">
                  <c:v>17</c:v>
                </c:pt>
                <c:pt idx="117">
                  <c:v>2</c:v>
                </c:pt>
                <c:pt idx="118">
                  <c:v>1</c:v>
                </c:pt>
                <c:pt idx="119">
                  <c:v>1</c:v>
                </c:pt>
                <c:pt idx="120">
                  <c:v>3</c:v>
                </c:pt>
                <c:pt idx="121">
                  <c:v>1</c:v>
                </c:pt>
                <c:pt idx="122">
                  <c:v>2</c:v>
                </c:pt>
                <c:pt idx="123">
                  <c:v>1</c:v>
                </c:pt>
                <c:pt idx="124">
                  <c:v>2</c:v>
                </c:pt>
                <c:pt idx="125">
                  <c:v>5</c:v>
                </c:pt>
                <c:pt idx="126">
                  <c:v>1</c:v>
                </c:pt>
                <c:pt idx="127">
                  <c:v>1</c:v>
                </c:pt>
                <c:pt idx="128">
                  <c:v>1</c:v>
                </c:pt>
                <c:pt idx="129">
                  <c:v>1</c:v>
                </c:pt>
                <c:pt idx="130">
                  <c:v>2</c:v>
                </c:pt>
                <c:pt idx="131">
                  <c:v>1</c:v>
                </c:pt>
                <c:pt idx="132">
                  <c:v>1</c:v>
                </c:pt>
                <c:pt idx="133">
                  <c:v>2</c:v>
                </c:pt>
                <c:pt idx="134">
                  <c:v>1</c:v>
                </c:pt>
                <c:pt idx="135">
                  <c:v>1</c:v>
                </c:pt>
                <c:pt idx="136">
                  <c:v>2</c:v>
                </c:pt>
                <c:pt idx="137">
                  <c:v>5</c:v>
                </c:pt>
                <c:pt idx="138">
                  <c:v>3</c:v>
                </c:pt>
                <c:pt idx="139">
                  <c:v>2</c:v>
                </c:pt>
                <c:pt idx="140">
                  <c:v>1</c:v>
                </c:pt>
                <c:pt idx="141">
                  <c:v>5</c:v>
                </c:pt>
                <c:pt idx="142">
                  <c:v>1</c:v>
                </c:pt>
                <c:pt idx="143">
                  <c:v>1</c:v>
                </c:pt>
                <c:pt idx="144">
                  <c:v>1</c:v>
                </c:pt>
                <c:pt idx="145">
                  <c:v>1</c:v>
                </c:pt>
                <c:pt idx="146">
                  <c:v>3</c:v>
                </c:pt>
                <c:pt idx="147">
                  <c:v>2</c:v>
                </c:pt>
                <c:pt idx="148">
                  <c:v>1</c:v>
                </c:pt>
                <c:pt idx="149">
                  <c:v>1</c:v>
                </c:pt>
                <c:pt idx="150">
                  <c:v>1</c:v>
                </c:pt>
                <c:pt idx="151">
                  <c:v>1</c:v>
                </c:pt>
                <c:pt idx="152">
                  <c:v>3</c:v>
                </c:pt>
                <c:pt idx="153">
                  <c:v>3</c:v>
                </c:pt>
                <c:pt idx="154">
                  <c:v>4</c:v>
                </c:pt>
                <c:pt idx="155">
                  <c:v>1</c:v>
                </c:pt>
                <c:pt idx="156">
                  <c:v>5</c:v>
                </c:pt>
                <c:pt idx="157">
                  <c:v>1</c:v>
                </c:pt>
                <c:pt idx="158">
                  <c:v>2</c:v>
                </c:pt>
                <c:pt idx="159">
                  <c:v>1</c:v>
                </c:pt>
                <c:pt idx="160">
                  <c:v>1</c:v>
                </c:pt>
                <c:pt idx="161">
                  <c:v>1</c:v>
                </c:pt>
                <c:pt idx="162">
                  <c:v>13</c:v>
                </c:pt>
                <c:pt idx="163">
                  <c:v>1</c:v>
                </c:pt>
                <c:pt idx="164">
                  <c:v>1</c:v>
                </c:pt>
                <c:pt idx="165">
                  <c:v>1</c:v>
                </c:pt>
                <c:pt idx="166">
                  <c:v>2</c:v>
                </c:pt>
                <c:pt idx="167">
                  <c:v>1</c:v>
                </c:pt>
                <c:pt idx="168">
                  <c:v>2</c:v>
                </c:pt>
                <c:pt idx="169">
                  <c:v>1</c:v>
                </c:pt>
                <c:pt idx="170">
                  <c:v>1</c:v>
                </c:pt>
                <c:pt idx="171">
                  <c:v>6</c:v>
                </c:pt>
                <c:pt idx="172">
                  <c:v>2</c:v>
                </c:pt>
                <c:pt idx="173">
                  <c:v>1</c:v>
                </c:pt>
                <c:pt idx="174">
                  <c:v>1</c:v>
                </c:pt>
                <c:pt idx="175">
                  <c:v>1</c:v>
                </c:pt>
                <c:pt idx="176">
                  <c:v>1</c:v>
                </c:pt>
                <c:pt idx="177">
                  <c:v>1</c:v>
                </c:pt>
                <c:pt idx="178">
                  <c:v>1</c:v>
                </c:pt>
                <c:pt idx="179">
                  <c:v>2</c:v>
                </c:pt>
                <c:pt idx="180">
                  <c:v>4</c:v>
                </c:pt>
                <c:pt idx="181">
                  <c:v>1</c:v>
                </c:pt>
                <c:pt idx="182">
                  <c:v>2</c:v>
                </c:pt>
                <c:pt idx="183">
                  <c:v>1</c:v>
                </c:pt>
                <c:pt idx="184">
                  <c:v>2</c:v>
                </c:pt>
                <c:pt idx="185">
                  <c:v>1</c:v>
                </c:pt>
                <c:pt idx="186">
                  <c:v>2</c:v>
                </c:pt>
                <c:pt idx="187">
                  <c:v>1</c:v>
                </c:pt>
                <c:pt idx="188">
                  <c:v>1</c:v>
                </c:pt>
                <c:pt idx="189">
                  <c:v>4</c:v>
                </c:pt>
                <c:pt idx="190">
                  <c:v>1</c:v>
                </c:pt>
                <c:pt idx="191">
                  <c:v>1</c:v>
                </c:pt>
                <c:pt idx="192">
                  <c:v>3</c:v>
                </c:pt>
                <c:pt idx="193">
                  <c:v>1</c:v>
                </c:pt>
                <c:pt idx="194">
                  <c:v>1</c:v>
                </c:pt>
                <c:pt idx="195">
                  <c:v>1</c:v>
                </c:pt>
                <c:pt idx="196">
                  <c:v>2</c:v>
                </c:pt>
                <c:pt idx="197">
                  <c:v>1</c:v>
                </c:pt>
                <c:pt idx="198">
                  <c:v>2</c:v>
                </c:pt>
                <c:pt idx="199">
                  <c:v>2</c:v>
                </c:pt>
                <c:pt idx="200">
                  <c:v>1</c:v>
                </c:pt>
                <c:pt idx="201">
                  <c:v>2</c:v>
                </c:pt>
                <c:pt idx="202">
                  <c:v>6</c:v>
                </c:pt>
                <c:pt idx="203">
                  <c:v>1</c:v>
                </c:pt>
                <c:pt idx="204">
                  <c:v>1</c:v>
                </c:pt>
                <c:pt idx="205">
                  <c:v>1</c:v>
                </c:pt>
                <c:pt idx="206">
                  <c:v>4</c:v>
                </c:pt>
                <c:pt idx="207">
                  <c:v>3</c:v>
                </c:pt>
                <c:pt idx="208">
                  <c:v>2</c:v>
                </c:pt>
                <c:pt idx="209">
                  <c:v>1</c:v>
                </c:pt>
                <c:pt idx="210">
                  <c:v>1</c:v>
                </c:pt>
                <c:pt idx="211">
                  <c:v>2</c:v>
                </c:pt>
                <c:pt idx="212">
                  <c:v>1</c:v>
                </c:pt>
                <c:pt idx="213">
                  <c:v>1</c:v>
                </c:pt>
                <c:pt idx="214">
                  <c:v>2</c:v>
                </c:pt>
                <c:pt idx="215">
                  <c:v>1</c:v>
                </c:pt>
                <c:pt idx="216">
                  <c:v>2</c:v>
                </c:pt>
                <c:pt idx="217">
                  <c:v>1</c:v>
                </c:pt>
                <c:pt idx="218">
                  <c:v>1</c:v>
                </c:pt>
                <c:pt idx="219">
                  <c:v>2</c:v>
                </c:pt>
                <c:pt idx="220">
                  <c:v>2</c:v>
                </c:pt>
                <c:pt idx="221">
                  <c:v>1</c:v>
                </c:pt>
                <c:pt idx="222">
                  <c:v>1</c:v>
                </c:pt>
                <c:pt idx="223">
                  <c:v>1</c:v>
                </c:pt>
                <c:pt idx="224">
                  <c:v>2</c:v>
                </c:pt>
                <c:pt idx="225">
                  <c:v>1</c:v>
                </c:pt>
                <c:pt idx="226">
                  <c:v>2</c:v>
                </c:pt>
                <c:pt idx="227">
                  <c:v>1</c:v>
                </c:pt>
                <c:pt idx="228">
                  <c:v>1</c:v>
                </c:pt>
                <c:pt idx="229">
                  <c:v>3</c:v>
                </c:pt>
                <c:pt idx="230">
                  <c:v>1</c:v>
                </c:pt>
                <c:pt idx="231">
                  <c:v>1</c:v>
                </c:pt>
                <c:pt idx="232">
                  <c:v>1</c:v>
                </c:pt>
                <c:pt idx="233">
                  <c:v>6</c:v>
                </c:pt>
                <c:pt idx="234">
                  <c:v>1</c:v>
                </c:pt>
                <c:pt idx="235">
                  <c:v>1</c:v>
                </c:pt>
                <c:pt idx="236">
                  <c:v>3</c:v>
                </c:pt>
                <c:pt idx="237">
                  <c:v>2</c:v>
                </c:pt>
                <c:pt idx="238">
                  <c:v>1</c:v>
                </c:pt>
                <c:pt idx="239">
                  <c:v>2</c:v>
                </c:pt>
                <c:pt idx="240">
                  <c:v>1</c:v>
                </c:pt>
                <c:pt idx="241">
                  <c:v>2</c:v>
                </c:pt>
                <c:pt idx="242">
                  <c:v>2</c:v>
                </c:pt>
                <c:pt idx="243">
                  <c:v>1</c:v>
                </c:pt>
                <c:pt idx="244">
                  <c:v>2</c:v>
                </c:pt>
                <c:pt idx="245">
                  <c:v>1</c:v>
                </c:pt>
                <c:pt idx="246">
                  <c:v>2</c:v>
                </c:pt>
                <c:pt idx="247">
                  <c:v>2</c:v>
                </c:pt>
                <c:pt idx="248">
                  <c:v>4</c:v>
                </c:pt>
                <c:pt idx="249">
                  <c:v>1</c:v>
                </c:pt>
                <c:pt idx="250">
                  <c:v>1</c:v>
                </c:pt>
                <c:pt idx="251">
                  <c:v>1</c:v>
                </c:pt>
                <c:pt idx="252">
                  <c:v>1</c:v>
                </c:pt>
                <c:pt idx="253">
                  <c:v>2</c:v>
                </c:pt>
                <c:pt idx="254">
                  <c:v>6</c:v>
                </c:pt>
                <c:pt idx="255">
                  <c:v>2</c:v>
                </c:pt>
                <c:pt idx="256">
                  <c:v>1</c:v>
                </c:pt>
                <c:pt idx="257">
                  <c:v>1</c:v>
                </c:pt>
                <c:pt idx="258">
                  <c:v>2</c:v>
                </c:pt>
                <c:pt idx="259">
                  <c:v>1</c:v>
                </c:pt>
                <c:pt idx="260">
                  <c:v>1</c:v>
                </c:pt>
                <c:pt idx="261">
                  <c:v>1</c:v>
                </c:pt>
                <c:pt idx="262">
                  <c:v>1</c:v>
                </c:pt>
                <c:pt idx="263">
                  <c:v>1</c:v>
                </c:pt>
                <c:pt idx="264">
                  <c:v>1</c:v>
                </c:pt>
                <c:pt idx="265">
                  <c:v>2</c:v>
                </c:pt>
                <c:pt idx="266">
                  <c:v>2</c:v>
                </c:pt>
                <c:pt idx="267">
                  <c:v>1</c:v>
                </c:pt>
                <c:pt idx="268">
                  <c:v>1</c:v>
                </c:pt>
                <c:pt idx="269">
                  <c:v>2</c:v>
                </c:pt>
                <c:pt idx="270">
                  <c:v>1</c:v>
                </c:pt>
                <c:pt idx="271">
                  <c:v>7</c:v>
                </c:pt>
                <c:pt idx="272">
                  <c:v>2</c:v>
                </c:pt>
                <c:pt idx="273">
                  <c:v>1</c:v>
                </c:pt>
                <c:pt idx="274">
                  <c:v>6</c:v>
                </c:pt>
                <c:pt idx="275">
                  <c:v>2</c:v>
                </c:pt>
                <c:pt idx="276">
                  <c:v>1</c:v>
                </c:pt>
                <c:pt idx="277">
                  <c:v>1</c:v>
                </c:pt>
                <c:pt idx="278">
                  <c:v>1</c:v>
                </c:pt>
                <c:pt idx="279">
                  <c:v>1</c:v>
                </c:pt>
                <c:pt idx="280">
                  <c:v>2</c:v>
                </c:pt>
                <c:pt idx="281">
                  <c:v>1</c:v>
                </c:pt>
                <c:pt idx="282">
                  <c:v>1</c:v>
                </c:pt>
                <c:pt idx="283">
                  <c:v>1</c:v>
                </c:pt>
                <c:pt idx="284">
                  <c:v>1</c:v>
                </c:pt>
                <c:pt idx="285">
                  <c:v>2</c:v>
                </c:pt>
                <c:pt idx="286">
                  <c:v>1</c:v>
                </c:pt>
                <c:pt idx="287">
                  <c:v>1</c:v>
                </c:pt>
                <c:pt idx="288">
                  <c:v>1</c:v>
                </c:pt>
                <c:pt idx="289">
                  <c:v>1</c:v>
                </c:pt>
                <c:pt idx="290">
                  <c:v>1</c:v>
                </c:pt>
                <c:pt idx="291">
                  <c:v>1</c:v>
                </c:pt>
                <c:pt idx="292">
                  <c:v>1</c:v>
                </c:pt>
                <c:pt idx="293">
                  <c:v>1</c:v>
                </c:pt>
                <c:pt idx="294">
                  <c:v>1</c:v>
                </c:pt>
                <c:pt idx="295">
                  <c:v>1</c:v>
                </c:pt>
                <c:pt idx="296">
                  <c:v>1</c:v>
                </c:pt>
                <c:pt idx="297">
                  <c:v>1</c:v>
                </c:pt>
                <c:pt idx="298">
                  <c:v>1</c:v>
                </c:pt>
                <c:pt idx="299">
                  <c:v>2</c:v>
                </c:pt>
                <c:pt idx="300">
                  <c:v>4</c:v>
                </c:pt>
                <c:pt idx="301">
                  <c:v>3</c:v>
                </c:pt>
                <c:pt idx="302">
                  <c:v>4</c:v>
                </c:pt>
                <c:pt idx="303">
                  <c:v>1</c:v>
                </c:pt>
                <c:pt idx="304">
                  <c:v>1</c:v>
                </c:pt>
                <c:pt idx="305">
                  <c:v>1</c:v>
                </c:pt>
                <c:pt idx="306">
                  <c:v>1</c:v>
                </c:pt>
                <c:pt idx="307">
                  <c:v>9</c:v>
                </c:pt>
                <c:pt idx="308">
                  <c:v>2</c:v>
                </c:pt>
                <c:pt idx="309">
                  <c:v>1</c:v>
                </c:pt>
                <c:pt idx="310">
                  <c:v>2</c:v>
                </c:pt>
                <c:pt idx="311">
                  <c:v>1</c:v>
                </c:pt>
                <c:pt idx="312">
                  <c:v>1</c:v>
                </c:pt>
                <c:pt idx="313">
                  <c:v>1</c:v>
                </c:pt>
                <c:pt idx="314">
                  <c:v>2</c:v>
                </c:pt>
                <c:pt idx="315">
                  <c:v>1</c:v>
                </c:pt>
                <c:pt idx="316">
                  <c:v>1</c:v>
                </c:pt>
                <c:pt idx="317">
                  <c:v>1</c:v>
                </c:pt>
                <c:pt idx="318">
                  <c:v>1</c:v>
                </c:pt>
                <c:pt idx="319">
                  <c:v>1</c:v>
                </c:pt>
                <c:pt idx="320">
                  <c:v>1</c:v>
                </c:pt>
                <c:pt idx="321">
                  <c:v>2</c:v>
                </c:pt>
                <c:pt idx="322">
                  <c:v>1</c:v>
                </c:pt>
                <c:pt idx="323">
                  <c:v>1</c:v>
                </c:pt>
                <c:pt idx="324">
                  <c:v>1</c:v>
                </c:pt>
                <c:pt idx="325">
                  <c:v>2</c:v>
                </c:pt>
                <c:pt idx="326">
                  <c:v>1</c:v>
                </c:pt>
                <c:pt idx="327">
                  <c:v>2</c:v>
                </c:pt>
                <c:pt idx="328">
                  <c:v>1</c:v>
                </c:pt>
                <c:pt idx="329">
                  <c:v>1</c:v>
                </c:pt>
                <c:pt idx="330">
                  <c:v>2</c:v>
                </c:pt>
                <c:pt idx="331">
                  <c:v>1</c:v>
                </c:pt>
                <c:pt idx="332">
                  <c:v>2</c:v>
                </c:pt>
                <c:pt idx="333">
                  <c:v>1</c:v>
                </c:pt>
                <c:pt idx="334">
                  <c:v>1</c:v>
                </c:pt>
                <c:pt idx="335">
                  <c:v>1</c:v>
                </c:pt>
                <c:pt idx="336">
                  <c:v>1</c:v>
                </c:pt>
                <c:pt idx="337">
                  <c:v>1</c:v>
                </c:pt>
                <c:pt idx="338">
                  <c:v>1</c:v>
                </c:pt>
                <c:pt idx="339">
                  <c:v>1</c:v>
                </c:pt>
                <c:pt idx="340">
                  <c:v>2</c:v>
                </c:pt>
                <c:pt idx="341">
                  <c:v>1</c:v>
                </c:pt>
                <c:pt idx="342">
                  <c:v>1</c:v>
                </c:pt>
                <c:pt idx="343">
                  <c:v>1</c:v>
                </c:pt>
                <c:pt idx="344">
                  <c:v>3</c:v>
                </c:pt>
                <c:pt idx="345">
                  <c:v>4</c:v>
                </c:pt>
                <c:pt idx="346">
                  <c:v>1</c:v>
                </c:pt>
                <c:pt idx="347">
                  <c:v>2</c:v>
                </c:pt>
                <c:pt idx="348">
                  <c:v>1</c:v>
                </c:pt>
                <c:pt idx="349">
                  <c:v>6</c:v>
                </c:pt>
                <c:pt idx="350">
                  <c:v>2</c:v>
                </c:pt>
                <c:pt idx="351">
                  <c:v>1</c:v>
                </c:pt>
                <c:pt idx="352">
                  <c:v>2</c:v>
                </c:pt>
                <c:pt idx="353">
                  <c:v>2</c:v>
                </c:pt>
                <c:pt idx="354">
                  <c:v>1</c:v>
                </c:pt>
                <c:pt idx="355">
                  <c:v>2</c:v>
                </c:pt>
                <c:pt idx="356">
                  <c:v>1</c:v>
                </c:pt>
                <c:pt idx="357">
                  <c:v>1</c:v>
                </c:pt>
                <c:pt idx="358">
                  <c:v>4</c:v>
                </c:pt>
                <c:pt idx="359">
                  <c:v>1</c:v>
                </c:pt>
                <c:pt idx="360">
                  <c:v>1</c:v>
                </c:pt>
                <c:pt idx="361">
                  <c:v>1</c:v>
                </c:pt>
                <c:pt idx="362">
                  <c:v>1</c:v>
                </c:pt>
                <c:pt idx="363">
                  <c:v>1</c:v>
                </c:pt>
                <c:pt idx="364">
                  <c:v>2</c:v>
                </c:pt>
                <c:pt idx="365">
                  <c:v>1</c:v>
                </c:pt>
                <c:pt idx="366">
                  <c:v>1</c:v>
                </c:pt>
                <c:pt idx="367">
                  <c:v>1</c:v>
                </c:pt>
                <c:pt idx="368">
                  <c:v>1</c:v>
                </c:pt>
                <c:pt idx="369">
                  <c:v>2</c:v>
                </c:pt>
                <c:pt idx="370">
                  <c:v>2</c:v>
                </c:pt>
                <c:pt idx="371">
                  <c:v>1</c:v>
                </c:pt>
                <c:pt idx="372">
                  <c:v>1</c:v>
                </c:pt>
                <c:pt idx="373">
                  <c:v>1</c:v>
                </c:pt>
                <c:pt idx="374">
                  <c:v>1</c:v>
                </c:pt>
                <c:pt idx="375">
                  <c:v>2</c:v>
                </c:pt>
                <c:pt idx="376">
                  <c:v>1</c:v>
                </c:pt>
                <c:pt idx="377">
                  <c:v>1</c:v>
                </c:pt>
                <c:pt idx="378">
                  <c:v>37</c:v>
                </c:pt>
                <c:pt idx="379">
                  <c:v>1</c:v>
                </c:pt>
                <c:pt idx="380">
                  <c:v>1</c:v>
                </c:pt>
                <c:pt idx="381">
                  <c:v>3</c:v>
                </c:pt>
                <c:pt idx="382">
                  <c:v>1</c:v>
                </c:pt>
                <c:pt idx="383">
                  <c:v>2</c:v>
                </c:pt>
                <c:pt idx="384">
                  <c:v>2</c:v>
                </c:pt>
                <c:pt idx="385">
                  <c:v>2</c:v>
                </c:pt>
                <c:pt idx="386">
                  <c:v>1</c:v>
                </c:pt>
                <c:pt idx="387">
                  <c:v>2</c:v>
                </c:pt>
                <c:pt idx="388">
                  <c:v>1</c:v>
                </c:pt>
                <c:pt idx="389">
                  <c:v>2</c:v>
                </c:pt>
                <c:pt idx="390">
                  <c:v>2</c:v>
                </c:pt>
                <c:pt idx="391">
                  <c:v>2</c:v>
                </c:pt>
                <c:pt idx="392">
                  <c:v>1</c:v>
                </c:pt>
                <c:pt idx="393">
                  <c:v>1</c:v>
                </c:pt>
                <c:pt idx="394">
                  <c:v>2</c:v>
                </c:pt>
                <c:pt idx="395">
                  <c:v>2</c:v>
                </c:pt>
                <c:pt idx="396">
                  <c:v>1</c:v>
                </c:pt>
                <c:pt idx="397">
                  <c:v>2</c:v>
                </c:pt>
                <c:pt idx="398">
                  <c:v>1</c:v>
                </c:pt>
                <c:pt idx="399">
                  <c:v>1</c:v>
                </c:pt>
                <c:pt idx="400">
                  <c:v>2</c:v>
                </c:pt>
                <c:pt idx="401">
                  <c:v>1</c:v>
                </c:pt>
                <c:pt idx="402">
                  <c:v>1</c:v>
                </c:pt>
                <c:pt idx="403">
                  <c:v>1</c:v>
                </c:pt>
                <c:pt idx="404">
                  <c:v>2</c:v>
                </c:pt>
                <c:pt idx="405">
                  <c:v>2</c:v>
                </c:pt>
                <c:pt idx="406">
                  <c:v>2</c:v>
                </c:pt>
                <c:pt idx="407">
                  <c:v>1</c:v>
                </c:pt>
                <c:pt idx="408">
                  <c:v>2</c:v>
                </c:pt>
                <c:pt idx="409">
                  <c:v>1</c:v>
                </c:pt>
                <c:pt idx="410">
                  <c:v>1</c:v>
                </c:pt>
                <c:pt idx="411">
                  <c:v>2</c:v>
                </c:pt>
                <c:pt idx="412">
                  <c:v>2</c:v>
                </c:pt>
                <c:pt idx="413">
                  <c:v>1</c:v>
                </c:pt>
                <c:pt idx="414">
                  <c:v>1</c:v>
                </c:pt>
                <c:pt idx="415">
                  <c:v>1</c:v>
                </c:pt>
                <c:pt idx="416">
                  <c:v>1</c:v>
                </c:pt>
                <c:pt idx="417">
                  <c:v>1</c:v>
                </c:pt>
                <c:pt idx="418">
                  <c:v>1</c:v>
                </c:pt>
                <c:pt idx="419">
                  <c:v>1</c:v>
                </c:pt>
                <c:pt idx="420">
                  <c:v>2</c:v>
                </c:pt>
                <c:pt idx="421">
                  <c:v>2</c:v>
                </c:pt>
                <c:pt idx="422">
                  <c:v>1</c:v>
                </c:pt>
                <c:pt idx="423">
                  <c:v>17</c:v>
                </c:pt>
                <c:pt idx="424">
                  <c:v>2</c:v>
                </c:pt>
                <c:pt idx="425">
                  <c:v>2</c:v>
                </c:pt>
                <c:pt idx="426">
                  <c:v>2</c:v>
                </c:pt>
                <c:pt idx="427">
                  <c:v>1</c:v>
                </c:pt>
                <c:pt idx="428">
                  <c:v>2</c:v>
                </c:pt>
                <c:pt idx="429">
                  <c:v>1</c:v>
                </c:pt>
                <c:pt idx="430">
                  <c:v>1</c:v>
                </c:pt>
                <c:pt idx="431">
                  <c:v>3</c:v>
                </c:pt>
                <c:pt idx="432">
                  <c:v>1</c:v>
                </c:pt>
                <c:pt idx="433">
                  <c:v>2</c:v>
                </c:pt>
                <c:pt idx="434">
                  <c:v>1</c:v>
                </c:pt>
                <c:pt idx="435">
                  <c:v>1</c:v>
                </c:pt>
                <c:pt idx="436">
                  <c:v>1</c:v>
                </c:pt>
                <c:pt idx="437">
                  <c:v>2</c:v>
                </c:pt>
                <c:pt idx="438">
                  <c:v>1</c:v>
                </c:pt>
                <c:pt idx="439">
                  <c:v>8</c:v>
                </c:pt>
                <c:pt idx="440">
                  <c:v>1</c:v>
                </c:pt>
                <c:pt idx="441">
                  <c:v>2</c:v>
                </c:pt>
                <c:pt idx="442">
                  <c:v>1</c:v>
                </c:pt>
                <c:pt idx="443">
                  <c:v>1</c:v>
                </c:pt>
                <c:pt idx="444">
                  <c:v>4</c:v>
                </c:pt>
                <c:pt idx="445">
                  <c:v>1</c:v>
                </c:pt>
                <c:pt idx="446">
                  <c:v>2</c:v>
                </c:pt>
                <c:pt idx="447">
                  <c:v>2</c:v>
                </c:pt>
                <c:pt idx="448">
                  <c:v>1</c:v>
                </c:pt>
                <c:pt idx="449">
                  <c:v>1</c:v>
                </c:pt>
                <c:pt idx="450">
                  <c:v>3</c:v>
                </c:pt>
                <c:pt idx="451">
                  <c:v>1</c:v>
                </c:pt>
                <c:pt idx="452">
                  <c:v>1</c:v>
                </c:pt>
                <c:pt idx="453">
                  <c:v>2</c:v>
                </c:pt>
                <c:pt idx="454">
                  <c:v>2</c:v>
                </c:pt>
                <c:pt idx="455">
                  <c:v>2</c:v>
                </c:pt>
                <c:pt idx="456">
                  <c:v>2</c:v>
                </c:pt>
                <c:pt idx="457">
                  <c:v>2</c:v>
                </c:pt>
                <c:pt idx="458">
                  <c:v>2</c:v>
                </c:pt>
                <c:pt idx="459">
                  <c:v>2</c:v>
                </c:pt>
                <c:pt idx="460">
                  <c:v>1</c:v>
                </c:pt>
                <c:pt idx="461">
                  <c:v>2</c:v>
                </c:pt>
                <c:pt idx="462">
                  <c:v>1</c:v>
                </c:pt>
                <c:pt idx="463">
                  <c:v>1</c:v>
                </c:pt>
                <c:pt idx="464">
                  <c:v>1</c:v>
                </c:pt>
                <c:pt idx="465">
                  <c:v>1</c:v>
                </c:pt>
                <c:pt idx="466">
                  <c:v>1</c:v>
                </c:pt>
                <c:pt idx="467">
                  <c:v>1</c:v>
                </c:pt>
                <c:pt idx="468">
                  <c:v>1</c:v>
                </c:pt>
                <c:pt idx="469">
                  <c:v>1</c:v>
                </c:pt>
                <c:pt idx="470">
                  <c:v>2</c:v>
                </c:pt>
                <c:pt idx="471">
                  <c:v>3</c:v>
                </c:pt>
                <c:pt idx="472">
                  <c:v>2</c:v>
                </c:pt>
                <c:pt idx="473">
                  <c:v>1</c:v>
                </c:pt>
                <c:pt idx="474">
                  <c:v>2</c:v>
                </c:pt>
                <c:pt idx="475">
                  <c:v>2</c:v>
                </c:pt>
                <c:pt idx="476">
                  <c:v>2</c:v>
                </c:pt>
                <c:pt idx="477">
                  <c:v>2</c:v>
                </c:pt>
                <c:pt idx="478">
                  <c:v>2</c:v>
                </c:pt>
                <c:pt idx="479">
                  <c:v>1</c:v>
                </c:pt>
                <c:pt idx="480">
                  <c:v>2</c:v>
                </c:pt>
                <c:pt idx="481">
                  <c:v>2</c:v>
                </c:pt>
                <c:pt idx="482">
                  <c:v>2</c:v>
                </c:pt>
                <c:pt idx="483">
                  <c:v>2</c:v>
                </c:pt>
                <c:pt idx="484">
                  <c:v>1</c:v>
                </c:pt>
                <c:pt idx="485">
                  <c:v>2</c:v>
                </c:pt>
                <c:pt idx="486">
                  <c:v>2</c:v>
                </c:pt>
                <c:pt idx="487">
                  <c:v>2</c:v>
                </c:pt>
                <c:pt idx="488">
                  <c:v>1</c:v>
                </c:pt>
                <c:pt idx="489">
                  <c:v>3</c:v>
                </c:pt>
                <c:pt idx="490">
                  <c:v>2</c:v>
                </c:pt>
                <c:pt idx="491">
                  <c:v>1</c:v>
                </c:pt>
                <c:pt idx="492">
                  <c:v>16</c:v>
                </c:pt>
                <c:pt idx="493">
                  <c:v>2</c:v>
                </c:pt>
                <c:pt idx="494">
                  <c:v>2</c:v>
                </c:pt>
                <c:pt idx="495">
                  <c:v>3</c:v>
                </c:pt>
                <c:pt idx="496">
                  <c:v>2</c:v>
                </c:pt>
                <c:pt idx="497">
                  <c:v>4</c:v>
                </c:pt>
                <c:pt idx="498">
                  <c:v>1</c:v>
                </c:pt>
                <c:pt idx="499">
                  <c:v>2</c:v>
                </c:pt>
                <c:pt idx="500">
                  <c:v>1</c:v>
                </c:pt>
                <c:pt idx="501">
                  <c:v>2</c:v>
                </c:pt>
                <c:pt idx="502">
                  <c:v>2</c:v>
                </c:pt>
                <c:pt idx="503">
                  <c:v>1</c:v>
                </c:pt>
                <c:pt idx="504">
                  <c:v>1</c:v>
                </c:pt>
                <c:pt idx="505">
                  <c:v>2</c:v>
                </c:pt>
                <c:pt idx="506">
                  <c:v>1</c:v>
                </c:pt>
                <c:pt idx="507">
                  <c:v>1</c:v>
                </c:pt>
                <c:pt idx="508">
                  <c:v>1</c:v>
                </c:pt>
                <c:pt idx="509">
                  <c:v>2</c:v>
                </c:pt>
                <c:pt idx="510">
                  <c:v>1</c:v>
                </c:pt>
                <c:pt idx="511">
                  <c:v>2</c:v>
                </c:pt>
                <c:pt idx="512">
                  <c:v>2</c:v>
                </c:pt>
                <c:pt idx="513">
                  <c:v>3</c:v>
                </c:pt>
                <c:pt idx="514">
                  <c:v>2</c:v>
                </c:pt>
                <c:pt idx="515">
                  <c:v>1</c:v>
                </c:pt>
                <c:pt idx="516">
                  <c:v>1</c:v>
                </c:pt>
                <c:pt idx="517">
                  <c:v>2</c:v>
                </c:pt>
                <c:pt idx="518">
                  <c:v>2</c:v>
                </c:pt>
                <c:pt idx="519">
                  <c:v>1</c:v>
                </c:pt>
                <c:pt idx="520">
                  <c:v>10</c:v>
                </c:pt>
                <c:pt idx="521">
                  <c:v>1</c:v>
                </c:pt>
                <c:pt idx="522">
                  <c:v>1</c:v>
                </c:pt>
                <c:pt idx="523">
                  <c:v>2</c:v>
                </c:pt>
                <c:pt idx="524">
                  <c:v>2</c:v>
                </c:pt>
                <c:pt idx="525">
                  <c:v>1</c:v>
                </c:pt>
                <c:pt idx="526">
                  <c:v>2</c:v>
                </c:pt>
                <c:pt idx="527">
                  <c:v>2</c:v>
                </c:pt>
                <c:pt idx="528">
                  <c:v>2</c:v>
                </c:pt>
                <c:pt idx="529">
                  <c:v>2</c:v>
                </c:pt>
                <c:pt idx="530">
                  <c:v>2</c:v>
                </c:pt>
                <c:pt idx="531">
                  <c:v>1</c:v>
                </c:pt>
                <c:pt idx="532">
                  <c:v>1</c:v>
                </c:pt>
                <c:pt idx="533">
                  <c:v>1</c:v>
                </c:pt>
                <c:pt idx="534">
                  <c:v>2</c:v>
                </c:pt>
                <c:pt idx="535">
                  <c:v>1</c:v>
                </c:pt>
                <c:pt idx="536">
                  <c:v>2</c:v>
                </c:pt>
                <c:pt idx="537">
                  <c:v>2</c:v>
                </c:pt>
                <c:pt idx="538">
                  <c:v>2</c:v>
                </c:pt>
                <c:pt idx="539">
                  <c:v>2</c:v>
                </c:pt>
                <c:pt idx="540">
                  <c:v>1</c:v>
                </c:pt>
                <c:pt idx="541">
                  <c:v>2</c:v>
                </c:pt>
                <c:pt idx="542">
                  <c:v>1</c:v>
                </c:pt>
                <c:pt idx="543">
                  <c:v>2</c:v>
                </c:pt>
                <c:pt idx="544">
                  <c:v>2</c:v>
                </c:pt>
                <c:pt idx="545">
                  <c:v>2</c:v>
                </c:pt>
                <c:pt idx="546">
                  <c:v>2</c:v>
                </c:pt>
                <c:pt idx="547">
                  <c:v>1</c:v>
                </c:pt>
                <c:pt idx="548">
                  <c:v>2</c:v>
                </c:pt>
                <c:pt idx="549">
                  <c:v>2</c:v>
                </c:pt>
                <c:pt idx="550">
                  <c:v>7</c:v>
                </c:pt>
                <c:pt idx="551">
                  <c:v>1</c:v>
                </c:pt>
                <c:pt idx="552">
                  <c:v>1</c:v>
                </c:pt>
                <c:pt idx="553">
                  <c:v>1</c:v>
                </c:pt>
                <c:pt idx="554">
                  <c:v>1</c:v>
                </c:pt>
                <c:pt idx="555">
                  <c:v>2</c:v>
                </c:pt>
                <c:pt idx="556">
                  <c:v>2</c:v>
                </c:pt>
                <c:pt idx="557">
                  <c:v>4</c:v>
                </c:pt>
                <c:pt idx="558">
                  <c:v>1</c:v>
                </c:pt>
                <c:pt idx="559">
                  <c:v>2</c:v>
                </c:pt>
                <c:pt idx="560">
                  <c:v>2</c:v>
                </c:pt>
                <c:pt idx="561">
                  <c:v>2</c:v>
                </c:pt>
                <c:pt idx="562">
                  <c:v>1</c:v>
                </c:pt>
                <c:pt idx="563">
                  <c:v>1</c:v>
                </c:pt>
                <c:pt idx="564">
                  <c:v>1</c:v>
                </c:pt>
                <c:pt idx="565">
                  <c:v>2</c:v>
                </c:pt>
                <c:pt idx="566">
                  <c:v>1</c:v>
                </c:pt>
                <c:pt idx="567">
                  <c:v>1</c:v>
                </c:pt>
                <c:pt idx="568">
                  <c:v>1</c:v>
                </c:pt>
                <c:pt idx="569">
                  <c:v>2</c:v>
                </c:pt>
                <c:pt idx="570">
                  <c:v>2</c:v>
                </c:pt>
                <c:pt idx="571">
                  <c:v>2</c:v>
                </c:pt>
                <c:pt idx="572">
                  <c:v>1</c:v>
                </c:pt>
                <c:pt idx="573">
                  <c:v>2</c:v>
                </c:pt>
                <c:pt idx="574">
                  <c:v>2</c:v>
                </c:pt>
                <c:pt idx="575">
                  <c:v>2</c:v>
                </c:pt>
                <c:pt idx="576">
                  <c:v>1</c:v>
                </c:pt>
                <c:pt idx="577">
                  <c:v>1</c:v>
                </c:pt>
                <c:pt idx="578">
                  <c:v>2</c:v>
                </c:pt>
                <c:pt idx="579">
                  <c:v>1</c:v>
                </c:pt>
                <c:pt idx="580">
                  <c:v>1</c:v>
                </c:pt>
                <c:pt idx="581">
                  <c:v>1</c:v>
                </c:pt>
                <c:pt idx="582">
                  <c:v>2</c:v>
                </c:pt>
                <c:pt idx="583">
                  <c:v>1</c:v>
                </c:pt>
                <c:pt idx="584">
                  <c:v>1</c:v>
                </c:pt>
                <c:pt idx="585">
                  <c:v>2</c:v>
                </c:pt>
                <c:pt idx="586">
                  <c:v>2</c:v>
                </c:pt>
                <c:pt idx="587">
                  <c:v>1</c:v>
                </c:pt>
                <c:pt idx="588">
                  <c:v>2</c:v>
                </c:pt>
                <c:pt idx="589">
                  <c:v>2</c:v>
                </c:pt>
                <c:pt idx="590">
                  <c:v>2</c:v>
                </c:pt>
                <c:pt idx="591">
                  <c:v>1</c:v>
                </c:pt>
                <c:pt idx="592">
                  <c:v>2</c:v>
                </c:pt>
                <c:pt idx="593">
                  <c:v>1</c:v>
                </c:pt>
                <c:pt idx="594">
                  <c:v>1</c:v>
                </c:pt>
                <c:pt idx="595">
                  <c:v>2</c:v>
                </c:pt>
                <c:pt idx="596">
                  <c:v>2</c:v>
                </c:pt>
                <c:pt idx="597">
                  <c:v>1</c:v>
                </c:pt>
                <c:pt idx="598">
                  <c:v>1</c:v>
                </c:pt>
                <c:pt idx="599">
                  <c:v>1</c:v>
                </c:pt>
                <c:pt idx="600">
                  <c:v>2</c:v>
                </c:pt>
                <c:pt idx="601">
                  <c:v>2</c:v>
                </c:pt>
                <c:pt idx="602">
                  <c:v>2</c:v>
                </c:pt>
                <c:pt idx="603">
                  <c:v>2</c:v>
                </c:pt>
                <c:pt idx="604">
                  <c:v>1</c:v>
                </c:pt>
                <c:pt idx="605">
                  <c:v>2</c:v>
                </c:pt>
                <c:pt idx="606">
                  <c:v>2</c:v>
                </c:pt>
                <c:pt idx="607">
                  <c:v>1</c:v>
                </c:pt>
                <c:pt idx="608">
                  <c:v>2</c:v>
                </c:pt>
                <c:pt idx="609">
                  <c:v>2</c:v>
                </c:pt>
                <c:pt idx="610">
                  <c:v>2</c:v>
                </c:pt>
                <c:pt idx="611">
                  <c:v>2</c:v>
                </c:pt>
                <c:pt idx="612">
                  <c:v>2</c:v>
                </c:pt>
                <c:pt idx="613">
                  <c:v>1</c:v>
                </c:pt>
                <c:pt idx="614">
                  <c:v>1</c:v>
                </c:pt>
                <c:pt idx="615">
                  <c:v>1</c:v>
                </c:pt>
                <c:pt idx="616">
                  <c:v>1</c:v>
                </c:pt>
                <c:pt idx="617">
                  <c:v>2</c:v>
                </c:pt>
                <c:pt idx="618">
                  <c:v>2</c:v>
                </c:pt>
                <c:pt idx="619">
                  <c:v>2</c:v>
                </c:pt>
                <c:pt idx="620">
                  <c:v>1</c:v>
                </c:pt>
                <c:pt idx="621">
                  <c:v>2</c:v>
                </c:pt>
                <c:pt idx="622">
                  <c:v>2</c:v>
                </c:pt>
                <c:pt idx="623">
                  <c:v>2</c:v>
                </c:pt>
                <c:pt idx="624">
                  <c:v>1</c:v>
                </c:pt>
                <c:pt idx="625">
                  <c:v>1</c:v>
                </c:pt>
                <c:pt idx="626">
                  <c:v>1</c:v>
                </c:pt>
                <c:pt idx="627">
                  <c:v>1</c:v>
                </c:pt>
                <c:pt idx="628">
                  <c:v>1</c:v>
                </c:pt>
                <c:pt idx="629">
                  <c:v>2</c:v>
                </c:pt>
                <c:pt idx="630">
                  <c:v>2</c:v>
                </c:pt>
                <c:pt idx="631">
                  <c:v>1</c:v>
                </c:pt>
                <c:pt idx="632">
                  <c:v>2</c:v>
                </c:pt>
                <c:pt idx="633">
                  <c:v>1</c:v>
                </c:pt>
                <c:pt idx="634">
                  <c:v>2</c:v>
                </c:pt>
                <c:pt idx="635">
                  <c:v>1</c:v>
                </c:pt>
                <c:pt idx="636">
                  <c:v>2</c:v>
                </c:pt>
                <c:pt idx="637">
                  <c:v>4</c:v>
                </c:pt>
                <c:pt idx="638">
                  <c:v>2</c:v>
                </c:pt>
                <c:pt idx="639">
                  <c:v>3</c:v>
                </c:pt>
                <c:pt idx="640">
                  <c:v>2</c:v>
                </c:pt>
                <c:pt idx="641">
                  <c:v>2</c:v>
                </c:pt>
                <c:pt idx="642">
                  <c:v>1</c:v>
                </c:pt>
                <c:pt idx="643">
                  <c:v>1</c:v>
                </c:pt>
                <c:pt idx="644">
                  <c:v>1</c:v>
                </c:pt>
                <c:pt idx="645">
                  <c:v>2</c:v>
                </c:pt>
                <c:pt idx="646">
                  <c:v>2</c:v>
                </c:pt>
                <c:pt idx="647">
                  <c:v>2</c:v>
                </c:pt>
                <c:pt idx="648">
                  <c:v>1</c:v>
                </c:pt>
                <c:pt idx="649">
                  <c:v>2</c:v>
                </c:pt>
                <c:pt idx="650">
                  <c:v>1</c:v>
                </c:pt>
                <c:pt idx="651">
                  <c:v>1</c:v>
                </c:pt>
                <c:pt idx="652">
                  <c:v>2</c:v>
                </c:pt>
                <c:pt idx="653">
                  <c:v>1</c:v>
                </c:pt>
                <c:pt idx="654">
                  <c:v>1</c:v>
                </c:pt>
                <c:pt idx="655">
                  <c:v>2</c:v>
                </c:pt>
                <c:pt idx="656">
                  <c:v>1</c:v>
                </c:pt>
                <c:pt idx="657">
                  <c:v>2</c:v>
                </c:pt>
                <c:pt idx="658">
                  <c:v>1</c:v>
                </c:pt>
                <c:pt idx="659">
                  <c:v>2</c:v>
                </c:pt>
                <c:pt idx="660">
                  <c:v>1</c:v>
                </c:pt>
                <c:pt idx="661">
                  <c:v>2</c:v>
                </c:pt>
                <c:pt idx="662">
                  <c:v>2</c:v>
                </c:pt>
                <c:pt idx="663">
                  <c:v>1</c:v>
                </c:pt>
                <c:pt idx="664">
                  <c:v>2</c:v>
                </c:pt>
                <c:pt idx="665">
                  <c:v>2</c:v>
                </c:pt>
                <c:pt idx="666">
                  <c:v>2</c:v>
                </c:pt>
                <c:pt idx="667">
                  <c:v>2</c:v>
                </c:pt>
                <c:pt idx="668">
                  <c:v>2</c:v>
                </c:pt>
                <c:pt idx="669">
                  <c:v>2</c:v>
                </c:pt>
                <c:pt idx="670">
                  <c:v>1</c:v>
                </c:pt>
                <c:pt idx="671">
                  <c:v>2</c:v>
                </c:pt>
                <c:pt idx="672">
                  <c:v>2</c:v>
                </c:pt>
                <c:pt idx="673">
                  <c:v>2</c:v>
                </c:pt>
                <c:pt idx="674">
                  <c:v>1</c:v>
                </c:pt>
                <c:pt idx="675">
                  <c:v>2</c:v>
                </c:pt>
                <c:pt idx="676">
                  <c:v>1</c:v>
                </c:pt>
                <c:pt idx="677">
                  <c:v>1</c:v>
                </c:pt>
                <c:pt idx="678">
                  <c:v>1</c:v>
                </c:pt>
                <c:pt idx="679">
                  <c:v>1</c:v>
                </c:pt>
                <c:pt idx="680">
                  <c:v>1</c:v>
                </c:pt>
                <c:pt idx="681">
                  <c:v>2</c:v>
                </c:pt>
                <c:pt idx="682">
                  <c:v>2</c:v>
                </c:pt>
                <c:pt idx="683">
                  <c:v>2</c:v>
                </c:pt>
                <c:pt idx="684">
                  <c:v>1</c:v>
                </c:pt>
                <c:pt idx="685">
                  <c:v>2</c:v>
                </c:pt>
                <c:pt idx="686">
                  <c:v>1</c:v>
                </c:pt>
                <c:pt idx="687">
                  <c:v>2</c:v>
                </c:pt>
                <c:pt idx="688">
                  <c:v>1</c:v>
                </c:pt>
                <c:pt idx="689">
                  <c:v>2</c:v>
                </c:pt>
                <c:pt idx="690">
                  <c:v>2</c:v>
                </c:pt>
                <c:pt idx="691">
                  <c:v>1</c:v>
                </c:pt>
                <c:pt idx="692">
                  <c:v>2</c:v>
                </c:pt>
                <c:pt idx="693">
                  <c:v>2</c:v>
                </c:pt>
                <c:pt idx="694">
                  <c:v>1</c:v>
                </c:pt>
                <c:pt idx="695">
                  <c:v>2</c:v>
                </c:pt>
                <c:pt idx="696">
                  <c:v>2</c:v>
                </c:pt>
                <c:pt idx="697">
                  <c:v>1</c:v>
                </c:pt>
                <c:pt idx="698">
                  <c:v>2</c:v>
                </c:pt>
                <c:pt idx="699">
                  <c:v>2</c:v>
                </c:pt>
                <c:pt idx="700">
                  <c:v>2</c:v>
                </c:pt>
                <c:pt idx="701">
                  <c:v>2</c:v>
                </c:pt>
                <c:pt idx="702">
                  <c:v>2</c:v>
                </c:pt>
                <c:pt idx="703">
                  <c:v>2</c:v>
                </c:pt>
                <c:pt idx="704">
                  <c:v>3</c:v>
                </c:pt>
                <c:pt idx="705">
                  <c:v>2</c:v>
                </c:pt>
                <c:pt idx="706">
                  <c:v>1</c:v>
                </c:pt>
                <c:pt idx="707">
                  <c:v>2</c:v>
                </c:pt>
                <c:pt idx="708">
                  <c:v>2</c:v>
                </c:pt>
                <c:pt idx="709">
                  <c:v>1</c:v>
                </c:pt>
                <c:pt idx="710">
                  <c:v>2</c:v>
                </c:pt>
                <c:pt idx="711">
                  <c:v>2</c:v>
                </c:pt>
                <c:pt idx="712">
                  <c:v>2</c:v>
                </c:pt>
                <c:pt idx="713">
                  <c:v>2</c:v>
                </c:pt>
                <c:pt idx="714">
                  <c:v>1</c:v>
                </c:pt>
                <c:pt idx="715">
                  <c:v>2</c:v>
                </c:pt>
                <c:pt idx="716">
                  <c:v>1</c:v>
                </c:pt>
                <c:pt idx="717">
                  <c:v>1</c:v>
                </c:pt>
                <c:pt idx="718">
                  <c:v>2</c:v>
                </c:pt>
                <c:pt idx="719">
                  <c:v>1</c:v>
                </c:pt>
                <c:pt idx="720">
                  <c:v>2</c:v>
                </c:pt>
                <c:pt idx="721">
                  <c:v>1</c:v>
                </c:pt>
                <c:pt idx="722">
                  <c:v>2</c:v>
                </c:pt>
                <c:pt idx="723">
                  <c:v>1</c:v>
                </c:pt>
                <c:pt idx="724">
                  <c:v>3</c:v>
                </c:pt>
                <c:pt idx="725">
                  <c:v>2</c:v>
                </c:pt>
                <c:pt idx="726">
                  <c:v>2</c:v>
                </c:pt>
                <c:pt idx="727">
                  <c:v>2</c:v>
                </c:pt>
                <c:pt idx="728">
                  <c:v>2</c:v>
                </c:pt>
                <c:pt idx="729">
                  <c:v>1</c:v>
                </c:pt>
                <c:pt idx="730">
                  <c:v>2</c:v>
                </c:pt>
                <c:pt idx="731">
                  <c:v>2</c:v>
                </c:pt>
                <c:pt idx="732">
                  <c:v>1</c:v>
                </c:pt>
                <c:pt idx="733">
                  <c:v>2</c:v>
                </c:pt>
                <c:pt idx="734">
                  <c:v>2</c:v>
                </c:pt>
                <c:pt idx="735">
                  <c:v>2</c:v>
                </c:pt>
                <c:pt idx="736">
                  <c:v>2</c:v>
                </c:pt>
                <c:pt idx="737">
                  <c:v>1</c:v>
                </c:pt>
                <c:pt idx="738">
                  <c:v>2</c:v>
                </c:pt>
                <c:pt idx="739">
                  <c:v>2</c:v>
                </c:pt>
                <c:pt idx="740">
                  <c:v>1</c:v>
                </c:pt>
                <c:pt idx="741">
                  <c:v>2</c:v>
                </c:pt>
                <c:pt idx="742">
                  <c:v>2</c:v>
                </c:pt>
                <c:pt idx="743">
                  <c:v>2</c:v>
                </c:pt>
                <c:pt idx="744">
                  <c:v>2</c:v>
                </c:pt>
                <c:pt idx="745">
                  <c:v>3</c:v>
                </c:pt>
                <c:pt idx="746">
                  <c:v>2</c:v>
                </c:pt>
                <c:pt idx="747">
                  <c:v>2</c:v>
                </c:pt>
                <c:pt idx="748">
                  <c:v>2</c:v>
                </c:pt>
                <c:pt idx="749">
                  <c:v>2</c:v>
                </c:pt>
                <c:pt idx="750">
                  <c:v>2</c:v>
                </c:pt>
                <c:pt idx="751">
                  <c:v>2</c:v>
                </c:pt>
                <c:pt idx="752">
                  <c:v>2</c:v>
                </c:pt>
                <c:pt idx="753">
                  <c:v>2</c:v>
                </c:pt>
                <c:pt idx="754">
                  <c:v>1</c:v>
                </c:pt>
                <c:pt idx="755">
                  <c:v>1</c:v>
                </c:pt>
                <c:pt idx="756">
                  <c:v>2</c:v>
                </c:pt>
                <c:pt idx="757">
                  <c:v>2</c:v>
                </c:pt>
                <c:pt idx="758">
                  <c:v>2</c:v>
                </c:pt>
                <c:pt idx="759">
                  <c:v>2</c:v>
                </c:pt>
                <c:pt idx="760">
                  <c:v>1</c:v>
                </c:pt>
                <c:pt idx="761">
                  <c:v>2</c:v>
                </c:pt>
              </c:numCache>
            </c:numRef>
          </c:val>
          <c:extLst>
            <c:ext xmlns:c16="http://schemas.microsoft.com/office/drawing/2014/chart" uri="{C3380CC4-5D6E-409C-BE32-E72D297353CC}">
              <c16:uniqueId val="{00000000-0820-46F5-9B8C-01E649393133}"/>
            </c:ext>
          </c:extLst>
        </c:ser>
        <c:dLbls>
          <c:showLegendKey val="0"/>
          <c:showVal val="0"/>
          <c:showCatName val="0"/>
          <c:showSerName val="0"/>
          <c:showPercent val="0"/>
          <c:showBubbleSize val="0"/>
        </c:dLbls>
        <c:gapWidth val="219"/>
        <c:overlap val="-27"/>
        <c:axId val="650125087"/>
        <c:axId val="650126047"/>
      </c:barChart>
      <c:catAx>
        <c:axId val="65012508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50126047"/>
        <c:crosses val="autoZero"/>
        <c:auto val="1"/>
        <c:lblAlgn val="ctr"/>
        <c:lblOffset val="100"/>
        <c:noMultiLvlLbl val="0"/>
      </c:catAx>
      <c:valAx>
        <c:axId val="650126047"/>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5012508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[LVADSUSR166_MAZIN_MOHAMMAD_SAYEED.xlsx]Sheet8!PivotTable13</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Sheet8!$CH$211</c:f>
              <c:strCache>
                <c:ptCount val="1"/>
                <c:pt idx="0">
                  <c:v>Total</c:v>
                </c:pt>
              </c:strCache>
            </c:strRef>
          </c:tx>
          <c:spPr>
            <a:solidFill>
              <a:schemeClr val="accent1"/>
            </a:solidFill>
            <a:ln>
              <a:noFill/>
            </a:ln>
            <a:effectLst/>
          </c:spPr>
          <c:invertIfNegative val="0"/>
          <c:cat>
            <c:strRef>
              <c:f>Sheet8!$CG$212:$CG$217</c:f>
              <c:strCache>
                <c:ptCount val="5"/>
                <c:pt idx="0">
                  <c:v>Account</c:v>
                </c:pt>
                <c:pt idx="1">
                  <c:v>C.O.D.</c:v>
                </c:pt>
                <c:pt idx="2">
                  <c:v>Credit</c:v>
                </c:pt>
                <c:pt idx="3">
                  <c:v>P.O.</c:v>
                </c:pt>
                <c:pt idx="4">
                  <c:v>Warranty</c:v>
                </c:pt>
              </c:strCache>
            </c:strRef>
          </c:cat>
          <c:val>
            <c:numRef>
              <c:f>Sheet8!$CH$212:$CH$217</c:f>
              <c:numCache>
                <c:formatCode>General</c:formatCode>
                <c:ptCount val="5"/>
                <c:pt idx="4">
                  <c:v>41</c:v>
                </c:pt>
              </c:numCache>
            </c:numRef>
          </c:val>
          <c:extLst>
            <c:ext xmlns:c16="http://schemas.microsoft.com/office/drawing/2014/chart" uri="{C3380CC4-5D6E-409C-BE32-E72D297353CC}">
              <c16:uniqueId val="{00000000-67A0-46A6-90C5-3CE2C9F0BB57}"/>
            </c:ext>
          </c:extLst>
        </c:ser>
        <c:dLbls>
          <c:showLegendKey val="0"/>
          <c:showVal val="0"/>
          <c:showCatName val="0"/>
          <c:showSerName val="0"/>
          <c:showPercent val="0"/>
          <c:showBubbleSize val="0"/>
        </c:dLbls>
        <c:gapWidth val="219"/>
        <c:overlap val="-27"/>
        <c:axId val="851815999"/>
        <c:axId val="851817439"/>
      </c:barChart>
      <c:catAx>
        <c:axId val="8518159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51817439"/>
        <c:crosses val="autoZero"/>
        <c:auto val="1"/>
        <c:lblAlgn val="ctr"/>
        <c:lblOffset val="100"/>
        <c:noMultiLvlLbl val="0"/>
      </c:catAx>
      <c:valAx>
        <c:axId val="85181743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5181599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[LVADSUSR166_MAZIN_MOHAMMAD_SAYEED.xlsx]Sheet7!PivotTable10</c:name>
    <c:fmtId val="1"/>
  </c:pivotSource>
  <c:chart>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Sheet7!$H$880:$H$881</c:f>
              <c:strCache>
                <c:ptCount val="1"/>
                <c:pt idx="0">
                  <c:v>Account</c:v>
                </c:pt>
              </c:strCache>
            </c:strRef>
          </c:tx>
          <c:spPr>
            <a:ln w="28575" cap="rnd">
              <a:solidFill>
                <a:schemeClr val="accent1"/>
              </a:solidFill>
              <a:round/>
            </a:ln>
            <a:effectLst/>
          </c:spPr>
          <c:marker>
            <c:symbol val="none"/>
          </c:marker>
          <c:cat>
            <c:strRef>
              <c:f>Sheet7!$G$882:$G$1100</c:f>
              <c:strCache>
                <c:ptCount val="218"/>
                <c:pt idx="0">
                  <c:v>04-09-2020</c:v>
                </c:pt>
                <c:pt idx="1">
                  <c:v>10-09-2020</c:v>
                </c:pt>
                <c:pt idx="2">
                  <c:v>14-09-2020</c:v>
                </c:pt>
                <c:pt idx="3">
                  <c:v>15-09-2020</c:v>
                </c:pt>
                <c:pt idx="4">
                  <c:v>16-09-2020</c:v>
                </c:pt>
                <c:pt idx="5">
                  <c:v>17-09-2020</c:v>
                </c:pt>
                <c:pt idx="6">
                  <c:v>21-09-2020</c:v>
                </c:pt>
                <c:pt idx="7">
                  <c:v>22-09-2020</c:v>
                </c:pt>
                <c:pt idx="8">
                  <c:v>23-09-2020</c:v>
                </c:pt>
                <c:pt idx="9">
                  <c:v>24-09-2020</c:v>
                </c:pt>
                <c:pt idx="10">
                  <c:v>26-09-2020</c:v>
                </c:pt>
                <c:pt idx="11">
                  <c:v>28-09-2020</c:v>
                </c:pt>
                <c:pt idx="12">
                  <c:v>29-09-2020</c:v>
                </c:pt>
                <c:pt idx="13">
                  <c:v>30-09-2020</c:v>
                </c:pt>
                <c:pt idx="14">
                  <c:v>01-10-2020</c:v>
                </c:pt>
                <c:pt idx="15">
                  <c:v>02-10-2020</c:v>
                </c:pt>
                <c:pt idx="16">
                  <c:v>05-10-2020</c:v>
                </c:pt>
                <c:pt idx="17">
                  <c:v>06-10-2020</c:v>
                </c:pt>
                <c:pt idx="18">
                  <c:v>07-10-2020</c:v>
                </c:pt>
                <c:pt idx="19">
                  <c:v>08-10-2020</c:v>
                </c:pt>
                <c:pt idx="20">
                  <c:v>12-10-2020</c:v>
                </c:pt>
                <c:pt idx="21">
                  <c:v>13-10-2020</c:v>
                </c:pt>
                <c:pt idx="22">
                  <c:v>15-10-2020</c:v>
                </c:pt>
                <c:pt idx="23">
                  <c:v>19-10-2020</c:v>
                </c:pt>
                <c:pt idx="24">
                  <c:v>20-10-2020</c:v>
                </c:pt>
                <c:pt idx="25">
                  <c:v>21-10-2020</c:v>
                </c:pt>
                <c:pt idx="26">
                  <c:v>22-10-2020</c:v>
                </c:pt>
                <c:pt idx="27">
                  <c:v>23-10-2020</c:v>
                </c:pt>
                <c:pt idx="28">
                  <c:v>24-10-2020</c:v>
                </c:pt>
                <c:pt idx="29">
                  <c:v>26-10-2020</c:v>
                </c:pt>
                <c:pt idx="30">
                  <c:v>27-10-2020</c:v>
                </c:pt>
                <c:pt idx="31">
                  <c:v>28-10-2020</c:v>
                </c:pt>
                <c:pt idx="32">
                  <c:v>29-10-2020</c:v>
                </c:pt>
                <c:pt idx="33">
                  <c:v>30-10-2020</c:v>
                </c:pt>
                <c:pt idx="34">
                  <c:v>03-11-2020</c:v>
                </c:pt>
                <c:pt idx="35">
                  <c:v>04-11-2020</c:v>
                </c:pt>
                <c:pt idx="36">
                  <c:v>05-11-2020</c:v>
                </c:pt>
                <c:pt idx="37">
                  <c:v>06-11-2020</c:v>
                </c:pt>
                <c:pt idx="38">
                  <c:v>07-11-2020</c:v>
                </c:pt>
                <c:pt idx="39">
                  <c:v>09-11-2020</c:v>
                </c:pt>
                <c:pt idx="40">
                  <c:v>10-11-2020</c:v>
                </c:pt>
                <c:pt idx="41">
                  <c:v>17-11-2020</c:v>
                </c:pt>
                <c:pt idx="42">
                  <c:v>18-11-2020</c:v>
                </c:pt>
                <c:pt idx="43">
                  <c:v>19-11-2020</c:v>
                </c:pt>
                <c:pt idx="44">
                  <c:v>23-11-2020</c:v>
                </c:pt>
                <c:pt idx="45">
                  <c:v>24-11-2020</c:v>
                </c:pt>
                <c:pt idx="46">
                  <c:v>25-11-2020</c:v>
                </c:pt>
                <c:pt idx="47">
                  <c:v>26-11-2020</c:v>
                </c:pt>
                <c:pt idx="48">
                  <c:v>30-11-2020</c:v>
                </c:pt>
                <c:pt idx="49">
                  <c:v>01-12-2020</c:v>
                </c:pt>
                <c:pt idx="50">
                  <c:v>02-12-2020</c:v>
                </c:pt>
                <c:pt idx="51">
                  <c:v>03-12-2020</c:v>
                </c:pt>
                <c:pt idx="52">
                  <c:v>05-12-2020</c:v>
                </c:pt>
                <c:pt idx="53">
                  <c:v>07-12-2020</c:v>
                </c:pt>
                <c:pt idx="54">
                  <c:v>08-12-2020</c:v>
                </c:pt>
                <c:pt idx="55">
                  <c:v>09-12-2020</c:v>
                </c:pt>
                <c:pt idx="56">
                  <c:v>10-12-2020</c:v>
                </c:pt>
                <c:pt idx="57">
                  <c:v>14-12-2020</c:v>
                </c:pt>
                <c:pt idx="58">
                  <c:v>15-12-2020</c:v>
                </c:pt>
                <c:pt idx="59">
                  <c:v>16-12-2020</c:v>
                </c:pt>
                <c:pt idx="60">
                  <c:v>17-12-2020</c:v>
                </c:pt>
                <c:pt idx="61">
                  <c:v>22-12-2020</c:v>
                </c:pt>
                <c:pt idx="62">
                  <c:v>23-12-2020</c:v>
                </c:pt>
                <c:pt idx="63">
                  <c:v>04-01-2021</c:v>
                </c:pt>
                <c:pt idx="64">
                  <c:v>05-01-2021</c:v>
                </c:pt>
                <c:pt idx="65">
                  <c:v>06-01-2021</c:v>
                </c:pt>
                <c:pt idx="66">
                  <c:v>07-01-2021</c:v>
                </c:pt>
                <c:pt idx="67">
                  <c:v>11-01-2021</c:v>
                </c:pt>
                <c:pt idx="68">
                  <c:v>12-01-2021</c:v>
                </c:pt>
                <c:pt idx="69">
                  <c:v>13-01-2021</c:v>
                </c:pt>
                <c:pt idx="70">
                  <c:v>14-01-2021</c:v>
                </c:pt>
                <c:pt idx="71">
                  <c:v>16-01-2021</c:v>
                </c:pt>
                <c:pt idx="72">
                  <c:v>18-01-2021</c:v>
                </c:pt>
                <c:pt idx="73">
                  <c:v>19-01-2021</c:v>
                </c:pt>
                <c:pt idx="74">
                  <c:v>21-01-2021</c:v>
                </c:pt>
                <c:pt idx="75">
                  <c:v>23-01-2021</c:v>
                </c:pt>
                <c:pt idx="76">
                  <c:v>25-01-2021</c:v>
                </c:pt>
                <c:pt idx="77">
                  <c:v>26-01-2021</c:v>
                </c:pt>
                <c:pt idx="78">
                  <c:v>27-01-2021</c:v>
                </c:pt>
                <c:pt idx="79">
                  <c:v>28-01-2021</c:v>
                </c:pt>
                <c:pt idx="80">
                  <c:v>30-01-2021</c:v>
                </c:pt>
                <c:pt idx="81">
                  <c:v>01-02-2021</c:v>
                </c:pt>
                <c:pt idx="82">
                  <c:v>02-02-2021</c:v>
                </c:pt>
                <c:pt idx="83">
                  <c:v>03-02-2021</c:v>
                </c:pt>
                <c:pt idx="84">
                  <c:v>04-02-2021</c:v>
                </c:pt>
                <c:pt idx="85">
                  <c:v>05-02-2021</c:v>
                </c:pt>
                <c:pt idx="86">
                  <c:v>08-02-2021</c:v>
                </c:pt>
                <c:pt idx="87">
                  <c:v>09-02-2021</c:v>
                </c:pt>
                <c:pt idx="88">
                  <c:v>10-02-2021</c:v>
                </c:pt>
                <c:pt idx="89">
                  <c:v>11-02-2021</c:v>
                </c:pt>
                <c:pt idx="90">
                  <c:v>12-02-2021</c:v>
                </c:pt>
                <c:pt idx="91">
                  <c:v>15-02-2021</c:v>
                </c:pt>
                <c:pt idx="92">
                  <c:v>16-02-2021</c:v>
                </c:pt>
                <c:pt idx="93">
                  <c:v>17-02-2021</c:v>
                </c:pt>
                <c:pt idx="94">
                  <c:v>18-02-2021</c:v>
                </c:pt>
                <c:pt idx="95">
                  <c:v>19-02-2021</c:v>
                </c:pt>
                <c:pt idx="96">
                  <c:v>20-02-2021</c:v>
                </c:pt>
                <c:pt idx="97">
                  <c:v>22-02-2021</c:v>
                </c:pt>
                <c:pt idx="98">
                  <c:v>23-02-2021</c:v>
                </c:pt>
                <c:pt idx="99">
                  <c:v>24-02-2021</c:v>
                </c:pt>
                <c:pt idx="100">
                  <c:v>25-02-2021</c:v>
                </c:pt>
                <c:pt idx="101">
                  <c:v>27-02-2021</c:v>
                </c:pt>
                <c:pt idx="102">
                  <c:v>01-03-2021</c:v>
                </c:pt>
                <c:pt idx="103">
                  <c:v>02-03-2021</c:v>
                </c:pt>
                <c:pt idx="104">
                  <c:v>03-03-2021</c:v>
                </c:pt>
                <c:pt idx="105">
                  <c:v>04-03-2021</c:v>
                </c:pt>
                <c:pt idx="106">
                  <c:v>05-03-2021</c:v>
                </c:pt>
                <c:pt idx="107">
                  <c:v>06-03-2021</c:v>
                </c:pt>
                <c:pt idx="108">
                  <c:v>08-03-2021</c:v>
                </c:pt>
                <c:pt idx="109">
                  <c:v>09-03-2021</c:v>
                </c:pt>
                <c:pt idx="110">
                  <c:v>10-03-2021</c:v>
                </c:pt>
                <c:pt idx="111">
                  <c:v>11-03-2021</c:v>
                </c:pt>
                <c:pt idx="112">
                  <c:v>12-03-2021</c:v>
                </c:pt>
                <c:pt idx="113">
                  <c:v>13-03-2021</c:v>
                </c:pt>
                <c:pt idx="114">
                  <c:v>15-03-2021</c:v>
                </c:pt>
                <c:pt idx="115">
                  <c:v>16-03-2021</c:v>
                </c:pt>
                <c:pt idx="116">
                  <c:v>17-03-2021</c:v>
                </c:pt>
                <c:pt idx="117">
                  <c:v>18-03-2021</c:v>
                </c:pt>
                <c:pt idx="118">
                  <c:v>20-03-2021</c:v>
                </c:pt>
                <c:pt idx="119">
                  <c:v>23-03-2021</c:v>
                </c:pt>
                <c:pt idx="120">
                  <c:v>24-03-2021</c:v>
                </c:pt>
                <c:pt idx="121">
                  <c:v>25-03-2021</c:v>
                </c:pt>
                <c:pt idx="122">
                  <c:v>27-03-2021</c:v>
                </c:pt>
                <c:pt idx="123">
                  <c:v>29-03-2021</c:v>
                </c:pt>
                <c:pt idx="124">
                  <c:v>30-03-2021</c:v>
                </c:pt>
                <c:pt idx="125">
                  <c:v>31-03-2021</c:v>
                </c:pt>
                <c:pt idx="126">
                  <c:v>01-04-2021</c:v>
                </c:pt>
                <c:pt idx="127">
                  <c:v>02-04-2021</c:v>
                </c:pt>
                <c:pt idx="128">
                  <c:v>03-04-2021</c:v>
                </c:pt>
                <c:pt idx="129">
                  <c:v>06-04-2021</c:v>
                </c:pt>
                <c:pt idx="130">
                  <c:v>07-04-2021</c:v>
                </c:pt>
                <c:pt idx="131">
                  <c:v>08-04-2021</c:v>
                </c:pt>
                <c:pt idx="132">
                  <c:v>10-04-2021</c:v>
                </c:pt>
                <c:pt idx="133">
                  <c:v>12-04-2021</c:v>
                </c:pt>
                <c:pt idx="134">
                  <c:v>13-04-2021</c:v>
                </c:pt>
                <c:pt idx="135">
                  <c:v>14-04-2021</c:v>
                </c:pt>
                <c:pt idx="136">
                  <c:v>15-04-2021</c:v>
                </c:pt>
                <c:pt idx="137">
                  <c:v>16-04-2021</c:v>
                </c:pt>
                <c:pt idx="138">
                  <c:v>19-04-2021</c:v>
                </c:pt>
                <c:pt idx="139">
                  <c:v>20-04-2021</c:v>
                </c:pt>
                <c:pt idx="140">
                  <c:v>21-04-2021</c:v>
                </c:pt>
                <c:pt idx="141">
                  <c:v>22-04-2021</c:v>
                </c:pt>
                <c:pt idx="142">
                  <c:v>23-04-2021</c:v>
                </c:pt>
                <c:pt idx="143">
                  <c:v>26-04-2021</c:v>
                </c:pt>
                <c:pt idx="144">
                  <c:v>27-04-2021</c:v>
                </c:pt>
                <c:pt idx="145">
                  <c:v>28-04-2021</c:v>
                </c:pt>
                <c:pt idx="146">
                  <c:v>29-04-2021</c:v>
                </c:pt>
                <c:pt idx="147">
                  <c:v>01-05-2021</c:v>
                </c:pt>
                <c:pt idx="148">
                  <c:v>03-05-2021</c:v>
                </c:pt>
                <c:pt idx="149">
                  <c:v>04-05-2021</c:v>
                </c:pt>
                <c:pt idx="150">
                  <c:v>05-05-2021</c:v>
                </c:pt>
                <c:pt idx="151">
                  <c:v>06-05-2021</c:v>
                </c:pt>
                <c:pt idx="152">
                  <c:v>07-05-2021</c:v>
                </c:pt>
                <c:pt idx="153">
                  <c:v>08-05-2021</c:v>
                </c:pt>
                <c:pt idx="154">
                  <c:v>10-05-2021</c:v>
                </c:pt>
                <c:pt idx="155">
                  <c:v>11-05-2021</c:v>
                </c:pt>
                <c:pt idx="156">
                  <c:v>12-05-2021</c:v>
                </c:pt>
                <c:pt idx="157">
                  <c:v>13-05-2021</c:v>
                </c:pt>
                <c:pt idx="158">
                  <c:v>14-05-2021</c:v>
                </c:pt>
                <c:pt idx="159">
                  <c:v>15-05-2021</c:v>
                </c:pt>
                <c:pt idx="160">
                  <c:v>17-05-2021</c:v>
                </c:pt>
                <c:pt idx="161">
                  <c:v>18-05-2021</c:v>
                </c:pt>
                <c:pt idx="162">
                  <c:v>19-05-2021</c:v>
                </c:pt>
                <c:pt idx="163">
                  <c:v>20-05-2021</c:v>
                </c:pt>
                <c:pt idx="164">
                  <c:v>21-05-2021</c:v>
                </c:pt>
                <c:pt idx="165">
                  <c:v>22-05-2021</c:v>
                </c:pt>
                <c:pt idx="166">
                  <c:v>24-05-2021</c:v>
                </c:pt>
                <c:pt idx="167">
                  <c:v>25-05-2021</c:v>
                </c:pt>
                <c:pt idx="168">
                  <c:v>26-05-2021</c:v>
                </c:pt>
                <c:pt idx="169">
                  <c:v>27-05-2021</c:v>
                </c:pt>
                <c:pt idx="170">
                  <c:v>28-05-2021</c:v>
                </c:pt>
                <c:pt idx="171">
                  <c:v>29-05-2021</c:v>
                </c:pt>
                <c:pt idx="172">
                  <c:v>31-05-2021</c:v>
                </c:pt>
                <c:pt idx="173">
                  <c:v>01-06-2021</c:v>
                </c:pt>
                <c:pt idx="174">
                  <c:v>02-06-2021</c:v>
                </c:pt>
                <c:pt idx="175">
                  <c:v>03-06-2021</c:v>
                </c:pt>
                <c:pt idx="176">
                  <c:v>05-06-2021</c:v>
                </c:pt>
                <c:pt idx="177">
                  <c:v>07-06-2021</c:v>
                </c:pt>
                <c:pt idx="178">
                  <c:v>08-06-2021</c:v>
                </c:pt>
                <c:pt idx="179">
                  <c:v>09-06-2021</c:v>
                </c:pt>
                <c:pt idx="180">
                  <c:v>10-06-2021</c:v>
                </c:pt>
                <c:pt idx="181">
                  <c:v>11-06-2021</c:v>
                </c:pt>
                <c:pt idx="182">
                  <c:v>12-06-2021</c:v>
                </c:pt>
                <c:pt idx="183">
                  <c:v>14-06-2021</c:v>
                </c:pt>
                <c:pt idx="184">
                  <c:v>15-06-2021</c:v>
                </c:pt>
                <c:pt idx="185">
                  <c:v>16-06-2021</c:v>
                </c:pt>
                <c:pt idx="186">
                  <c:v>17-06-2021</c:v>
                </c:pt>
                <c:pt idx="187">
                  <c:v>18-06-2021</c:v>
                </c:pt>
                <c:pt idx="188">
                  <c:v>19-06-2021</c:v>
                </c:pt>
                <c:pt idx="189">
                  <c:v>21-06-2021</c:v>
                </c:pt>
                <c:pt idx="190">
                  <c:v>22-06-2021</c:v>
                </c:pt>
                <c:pt idx="191">
                  <c:v>23-06-2021</c:v>
                </c:pt>
                <c:pt idx="192">
                  <c:v>24-06-2021</c:v>
                </c:pt>
                <c:pt idx="193">
                  <c:v>25-06-2021</c:v>
                </c:pt>
                <c:pt idx="194">
                  <c:v>26-06-2021</c:v>
                </c:pt>
                <c:pt idx="195">
                  <c:v>28-06-2021</c:v>
                </c:pt>
                <c:pt idx="196">
                  <c:v>29-06-2021</c:v>
                </c:pt>
                <c:pt idx="197">
                  <c:v>30-06-2021</c:v>
                </c:pt>
                <c:pt idx="198">
                  <c:v>01-07-2021</c:v>
                </c:pt>
                <c:pt idx="199">
                  <c:v>03-07-2021</c:v>
                </c:pt>
                <c:pt idx="200">
                  <c:v>05-07-2021</c:v>
                </c:pt>
                <c:pt idx="201">
                  <c:v>06-07-2021</c:v>
                </c:pt>
                <c:pt idx="202">
                  <c:v>07-07-2021</c:v>
                </c:pt>
                <c:pt idx="203">
                  <c:v>09-07-2021</c:v>
                </c:pt>
                <c:pt idx="204">
                  <c:v>12-07-2021</c:v>
                </c:pt>
                <c:pt idx="205">
                  <c:v>13-07-2021</c:v>
                </c:pt>
                <c:pt idx="206">
                  <c:v>14-07-2021</c:v>
                </c:pt>
                <c:pt idx="207">
                  <c:v>15-07-2021</c:v>
                </c:pt>
                <c:pt idx="208">
                  <c:v>16-07-2021</c:v>
                </c:pt>
                <c:pt idx="209">
                  <c:v>17-07-2021</c:v>
                </c:pt>
                <c:pt idx="210">
                  <c:v>19-07-2021</c:v>
                </c:pt>
                <c:pt idx="211">
                  <c:v>20-07-2021</c:v>
                </c:pt>
                <c:pt idx="212">
                  <c:v>21-07-2021</c:v>
                </c:pt>
                <c:pt idx="213">
                  <c:v>22-07-2021</c:v>
                </c:pt>
                <c:pt idx="214">
                  <c:v>23-07-2021</c:v>
                </c:pt>
                <c:pt idx="215">
                  <c:v>24-07-2021</c:v>
                </c:pt>
                <c:pt idx="216">
                  <c:v>26-07-2021</c:v>
                </c:pt>
                <c:pt idx="217">
                  <c:v>29-07-2021</c:v>
                </c:pt>
              </c:strCache>
            </c:strRef>
          </c:cat>
          <c:val>
            <c:numRef>
              <c:f>Sheet7!$H$882:$H$1100</c:f>
              <c:numCache>
                <c:formatCode>General</c:formatCode>
                <c:ptCount val="218"/>
                <c:pt idx="0">
                  <c:v>1</c:v>
                </c:pt>
                <c:pt idx="1">
                  <c:v>1</c:v>
                </c:pt>
                <c:pt idx="2">
                  <c:v>1</c:v>
                </c:pt>
                <c:pt idx="3">
                  <c:v>3</c:v>
                </c:pt>
                <c:pt idx="4">
                  <c:v>1</c:v>
                </c:pt>
                <c:pt idx="5">
                  <c:v>3</c:v>
                </c:pt>
                <c:pt idx="6">
                  <c:v>2</c:v>
                </c:pt>
                <c:pt idx="8">
                  <c:v>2</c:v>
                </c:pt>
                <c:pt idx="10">
                  <c:v>1</c:v>
                </c:pt>
                <c:pt idx="11">
                  <c:v>2</c:v>
                </c:pt>
                <c:pt idx="12">
                  <c:v>3</c:v>
                </c:pt>
                <c:pt idx="13">
                  <c:v>1</c:v>
                </c:pt>
                <c:pt idx="14">
                  <c:v>1</c:v>
                </c:pt>
                <c:pt idx="15">
                  <c:v>1</c:v>
                </c:pt>
                <c:pt idx="16">
                  <c:v>1</c:v>
                </c:pt>
                <c:pt idx="17">
                  <c:v>1</c:v>
                </c:pt>
                <c:pt idx="18">
                  <c:v>3</c:v>
                </c:pt>
                <c:pt idx="19">
                  <c:v>1</c:v>
                </c:pt>
                <c:pt idx="20">
                  <c:v>1</c:v>
                </c:pt>
                <c:pt idx="21">
                  <c:v>3</c:v>
                </c:pt>
                <c:pt idx="22">
                  <c:v>1</c:v>
                </c:pt>
                <c:pt idx="23">
                  <c:v>3</c:v>
                </c:pt>
                <c:pt idx="24">
                  <c:v>2</c:v>
                </c:pt>
                <c:pt idx="25">
                  <c:v>1</c:v>
                </c:pt>
                <c:pt idx="26">
                  <c:v>1</c:v>
                </c:pt>
                <c:pt idx="28">
                  <c:v>1</c:v>
                </c:pt>
                <c:pt idx="29">
                  <c:v>3</c:v>
                </c:pt>
                <c:pt idx="30">
                  <c:v>3</c:v>
                </c:pt>
                <c:pt idx="31">
                  <c:v>1</c:v>
                </c:pt>
                <c:pt idx="33">
                  <c:v>1</c:v>
                </c:pt>
                <c:pt idx="35">
                  <c:v>1</c:v>
                </c:pt>
                <c:pt idx="36">
                  <c:v>2</c:v>
                </c:pt>
                <c:pt idx="37">
                  <c:v>3</c:v>
                </c:pt>
                <c:pt idx="39">
                  <c:v>1</c:v>
                </c:pt>
                <c:pt idx="40">
                  <c:v>2</c:v>
                </c:pt>
                <c:pt idx="41">
                  <c:v>3</c:v>
                </c:pt>
                <c:pt idx="42">
                  <c:v>2</c:v>
                </c:pt>
                <c:pt idx="45">
                  <c:v>4</c:v>
                </c:pt>
                <c:pt idx="46">
                  <c:v>3</c:v>
                </c:pt>
                <c:pt idx="47">
                  <c:v>2</c:v>
                </c:pt>
                <c:pt idx="48">
                  <c:v>5</c:v>
                </c:pt>
                <c:pt idx="49">
                  <c:v>2</c:v>
                </c:pt>
                <c:pt idx="50">
                  <c:v>3</c:v>
                </c:pt>
                <c:pt idx="51">
                  <c:v>2</c:v>
                </c:pt>
                <c:pt idx="53">
                  <c:v>3</c:v>
                </c:pt>
                <c:pt idx="54">
                  <c:v>2</c:v>
                </c:pt>
                <c:pt idx="55">
                  <c:v>1</c:v>
                </c:pt>
                <c:pt idx="57">
                  <c:v>1</c:v>
                </c:pt>
                <c:pt idx="58">
                  <c:v>3</c:v>
                </c:pt>
                <c:pt idx="59">
                  <c:v>1</c:v>
                </c:pt>
                <c:pt idx="60">
                  <c:v>2</c:v>
                </c:pt>
                <c:pt idx="62">
                  <c:v>2</c:v>
                </c:pt>
                <c:pt idx="63">
                  <c:v>2</c:v>
                </c:pt>
                <c:pt idx="65">
                  <c:v>2</c:v>
                </c:pt>
                <c:pt idx="66">
                  <c:v>3</c:v>
                </c:pt>
                <c:pt idx="67">
                  <c:v>1</c:v>
                </c:pt>
                <c:pt idx="68">
                  <c:v>1</c:v>
                </c:pt>
                <c:pt idx="69">
                  <c:v>2</c:v>
                </c:pt>
                <c:pt idx="70">
                  <c:v>2</c:v>
                </c:pt>
                <c:pt idx="71">
                  <c:v>1</c:v>
                </c:pt>
                <c:pt idx="74">
                  <c:v>2</c:v>
                </c:pt>
                <c:pt idx="75">
                  <c:v>1</c:v>
                </c:pt>
                <c:pt idx="76">
                  <c:v>3</c:v>
                </c:pt>
                <c:pt idx="77">
                  <c:v>1</c:v>
                </c:pt>
                <c:pt idx="78">
                  <c:v>2</c:v>
                </c:pt>
                <c:pt idx="79">
                  <c:v>3</c:v>
                </c:pt>
                <c:pt idx="81">
                  <c:v>5</c:v>
                </c:pt>
                <c:pt idx="82">
                  <c:v>4</c:v>
                </c:pt>
                <c:pt idx="83">
                  <c:v>1</c:v>
                </c:pt>
                <c:pt idx="84">
                  <c:v>2</c:v>
                </c:pt>
                <c:pt idx="87">
                  <c:v>2</c:v>
                </c:pt>
                <c:pt idx="88">
                  <c:v>2</c:v>
                </c:pt>
                <c:pt idx="89">
                  <c:v>1</c:v>
                </c:pt>
                <c:pt idx="90">
                  <c:v>1</c:v>
                </c:pt>
                <c:pt idx="91">
                  <c:v>3</c:v>
                </c:pt>
                <c:pt idx="93">
                  <c:v>2</c:v>
                </c:pt>
                <c:pt idx="94">
                  <c:v>4</c:v>
                </c:pt>
                <c:pt idx="95">
                  <c:v>1</c:v>
                </c:pt>
                <c:pt idx="96">
                  <c:v>1</c:v>
                </c:pt>
                <c:pt idx="97">
                  <c:v>3</c:v>
                </c:pt>
                <c:pt idx="98">
                  <c:v>2</c:v>
                </c:pt>
                <c:pt idx="99">
                  <c:v>2</c:v>
                </c:pt>
                <c:pt idx="100">
                  <c:v>2</c:v>
                </c:pt>
                <c:pt idx="103">
                  <c:v>1</c:v>
                </c:pt>
                <c:pt idx="104">
                  <c:v>5</c:v>
                </c:pt>
                <c:pt idx="105">
                  <c:v>1</c:v>
                </c:pt>
                <c:pt idx="107">
                  <c:v>1</c:v>
                </c:pt>
                <c:pt idx="108">
                  <c:v>3</c:v>
                </c:pt>
                <c:pt idx="109">
                  <c:v>2</c:v>
                </c:pt>
                <c:pt idx="110">
                  <c:v>1</c:v>
                </c:pt>
                <c:pt idx="111">
                  <c:v>4</c:v>
                </c:pt>
                <c:pt idx="112">
                  <c:v>1</c:v>
                </c:pt>
                <c:pt idx="113">
                  <c:v>1</c:v>
                </c:pt>
                <c:pt idx="114">
                  <c:v>5</c:v>
                </c:pt>
                <c:pt idx="115">
                  <c:v>4</c:v>
                </c:pt>
                <c:pt idx="116">
                  <c:v>1</c:v>
                </c:pt>
                <c:pt idx="117">
                  <c:v>2</c:v>
                </c:pt>
                <c:pt idx="118">
                  <c:v>1</c:v>
                </c:pt>
                <c:pt idx="119">
                  <c:v>2</c:v>
                </c:pt>
                <c:pt idx="120">
                  <c:v>2</c:v>
                </c:pt>
                <c:pt idx="121">
                  <c:v>1</c:v>
                </c:pt>
                <c:pt idx="122">
                  <c:v>1</c:v>
                </c:pt>
                <c:pt idx="123">
                  <c:v>1</c:v>
                </c:pt>
                <c:pt idx="124">
                  <c:v>1</c:v>
                </c:pt>
                <c:pt idx="125">
                  <c:v>3</c:v>
                </c:pt>
                <c:pt idx="127">
                  <c:v>1</c:v>
                </c:pt>
                <c:pt idx="128">
                  <c:v>1</c:v>
                </c:pt>
                <c:pt idx="129">
                  <c:v>1</c:v>
                </c:pt>
                <c:pt idx="131">
                  <c:v>2</c:v>
                </c:pt>
                <c:pt idx="132">
                  <c:v>3</c:v>
                </c:pt>
                <c:pt idx="133">
                  <c:v>1</c:v>
                </c:pt>
                <c:pt idx="134">
                  <c:v>2</c:v>
                </c:pt>
                <c:pt idx="135">
                  <c:v>2</c:v>
                </c:pt>
                <c:pt idx="136">
                  <c:v>2</c:v>
                </c:pt>
                <c:pt idx="137">
                  <c:v>1</c:v>
                </c:pt>
                <c:pt idx="138">
                  <c:v>1</c:v>
                </c:pt>
                <c:pt idx="140">
                  <c:v>2</c:v>
                </c:pt>
                <c:pt idx="141">
                  <c:v>1</c:v>
                </c:pt>
                <c:pt idx="142">
                  <c:v>1</c:v>
                </c:pt>
                <c:pt idx="143">
                  <c:v>3</c:v>
                </c:pt>
                <c:pt idx="144">
                  <c:v>3</c:v>
                </c:pt>
                <c:pt idx="145">
                  <c:v>2</c:v>
                </c:pt>
                <c:pt idx="146">
                  <c:v>4</c:v>
                </c:pt>
                <c:pt idx="148">
                  <c:v>1</c:v>
                </c:pt>
                <c:pt idx="149">
                  <c:v>2</c:v>
                </c:pt>
                <c:pt idx="150">
                  <c:v>4</c:v>
                </c:pt>
                <c:pt idx="151">
                  <c:v>3</c:v>
                </c:pt>
                <c:pt idx="152">
                  <c:v>2</c:v>
                </c:pt>
                <c:pt idx="154">
                  <c:v>2</c:v>
                </c:pt>
                <c:pt idx="155">
                  <c:v>4</c:v>
                </c:pt>
                <c:pt idx="156">
                  <c:v>2</c:v>
                </c:pt>
                <c:pt idx="157">
                  <c:v>4</c:v>
                </c:pt>
                <c:pt idx="159">
                  <c:v>1</c:v>
                </c:pt>
                <c:pt idx="160">
                  <c:v>4</c:v>
                </c:pt>
                <c:pt idx="161">
                  <c:v>2</c:v>
                </c:pt>
                <c:pt idx="162">
                  <c:v>1</c:v>
                </c:pt>
                <c:pt idx="163">
                  <c:v>3</c:v>
                </c:pt>
                <c:pt idx="164">
                  <c:v>1</c:v>
                </c:pt>
                <c:pt idx="166">
                  <c:v>2</c:v>
                </c:pt>
                <c:pt idx="167">
                  <c:v>1</c:v>
                </c:pt>
                <c:pt idx="168">
                  <c:v>1</c:v>
                </c:pt>
                <c:pt idx="169">
                  <c:v>1</c:v>
                </c:pt>
                <c:pt idx="172">
                  <c:v>4</c:v>
                </c:pt>
                <c:pt idx="173">
                  <c:v>4</c:v>
                </c:pt>
                <c:pt idx="174">
                  <c:v>5</c:v>
                </c:pt>
                <c:pt idx="175">
                  <c:v>1</c:v>
                </c:pt>
                <c:pt idx="177">
                  <c:v>3</c:v>
                </c:pt>
                <c:pt idx="178">
                  <c:v>5</c:v>
                </c:pt>
                <c:pt idx="179">
                  <c:v>3</c:v>
                </c:pt>
                <c:pt idx="180">
                  <c:v>1</c:v>
                </c:pt>
                <c:pt idx="182">
                  <c:v>1</c:v>
                </c:pt>
                <c:pt idx="183">
                  <c:v>3</c:v>
                </c:pt>
                <c:pt idx="184">
                  <c:v>4</c:v>
                </c:pt>
                <c:pt idx="186">
                  <c:v>5</c:v>
                </c:pt>
                <c:pt idx="187">
                  <c:v>1</c:v>
                </c:pt>
                <c:pt idx="189">
                  <c:v>3</c:v>
                </c:pt>
                <c:pt idx="190">
                  <c:v>3</c:v>
                </c:pt>
                <c:pt idx="191">
                  <c:v>2</c:v>
                </c:pt>
                <c:pt idx="193">
                  <c:v>1</c:v>
                </c:pt>
                <c:pt idx="194">
                  <c:v>1</c:v>
                </c:pt>
                <c:pt idx="195">
                  <c:v>1</c:v>
                </c:pt>
                <c:pt idx="196">
                  <c:v>1</c:v>
                </c:pt>
                <c:pt idx="197">
                  <c:v>2</c:v>
                </c:pt>
                <c:pt idx="198">
                  <c:v>1</c:v>
                </c:pt>
                <c:pt idx="199">
                  <c:v>1</c:v>
                </c:pt>
                <c:pt idx="200">
                  <c:v>2</c:v>
                </c:pt>
                <c:pt idx="201">
                  <c:v>2</c:v>
                </c:pt>
                <c:pt idx="203">
                  <c:v>2</c:v>
                </c:pt>
                <c:pt idx="204">
                  <c:v>10</c:v>
                </c:pt>
                <c:pt idx="205">
                  <c:v>9</c:v>
                </c:pt>
                <c:pt idx="207">
                  <c:v>3</c:v>
                </c:pt>
                <c:pt idx="208">
                  <c:v>2</c:v>
                </c:pt>
                <c:pt idx="209">
                  <c:v>1</c:v>
                </c:pt>
                <c:pt idx="210">
                  <c:v>4</c:v>
                </c:pt>
                <c:pt idx="211">
                  <c:v>1</c:v>
                </c:pt>
                <c:pt idx="212">
                  <c:v>7</c:v>
                </c:pt>
                <c:pt idx="213">
                  <c:v>3</c:v>
                </c:pt>
              </c:numCache>
            </c:numRef>
          </c:val>
          <c:smooth val="0"/>
          <c:extLst>
            <c:ext xmlns:c16="http://schemas.microsoft.com/office/drawing/2014/chart" uri="{C3380CC4-5D6E-409C-BE32-E72D297353CC}">
              <c16:uniqueId val="{00000000-00BD-4970-96FB-3A956379BBF4}"/>
            </c:ext>
          </c:extLst>
        </c:ser>
        <c:ser>
          <c:idx val="1"/>
          <c:order val="1"/>
          <c:tx>
            <c:strRef>
              <c:f>Sheet7!$I$880:$I$881</c:f>
              <c:strCache>
                <c:ptCount val="1"/>
                <c:pt idx="0">
                  <c:v>C.O.D.</c:v>
                </c:pt>
              </c:strCache>
            </c:strRef>
          </c:tx>
          <c:spPr>
            <a:ln w="28575" cap="rnd">
              <a:solidFill>
                <a:schemeClr val="accent2"/>
              </a:solidFill>
              <a:round/>
            </a:ln>
            <a:effectLst/>
          </c:spPr>
          <c:marker>
            <c:symbol val="none"/>
          </c:marker>
          <c:cat>
            <c:strRef>
              <c:f>Sheet7!$G$882:$G$1100</c:f>
              <c:strCache>
                <c:ptCount val="218"/>
                <c:pt idx="0">
                  <c:v>04-09-2020</c:v>
                </c:pt>
                <c:pt idx="1">
                  <c:v>10-09-2020</c:v>
                </c:pt>
                <c:pt idx="2">
                  <c:v>14-09-2020</c:v>
                </c:pt>
                <c:pt idx="3">
                  <c:v>15-09-2020</c:v>
                </c:pt>
                <c:pt idx="4">
                  <c:v>16-09-2020</c:v>
                </c:pt>
                <c:pt idx="5">
                  <c:v>17-09-2020</c:v>
                </c:pt>
                <c:pt idx="6">
                  <c:v>21-09-2020</c:v>
                </c:pt>
                <c:pt idx="7">
                  <c:v>22-09-2020</c:v>
                </c:pt>
                <c:pt idx="8">
                  <c:v>23-09-2020</c:v>
                </c:pt>
                <c:pt idx="9">
                  <c:v>24-09-2020</c:v>
                </c:pt>
                <c:pt idx="10">
                  <c:v>26-09-2020</c:v>
                </c:pt>
                <c:pt idx="11">
                  <c:v>28-09-2020</c:v>
                </c:pt>
                <c:pt idx="12">
                  <c:v>29-09-2020</c:v>
                </c:pt>
                <c:pt idx="13">
                  <c:v>30-09-2020</c:v>
                </c:pt>
                <c:pt idx="14">
                  <c:v>01-10-2020</c:v>
                </c:pt>
                <c:pt idx="15">
                  <c:v>02-10-2020</c:v>
                </c:pt>
                <c:pt idx="16">
                  <c:v>05-10-2020</c:v>
                </c:pt>
                <c:pt idx="17">
                  <c:v>06-10-2020</c:v>
                </c:pt>
                <c:pt idx="18">
                  <c:v>07-10-2020</c:v>
                </c:pt>
                <c:pt idx="19">
                  <c:v>08-10-2020</c:v>
                </c:pt>
                <c:pt idx="20">
                  <c:v>12-10-2020</c:v>
                </c:pt>
                <c:pt idx="21">
                  <c:v>13-10-2020</c:v>
                </c:pt>
                <c:pt idx="22">
                  <c:v>15-10-2020</c:v>
                </c:pt>
                <c:pt idx="23">
                  <c:v>19-10-2020</c:v>
                </c:pt>
                <c:pt idx="24">
                  <c:v>20-10-2020</c:v>
                </c:pt>
                <c:pt idx="25">
                  <c:v>21-10-2020</c:v>
                </c:pt>
                <c:pt idx="26">
                  <c:v>22-10-2020</c:v>
                </c:pt>
                <c:pt idx="27">
                  <c:v>23-10-2020</c:v>
                </c:pt>
                <c:pt idx="28">
                  <c:v>24-10-2020</c:v>
                </c:pt>
                <c:pt idx="29">
                  <c:v>26-10-2020</c:v>
                </c:pt>
                <c:pt idx="30">
                  <c:v>27-10-2020</c:v>
                </c:pt>
                <c:pt idx="31">
                  <c:v>28-10-2020</c:v>
                </c:pt>
                <c:pt idx="32">
                  <c:v>29-10-2020</c:v>
                </c:pt>
                <c:pt idx="33">
                  <c:v>30-10-2020</c:v>
                </c:pt>
                <c:pt idx="34">
                  <c:v>03-11-2020</c:v>
                </c:pt>
                <c:pt idx="35">
                  <c:v>04-11-2020</c:v>
                </c:pt>
                <c:pt idx="36">
                  <c:v>05-11-2020</c:v>
                </c:pt>
                <c:pt idx="37">
                  <c:v>06-11-2020</c:v>
                </c:pt>
                <c:pt idx="38">
                  <c:v>07-11-2020</c:v>
                </c:pt>
                <c:pt idx="39">
                  <c:v>09-11-2020</c:v>
                </c:pt>
                <c:pt idx="40">
                  <c:v>10-11-2020</c:v>
                </c:pt>
                <c:pt idx="41">
                  <c:v>17-11-2020</c:v>
                </c:pt>
                <c:pt idx="42">
                  <c:v>18-11-2020</c:v>
                </c:pt>
                <c:pt idx="43">
                  <c:v>19-11-2020</c:v>
                </c:pt>
                <c:pt idx="44">
                  <c:v>23-11-2020</c:v>
                </c:pt>
                <c:pt idx="45">
                  <c:v>24-11-2020</c:v>
                </c:pt>
                <c:pt idx="46">
                  <c:v>25-11-2020</c:v>
                </c:pt>
                <c:pt idx="47">
                  <c:v>26-11-2020</c:v>
                </c:pt>
                <c:pt idx="48">
                  <c:v>30-11-2020</c:v>
                </c:pt>
                <c:pt idx="49">
                  <c:v>01-12-2020</c:v>
                </c:pt>
                <c:pt idx="50">
                  <c:v>02-12-2020</c:v>
                </c:pt>
                <c:pt idx="51">
                  <c:v>03-12-2020</c:v>
                </c:pt>
                <c:pt idx="52">
                  <c:v>05-12-2020</c:v>
                </c:pt>
                <c:pt idx="53">
                  <c:v>07-12-2020</c:v>
                </c:pt>
                <c:pt idx="54">
                  <c:v>08-12-2020</c:v>
                </c:pt>
                <c:pt idx="55">
                  <c:v>09-12-2020</c:v>
                </c:pt>
                <c:pt idx="56">
                  <c:v>10-12-2020</c:v>
                </c:pt>
                <c:pt idx="57">
                  <c:v>14-12-2020</c:v>
                </c:pt>
                <c:pt idx="58">
                  <c:v>15-12-2020</c:v>
                </c:pt>
                <c:pt idx="59">
                  <c:v>16-12-2020</c:v>
                </c:pt>
                <c:pt idx="60">
                  <c:v>17-12-2020</c:v>
                </c:pt>
                <c:pt idx="61">
                  <c:v>22-12-2020</c:v>
                </c:pt>
                <c:pt idx="62">
                  <c:v>23-12-2020</c:v>
                </c:pt>
                <c:pt idx="63">
                  <c:v>04-01-2021</c:v>
                </c:pt>
                <c:pt idx="64">
                  <c:v>05-01-2021</c:v>
                </c:pt>
                <c:pt idx="65">
                  <c:v>06-01-2021</c:v>
                </c:pt>
                <c:pt idx="66">
                  <c:v>07-01-2021</c:v>
                </c:pt>
                <c:pt idx="67">
                  <c:v>11-01-2021</c:v>
                </c:pt>
                <c:pt idx="68">
                  <c:v>12-01-2021</c:v>
                </c:pt>
                <c:pt idx="69">
                  <c:v>13-01-2021</c:v>
                </c:pt>
                <c:pt idx="70">
                  <c:v>14-01-2021</c:v>
                </c:pt>
                <c:pt idx="71">
                  <c:v>16-01-2021</c:v>
                </c:pt>
                <c:pt idx="72">
                  <c:v>18-01-2021</c:v>
                </c:pt>
                <c:pt idx="73">
                  <c:v>19-01-2021</c:v>
                </c:pt>
                <c:pt idx="74">
                  <c:v>21-01-2021</c:v>
                </c:pt>
                <c:pt idx="75">
                  <c:v>23-01-2021</c:v>
                </c:pt>
                <c:pt idx="76">
                  <c:v>25-01-2021</c:v>
                </c:pt>
                <c:pt idx="77">
                  <c:v>26-01-2021</c:v>
                </c:pt>
                <c:pt idx="78">
                  <c:v>27-01-2021</c:v>
                </c:pt>
                <c:pt idx="79">
                  <c:v>28-01-2021</c:v>
                </c:pt>
                <c:pt idx="80">
                  <c:v>30-01-2021</c:v>
                </c:pt>
                <c:pt idx="81">
                  <c:v>01-02-2021</c:v>
                </c:pt>
                <c:pt idx="82">
                  <c:v>02-02-2021</c:v>
                </c:pt>
                <c:pt idx="83">
                  <c:v>03-02-2021</c:v>
                </c:pt>
                <c:pt idx="84">
                  <c:v>04-02-2021</c:v>
                </c:pt>
                <c:pt idx="85">
                  <c:v>05-02-2021</c:v>
                </c:pt>
                <c:pt idx="86">
                  <c:v>08-02-2021</c:v>
                </c:pt>
                <c:pt idx="87">
                  <c:v>09-02-2021</c:v>
                </c:pt>
                <c:pt idx="88">
                  <c:v>10-02-2021</c:v>
                </c:pt>
                <c:pt idx="89">
                  <c:v>11-02-2021</c:v>
                </c:pt>
                <c:pt idx="90">
                  <c:v>12-02-2021</c:v>
                </c:pt>
                <c:pt idx="91">
                  <c:v>15-02-2021</c:v>
                </c:pt>
                <c:pt idx="92">
                  <c:v>16-02-2021</c:v>
                </c:pt>
                <c:pt idx="93">
                  <c:v>17-02-2021</c:v>
                </c:pt>
                <c:pt idx="94">
                  <c:v>18-02-2021</c:v>
                </c:pt>
                <c:pt idx="95">
                  <c:v>19-02-2021</c:v>
                </c:pt>
                <c:pt idx="96">
                  <c:v>20-02-2021</c:v>
                </c:pt>
                <c:pt idx="97">
                  <c:v>22-02-2021</c:v>
                </c:pt>
                <c:pt idx="98">
                  <c:v>23-02-2021</c:v>
                </c:pt>
                <c:pt idx="99">
                  <c:v>24-02-2021</c:v>
                </c:pt>
                <c:pt idx="100">
                  <c:v>25-02-2021</c:v>
                </c:pt>
                <c:pt idx="101">
                  <c:v>27-02-2021</c:v>
                </c:pt>
                <c:pt idx="102">
                  <c:v>01-03-2021</c:v>
                </c:pt>
                <c:pt idx="103">
                  <c:v>02-03-2021</c:v>
                </c:pt>
                <c:pt idx="104">
                  <c:v>03-03-2021</c:v>
                </c:pt>
                <c:pt idx="105">
                  <c:v>04-03-2021</c:v>
                </c:pt>
                <c:pt idx="106">
                  <c:v>05-03-2021</c:v>
                </c:pt>
                <c:pt idx="107">
                  <c:v>06-03-2021</c:v>
                </c:pt>
                <c:pt idx="108">
                  <c:v>08-03-2021</c:v>
                </c:pt>
                <c:pt idx="109">
                  <c:v>09-03-2021</c:v>
                </c:pt>
                <c:pt idx="110">
                  <c:v>10-03-2021</c:v>
                </c:pt>
                <c:pt idx="111">
                  <c:v>11-03-2021</c:v>
                </c:pt>
                <c:pt idx="112">
                  <c:v>12-03-2021</c:v>
                </c:pt>
                <c:pt idx="113">
                  <c:v>13-03-2021</c:v>
                </c:pt>
                <c:pt idx="114">
                  <c:v>15-03-2021</c:v>
                </c:pt>
                <c:pt idx="115">
                  <c:v>16-03-2021</c:v>
                </c:pt>
                <c:pt idx="116">
                  <c:v>17-03-2021</c:v>
                </c:pt>
                <c:pt idx="117">
                  <c:v>18-03-2021</c:v>
                </c:pt>
                <c:pt idx="118">
                  <c:v>20-03-2021</c:v>
                </c:pt>
                <c:pt idx="119">
                  <c:v>23-03-2021</c:v>
                </c:pt>
                <c:pt idx="120">
                  <c:v>24-03-2021</c:v>
                </c:pt>
                <c:pt idx="121">
                  <c:v>25-03-2021</c:v>
                </c:pt>
                <c:pt idx="122">
                  <c:v>27-03-2021</c:v>
                </c:pt>
                <c:pt idx="123">
                  <c:v>29-03-2021</c:v>
                </c:pt>
                <c:pt idx="124">
                  <c:v>30-03-2021</c:v>
                </c:pt>
                <c:pt idx="125">
                  <c:v>31-03-2021</c:v>
                </c:pt>
                <c:pt idx="126">
                  <c:v>01-04-2021</c:v>
                </c:pt>
                <c:pt idx="127">
                  <c:v>02-04-2021</c:v>
                </c:pt>
                <c:pt idx="128">
                  <c:v>03-04-2021</c:v>
                </c:pt>
                <c:pt idx="129">
                  <c:v>06-04-2021</c:v>
                </c:pt>
                <c:pt idx="130">
                  <c:v>07-04-2021</c:v>
                </c:pt>
                <c:pt idx="131">
                  <c:v>08-04-2021</c:v>
                </c:pt>
                <c:pt idx="132">
                  <c:v>10-04-2021</c:v>
                </c:pt>
                <c:pt idx="133">
                  <c:v>12-04-2021</c:v>
                </c:pt>
                <c:pt idx="134">
                  <c:v>13-04-2021</c:v>
                </c:pt>
                <c:pt idx="135">
                  <c:v>14-04-2021</c:v>
                </c:pt>
                <c:pt idx="136">
                  <c:v>15-04-2021</c:v>
                </c:pt>
                <c:pt idx="137">
                  <c:v>16-04-2021</c:v>
                </c:pt>
                <c:pt idx="138">
                  <c:v>19-04-2021</c:v>
                </c:pt>
                <c:pt idx="139">
                  <c:v>20-04-2021</c:v>
                </c:pt>
                <c:pt idx="140">
                  <c:v>21-04-2021</c:v>
                </c:pt>
                <c:pt idx="141">
                  <c:v>22-04-2021</c:v>
                </c:pt>
                <c:pt idx="142">
                  <c:v>23-04-2021</c:v>
                </c:pt>
                <c:pt idx="143">
                  <c:v>26-04-2021</c:v>
                </c:pt>
                <c:pt idx="144">
                  <c:v>27-04-2021</c:v>
                </c:pt>
                <c:pt idx="145">
                  <c:v>28-04-2021</c:v>
                </c:pt>
                <c:pt idx="146">
                  <c:v>29-04-2021</c:v>
                </c:pt>
                <c:pt idx="147">
                  <c:v>01-05-2021</c:v>
                </c:pt>
                <c:pt idx="148">
                  <c:v>03-05-2021</c:v>
                </c:pt>
                <c:pt idx="149">
                  <c:v>04-05-2021</c:v>
                </c:pt>
                <c:pt idx="150">
                  <c:v>05-05-2021</c:v>
                </c:pt>
                <c:pt idx="151">
                  <c:v>06-05-2021</c:v>
                </c:pt>
                <c:pt idx="152">
                  <c:v>07-05-2021</c:v>
                </c:pt>
                <c:pt idx="153">
                  <c:v>08-05-2021</c:v>
                </c:pt>
                <c:pt idx="154">
                  <c:v>10-05-2021</c:v>
                </c:pt>
                <c:pt idx="155">
                  <c:v>11-05-2021</c:v>
                </c:pt>
                <c:pt idx="156">
                  <c:v>12-05-2021</c:v>
                </c:pt>
                <c:pt idx="157">
                  <c:v>13-05-2021</c:v>
                </c:pt>
                <c:pt idx="158">
                  <c:v>14-05-2021</c:v>
                </c:pt>
                <c:pt idx="159">
                  <c:v>15-05-2021</c:v>
                </c:pt>
                <c:pt idx="160">
                  <c:v>17-05-2021</c:v>
                </c:pt>
                <c:pt idx="161">
                  <c:v>18-05-2021</c:v>
                </c:pt>
                <c:pt idx="162">
                  <c:v>19-05-2021</c:v>
                </c:pt>
                <c:pt idx="163">
                  <c:v>20-05-2021</c:v>
                </c:pt>
                <c:pt idx="164">
                  <c:v>21-05-2021</c:v>
                </c:pt>
                <c:pt idx="165">
                  <c:v>22-05-2021</c:v>
                </c:pt>
                <c:pt idx="166">
                  <c:v>24-05-2021</c:v>
                </c:pt>
                <c:pt idx="167">
                  <c:v>25-05-2021</c:v>
                </c:pt>
                <c:pt idx="168">
                  <c:v>26-05-2021</c:v>
                </c:pt>
                <c:pt idx="169">
                  <c:v>27-05-2021</c:v>
                </c:pt>
                <c:pt idx="170">
                  <c:v>28-05-2021</c:v>
                </c:pt>
                <c:pt idx="171">
                  <c:v>29-05-2021</c:v>
                </c:pt>
                <c:pt idx="172">
                  <c:v>31-05-2021</c:v>
                </c:pt>
                <c:pt idx="173">
                  <c:v>01-06-2021</c:v>
                </c:pt>
                <c:pt idx="174">
                  <c:v>02-06-2021</c:v>
                </c:pt>
                <c:pt idx="175">
                  <c:v>03-06-2021</c:v>
                </c:pt>
                <c:pt idx="176">
                  <c:v>05-06-2021</c:v>
                </c:pt>
                <c:pt idx="177">
                  <c:v>07-06-2021</c:v>
                </c:pt>
                <c:pt idx="178">
                  <c:v>08-06-2021</c:v>
                </c:pt>
                <c:pt idx="179">
                  <c:v>09-06-2021</c:v>
                </c:pt>
                <c:pt idx="180">
                  <c:v>10-06-2021</c:v>
                </c:pt>
                <c:pt idx="181">
                  <c:v>11-06-2021</c:v>
                </c:pt>
                <c:pt idx="182">
                  <c:v>12-06-2021</c:v>
                </c:pt>
                <c:pt idx="183">
                  <c:v>14-06-2021</c:v>
                </c:pt>
                <c:pt idx="184">
                  <c:v>15-06-2021</c:v>
                </c:pt>
                <c:pt idx="185">
                  <c:v>16-06-2021</c:v>
                </c:pt>
                <c:pt idx="186">
                  <c:v>17-06-2021</c:v>
                </c:pt>
                <c:pt idx="187">
                  <c:v>18-06-2021</c:v>
                </c:pt>
                <c:pt idx="188">
                  <c:v>19-06-2021</c:v>
                </c:pt>
                <c:pt idx="189">
                  <c:v>21-06-2021</c:v>
                </c:pt>
                <c:pt idx="190">
                  <c:v>22-06-2021</c:v>
                </c:pt>
                <c:pt idx="191">
                  <c:v>23-06-2021</c:v>
                </c:pt>
                <c:pt idx="192">
                  <c:v>24-06-2021</c:v>
                </c:pt>
                <c:pt idx="193">
                  <c:v>25-06-2021</c:v>
                </c:pt>
                <c:pt idx="194">
                  <c:v>26-06-2021</c:v>
                </c:pt>
                <c:pt idx="195">
                  <c:v>28-06-2021</c:v>
                </c:pt>
                <c:pt idx="196">
                  <c:v>29-06-2021</c:v>
                </c:pt>
                <c:pt idx="197">
                  <c:v>30-06-2021</c:v>
                </c:pt>
                <c:pt idx="198">
                  <c:v>01-07-2021</c:v>
                </c:pt>
                <c:pt idx="199">
                  <c:v>03-07-2021</c:v>
                </c:pt>
                <c:pt idx="200">
                  <c:v>05-07-2021</c:v>
                </c:pt>
                <c:pt idx="201">
                  <c:v>06-07-2021</c:v>
                </c:pt>
                <c:pt idx="202">
                  <c:v>07-07-2021</c:v>
                </c:pt>
                <c:pt idx="203">
                  <c:v>09-07-2021</c:v>
                </c:pt>
                <c:pt idx="204">
                  <c:v>12-07-2021</c:v>
                </c:pt>
                <c:pt idx="205">
                  <c:v>13-07-2021</c:v>
                </c:pt>
                <c:pt idx="206">
                  <c:v>14-07-2021</c:v>
                </c:pt>
                <c:pt idx="207">
                  <c:v>15-07-2021</c:v>
                </c:pt>
                <c:pt idx="208">
                  <c:v>16-07-2021</c:v>
                </c:pt>
                <c:pt idx="209">
                  <c:v>17-07-2021</c:v>
                </c:pt>
                <c:pt idx="210">
                  <c:v>19-07-2021</c:v>
                </c:pt>
                <c:pt idx="211">
                  <c:v>20-07-2021</c:v>
                </c:pt>
                <c:pt idx="212">
                  <c:v>21-07-2021</c:v>
                </c:pt>
                <c:pt idx="213">
                  <c:v>22-07-2021</c:v>
                </c:pt>
                <c:pt idx="214">
                  <c:v>23-07-2021</c:v>
                </c:pt>
                <c:pt idx="215">
                  <c:v>24-07-2021</c:v>
                </c:pt>
                <c:pt idx="216">
                  <c:v>26-07-2021</c:v>
                </c:pt>
                <c:pt idx="217">
                  <c:v>29-07-2021</c:v>
                </c:pt>
              </c:strCache>
            </c:strRef>
          </c:cat>
          <c:val>
            <c:numRef>
              <c:f>Sheet7!$I$882:$I$1100</c:f>
              <c:numCache>
                <c:formatCode>General</c:formatCode>
                <c:ptCount val="218"/>
                <c:pt idx="3">
                  <c:v>1</c:v>
                </c:pt>
                <c:pt idx="7">
                  <c:v>2</c:v>
                </c:pt>
                <c:pt idx="9">
                  <c:v>2</c:v>
                </c:pt>
                <c:pt idx="11">
                  <c:v>3</c:v>
                </c:pt>
                <c:pt idx="14">
                  <c:v>2</c:v>
                </c:pt>
                <c:pt idx="16">
                  <c:v>1</c:v>
                </c:pt>
                <c:pt idx="17">
                  <c:v>2</c:v>
                </c:pt>
                <c:pt idx="18">
                  <c:v>1</c:v>
                </c:pt>
                <c:pt idx="20">
                  <c:v>1</c:v>
                </c:pt>
                <c:pt idx="22">
                  <c:v>1</c:v>
                </c:pt>
                <c:pt idx="23">
                  <c:v>3</c:v>
                </c:pt>
                <c:pt idx="27">
                  <c:v>1</c:v>
                </c:pt>
                <c:pt idx="28">
                  <c:v>2</c:v>
                </c:pt>
                <c:pt idx="30">
                  <c:v>2</c:v>
                </c:pt>
                <c:pt idx="31">
                  <c:v>2</c:v>
                </c:pt>
                <c:pt idx="35">
                  <c:v>1</c:v>
                </c:pt>
                <c:pt idx="36">
                  <c:v>2</c:v>
                </c:pt>
                <c:pt idx="38">
                  <c:v>1</c:v>
                </c:pt>
                <c:pt idx="40">
                  <c:v>3</c:v>
                </c:pt>
                <c:pt idx="41">
                  <c:v>1</c:v>
                </c:pt>
                <c:pt idx="42">
                  <c:v>2</c:v>
                </c:pt>
                <c:pt idx="43">
                  <c:v>2</c:v>
                </c:pt>
                <c:pt idx="45">
                  <c:v>1</c:v>
                </c:pt>
                <c:pt idx="48">
                  <c:v>3</c:v>
                </c:pt>
                <c:pt idx="49">
                  <c:v>1</c:v>
                </c:pt>
                <c:pt idx="50">
                  <c:v>1</c:v>
                </c:pt>
                <c:pt idx="51">
                  <c:v>1</c:v>
                </c:pt>
                <c:pt idx="53">
                  <c:v>1</c:v>
                </c:pt>
                <c:pt idx="54">
                  <c:v>3</c:v>
                </c:pt>
                <c:pt idx="55">
                  <c:v>1</c:v>
                </c:pt>
                <c:pt idx="56">
                  <c:v>1</c:v>
                </c:pt>
                <c:pt idx="57">
                  <c:v>1</c:v>
                </c:pt>
                <c:pt idx="58">
                  <c:v>1</c:v>
                </c:pt>
                <c:pt idx="60">
                  <c:v>2</c:v>
                </c:pt>
                <c:pt idx="61">
                  <c:v>1</c:v>
                </c:pt>
                <c:pt idx="63">
                  <c:v>1</c:v>
                </c:pt>
                <c:pt idx="66">
                  <c:v>1</c:v>
                </c:pt>
                <c:pt idx="67">
                  <c:v>4</c:v>
                </c:pt>
                <c:pt idx="68">
                  <c:v>1</c:v>
                </c:pt>
                <c:pt idx="70">
                  <c:v>1</c:v>
                </c:pt>
                <c:pt idx="71">
                  <c:v>1</c:v>
                </c:pt>
                <c:pt idx="73">
                  <c:v>1</c:v>
                </c:pt>
                <c:pt idx="74">
                  <c:v>1</c:v>
                </c:pt>
                <c:pt idx="76">
                  <c:v>3</c:v>
                </c:pt>
                <c:pt idx="80">
                  <c:v>3</c:v>
                </c:pt>
                <c:pt idx="81">
                  <c:v>1</c:v>
                </c:pt>
                <c:pt idx="82">
                  <c:v>2</c:v>
                </c:pt>
                <c:pt idx="85">
                  <c:v>2</c:v>
                </c:pt>
                <c:pt idx="86">
                  <c:v>1</c:v>
                </c:pt>
                <c:pt idx="87">
                  <c:v>2</c:v>
                </c:pt>
                <c:pt idx="88">
                  <c:v>1</c:v>
                </c:pt>
                <c:pt idx="92">
                  <c:v>1</c:v>
                </c:pt>
                <c:pt idx="93">
                  <c:v>1</c:v>
                </c:pt>
                <c:pt idx="94">
                  <c:v>1</c:v>
                </c:pt>
                <c:pt idx="97">
                  <c:v>3</c:v>
                </c:pt>
                <c:pt idx="100">
                  <c:v>2</c:v>
                </c:pt>
                <c:pt idx="101">
                  <c:v>1</c:v>
                </c:pt>
                <c:pt idx="102">
                  <c:v>3</c:v>
                </c:pt>
                <c:pt idx="103">
                  <c:v>1</c:v>
                </c:pt>
                <c:pt idx="106">
                  <c:v>1</c:v>
                </c:pt>
                <c:pt idx="108">
                  <c:v>1</c:v>
                </c:pt>
                <c:pt idx="109">
                  <c:v>2</c:v>
                </c:pt>
                <c:pt idx="115">
                  <c:v>2</c:v>
                </c:pt>
                <c:pt idx="116">
                  <c:v>2</c:v>
                </c:pt>
                <c:pt idx="119">
                  <c:v>1</c:v>
                </c:pt>
                <c:pt idx="120">
                  <c:v>2</c:v>
                </c:pt>
                <c:pt idx="121">
                  <c:v>1</c:v>
                </c:pt>
                <c:pt idx="122">
                  <c:v>1</c:v>
                </c:pt>
                <c:pt idx="123">
                  <c:v>1</c:v>
                </c:pt>
                <c:pt idx="126">
                  <c:v>1</c:v>
                </c:pt>
                <c:pt idx="129">
                  <c:v>2</c:v>
                </c:pt>
                <c:pt idx="130">
                  <c:v>2</c:v>
                </c:pt>
                <c:pt idx="131">
                  <c:v>1</c:v>
                </c:pt>
                <c:pt idx="132">
                  <c:v>1</c:v>
                </c:pt>
                <c:pt idx="133">
                  <c:v>1</c:v>
                </c:pt>
                <c:pt idx="135">
                  <c:v>2</c:v>
                </c:pt>
                <c:pt idx="137">
                  <c:v>1</c:v>
                </c:pt>
                <c:pt idx="139">
                  <c:v>3</c:v>
                </c:pt>
                <c:pt idx="140">
                  <c:v>2</c:v>
                </c:pt>
                <c:pt idx="142">
                  <c:v>1</c:v>
                </c:pt>
                <c:pt idx="144">
                  <c:v>2</c:v>
                </c:pt>
                <c:pt idx="145">
                  <c:v>1</c:v>
                </c:pt>
                <c:pt idx="146">
                  <c:v>1</c:v>
                </c:pt>
                <c:pt idx="147">
                  <c:v>2</c:v>
                </c:pt>
                <c:pt idx="148">
                  <c:v>2</c:v>
                </c:pt>
                <c:pt idx="149">
                  <c:v>1</c:v>
                </c:pt>
                <c:pt idx="151">
                  <c:v>6</c:v>
                </c:pt>
                <c:pt idx="152">
                  <c:v>1</c:v>
                </c:pt>
                <c:pt idx="153">
                  <c:v>1</c:v>
                </c:pt>
                <c:pt idx="154">
                  <c:v>3</c:v>
                </c:pt>
                <c:pt idx="155">
                  <c:v>3</c:v>
                </c:pt>
                <c:pt idx="156">
                  <c:v>6</c:v>
                </c:pt>
                <c:pt idx="157">
                  <c:v>8</c:v>
                </c:pt>
                <c:pt idx="158">
                  <c:v>2</c:v>
                </c:pt>
                <c:pt idx="160">
                  <c:v>5</c:v>
                </c:pt>
                <c:pt idx="161">
                  <c:v>1</c:v>
                </c:pt>
                <c:pt idx="162">
                  <c:v>2</c:v>
                </c:pt>
                <c:pt idx="163">
                  <c:v>1</c:v>
                </c:pt>
                <c:pt idx="164">
                  <c:v>2</c:v>
                </c:pt>
                <c:pt idx="165">
                  <c:v>1</c:v>
                </c:pt>
                <c:pt idx="166">
                  <c:v>1</c:v>
                </c:pt>
                <c:pt idx="167">
                  <c:v>2</c:v>
                </c:pt>
                <c:pt idx="168">
                  <c:v>2</c:v>
                </c:pt>
                <c:pt idx="169">
                  <c:v>3</c:v>
                </c:pt>
                <c:pt idx="170">
                  <c:v>1</c:v>
                </c:pt>
                <c:pt idx="171">
                  <c:v>1</c:v>
                </c:pt>
                <c:pt idx="172">
                  <c:v>2</c:v>
                </c:pt>
                <c:pt idx="173">
                  <c:v>3</c:v>
                </c:pt>
                <c:pt idx="174">
                  <c:v>2</c:v>
                </c:pt>
                <c:pt idx="175">
                  <c:v>5</c:v>
                </c:pt>
                <c:pt idx="176">
                  <c:v>1</c:v>
                </c:pt>
                <c:pt idx="177">
                  <c:v>3</c:v>
                </c:pt>
                <c:pt idx="178">
                  <c:v>2</c:v>
                </c:pt>
                <c:pt idx="179">
                  <c:v>1</c:v>
                </c:pt>
                <c:pt idx="180">
                  <c:v>4</c:v>
                </c:pt>
                <c:pt idx="181">
                  <c:v>3</c:v>
                </c:pt>
                <c:pt idx="182">
                  <c:v>1</c:v>
                </c:pt>
                <c:pt idx="183">
                  <c:v>8</c:v>
                </c:pt>
                <c:pt idx="184">
                  <c:v>1</c:v>
                </c:pt>
                <c:pt idx="185">
                  <c:v>6</c:v>
                </c:pt>
                <c:pt idx="186">
                  <c:v>4</c:v>
                </c:pt>
                <c:pt idx="188">
                  <c:v>2</c:v>
                </c:pt>
                <c:pt idx="189">
                  <c:v>4</c:v>
                </c:pt>
                <c:pt idx="190">
                  <c:v>3</c:v>
                </c:pt>
                <c:pt idx="191">
                  <c:v>3</c:v>
                </c:pt>
                <c:pt idx="192">
                  <c:v>3</c:v>
                </c:pt>
                <c:pt idx="193">
                  <c:v>1</c:v>
                </c:pt>
                <c:pt idx="195">
                  <c:v>3</c:v>
                </c:pt>
                <c:pt idx="196">
                  <c:v>1</c:v>
                </c:pt>
                <c:pt idx="197">
                  <c:v>5</c:v>
                </c:pt>
                <c:pt idx="199">
                  <c:v>3</c:v>
                </c:pt>
                <c:pt idx="200">
                  <c:v>6</c:v>
                </c:pt>
                <c:pt idx="201">
                  <c:v>5</c:v>
                </c:pt>
                <c:pt idx="202">
                  <c:v>4</c:v>
                </c:pt>
                <c:pt idx="203">
                  <c:v>1</c:v>
                </c:pt>
                <c:pt idx="204">
                  <c:v>7</c:v>
                </c:pt>
                <c:pt idx="205">
                  <c:v>4</c:v>
                </c:pt>
                <c:pt idx="206">
                  <c:v>3</c:v>
                </c:pt>
                <c:pt idx="207">
                  <c:v>4</c:v>
                </c:pt>
                <c:pt idx="208">
                  <c:v>2</c:v>
                </c:pt>
                <c:pt idx="210">
                  <c:v>7</c:v>
                </c:pt>
                <c:pt idx="211">
                  <c:v>3</c:v>
                </c:pt>
                <c:pt idx="212">
                  <c:v>2</c:v>
                </c:pt>
                <c:pt idx="213">
                  <c:v>3</c:v>
                </c:pt>
                <c:pt idx="215">
                  <c:v>3</c:v>
                </c:pt>
                <c:pt idx="216">
                  <c:v>1</c:v>
                </c:pt>
              </c:numCache>
            </c:numRef>
          </c:val>
          <c:smooth val="0"/>
          <c:extLst>
            <c:ext xmlns:c16="http://schemas.microsoft.com/office/drawing/2014/chart" uri="{C3380CC4-5D6E-409C-BE32-E72D297353CC}">
              <c16:uniqueId val="{00000001-00BD-4970-96FB-3A956379BBF4}"/>
            </c:ext>
          </c:extLst>
        </c:ser>
        <c:ser>
          <c:idx val="2"/>
          <c:order val="2"/>
          <c:tx>
            <c:strRef>
              <c:f>Sheet7!$J$880:$J$881</c:f>
              <c:strCache>
                <c:ptCount val="1"/>
                <c:pt idx="0">
                  <c:v>Credit</c:v>
                </c:pt>
              </c:strCache>
            </c:strRef>
          </c:tx>
          <c:spPr>
            <a:ln w="28575" cap="rnd">
              <a:solidFill>
                <a:schemeClr val="accent3"/>
              </a:solidFill>
              <a:round/>
            </a:ln>
            <a:effectLst/>
          </c:spPr>
          <c:marker>
            <c:symbol val="none"/>
          </c:marker>
          <c:cat>
            <c:strRef>
              <c:f>Sheet7!$G$882:$G$1100</c:f>
              <c:strCache>
                <c:ptCount val="218"/>
                <c:pt idx="0">
                  <c:v>04-09-2020</c:v>
                </c:pt>
                <c:pt idx="1">
                  <c:v>10-09-2020</c:v>
                </c:pt>
                <c:pt idx="2">
                  <c:v>14-09-2020</c:v>
                </c:pt>
                <c:pt idx="3">
                  <c:v>15-09-2020</c:v>
                </c:pt>
                <c:pt idx="4">
                  <c:v>16-09-2020</c:v>
                </c:pt>
                <c:pt idx="5">
                  <c:v>17-09-2020</c:v>
                </c:pt>
                <c:pt idx="6">
                  <c:v>21-09-2020</c:v>
                </c:pt>
                <c:pt idx="7">
                  <c:v>22-09-2020</c:v>
                </c:pt>
                <c:pt idx="8">
                  <c:v>23-09-2020</c:v>
                </c:pt>
                <c:pt idx="9">
                  <c:v>24-09-2020</c:v>
                </c:pt>
                <c:pt idx="10">
                  <c:v>26-09-2020</c:v>
                </c:pt>
                <c:pt idx="11">
                  <c:v>28-09-2020</c:v>
                </c:pt>
                <c:pt idx="12">
                  <c:v>29-09-2020</c:v>
                </c:pt>
                <c:pt idx="13">
                  <c:v>30-09-2020</c:v>
                </c:pt>
                <c:pt idx="14">
                  <c:v>01-10-2020</c:v>
                </c:pt>
                <c:pt idx="15">
                  <c:v>02-10-2020</c:v>
                </c:pt>
                <c:pt idx="16">
                  <c:v>05-10-2020</c:v>
                </c:pt>
                <c:pt idx="17">
                  <c:v>06-10-2020</c:v>
                </c:pt>
                <c:pt idx="18">
                  <c:v>07-10-2020</c:v>
                </c:pt>
                <c:pt idx="19">
                  <c:v>08-10-2020</c:v>
                </c:pt>
                <c:pt idx="20">
                  <c:v>12-10-2020</c:v>
                </c:pt>
                <c:pt idx="21">
                  <c:v>13-10-2020</c:v>
                </c:pt>
                <c:pt idx="22">
                  <c:v>15-10-2020</c:v>
                </c:pt>
                <c:pt idx="23">
                  <c:v>19-10-2020</c:v>
                </c:pt>
                <c:pt idx="24">
                  <c:v>20-10-2020</c:v>
                </c:pt>
                <c:pt idx="25">
                  <c:v>21-10-2020</c:v>
                </c:pt>
                <c:pt idx="26">
                  <c:v>22-10-2020</c:v>
                </c:pt>
                <c:pt idx="27">
                  <c:v>23-10-2020</c:v>
                </c:pt>
                <c:pt idx="28">
                  <c:v>24-10-2020</c:v>
                </c:pt>
                <c:pt idx="29">
                  <c:v>26-10-2020</c:v>
                </c:pt>
                <c:pt idx="30">
                  <c:v>27-10-2020</c:v>
                </c:pt>
                <c:pt idx="31">
                  <c:v>28-10-2020</c:v>
                </c:pt>
                <c:pt idx="32">
                  <c:v>29-10-2020</c:v>
                </c:pt>
                <c:pt idx="33">
                  <c:v>30-10-2020</c:v>
                </c:pt>
                <c:pt idx="34">
                  <c:v>03-11-2020</c:v>
                </c:pt>
                <c:pt idx="35">
                  <c:v>04-11-2020</c:v>
                </c:pt>
                <c:pt idx="36">
                  <c:v>05-11-2020</c:v>
                </c:pt>
                <c:pt idx="37">
                  <c:v>06-11-2020</c:v>
                </c:pt>
                <c:pt idx="38">
                  <c:v>07-11-2020</c:v>
                </c:pt>
                <c:pt idx="39">
                  <c:v>09-11-2020</c:v>
                </c:pt>
                <c:pt idx="40">
                  <c:v>10-11-2020</c:v>
                </c:pt>
                <c:pt idx="41">
                  <c:v>17-11-2020</c:v>
                </c:pt>
                <c:pt idx="42">
                  <c:v>18-11-2020</c:v>
                </c:pt>
                <c:pt idx="43">
                  <c:v>19-11-2020</c:v>
                </c:pt>
                <c:pt idx="44">
                  <c:v>23-11-2020</c:v>
                </c:pt>
                <c:pt idx="45">
                  <c:v>24-11-2020</c:v>
                </c:pt>
                <c:pt idx="46">
                  <c:v>25-11-2020</c:v>
                </c:pt>
                <c:pt idx="47">
                  <c:v>26-11-2020</c:v>
                </c:pt>
                <c:pt idx="48">
                  <c:v>30-11-2020</c:v>
                </c:pt>
                <c:pt idx="49">
                  <c:v>01-12-2020</c:v>
                </c:pt>
                <c:pt idx="50">
                  <c:v>02-12-2020</c:v>
                </c:pt>
                <c:pt idx="51">
                  <c:v>03-12-2020</c:v>
                </c:pt>
                <c:pt idx="52">
                  <c:v>05-12-2020</c:v>
                </c:pt>
                <c:pt idx="53">
                  <c:v>07-12-2020</c:v>
                </c:pt>
                <c:pt idx="54">
                  <c:v>08-12-2020</c:v>
                </c:pt>
                <c:pt idx="55">
                  <c:v>09-12-2020</c:v>
                </c:pt>
                <c:pt idx="56">
                  <c:v>10-12-2020</c:v>
                </c:pt>
                <c:pt idx="57">
                  <c:v>14-12-2020</c:v>
                </c:pt>
                <c:pt idx="58">
                  <c:v>15-12-2020</c:v>
                </c:pt>
                <c:pt idx="59">
                  <c:v>16-12-2020</c:v>
                </c:pt>
                <c:pt idx="60">
                  <c:v>17-12-2020</c:v>
                </c:pt>
                <c:pt idx="61">
                  <c:v>22-12-2020</c:v>
                </c:pt>
                <c:pt idx="62">
                  <c:v>23-12-2020</c:v>
                </c:pt>
                <c:pt idx="63">
                  <c:v>04-01-2021</c:v>
                </c:pt>
                <c:pt idx="64">
                  <c:v>05-01-2021</c:v>
                </c:pt>
                <c:pt idx="65">
                  <c:v>06-01-2021</c:v>
                </c:pt>
                <c:pt idx="66">
                  <c:v>07-01-2021</c:v>
                </c:pt>
                <c:pt idx="67">
                  <c:v>11-01-2021</c:v>
                </c:pt>
                <c:pt idx="68">
                  <c:v>12-01-2021</c:v>
                </c:pt>
                <c:pt idx="69">
                  <c:v>13-01-2021</c:v>
                </c:pt>
                <c:pt idx="70">
                  <c:v>14-01-2021</c:v>
                </c:pt>
                <c:pt idx="71">
                  <c:v>16-01-2021</c:v>
                </c:pt>
                <c:pt idx="72">
                  <c:v>18-01-2021</c:v>
                </c:pt>
                <c:pt idx="73">
                  <c:v>19-01-2021</c:v>
                </c:pt>
                <c:pt idx="74">
                  <c:v>21-01-2021</c:v>
                </c:pt>
                <c:pt idx="75">
                  <c:v>23-01-2021</c:v>
                </c:pt>
                <c:pt idx="76">
                  <c:v>25-01-2021</c:v>
                </c:pt>
                <c:pt idx="77">
                  <c:v>26-01-2021</c:v>
                </c:pt>
                <c:pt idx="78">
                  <c:v>27-01-2021</c:v>
                </c:pt>
                <c:pt idx="79">
                  <c:v>28-01-2021</c:v>
                </c:pt>
                <c:pt idx="80">
                  <c:v>30-01-2021</c:v>
                </c:pt>
                <c:pt idx="81">
                  <c:v>01-02-2021</c:v>
                </c:pt>
                <c:pt idx="82">
                  <c:v>02-02-2021</c:v>
                </c:pt>
                <c:pt idx="83">
                  <c:v>03-02-2021</c:v>
                </c:pt>
                <c:pt idx="84">
                  <c:v>04-02-2021</c:v>
                </c:pt>
                <c:pt idx="85">
                  <c:v>05-02-2021</c:v>
                </c:pt>
                <c:pt idx="86">
                  <c:v>08-02-2021</c:v>
                </c:pt>
                <c:pt idx="87">
                  <c:v>09-02-2021</c:v>
                </c:pt>
                <c:pt idx="88">
                  <c:v>10-02-2021</c:v>
                </c:pt>
                <c:pt idx="89">
                  <c:v>11-02-2021</c:v>
                </c:pt>
                <c:pt idx="90">
                  <c:v>12-02-2021</c:v>
                </c:pt>
                <c:pt idx="91">
                  <c:v>15-02-2021</c:v>
                </c:pt>
                <c:pt idx="92">
                  <c:v>16-02-2021</c:v>
                </c:pt>
                <c:pt idx="93">
                  <c:v>17-02-2021</c:v>
                </c:pt>
                <c:pt idx="94">
                  <c:v>18-02-2021</c:v>
                </c:pt>
                <c:pt idx="95">
                  <c:v>19-02-2021</c:v>
                </c:pt>
                <c:pt idx="96">
                  <c:v>20-02-2021</c:v>
                </c:pt>
                <c:pt idx="97">
                  <c:v>22-02-2021</c:v>
                </c:pt>
                <c:pt idx="98">
                  <c:v>23-02-2021</c:v>
                </c:pt>
                <c:pt idx="99">
                  <c:v>24-02-2021</c:v>
                </c:pt>
                <c:pt idx="100">
                  <c:v>25-02-2021</c:v>
                </c:pt>
                <c:pt idx="101">
                  <c:v>27-02-2021</c:v>
                </c:pt>
                <c:pt idx="102">
                  <c:v>01-03-2021</c:v>
                </c:pt>
                <c:pt idx="103">
                  <c:v>02-03-2021</c:v>
                </c:pt>
                <c:pt idx="104">
                  <c:v>03-03-2021</c:v>
                </c:pt>
                <c:pt idx="105">
                  <c:v>04-03-2021</c:v>
                </c:pt>
                <c:pt idx="106">
                  <c:v>05-03-2021</c:v>
                </c:pt>
                <c:pt idx="107">
                  <c:v>06-03-2021</c:v>
                </c:pt>
                <c:pt idx="108">
                  <c:v>08-03-2021</c:v>
                </c:pt>
                <c:pt idx="109">
                  <c:v>09-03-2021</c:v>
                </c:pt>
                <c:pt idx="110">
                  <c:v>10-03-2021</c:v>
                </c:pt>
                <c:pt idx="111">
                  <c:v>11-03-2021</c:v>
                </c:pt>
                <c:pt idx="112">
                  <c:v>12-03-2021</c:v>
                </c:pt>
                <c:pt idx="113">
                  <c:v>13-03-2021</c:v>
                </c:pt>
                <c:pt idx="114">
                  <c:v>15-03-2021</c:v>
                </c:pt>
                <c:pt idx="115">
                  <c:v>16-03-2021</c:v>
                </c:pt>
                <c:pt idx="116">
                  <c:v>17-03-2021</c:v>
                </c:pt>
                <c:pt idx="117">
                  <c:v>18-03-2021</c:v>
                </c:pt>
                <c:pt idx="118">
                  <c:v>20-03-2021</c:v>
                </c:pt>
                <c:pt idx="119">
                  <c:v>23-03-2021</c:v>
                </c:pt>
                <c:pt idx="120">
                  <c:v>24-03-2021</c:v>
                </c:pt>
                <c:pt idx="121">
                  <c:v>25-03-2021</c:v>
                </c:pt>
                <c:pt idx="122">
                  <c:v>27-03-2021</c:v>
                </c:pt>
                <c:pt idx="123">
                  <c:v>29-03-2021</c:v>
                </c:pt>
                <c:pt idx="124">
                  <c:v>30-03-2021</c:v>
                </c:pt>
                <c:pt idx="125">
                  <c:v>31-03-2021</c:v>
                </c:pt>
                <c:pt idx="126">
                  <c:v>01-04-2021</c:v>
                </c:pt>
                <c:pt idx="127">
                  <c:v>02-04-2021</c:v>
                </c:pt>
                <c:pt idx="128">
                  <c:v>03-04-2021</c:v>
                </c:pt>
                <c:pt idx="129">
                  <c:v>06-04-2021</c:v>
                </c:pt>
                <c:pt idx="130">
                  <c:v>07-04-2021</c:v>
                </c:pt>
                <c:pt idx="131">
                  <c:v>08-04-2021</c:v>
                </c:pt>
                <c:pt idx="132">
                  <c:v>10-04-2021</c:v>
                </c:pt>
                <c:pt idx="133">
                  <c:v>12-04-2021</c:v>
                </c:pt>
                <c:pt idx="134">
                  <c:v>13-04-2021</c:v>
                </c:pt>
                <c:pt idx="135">
                  <c:v>14-04-2021</c:v>
                </c:pt>
                <c:pt idx="136">
                  <c:v>15-04-2021</c:v>
                </c:pt>
                <c:pt idx="137">
                  <c:v>16-04-2021</c:v>
                </c:pt>
                <c:pt idx="138">
                  <c:v>19-04-2021</c:v>
                </c:pt>
                <c:pt idx="139">
                  <c:v>20-04-2021</c:v>
                </c:pt>
                <c:pt idx="140">
                  <c:v>21-04-2021</c:v>
                </c:pt>
                <c:pt idx="141">
                  <c:v>22-04-2021</c:v>
                </c:pt>
                <c:pt idx="142">
                  <c:v>23-04-2021</c:v>
                </c:pt>
                <c:pt idx="143">
                  <c:v>26-04-2021</c:v>
                </c:pt>
                <c:pt idx="144">
                  <c:v>27-04-2021</c:v>
                </c:pt>
                <c:pt idx="145">
                  <c:v>28-04-2021</c:v>
                </c:pt>
                <c:pt idx="146">
                  <c:v>29-04-2021</c:v>
                </c:pt>
                <c:pt idx="147">
                  <c:v>01-05-2021</c:v>
                </c:pt>
                <c:pt idx="148">
                  <c:v>03-05-2021</c:v>
                </c:pt>
                <c:pt idx="149">
                  <c:v>04-05-2021</c:v>
                </c:pt>
                <c:pt idx="150">
                  <c:v>05-05-2021</c:v>
                </c:pt>
                <c:pt idx="151">
                  <c:v>06-05-2021</c:v>
                </c:pt>
                <c:pt idx="152">
                  <c:v>07-05-2021</c:v>
                </c:pt>
                <c:pt idx="153">
                  <c:v>08-05-2021</c:v>
                </c:pt>
                <c:pt idx="154">
                  <c:v>10-05-2021</c:v>
                </c:pt>
                <c:pt idx="155">
                  <c:v>11-05-2021</c:v>
                </c:pt>
                <c:pt idx="156">
                  <c:v>12-05-2021</c:v>
                </c:pt>
                <c:pt idx="157">
                  <c:v>13-05-2021</c:v>
                </c:pt>
                <c:pt idx="158">
                  <c:v>14-05-2021</c:v>
                </c:pt>
                <c:pt idx="159">
                  <c:v>15-05-2021</c:v>
                </c:pt>
                <c:pt idx="160">
                  <c:v>17-05-2021</c:v>
                </c:pt>
                <c:pt idx="161">
                  <c:v>18-05-2021</c:v>
                </c:pt>
                <c:pt idx="162">
                  <c:v>19-05-2021</c:v>
                </c:pt>
                <c:pt idx="163">
                  <c:v>20-05-2021</c:v>
                </c:pt>
                <c:pt idx="164">
                  <c:v>21-05-2021</c:v>
                </c:pt>
                <c:pt idx="165">
                  <c:v>22-05-2021</c:v>
                </c:pt>
                <c:pt idx="166">
                  <c:v>24-05-2021</c:v>
                </c:pt>
                <c:pt idx="167">
                  <c:v>25-05-2021</c:v>
                </c:pt>
                <c:pt idx="168">
                  <c:v>26-05-2021</c:v>
                </c:pt>
                <c:pt idx="169">
                  <c:v>27-05-2021</c:v>
                </c:pt>
                <c:pt idx="170">
                  <c:v>28-05-2021</c:v>
                </c:pt>
                <c:pt idx="171">
                  <c:v>29-05-2021</c:v>
                </c:pt>
                <c:pt idx="172">
                  <c:v>31-05-2021</c:v>
                </c:pt>
                <c:pt idx="173">
                  <c:v>01-06-2021</c:v>
                </c:pt>
                <c:pt idx="174">
                  <c:v>02-06-2021</c:v>
                </c:pt>
                <c:pt idx="175">
                  <c:v>03-06-2021</c:v>
                </c:pt>
                <c:pt idx="176">
                  <c:v>05-06-2021</c:v>
                </c:pt>
                <c:pt idx="177">
                  <c:v>07-06-2021</c:v>
                </c:pt>
                <c:pt idx="178">
                  <c:v>08-06-2021</c:v>
                </c:pt>
                <c:pt idx="179">
                  <c:v>09-06-2021</c:v>
                </c:pt>
                <c:pt idx="180">
                  <c:v>10-06-2021</c:v>
                </c:pt>
                <c:pt idx="181">
                  <c:v>11-06-2021</c:v>
                </c:pt>
                <c:pt idx="182">
                  <c:v>12-06-2021</c:v>
                </c:pt>
                <c:pt idx="183">
                  <c:v>14-06-2021</c:v>
                </c:pt>
                <c:pt idx="184">
                  <c:v>15-06-2021</c:v>
                </c:pt>
                <c:pt idx="185">
                  <c:v>16-06-2021</c:v>
                </c:pt>
                <c:pt idx="186">
                  <c:v>17-06-2021</c:v>
                </c:pt>
                <c:pt idx="187">
                  <c:v>18-06-2021</c:v>
                </c:pt>
                <c:pt idx="188">
                  <c:v>19-06-2021</c:v>
                </c:pt>
                <c:pt idx="189">
                  <c:v>21-06-2021</c:v>
                </c:pt>
                <c:pt idx="190">
                  <c:v>22-06-2021</c:v>
                </c:pt>
                <c:pt idx="191">
                  <c:v>23-06-2021</c:v>
                </c:pt>
                <c:pt idx="192">
                  <c:v>24-06-2021</c:v>
                </c:pt>
                <c:pt idx="193">
                  <c:v>25-06-2021</c:v>
                </c:pt>
                <c:pt idx="194">
                  <c:v>26-06-2021</c:v>
                </c:pt>
                <c:pt idx="195">
                  <c:v>28-06-2021</c:v>
                </c:pt>
                <c:pt idx="196">
                  <c:v>29-06-2021</c:v>
                </c:pt>
                <c:pt idx="197">
                  <c:v>30-06-2021</c:v>
                </c:pt>
                <c:pt idx="198">
                  <c:v>01-07-2021</c:v>
                </c:pt>
                <c:pt idx="199">
                  <c:v>03-07-2021</c:v>
                </c:pt>
                <c:pt idx="200">
                  <c:v>05-07-2021</c:v>
                </c:pt>
                <c:pt idx="201">
                  <c:v>06-07-2021</c:v>
                </c:pt>
                <c:pt idx="202">
                  <c:v>07-07-2021</c:v>
                </c:pt>
                <c:pt idx="203">
                  <c:v>09-07-2021</c:v>
                </c:pt>
                <c:pt idx="204">
                  <c:v>12-07-2021</c:v>
                </c:pt>
                <c:pt idx="205">
                  <c:v>13-07-2021</c:v>
                </c:pt>
                <c:pt idx="206">
                  <c:v>14-07-2021</c:v>
                </c:pt>
                <c:pt idx="207">
                  <c:v>15-07-2021</c:v>
                </c:pt>
                <c:pt idx="208">
                  <c:v>16-07-2021</c:v>
                </c:pt>
                <c:pt idx="209">
                  <c:v>17-07-2021</c:v>
                </c:pt>
                <c:pt idx="210">
                  <c:v>19-07-2021</c:v>
                </c:pt>
                <c:pt idx="211">
                  <c:v>20-07-2021</c:v>
                </c:pt>
                <c:pt idx="212">
                  <c:v>21-07-2021</c:v>
                </c:pt>
                <c:pt idx="213">
                  <c:v>22-07-2021</c:v>
                </c:pt>
                <c:pt idx="214">
                  <c:v>23-07-2021</c:v>
                </c:pt>
                <c:pt idx="215">
                  <c:v>24-07-2021</c:v>
                </c:pt>
                <c:pt idx="216">
                  <c:v>26-07-2021</c:v>
                </c:pt>
                <c:pt idx="217">
                  <c:v>29-07-2021</c:v>
                </c:pt>
              </c:strCache>
            </c:strRef>
          </c:cat>
          <c:val>
            <c:numRef>
              <c:f>Sheet7!$J$882:$J$1100</c:f>
              <c:numCache>
                <c:formatCode>General</c:formatCode>
                <c:ptCount val="218"/>
                <c:pt idx="110">
                  <c:v>1</c:v>
                </c:pt>
                <c:pt idx="160">
                  <c:v>1</c:v>
                </c:pt>
                <c:pt idx="163">
                  <c:v>1</c:v>
                </c:pt>
                <c:pt idx="186">
                  <c:v>1</c:v>
                </c:pt>
              </c:numCache>
            </c:numRef>
          </c:val>
          <c:smooth val="0"/>
          <c:extLst>
            <c:ext xmlns:c16="http://schemas.microsoft.com/office/drawing/2014/chart" uri="{C3380CC4-5D6E-409C-BE32-E72D297353CC}">
              <c16:uniqueId val="{00000002-00BD-4970-96FB-3A956379BBF4}"/>
            </c:ext>
          </c:extLst>
        </c:ser>
        <c:ser>
          <c:idx val="3"/>
          <c:order val="3"/>
          <c:tx>
            <c:strRef>
              <c:f>Sheet7!$K$880:$K$881</c:f>
              <c:strCache>
                <c:ptCount val="1"/>
                <c:pt idx="0">
                  <c:v>P.O.</c:v>
                </c:pt>
              </c:strCache>
            </c:strRef>
          </c:tx>
          <c:spPr>
            <a:ln w="28575" cap="rnd">
              <a:solidFill>
                <a:schemeClr val="accent4"/>
              </a:solidFill>
              <a:round/>
            </a:ln>
            <a:effectLst/>
          </c:spPr>
          <c:marker>
            <c:symbol val="none"/>
          </c:marker>
          <c:cat>
            <c:strRef>
              <c:f>Sheet7!$G$882:$G$1100</c:f>
              <c:strCache>
                <c:ptCount val="218"/>
                <c:pt idx="0">
                  <c:v>04-09-2020</c:v>
                </c:pt>
                <c:pt idx="1">
                  <c:v>10-09-2020</c:v>
                </c:pt>
                <c:pt idx="2">
                  <c:v>14-09-2020</c:v>
                </c:pt>
                <c:pt idx="3">
                  <c:v>15-09-2020</c:v>
                </c:pt>
                <c:pt idx="4">
                  <c:v>16-09-2020</c:v>
                </c:pt>
                <c:pt idx="5">
                  <c:v>17-09-2020</c:v>
                </c:pt>
                <c:pt idx="6">
                  <c:v>21-09-2020</c:v>
                </c:pt>
                <c:pt idx="7">
                  <c:v>22-09-2020</c:v>
                </c:pt>
                <c:pt idx="8">
                  <c:v>23-09-2020</c:v>
                </c:pt>
                <c:pt idx="9">
                  <c:v>24-09-2020</c:v>
                </c:pt>
                <c:pt idx="10">
                  <c:v>26-09-2020</c:v>
                </c:pt>
                <c:pt idx="11">
                  <c:v>28-09-2020</c:v>
                </c:pt>
                <c:pt idx="12">
                  <c:v>29-09-2020</c:v>
                </c:pt>
                <c:pt idx="13">
                  <c:v>30-09-2020</c:v>
                </c:pt>
                <c:pt idx="14">
                  <c:v>01-10-2020</c:v>
                </c:pt>
                <c:pt idx="15">
                  <c:v>02-10-2020</c:v>
                </c:pt>
                <c:pt idx="16">
                  <c:v>05-10-2020</c:v>
                </c:pt>
                <c:pt idx="17">
                  <c:v>06-10-2020</c:v>
                </c:pt>
                <c:pt idx="18">
                  <c:v>07-10-2020</c:v>
                </c:pt>
                <c:pt idx="19">
                  <c:v>08-10-2020</c:v>
                </c:pt>
                <c:pt idx="20">
                  <c:v>12-10-2020</c:v>
                </c:pt>
                <c:pt idx="21">
                  <c:v>13-10-2020</c:v>
                </c:pt>
                <c:pt idx="22">
                  <c:v>15-10-2020</c:v>
                </c:pt>
                <c:pt idx="23">
                  <c:v>19-10-2020</c:v>
                </c:pt>
                <c:pt idx="24">
                  <c:v>20-10-2020</c:v>
                </c:pt>
                <c:pt idx="25">
                  <c:v>21-10-2020</c:v>
                </c:pt>
                <c:pt idx="26">
                  <c:v>22-10-2020</c:v>
                </c:pt>
                <c:pt idx="27">
                  <c:v>23-10-2020</c:v>
                </c:pt>
                <c:pt idx="28">
                  <c:v>24-10-2020</c:v>
                </c:pt>
                <c:pt idx="29">
                  <c:v>26-10-2020</c:v>
                </c:pt>
                <c:pt idx="30">
                  <c:v>27-10-2020</c:v>
                </c:pt>
                <c:pt idx="31">
                  <c:v>28-10-2020</c:v>
                </c:pt>
                <c:pt idx="32">
                  <c:v>29-10-2020</c:v>
                </c:pt>
                <c:pt idx="33">
                  <c:v>30-10-2020</c:v>
                </c:pt>
                <c:pt idx="34">
                  <c:v>03-11-2020</c:v>
                </c:pt>
                <c:pt idx="35">
                  <c:v>04-11-2020</c:v>
                </c:pt>
                <c:pt idx="36">
                  <c:v>05-11-2020</c:v>
                </c:pt>
                <c:pt idx="37">
                  <c:v>06-11-2020</c:v>
                </c:pt>
                <c:pt idx="38">
                  <c:v>07-11-2020</c:v>
                </c:pt>
                <c:pt idx="39">
                  <c:v>09-11-2020</c:v>
                </c:pt>
                <c:pt idx="40">
                  <c:v>10-11-2020</c:v>
                </c:pt>
                <c:pt idx="41">
                  <c:v>17-11-2020</c:v>
                </c:pt>
                <c:pt idx="42">
                  <c:v>18-11-2020</c:v>
                </c:pt>
                <c:pt idx="43">
                  <c:v>19-11-2020</c:v>
                </c:pt>
                <c:pt idx="44">
                  <c:v>23-11-2020</c:v>
                </c:pt>
                <c:pt idx="45">
                  <c:v>24-11-2020</c:v>
                </c:pt>
                <c:pt idx="46">
                  <c:v>25-11-2020</c:v>
                </c:pt>
                <c:pt idx="47">
                  <c:v>26-11-2020</c:v>
                </c:pt>
                <c:pt idx="48">
                  <c:v>30-11-2020</c:v>
                </c:pt>
                <c:pt idx="49">
                  <c:v>01-12-2020</c:v>
                </c:pt>
                <c:pt idx="50">
                  <c:v>02-12-2020</c:v>
                </c:pt>
                <c:pt idx="51">
                  <c:v>03-12-2020</c:v>
                </c:pt>
                <c:pt idx="52">
                  <c:v>05-12-2020</c:v>
                </c:pt>
                <c:pt idx="53">
                  <c:v>07-12-2020</c:v>
                </c:pt>
                <c:pt idx="54">
                  <c:v>08-12-2020</c:v>
                </c:pt>
                <c:pt idx="55">
                  <c:v>09-12-2020</c:v>
                </c:pt>
                <c:pt idx="56">
                  <c:v>10-12-2020</c:v>
                </c:pt>
                <c:pt idx="57">
                  <c:v>14-12-2020</c:v>
                </c:pt>
                <c:pt idx="58">
                  <c:v>15-12-2020</c:v>
                </c:pt>
                <c:pt idx="59">
                  <c:v>16-12-2020</c:v>
                </c:pt>
                <c:pt idx="60">
                  <c:v>17-12-2020</c:v>
                </c:pt>
                <c:pt idx="61">
                  <c:v>22-12-2020</c:v>
                </c:pt>
                <c:pt idx="62">
                  <c:v>23-12-2020</c:v>
                </c:pt>
                <c:pt idx="63">
                  <c:v>04-01-2021</c:v>
                </c:pt>
                <c:pt idx="64">
                  <c:v>05-01-2021</c:v>
                </c:pt>
                <c:pt idx="65">
                  <c:v>06-01-2021</c:v>
                </c:pt>
                <c:pt idx="66">
                  <c:v>07-01-2021</c:v>
                </c:pt>
                <c:pt idx="67">
                  <c:v>11-01-2021</c:v>
                </c:pt>
                <c:pt idx="68">
                  <c:v>12-01-2021</c:v>
                </c:pt>
                <c:pt idx="69">
                  <c:v>13-01-2021</c:v>
                </c:pt>
                <c:pt idx="70">
                  <c:v>14-01-2021</c:v>
                </c:pt>
                <c:pt idx="71">
                  <c:v>16-01-2021</c:v>
                </c:pt>
                <c:pt idx="72">
                  <c:v>18-01-2021</c:v>
                </c:pt>
                <c:pt idx="73">
                  <c:v>19-01-2021</c:v>
                </c:pt>
                <c:pt idx="74">
                  <c:v>21-01-2021</c:v>
                </c:pt>
                <c:pt idx="75">
                  <c:v>23-01-2021</c:v>
                </c:pt>
                <c:pt idx="76">
                  <c:v>25-01-2021</c:v>
                </c:pt>
                <c:pt idx="77">
                  <c:v>26-01-2021</c:v>
                </c:pt>
                <c:pt idx="78">
                  <c:v>27-01-2021</c:v>
                </c:pt>
                <c:pt idx="79">
                  <c:v>28-01-2021</c:v>
                </c:pt>
                <c:pt idx="80">
                  <c:v>30-01-2021</c:v>
                </c:pt>
                <c:pt idx="81">
                  <c:v>01-02-2021</c:v>
                </c:pt>
                <c:pt idx="82">
                  <c:v>02-02-2021</c:v>
                </c:pt>
                <c:pt idx="83">
                  <c:v>03-02-2021</c:v>
                </c:pt>
                <c:pt idx="84">
                  <c:v>04-02-2021</c:v>
                </c:pt>
                <c:pt idx="85">
                  <c:v>05-02-2021</c:v>
                </c:pt>
                <c:pt idx="86">
                  <c:v>08-02-2021</c:v>
                </c:pt>
                <c:pt idx="87">
                  <c:v>09-02-2021</c:v>
                </c:pt>
                <c:pt idx="88">
                  <c:v>10-02-2021</c:v>
                </c:pt>
                <c:pt idx="89">
                  <c:v>11-02-2021</c:v>
                </c:pt>
                <c:pt idx="90">
                  <c:v>12-02-2021</c:v>
                </c:pt>
                <c:pt idx="91">
                  <c:v>15-02-2021</c:v>
                </c:pt>
                <c:pt idx="92">
                  <c:v>16-02-2021</c:v>
                </c:pt>
                <c:pt idx="93">
                  <c:v>17-02-2021</c:v>
                </c:pt>
                <c:pt idx="94">
                  <c:v>18-02-2021</c:v>
                </c:pt>
                <c:pt idx="95">
                  <c:v>19-02-2021</c:v>
                </c:pt>
                <c:pt idx="96">
                  <c:v>20-02-2021</c:v>
                </c:pt>
                <c:pt idx="97">
                  <c:v>22-02-2021</c:v>
                </c:pt>
                <c:pt idx="98">
                  <c:v>23-02-2021</c:v>
                </c:pt>
                <c:pt idx="99">
                  <c:v>24-02-2021</c:v>
                </c:pt>
                <c:pt idx="100">
                  <c:v>25-02-2021</c:v>
                </c:pt>
                <c:pt idx="101">
                  <c:v>27-02-2021</c:v>
                </c:pt>
                <c:pt idx="102">
                  <c:v>01-03-2021</c:v>
                </c:pt>
                <c:pt idx="103">
                  <c:v>02-03-2021</c:v>
                </c:pt>
                <c:pt idx="104">
                  <c:v>03-03-2021</c:v>
                </c:pt>
                <c:pt idx="105">
                  <c:v>04-03-2021</c:v>
                </c:pt>
                <c:pt idx="106">
                  <c:v>05-03-2021</c:v>
                </c:pt>
                <c:pt idx="107">
                  <c:v>06-03-2021</c:v>
                </c:pt>
                <c:pt idx="108">
                  <c:v>08-03-2021</c:v>
                </c:pt>
                <c:pt idx="109">
                  <c:v>09-03-2021</c:v>
                </c:pt>
                <c:pt idx="110">
                  <c:v>10-03-2021</c:v>
                </c:pt>
                <c:pt idx="111">
                  <c:v>11-03-2021</c:v>
                </c:pt>
                <c:pt idx="112">
                  <c:v>12-03-2021</c:v>
                </c:pt>
                <c:pt idx="113">
                  <c:v>13-03-2021</c:v>
                </c:pt>
                <c:pt idx="114">
                  <c:v>15-03-2021</c:v>
                </c:pt>
                <c:pt idx="115">
                  <c:v>16-03-2021</c:v>
                </c:pt>
                <c:pt idx="116">
                  <c:v>17-03-2021</c:v>
                </c:pt>
                <c:pt idx="117">
                  <c:v>18-03-2021</c:v>
                </c:pt>
                <c:pt idx="118">
                  <c:v>20-03-2021</c:v>
                </c:pt>
                <c:pt idx="119">
                  <c:v>23-03-2021</c:v>
                </c:pt>
                <c:pt idx="120">
                  <c:v>24-03-2021</c:v>
                </c:pt>
                <c:pt idx="121">
                  <c:v>25-03-2021</c:v>
                </c:pt>
                <c:pt idx="122">
                  <c:v>27-03-2021</c:v>
                </c:pt>
                <c:pt idx="123">
                  <c:v>29-03-2021</c:v>
                </c:pt>
                <c:pt idx="124">
                  <c:v>30-03-2021</c:v>
                </c:pt>
                <c:pt idx="125">
                  <c:v>31-03-2021</c:v>
                </c:pt>
                <c:pt idx="126">
                  <c:v>01-04-2021</c:v>
                </c:pt>
                <c:pt idx="127">
                  <c:v>02-04-2021</c:v>
                </c:pt>
                <c:pt idx="128">
                  <c:v>03-04-2021</c:v>
                </c:pt>
                <c:pt idx="129">
                  <c:v>06-04-2021</c:v>
                </c:pt>
                <c:pt idx="130">
                  <c:v>07-04-2021</c:v>
                </c:pt>
                <c:pt idx="131">
                  <c:v>08-04-2021</c:v>
                </c:pt>
                <c:pt idx="132">
                  <c:v>10-04-2021</c:v>
                </c:pt>
                <c:pt idx="133">
                  <c:v>12-04-2021</c:v>
                </c:pt>
                <c:pt idx="134">
                  <c:v>13-04-2021</c:v>
                </c:pt>
                <c:pt idx="135">
                  <c:v>14-04-2021</c:v>
                </c:pt>
                <c:pt idx="136">
                  <c:v>15-04-2021</c:v>
                </c:pt>
                <c:pt idx="137">
                  <c:v>16-04-2021</c:v>
                </c:pt>
                <c:pt idx="138">
                  <c:v>19-04-2021</c:v>
                </c:pt>
                <c:pt idx="139">
                  <c:v>20-04-2021</c:v>
                </c:pt>
                <c:pt idx="140">
                  <c:v>21-04-2021</c:v>
                </c:pt>
                <c:pt idx="141">
                  <c:v>22-04-2021</c:v>
                </c:pt>
                <c:pt idx="142">
                  <c:v>23-04-2021</c:v>
                </c:pt>
                <c:pt idx="143">
                  <c:v>26-04-2021</c:v>
                </c:pt>
                <c:pt idx="144">
                  <c:v>27-04-2021</c:v>
                </c:pt>
                <c:pt idx="145">
                  <c:v>28-04-2021</c:v>
                </c:pt>
                <c:pt idx="146">
                  <c:v>29-04-2021</c:v>
                </c:pt>
                <c:pt idx="147">
                  <c:v>01-05-2021</c:v>
                </c:pt>
                <c:pt idx="148">
                  <c:v>03-05-2021</c:v>
                </c:pt>
                <c:pt idx="149">
                  <c:v>04-05-2021</c:v>
                </c:pt>
                <c:pt idx="150">
                  <c:v>05-05-2021</c:v>
                </c:pt>
                <c:pt idx="151">
                  <c:v>06-05-2021</c:v>
                </c:pt>
                <c:pt idx="152">
                  <c:v>07-05-2021</c:v>
                </c:pt>
                <c:pt idx="153">
                  <c:v>08-05-2021</c:v>
                </c:pt>
                <c:pt idx="154">
                  <c:v>10-05-2021</c:v>
                </c:pt>
                <c:pt idx="155">
                  <c:v>11-05-2021</c:v>
                </c:pt>
                <c:pt idx="156">
                  <c:v>12-05-2021</c:v>
                </c:pt>
                <c:pt idx="157">
                  <c:v>13-05-2021</c:v>
                </c:pt>
                <c:pt idx="158">
                  <c:v>14-05-2021</c:v>
                </c:pt>
                <c:pt idx="159">
                  <c:v>15-05-2021</c:v>
                </c:pt>
                <c:pt idx="160">
                  <c:v>17-05-2021</c:v>
                </c:pt>
                <c:pt idx="161">
                  <c:v>18-05-2021</c:v>
                </c:pt>
                <c:pt idx="162">
                  <c:v>19-05-2021</c:v>
                </c:pt>
                <c:pt idx="163">
                  <c:v>20-05-2021</c:v>
                </c:pt>
                <c:pt idx="164">
                  <c:v>21-05-2021</c:v>
                </c:pt>
                <c:pt idx="165">
                  <c:v>22-05-2021</c:v>
                </c:pt>
                <c:pt idx="166">
                  <c:v>24-05-2021</c:v>
                </c:pt>
                <c:pt idx="167">
                  <c:v>25-05-2021</c:v>
                </c:pt>
                <c:pt idx="168">
                  <c:v>26-05-2021</c:v>
                </c:pt>
                <c:pt idx="169">
                  <c:v>27-05-2021</c:v>
                </c:pt>
                <c:pt idx="170">
                  <c:v>28-05-2021</c:v>
                </c:pt>
                <c:pt idx="171">
                  <c:v>29-05-2021</c:v>
                </c:pt>
                <c:pt idx="172">
                  <c:v>31-05-2021</c:v>
                </c:pt>
                <c:pt idx="173">
                  <c:v>01-06-2021</c:v>
                </c:pt>
                <c:pt idx="174">
                  <c:v>02-06-2021</c:v>
                </c:pt>
                <c:pt idx="175">
                  <c:v>03-06-2021</c:v>
                </c:pt>
                <c:pt idx="176">
                  <c:v>05-06-2021</c:v>
                </c:pt>
                <c:pt idx="177">
                  <c:v>07-06-2021</c:v>
                </c:pt>
                <c:pt idx="178">
                  <c:v>08-06-2021</c:v>
                </c:pt>
                <c:pt idx="179">
                  <c:v>09-06-2021</c:v>
                </c:pt>
                <c:pt idx="180">
                  <c:v>10-06-2021</c:v>
                </c:pt>
                <c:pt idx="181">
                  <c:v>11-06-2021</c:v>
                </c:pt>
                <c:pt idx="182">
                  <c:v>12-06-2021</c:v>
                </c:pt>
                <c:pt idx="183">
                  <c:v>14-06-2021</c:v>
                </c:pt>
                <c:pt idx="184">
                  <c:v>15-06-2021</c:v>
                </c:pt>
                <c:pt idx="185">
                  <c:v>16-06-2021</c:v>
                </c:pt>
                <c:pt idx="186">
                  <c:v>17-06-2021</c:v>
                </c:pt>
                <c:pt idx="187">
                  <c:v>18-06-2021</c:v>
                </c:pt>
                <c:pt idx="188">
                  <c:v>19-06-2021</c:v>
                </c:pt>
                <c:pt idx="189">
                  <c:v>21-06-2021</c:v>
                </c:pt>
                <c:pt idx="190">
                  <c:v>22-06-2021</c:v>
                </c:pt>
                <c:pt idx="191">
                  <c:v>23-06-2021</c:v>
                </c:pt>
                <c:pt idx="192">
                  <c:v>24-06-2021</c:v>
                </c:pt>
                <c:pt idx="193">
                  <c:v>25-06-2021</c:v>
                </c:pt>
                <c:pt idx="194">
                  <c:v>26-06-2021</c:v>
                </c:pt>
                <c:pt idx="195">
                  <c:v>28-06-2021</c:v>
                </c:pt>
                <c:pt idx="196">
                  <c:v>29-06-2021</c:v>
                </c:pt>
                <c:pt idx="197">
                  <c:v>30-06-2021</c:v>
                </c:pt>
                <c:pt idx="198">
                  <c:v>01-07-2021</c:v>
                </c:pt>
                <c:pt idx="199">
                  <c:v>03-07-2021</c:v>
                </c:pt>
                <c:pt idx="200">
                  <c:v>05-07-2021</c:v>
                </c:pt>
                <c:pt idx="201">
                  <c:v>06-07-2021</c:v>
                </c:pt>
                <c:pt idx="202">
                  <c:v>07-07-2021</c:v>
                </c:pt>
                <c:pt idx="203">
                  <c:v>09-07-2021</c:v>
                </c:pt>
                <c:pt idx="204">
                  <c:v>12-07-2021</c:v>
                </c:pt>
                <c:pt idx="205">
                  <c:v>13-07-2021</c:v>
                </c:pt>
                <c:pt idx="206">
                  <c:v>14-07-2021</c:v>
                </c:pt>
                <c:pt idx="207">
                  <c:v>15-07-2021</c:v>
                </c:pt>
                <c:pt idx="208">
                  <c:v>16-07-2021</c:v>
                </c:pt>
                <c:pt idx="209">
                  <c:v>17-07-2021</c:v>
                </c:pt>
                <c:pt idx="210">
                  <c:v>19-07-2021</c:v>
                </c:pt>
                <c:pt idx="211">
                  <c:v>20-07-2021</c:v>
                </c:pt>
                <c:pt idx="212">
                  <c:v>21-07-2021</c:v>
                </c:pt>
                <c:pt idx="213">
                  <c:v>22-07-2021</c:v>
                </c:pt>
                <c:pt idx="214">
                  <c:v>23-07-2021</c:v>
                </c:pt>
                <c:pt idx="215">
                  <c:v>24-07-2021</c:v>
                </c:pt>
                <c:pt idx="216">
                  <c:v>26-07-2021</c:v>
                </c:pt>
                <c:pt idx="217">
                  <c:v>29-07-2021</c:v>
                </c:pt>
              </c:strCache>
            </c:strRef>
          </c:cat>
          <c:val>
            <c:numRef>
              <c:f>Sheet7!$K$882:$K$1100</c:f>
              <c:numCache>
                <c:formatCode>General</c:formatCode>
                <c:ptCount val="218"/>
                <c:pt idx="5">
                  <c:v>1</c:v>
                </c:pt>
                <c:pt idx="11">
                  <c:v>1</c:v>
                </c:pt>
                <c:pt idx="13">
                  <c:v>1</c:v>
                </c:pt>
                <c:pt idx="16">
                  <c:v>1</c:v>
                </c:pt>
                <c:pt idx="18">
                  <c:v>1</c:v>
                </c:pt>
                <c:pt idx="23">
                  <c:v>2</c:v>
                </c:pt>
                <c:pt idx="30">
                  <c:v>2</c:v>
                </c:pt>
                <c:pt idx="32">
                  <c:v>1</c:v>
                </c:pt>
                <c:pt idx="34">
                  <c:v>1</c:v>
                </c:pt>
                <c:pt idx="35">
                  <c:v>1</c:v>
                </c:pt>
                <c:pt idx="40">
                  <c:v>2</c:v>
                </c:pt>
                <c:pt idx="41">
                  <c:v>3</c:v>
                </c:pt>
                <c:pt idx="42">
                  <c:v>1</c:v>
                </c:pt>
                <c:pt idx="44">
                  <c:v>1</c:v>
                </c:pt>
                <c:pt idx="46">
                  <c:v>2</c:v>
                </c:pt>
                <c:pt idx="47">
                  <c:v>1</c:v>
                </c:pt>
                <c:pt idx="50">
                  <c:v>2</c:v>
                </c:pt>
                <c:pt idx="51">
                  <c:v>4</c:v>
                </c:pt>
                <c:pt idx="52">
                  <c:v>1</c:v>
                </c:pt>
                <c:pt idx="55">
                  <c:v>1</c:v>
                </c:pt>
                <c:pt idx="59">
                  <c:v>2</c:v>
                </c:pt>
                <c:pt idx="60">
                  <c:v>1</c:v>
                </c:pt>
                <c:pt idx="63">
                  <c:v>3</c:v>
                </c:pt>
                <c:pt idx="64">
                  <c:v>2</c:v>
                </c:pt>
                <c:pt idx="66">
                  <c:v>1</c:v>
                </c:pt>
                <c:pt idx="67">
                  <c:v>1</c:v>
                </c:pt>
                <c:pt idx="69">
                  <c:v>2</c:v>
                </c:pt>
                <c:pt idx="70">
                  <c:v>3</c:v>
                </c:pt>
                <c:pt idx="71">
                  <c:v>1</c:v>
                </c:pt>
                <c:pt idx="72">
                  <c:v>1</c:v>
                </c:pt>
                <c:pt idx="73">
                  <c:v>3</c:v>
                </c:pt>
                <c:pt idx="74">
                  <c:v>1</c:v>
                </c:pt>
                <c:pt idx="81">
                  <c:v>1</c:v>
                </c:pt>
                <c:pt idx="83">
                  <c:v>1</c:v>
                </c:pt>
                <c:pt idx="88">
                  <c:v>2</c:v>
                </c:pt>
                <c:pt idx="90">
                  <c:v>1</c:v>
                </c:pt>
                <c:pt idx="91">
                  <c:v>1</c:v>
                </c:pt>
                <c:pt idx="94">
                  <c:v>1</c:v>
                </c:pt>
                <c:pt idx="102">
                  <c:v>1</c:v>
                </c:pt>
                <c:pt idx="103">
                  <c:v>1</c:v>
                </c:pt>
                <c:pt idx="110">
                  <c:v>1</c:v>
                </c:pt>
                <c:pt idx="111">
                  <c:v>1</c:v>
                </c:pt>
                <c:pt idx="114">
                  <c:v>1</c:v>
                </c:pt>
                <c:pt idx="115">
                  <c:v>2</c:v>
                </c:pt>
                <c:pt idx="116">
                  <c:v>1</c:v>
                </c:pt>
                <c:pt idx="118">
                  <c:v>1</c:v>
                </c:pt>
                <c:pt idx="119">
                  <c:v>2</c:v>
                </c:pt>
                <c:pt idx="120">
                  <c:v>2</c:v>
                </c:pt>
                <c:pt idx="130">
                  <c:v>1</c:v>
                </c:pt>
                <c:pt idx="133">
                  <c:v>1</c:v>
                </c:pt>
                <c:pt idx="134">
                  <c:v>1</c:v>
                </c:pt>
                <c:pt idx="143">
                  <c:v>2</c:v>
                </c:pt>
                <c:pt idx="146">
                  <c:v>1</c:v>
                </c:pt>
                <c:pt idx="149">
                  <c:v>3</c:v>
                </c:pt>
                <c:pt idx="150">
                  <c:v>1</c:v>
                </c:pt>
                <c:pt idx="157">
                  <c:v>1</c:v>
                </c:pt>
                <c:pt idx="159">
                  <c:v>1</c:v>
                </c:pt>
                <c:pt idx="160">
                  <c:v>2</c:v>
                </c:pt>
                <c:pt idx="162">
                  <c:v>1</c:v>
                </c:pt>
                <c:pt idx="167">
                  <c:v>3</c:v>
                </c:pt>
                <c:pt idx="172">
                  <c:v>2</c:v>
                </c:pt>
                <c:pt idx="173">
                  <c:v>1</c:v>
                </c:pt>
                <c:pt idx="174">
                  <c:v>2</c:v>
                </c:pt>
                <c:pt idx="175">
                  <c:v>1</c:v>
                </c:pt>
                <c:pt idx="176">
                  <c:v>1</c:v>
                </c:pt>
                <c:pt idx="178">
                  <c:v>1</c:v>
                </c:pt>
                <c:pt idx="180">
                  <c:v>1</c:v>
                </c:pt>
                <c:pt idx="186">
                  <c:v>1</c:v>
                </c:pt>
                <c:pt idx="189">
                  <c:v>1</c:v>
                </c:pt>
                <c:pt idx="190">
                  <c:v>1</c:v>
                </c:pt>
                <c:pt idx="192">
                  <c:v>2</c:v>
                </c:pt>
                <c:pt idx="196">
                  <c:v>1</c:v>
                </c:pt>
                <c:pt idx="197">
                  <c:v>2</c:v>
                </c:pt>
                <c:pt idx="199">
                  <c:v>1</c:v>
                </c:pt>
                <c:pt idx="202">
                  <c:v>1</c:v>
                </c:pt>
                <c:pt idx="204">
                  <c:v>1</c:v>
                </c:pt>
                <c:pt idx="206">
                  <c:v>3</c:v>
                </c:pt>
                <c:pt idx="212">
                  <c:v>1</c:v>
                </c:pt>
                <c:pt idx="213">
                  <c:v>1</c:v>
                </c:pt>
                <c:pt idx="214">
                  <c:v>1</c:v>
                </c:pt>
                <c:pt idx="217">
                  <c:v>1</c:v>
                </c:pt>
              </c:numCache>
            </c:numRef>
          </c:val>
          <c:smooth val="0"/>
          <c:extLst>
            <c:ext xmlns:c16="http://schemas.microsoft.com/office/drawing/2014/chart" uri="{C3380CC4-5D6E-409C-BE32-E72D297353CC}">
              <c16:uniqueId val="{00000003-00BD-4970-96FB-3A956379BBF4}"/>
            </c:ext>
          </c:extLst>
        </c:ser>
        <c:ser>
          <c:idx val="4"/>
          <c:order val="4"/>
          <c:tx>
            <c:strRef>
              <c:f>Sheet7!$L$880:$L$881</c:f>
              <c:strCache>
                <c:ptCount val="1"/>
                <c:pt idx="0">
                  <c:v>Warranty</c:v>
                </c:pt>
              </c:strCache>
            </c:strRef>
          </c:tx>
          <c:spPr>
            <a:ln w="28575" cap="rnd">
              <a:solidFill>
                <a:schemeClr val="accent5"/>
              </a:solidFill>
              <a:round/>
            </a:ln>
            <a:effectLst/>
          </c:spPr>
          <c:marker>
            <c:symbol val="none"/>
          </c:marker>
          <c:cat>
            <c:strRef>
              <c:f>Sheet7!$G$882:$G$1100</c:f>
              <c:strCache>
                <c:ptCount val="218"/>
                <c:pt idx="0">
                  <c:v>04-09-2020</c:v>
                </c:pt>
                <c:pt idx="1">
                  <c:v>10-09-2020</c:v>
                </c:pt>
                <c:pt idx="2">
                  <c:v>14-09-2020</c:v>
                </c:pt>
                <c:pt idx="3">
                  <c:v>15-09-2020</c:v>
                </c:pt>
                <c:pt idx="4">
                  <c:v>16-09-2020</c:v>
                </c:pt>
                <c:pt idx="5">
                  <c:v>17-09-2020</c:v>
                </c:pt>
                <c:pt idx="6">
                  <c:v>21-09-2020</c:v>
                </c:pt>
                <c:pt idx="7">
                  <c:v>22-09-2020</c:v>
                </c:pt>
                <c:pt idx="8">
                  <c:v>23-09-2020</c:v>
                </c:pt>
                <c:pt idx="9">
                  <c:v>24-09-2020</c:v>
                </c:pt>
                <c:pt idx="10">
                  <c:v>26-09-2020</c:v>
                </c:pt>
                <c:pt idx="11">
                  <c:v>28-09-2020</c:v>
                </c:pt>
                <c:pt idx="12">
                  <c:v>29-09-2020</c:v>
                </c:pt>
                <c:pt idx="13">
                  <c:v>30-09-2020</c:v>
                </c:pt>
                <c:pt idx="14">
                  <c:v>01-10-2020</c:v>
                </c:pt>
                <c:pt idx="15">
                  <c:v>02-10-2020</c:v>
                </c:pt>
                <c:pt idx="16">
                  <c:v>05-10-2020</c:v>
                </c:pt>
                <c:pt idx="17">
                  <c:v>06-10-2020</c:v>
                </c:pt>
                <c:pt idx="18">
                  <c:v>07-10-2020</c:v>
                </c:pt>
                <c:pt idx="19">
                  <c:v>08-10-2020</c:v>
                </c:pt>
                <c:pt idx="20">
                  <c:v>12-10-2020</c:v>
                </c:pt>
                <c:pt idx="21">
                  <c:v>13-10-2020</c:v>
                </c:pt>
                <c:pt idx="22">
                  <c:v>15-10-2020</c:v>
                </c:pt>
                <c:pt idx="23">
                  <c:v>19-10-2020</c:v>
                </c:pt>
                <c:pt idx="24">
                  <c:v>20-10-2020</c:v>
                </c:pt>
                <c:pt idx="25">
                  <c:v>21-10-2020</c:v>
                </c:pt>
                <c:pt idx="26">
                  <c:v>22-10-2020</c:v>
                </c:pt>
                <c:pt idx="27">
                  <c:v>23-10-2020</c:v>
                </c:pt>
                <c:pt idx="28">
                  <c:v>24-10-2020</c:v>
                </c:pt>
                <c:pt idx="29">
                  <c:v>26-10-2020</c:v>
                </c:pt>
                <c:pt idx="30">
                  <c:v>27-10-2020</c:v>
                </c:pt>
                <c:pt idx="31">
                  <c:v>28-10-2020</c:v>
                </c:pt>
                <c:pt idx="32">
                  <c:v>29-10-2020</c:v>
                </c:pt>
                <c:pt idx="33">
                  <c:v>30-10-2020</c:v>
                </c:pt>
                <c:pt idx="34">
                  <c:v>03-11-2020</c:v>
                </c:pt>
                <c:pt idx="35">
                  <c:v>04-11-2020</c:v>
                </c:pt>
                <c:pt idx="36">
                  <c:v>05-11-2020</c:v>
                </c:pt>
                <c:pt idx="37">
                  <c:v>06-11-2020</c:v>
                </c:pt>
                <c:pt idx="38">
                  <c:v>07-11-2020</c:v>
                </c:pt>
                <c:pt idx="39">
                  <c:v>09-11-2020</c:v>
                </c:pt>
                <c:pt idx="40">
                  <c:v>10-11-2020</c:v>
                </c:pt>
                <c:pt idx="41">
                  <c:v>17-11-2020</c:v>
                </c:pt>
                <c:pt idx="42">
                  <c:v>18-11-2020</c:v>
                </c:pt>
                <c:pt idx="43">
                  <c:v>19-11-2020</c:v>
                </c:pt>
                <c:pt idx="44">
                  <c:v>23-11-2020</c:v>
                </c:pt>
                <c:pt idx="45">
                  <c:v>24-11-2020</c:v>
                </c:pt>
                <c:pt idx="46">
                  <c:v>25-11-2020</c:v>
                </c:pt>
                <c:pt idx="47">
                  <c:v>26-11-2020</c:v>
                </c:pt>
                <c:pt idx="48">
                  <c:v>30-11-2020</c:v>
                </c:pt>
                <c:pt idx="49">
                  <c:v>01-12-2020</c:v>
                </c:pt>
                <c:pt idx="50">
                  <c:v>02-12-2020</c:v>
                </c:pt>
                <c:pt idx="51">
                  <c:v>03-12-2020</c:v>
                </c:pt>
                <c:pt idx="52">
                  <c:v>05-12-2020</c:v>
                </c:pt>
                <c:pt idx="53">
                  <c:v>07-12-2020</c:v>
                </c:pt>
                <c:pt idx="54">
                  <c:v>08-12-2020</c:v>
                </c:pt>
                <c:pt idx="55">
                  <c:v>09-12-2020</c:v>
                </c:pt>
                <c:pt idx="56">
                  <c:v>10-12-2020</c:v>
                </c:pt>
                <c:pt idx="57">
                  <c:v>14-12-2020</c:v>
                </c:pt>
                <c:pt idx="58">
                  <c:v>15-12-2020</c:v>
                </c:pt>
                <c:pt idx="59">
                  <c:v>16-12-2020</c:v>
                </c:pt>
                <c:pt idx="60">
                  <c:v>17-12-2020</c:v>
                </c:pt>
                <c:pt idx="61">
                  <c:v>22-12-2020</c:v>
                </c:pt>
                <c:pt idx="62">
                  <c:v>23-12-2020</c:v>
                </c:pt>
                <c:pt idx="63">
                  <c:v>04-01-2021</c:v>
                </c:pt>
                <c:pt idx="64">
                  <c:v>05-01-2021</c:v>
                </c:pt>
                <c:pt idx="65">
                  <c:v>06-01-2021</c:v>
                </c:pt>
                <c:pt idx="66">
                  <c:v>07-01-2021</c:v>
                </c:pt>
                <c:pt idx="67">
                  <c:v>11-01-2021</c:v>
                </c:pt>
                <c:pt idx="68">
                  <c:v>12-01-2021</c:v>
                </c:pt>
                <c:pt idx="69">
                  <c:v>13-01-2021</c:v>
                </c:pt>
                <c:pt idx="70">
                  <c:v>14-01-2021</c:v>
                </c:pt>
                <c:pt idx="71">
                  <c:v>16-01-2021</c:v>
                </c:pt>
                <c:pt idx="72">
                  <c:v>18-01-2021</c:v>
                </c:pt>
                <c:pt idx="73">
                  <c:v>19-01-2021</c:v>
                </c:pt>
                <c:pt idx="74">
                  <c:v>21-01-2021</c:v>
                </c:pt>
                <c:pt idx="75">
                  <c:v>23-01-2021</c:v>
                </c:pt>
                <c:pt idx="76">
                  <c:v>25-01-2021</c:v>
                </c:pt>
                <c:pt idx="77">
                  <c:v>26-01-2021</c:v>
                </c:pt>
                <c:pt idx="78">
                  <c:v>27-01-2021</c:v>
                </c:pt>
                <c:pt idx="79">
                  <c:v>28-01-2021</c:v>
                </c:pt>
                <c:pt idx="80">
                  <c:v>30-01-2021</c:v>
                </c:pt>
                <c:pt idx="81">
                  <c:v>01-02-2021</c:v>
                </c:pt>
                <c:pt idx="82">
                  <c:v>02-02-2021</c:v>
                </c:pt>
                <c:pt idx="83">
                  <c:v>03-02-2021</c:v>
                </c:pt>
                <c:pt idx="84">
                  <c:v>04-02-2021</c:v>
                </c:pt>
                <c:pt idx="85">
                  <c:v>05-02-2021</c:v>
                </c:pt>
                <c:pt idx="86">
                  <c:v>08-02-2021</c:v>
                </c:pt>
                <c:pt idx="87">
                  <c:v>09-02-2021</c:v>
                </c:pt>
                <c:pt idx="88">
                  <c:v>10-02-2021</c:v>
                </c:pt>
                <c:pt idx="89">
                  <c:v>11-02-2021</c:v>
                </c:pt>
                <c:pt idx="90">
                  <c:v>12-02-2021</c:v>
                </c:pt>
                <c:pt idx="91">
                  <c:v>15-02-2021</c:v>
                </c:pt>
                <c:pt idx="92">
                  <c:v>16-02-2021</c:v>
                </c:pt>
                <c:pt idx="93">
                  <c:v>17-02-2021</c:v>
                </c:pt>
                <c:pt idx="94">
                  <c:v>18-02-2021</c:v>
                </c:pt>
                <c:pt idx="95">
                  <c:v>19-02-2021</c:v>
                </c:pt>
                <c:pt idx="96">
                  <c:v>20-02-2021</c:v>
                </c:pt>
                <c:pt idx="97">
                  <c:v>22-02-2021</c:v>
                </c:pt>
                <c:pt idx="98">
                  <c:v>23-02-2021</c:v>
                </c:pt>
                <c:pt idx="99">
                  <c:v>24-02-2021</c:v>
                </c:pt>
                <c:pt idx="100">
                  <c:v>25-02-2021</c:v>
                </c:pt>
                <c:pt idx="101">
                  <c:v>27-02-2021</c:v>
                </c:pt>
                <c:pt idx="102">
                  <c:v>01-03-2021</c:v>
                </c:pt>
                <c:pt idx="103">
                  <c:v>02-03-2021</c:v>
                </c:pt>
                <c:pt idx="104">
                  <c:v>03-03-2021</c:v>
                </c:pt>
                <c:pt idx="105">
                  <c:v>04-03-2021</c:v>
                </c:pt>
                <c:pt idx="106">
                  <c:v>05-03-2021</c:v>
                </c:pt>
                <c:pt idx="107">
                  <c:v>06-03-2021</c:v>
                </c:pt>
                <c:pt idx="108">
                  <c:v>08-03-2021</c:v>
                </c:pt>
                <c:pt idx="109">
                  <c:v>09-03-2021</c:v>
                </c:pt>
                <c:pt idx="110">
                  <c:v>10-03-2021</c:v>
                </c:pt>
                <c:pt idx="111">
                  <c:v>11-03-2021</c:v>
                </c:pt>
                <c:pt idx="112">
                  <c:v>12-03-2021</c:v>
                </c:pt>
                <c:pt idx="113">
                  <c:v>13-03-2021</c:v>
                </c:pt>
                <c:pt idx="114">
                  <c:v>15-03-2021</c:v>
                </c:pt>
                <c:pt idx="115">
                  <c:v>16-03-2021</c:v>
                </c:pt>
                <c:pt idx="116">
                  <c:v>17-03-2021</c:v>
                </c:pt>
                <c:pt idx="117">
                  <c:v>18-03-2021</c:v>
                </c:pt>
                <c:pt idx="118">
                  <c:v>20-03-2021</c:v>
                </c:pt>
                <c:pt idx="119">
                  <c:v>23-03-2021</c:v>
                </c:pt>
                <c:pt idx="120">
                  <c:v>24-03-2021</c:v>
                </c:pt>
                <c:pt idx="121">
                  <c:v>25-03-2021</c:v>
                </c:pt>
                <c:pt idx="122">
                  <c:v>27-03-2021</c:v>
                </c:pt>
                <c:pt idx="123">
                  <c:v>29-03-2021</c:v>
                </c:pt>
                <c:pt idx="124">
                  <c:v>30-03-2021</c:v>
                </c:pt>
                <c:pt idx="125">
                  <c:v>31-03-2021</c:v>
                </c:pt>
                <c:pt idx="126">
                  <c:v>01-04-2021</c:v>
                </c:pt>
                <c:pt idx="127">
                  <c:v>02-04-2021</c:v>
                </c:pt>
                <c:pt idx="128">
                  <c:v>03-04-2021</c:v>
                </c:pt>
                <c:pt idx="129">
                  <c:v>06-04-2021</c:v>
                </c:pt>
                <c:pt idx="130">
                  <c:v>07-04-2021</c:v>
                </c:pt>
                <c:pt idx="131">
                  <c:v>08-04-2021</c:v>
                </c:pt>
                <c:pt idx="132">
                  <c:v>10-04-2021</c:v>
                </c:pt>
                <c:pt idx="133">
                  <c:v>12-04-2021</c:v>
                </c:pt>
                <c:pt idx="134">
                  <c:v>13-04-2021</c:v>
                </c:pt>
                <c:pt idx="135">
                  <c:v>14-04-2021</c:v>
                </c:pt>
                <c:pt idx="136">
                  <c:v>15-04-2021</c:v>
                </c:pt>
                <c:pt idx="137">
                  <c:v>16-04-2021</c:v>
                </c:pt>
                <c:pt idx="138">
                  <c:v>19-04-2021</c:v>
                </c:pt>
                <c:pt idx="139">
                  <c:v>20-04-2021</c:v>
                </c:pt>
                <c:pt idx="140">
                  <c:v>21-04-2021</c:v>
                </c:pt>
                <c:pt idx="141">
                  <c:v>22-04-2021</c:v>
                </c:pt>
                <c:pt idx="142">
                  <c:v>23-04-2021</c:v>
                </c:pt>
                <c:pt idx="143">
                  <c:v>26-04-2021</c:v>
                </c:pt>
                <c:pt idx="144">
                  <c:v>27-04-2021</c:v>
                </c:pt>
                <c:pt idx="145">
                  <c:v>28-04-2021</c:v>
                </c:pt>
                <c:pt idx="146">
                  <c:v>29-04-2021</c:v>
                </c:pt>
                <c:pt idx="147">
                  <c:v>01-05-2021</c:v>
                </c:pt>
                <c:pt idx="148">
                  <c:v>03-05-2021</c:v>
                </c:pt>
                <c:pt idx="149">
                  <c:v>04-05-2021</c:v>
                </c:pt>
                <c:pt idx="150">
                  <c:v>05-05-2021</c:v>
                </c:pt>
                <c:pt idx="151">
                  <c:v>06-05-2021</c:v>
                </c:pt>
                <c:pt idx="152">
                  <c:v>07-05-2021</c:v>
                </c:pt>
                <c:pt idx="153">
                  <c:v>08-05-2021</c:v>
                </c:pt>
                <c:pt idx="154">
                  <c:v>10-05-2021</c:v>
                </c:pt>
                <c:pt idx="155">
                  <c:v>11-05-2021</c:v>
                </c:pt>
                <c:pt idx="156">
                  <c:v>12-05-2021</c:v>
                </c:pt>
                <c:pt idx="157">
                  <c:v>13-05-2021</c:v>
                </c:pt>
                <c:pt idx="158">
                  <c:v>14-05-2021</c:v>
                </c:pt>
                <c:pt idx="159">
                  <c:v>15-05-2021</c:v>
                </c:pt>
                <c:pt idx="160">
                  <c:v>17-05-2021</c:v>
                </c:pt>
                <c:pt idx="161">
                  <c:v>18-05-2021</c:v>
                </c:pt>
                <c:pt idx="162">
                  <c:v>19-05-2021</c:v>
                </c:pt>
                <c:pt idx="163">
                  <c:v>20-05-2021</c:v>
                </c:pt>
                <c:pt idx="164">
                  <c:v>21-05-2021</c:v>
                </c:pt>
                <c:pt idx="165">
                  <c:v>22-05-2021</c:v>
                </c:pt>
                <c:pt idx="166">
                  <c:v>24-05-2021</c:v>
                </c:pt>
                <c:pt idx="167">
                  <c:v>25-05-2021</c:v>
                </c:pt>
                <c:pt idx="168">
                  <c:v>26-05-2021</c:v>
                </c:pt>
                <c:pt idx="169">
                  <c:v>27-05-2021</c:v>
                </c:pt>
                <c:pt idx="170">
                  <c:v>28-05-2021</c:v>
                </c:pt>
                <c:pt idx="171">
                  <c:v>29-05-2021</c:v>
                </c:pt>
                <c:pt idx="172">
                  <c:v>31-05-2021</c:v>
                </c:pt>
                <c:pt idx="173">
                  <c:v>01-06-2021</c:v>
                </c:pt>
                <c:pt idx="174">
                  <c:v>02-06-2021</c:v>
                </c:pt>
                <c:pt idx="175">
                  <c:v>03-06-2021</c:v>
                </c:pt>
                <c:pt idx="176">
                  <c:v>05-06-2021</c:v>
                </c:pt>
                <c:pt idx="177">
                  <c:v>07-06-2021</c:v>
                </c:pt>
                <c:pt idx="178">
                  <c:v>08-06-2021</c:v>
                </c:pt>
                <c:pt idx="179">
                  <c:v>09-06-2021</c:v>
                </c:pt>
                <c:pt idx="180">
                  <c:v>10-06-2021</c:v>
                </c:pt>
                <c:pt idx="181">
                  <c:v>11-06-2021</c:v>
                </c:pt>
                <c:pt idx="182">
                  <c:v>12-06-2021</c:v>
                </c:pt>
                <c:pt idx="183">
                  <c:v>14-06-2021</c:v>
                </c:pt>
                <c:pt idx="184">
                  <c:v>15-06-2021</c:v>
                </c:pt>
                <c:pt idx="185">
                  <c:v>16-06-2021</c:v>
                </c:pt>
                <c:pt idx="186">
                  <c:v>17-06-2021</c:v>
                </c:pt>
                <c:pt idx="187">
                  <c:v>18-06-2021</c:v>
                </c:pt>
                <c:pt idx="188">
                  <c:v>19-06-2021</c:v>
                </c:pt>
                <c:pt idx="189">
                  <c:v>21-06-2021</c:v>
                </c:pt>
                <c:pt idx="190">
                  <c:v>22-06-2021</c:v>
                </c:pt>
                <c:pt idx="191">
                  <c:v>23-06-2021</c:v>
                </c:pt>
                <c:pt idx="192">
                  <c:v>24-06-2021</c:v>
                </c:pt>
                <c:pt idx="193">
                  <c:v>25-06-2021</c:v>
                </c:pt>
                <c:pt idx="194">
                  <c:v>26-06-2021</c:v>
                </c:pt>
                <c:pt idx="195">
                  <c:v>28-06-2021</c:v>
                </c:pt>
                <c:pt idx="196">
                  <c:v>29-06-2021</c:v>
                </c:pt>
                <c:pt idx="197">
                  <c:v>30-06-2021</c:v>
                </c:pt>
                <c:pt idx="198">
                  <c:v>01-07-2021</c:v>
                </c:pt>
                <c:pt idx="199">
                  <c:v>03-07-2021</c:v>
                </c:pt>
                <c:pt idx="200">
                  <c:v>05-07-2021</c:v>
                </c:pt>
                <c:pt idx="201">
                  <c:v>06-07-2021</c:v>
                </c:pt>
                <c:pt idx="202">
                  <c:v>07-07-2021</c:v>
                </c:pt>
                <c:pt idx="203">
                  <c:v>09-07-2021</c:v>
                </c:pt>
                <c:pt idx="204">
                  <c:v>12-07-2021</c:v>
                </c:pt>
                <c:pt idx="205">
                  <c:v>13-07-2021</c:v>
                </c:pt>
                <c:pt idx="206">
                  <c:v>14-07-2021</c:v>
                </c:pt>
                <c:pt idx="207">
                  <c:v>15-07-2021</c:v>
                </c:pt>
                <c:pt idx="208">
                  <c:v>16-07-2021</c:v>
                </c:pt>
                <c:pt idx="209">
                  <c:v>17-07-2021</c:v>
                </c:pt>
                <c:pt idx="210">
                  <c:v>19-07-2021</c:v>
                </c:pt>
                <c:pt idx="211">
                  <c:v>20-07-2021</c:v>
                </c:pt>
                <c:pt idx="212">
                  <c:v>21-07-2021</c:v>
                </c:pt>
                <c:pt idx="213">
                  <c:v>22-07-2021</c:v>
                </c:pt>
                <c:pt idx="214">
                  <c:v>23-07-2021</c:v>
                </c:pt>
                <c:pt idx="215">
                  <c:v>24-07-2021</c:v>
                </c:pt>
                <c:pt idx="216">
                  <c:v>26-07-2021</c:v>
                </c:pt>
                <c:pt idx="217">
                  <c:v>29-07-2021</c:v>
                </c:pt>
              </c:strCache>
            </c:strRef>
          </c:cat>
          <c:val>
            <c:numRef>
              <c:f>Sheet7!$L$882:$L$1100</c:f>
              <c:numCache>
                <c:formatCode>General</c:formatCode>
                <c:ptCount val="218"/>
                <c:pt idx="97">
                  <c:v>1</c:v>
                </c:pt>
                <c:pt idx="119">
                  <c:v>2</c:v>
                </c:pt>
                <c:pt idx="125">
                  <c:v>1</c:v>
                </c:pt>
                <c:pt idx="128">
                  <c:v>1</c:v>
                </c:pt>
                <c:pt idx="133">
                  <c:v>1</c:v>
                </c:pt>
                <c:pt idx="139">
                  <c:v>1</c:v>
                </c:pt>
                <c:pt idx="140">
                  <c:v>1</c:v>
                </c:pt>
                <c:pt idx="141">
                  <c:v>1</c:v>
                </c:pt>
                <c:pt idx="144">
                  <c:v>1</c:v>
                </c:pt>
                <c:pt idx="145">
                  <c:v>2</c:v>
                </c:pt>
                <c:pt idx="146">
                  <c:v>3</c:v>
                </c:pt>
                <c:pt idx="149">
                  <c:v>1</c:v>
                </c:pt>
                <c:pt idx="152">
                  <c:v>1</c:v>
                </c:pt>
                <c:pt idx="153">
                  <c:v>1</c:v>
                </c:pt>
                <c:pt idx="154">
                  <c:v>1</c:v>
                </c:pt>
                <c:pt idx="162">
                  <c:v>1</c:v>
                </c:pt>
                <c:pt idx="163">
                  <c:v>1</c:v>
                </c:pt>
                <c:pt idx="180">
                  <c:v>1</c:v>
                </c:pt>
                <c:pt idx="184">
                  <c:v>1</c:v>
                </c:pt>
                <c:pt idx="186">
                  <c:v>1</c:v>
                </c:pt>
                <c:pt idx="189">
                  <c:v>1</c:v>
                </c:pt>
                <c:pt idx="190">
                  <c:v>1</c:v>
                </c:pt>
                <c:pt idx="192">
                  <c:v>2</c:v>
                </c:pt>
                <c:pt idx="195">
                  <c:v>1</c:v>
                </c:pt>
                <c:pt idx="196">
                  <c:v>2</c:v>
                </c:pt>
                <c:pt idx="200">
                  <c:v>2</c:v>
                </c:pt>
                <c:pt idx="201">
                  <c:v>2</c:v>
                </c:pt>
                <c:pt idx="203">
                  <c:v>1</c:v>
                </c:pt>
                <c:pt idx="208">
                  <c:v>1</c:v>
                </c:pt>
                <c:pt idx="214">
                  <c:v>1</c:v>
                </c:pt>
              </c:numCache>
            </c:numRef>
          </c:val>
          <c:smooth val="0"/>
          <c:extLst>
            <c:ext xmlns:c16="http://schemas.microsoft.com/office/drawing/2014/chart" uri="{C3380CC4-5D6E-409C-BE32-E72D297353CC}">
              <c16:uniqueId val="{00000004-00BD-4970-96FB-3A956379BBF4}"/>
            </c:ext>
          </c:extLst>
        </c:ser>
        <c:dLbls>
          <c:showLegendKey val="0"/>
          <c:showVal val="0"/>
          <c:showCatName val="0"/>
          <c:showSerName val="0"/>
          <c:showPercent val="0"/>
          <c:showBubbleSize val="0"/>
        </c:dLbls>
        <c:smooth val="0"/>
        <c:axId val="851779999"/>
        <c:axId val="851777599"/>
      </c:lineChart>
      <c:catAx>
        <c:axId val="8517799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51777599"/>
        <c:crosses val="autoZero"/>
        <c:auto val="1"/>
        <c:lblAlgn val="ctr"/>
        <c:lblOffset val="100"/>
        <c:noMultiLvlLbl val="0"/>
      </c:catAx>
      <c:valAx>
        <c:axId val="85177759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5177999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[LVADSUSR166_MAZIN_MOHAMMAD_SAYEED.xlsx]Sheet2!PivotTable4</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Sheet2!$J$13:$J$14</c:f>
              <c:strCache>
                <c:ptCount val="1"/>
                <c:pt idx="0">
                  <c:v>Account</c:v>
                </c:pt>
              </c:strCache>
            </c:strRef>
          </c:tx>
          <c:spPr>
            <a:solidFill>
              <a:schemeClr val="accent1"/>
            </a:solidFill>
            <a:ln>
              <a:noFill/>
            </a:ln>
            <a:effectLst/>
          </c:spPr>
          <c:invertIfNegative val="0"/>
          <c:cat>
            <c:strRef>
              <c:f>Sheet2!$I$15:$I$20</c:f>
              <c:strCache>
                <c:ptCount val="6"/>
                <c:pt idx="0">
                  <c:v>Assess</c:v>
                </c:pt>
                <c:pt idx="1">
                  <c:v>Replace</c:v>
                </c:pt>
                <c:pt idx="2">
                  <c:v>Deliver</c:v>
                </c:pt>
                <c:pt idx="3">
                  <c:v>Repair</c:v>
                </c:pt>
                <c:pt idx="4">
                  <c:v>Install</c:v>
                </c:pt>
                <c:pt idx="5">
                  <c:v>(blank)</c:v>
                </c:pt>
              </c:strCache>
            </c:strRef>
          </c:cat>
          <c:val>
            <c:numRef>
              <c:f>Sheet2!$J$15:$J$20</c:f>
              <c:numCache>
                <c:formatCode>General</c:formatCode>
                <c:ptCount val="6"/>
                <c:pt idx="0">
                  <c:v>178</c:v>
                </c:pt>
                <c:pt idx="1">
                  <c:v>115</c:v>
                </c:pt>
                <c:pt idx="2">
                  <c:v>100</c:v>
                </c:pt>
                <c:pt idx="3">
                  <c:v>24</c:v>
                </c:pt>
                <c:pt idx="4">
                  <c:v>24</c:v>
                </c:pt>
              </c:numCache>
            </c:numRef>
          </c:val>
          <c:extLst>
            <c:ext xmlns:c16="http://schemas.microsoft.com/office/drawing/2014/chart" uri="{C3380CC4-5D6E-409C-BE32-E72D297353CC}">
              <c16:uniqueId val="{00000000-7984-4C5A-BBF3-65E81D64E9CA}"/>
            </c:ext>
          </c:extLst>
        </c:ser>
        <c:ser>
          <c:idx val="1"/>
          <c:order val="1"/>
          <c:tx>
            <c:strRef>
              <c:f>Sheet2!$K$13:$K$14</c:f>
              <c:strCache>
                <c:ptCount val="1"/>
                <c:pt idx="0">
                  <c:v>C.O.D.</c:v>
                </c:pt>
              </c:strCache>
            </c:strRef>
          </c:tx>
          <c:spPr>
            <a:solidFill>
              <a:schemeClr val="accent2"/>
            </a:solidFill>
            <a:ln>
              <a:noFill/>
            </a:ln>
            <a:effectLst/>
          </c:spPr>
          <c:invertIfNegative val="0"/>
          <c:cat>
            <c:strRef>
              <c:f>Sheet2!$I$15:$I$20</c:f>
              <c:strCache>
                <c:ptCount val="6"/>
                <c:pt idx="0">
                  <c:v>Assess</c:v>
                </c:pt>
                <c:pt idx="1">
                  <c:v>Replace</c:v>
                </c:pt>
                <c:pt idx="2">
                  <c:v>Deliver</c:v>
                </c:pt>
                <c:pt idx="3">
                  <c:v>Repair</c:v>
                </c:pt>
                <c:pt idx="4">
                  <c:v>Install</c:v>
                </c:pt>
                <c:pt idx="5">
                  <c:v>(blank)</c:v>
                </c:pt>
              </c:strCache>
            </c:strRef>
          </c:cat>
          <c:val>
            <c:numRef>
              <c:f>Sheet2!$K$15:$K$20</c:f>
              <c:numCache>
                <c:formatCode>General</c:formatCode>
                <c:ptCount val="6"/>
                <c:pt idx="0">
                  <c:v>148</c:v>
                </c:pt>
                <c:pt idx="1">
                  <c:v>97</c:v>
                </c:pt>
                <c:pt idx="2">
                  <c:v>60</c:v>
                </c:pt>
                <c:pt idx="3">
                  <c:v>51</c:v>
                </c:pt>
                <c:pt idx="4">
                  <c:v>25</c:v>
                </c:pt>
              </c:numCache>
            </c:numRef>
          </c:val>
          <c:extLst>
            <c:ext xmlns:c16="http://schemas.microsoft.com/office/drawing/2014/chart" uri="{C3380CC4-5D6E-409C-BE32-E72D297353CC}">
              <c16:uniqueId val="{00000007-7984-4C5A-BBF3-65E81D64E9CA}"/>
            </c:ext>
          </c:extLst>
        </c:ser>
        <c:ser>
          <c:idx val="2"/>
          <c:order val="2"/>
          <c:tx>
            <c:strRef>
              <c:f>Sheet2!$L$13:$L$14</c:f>
              <c:strCache>
                <c:ptCount val="1"/>
                <c:pt idx="0">
                  <c:v>P.O.</c:v>
                </c:pt>
              </c:strCache>
            </c:strRef>
          </c:tx>
          <c:spPr>
            <a:solidFill>
              <a:schemeClr val="accent3"/>
            </a:solidFill>
            <a:ln>
              <a:noFill/>
            </a:ln>
            <a:effectLst/>
          </c:spPr>
          <c:invertIfNegative val="0"/>
          <c:cat>
            <c:strRef>
              <c:f>Sheet2!$I$15:$I$20</c:f>
              <c:strCache>
                <c:ptCount val="6"/>
                <c:pt idx="0">
                  <c:v>Assess</c:v>
                </c:pt>
                <c:pt idx="1">
                  <c:v>Replace</c:v>
                </c:pt>
                <c:pt idx="2">
                  <c:v>Deliver</c:v>
                </c:pt>
                <c:pt idx="3">
                  <c:v>Repair</c:v>
                </c:pt>
                <c:pt idx="4">
                  <c:v>Install</c:v>
                </c:pt>
                <c:pt idx="5">
                  <c:v>(blank)</c:v>
                </c:pt>
              </c:strCache>
            </c:strRef>
          </c:cat>
          <c:val>
            <c:numRef>
              <c:f>Sheet2!$L$15:$L$20</c:f>
              <c:numCache>
                <c:formatCode>General</c:formatCode>
                <c:ptCount val="6"/>
                <c:pt idx="0">
                  <c:v>66</c:v>
                </c:pt>
                <c:pt idx="1">
                  <c:v>31</c:v>
                </c:pt>
                <c:pt idx="2">
                  <c:v>20</c:v>
                </c:pt>
                <c:pt idx="3">
                  <c:v>6</c:v>
                </c:pt>
                <c:pt idx="4">
                  <c:v>9</c:v>
                </c:pt>
              </c:numCache>
            </c:numRef>
          </c:val>
          <c:extLst>
            <c:ext xmlns:c16="http://schemas.microsoft.com/office/drawing/2014/chart" uri="{C3380CC4-5D6E-409C-BE32-E72D297353CC}">
              <c16:uniqueId val="{00000008-7984-4C5A-BBF3-65E81D64E9CA}"/>
            </c:ext>
          </c:extLst>
        </c:ser>
        <c:ser>
          <c:idx val="3"/>
          <c:order val="3"/>
          <c:tx>
            <c:strRef>
              <c:f>Sheet2!$M$13:$M$14</c:f>
              <c:strCache>
                <c:ptCount val="1"/>
                <c:pt idx="0">
                  <c:v>Warranty</c:v>
                </c:pt>
              </c:strCache>
            </c:strRef>
          </c:tx>
          <c:spPr>
            <a:solidFill>
              <a:schemeClr val="accent4"/>
            </a:solidFill>
            <a:ln>
              <a:noFill/>
            </a:ln>
            <a:effectLst/>
          </c:spPr>
          <c:invertIfNegative val="0"/>
          <c:cat>
            <c:strRef>
              <c:f>Sheet2!$I$15:$I$20</c:f>
              <c:strCache>
                <c:ptCount val="6"/>
                <c:pt idx="0">
                  <c:v>Assess</c:v>
                </c:pt>
                <c:pt idx="1">
                  <c:v>Replace</c:v>
                </c:pt>
                <c:pt idx="2">
                  <c:v>Deliver</c:v>
                </c:pt>
                <c:pt idx="3">
                  <c:v>Repair</c:v>
                </c:pt>
                <c:pt idx="4">
                  <c:v>Install</c:v>
                </c:pt>
                <c:pt idx="5">
                  <c:v>(blank)</c:v>
                </c:pt>
              </c:strCache>
            </c:strRef>
          </c:cat>
          <c:val>
            <c:numRef>
              <c:f>Sheet2!$M$15:$M$20</c:f>
              <c:numCache>
                <c:formatCode>General</c:formatCode>
                <c:ptCount val="6"/>
                <c:pt idx="0">
                  <c:v>13</c:v>
                </c:pt>
                <c:pt idx="1">
                  <c:v>9</c:v>
                </c:pt>
                <c:pt idx="2">
                  <c:v>10</c:v>
                </c:pt>
                <c:pt idx="3">
                  <c:v>4</c:v>
                </c:pt>
                <c:pt idx="4">
                  <c:v>5</c:v>
                </c:pt>
              </c:numCache>
            </c:numRef>
          </c:val>
          <c:extLst>
            <c:ext xmlns:c16="http://schemas.microsoft.com/office/drawing/2014/chart" uri="{C3380CC4-5D6E-409C-BE32-E72D297353CC}">
              <c16:uniqueId val="{00000009-7984-4C5A-BBF3-65E81D64E9CA}"/>
            </c:ext>
          </c:extLst>
        </c:ser>
        <c:ser>
          <c:idx val="4"/>
          <c:order val="4"/>
          <c:tx>
            <c:strRef>
              <c:f>Sheet2!$N$13:$N$14</c:f>
              <c:strCache>
                <c:ptCount val="1"/>
                <c:pt idx="0">
                  <c:v>Credit</c:v>
                </c:pt>
              </c:strCache>
            </c:strRef>
          </c:tx>
          <c:spPr>
            <a:solidFill>
              <a:schemeClr val="accent5"/>
            </a:solidFill>
            <a:ln>
              <a:noFill/>
            </a:ln>
            <a:effectLst/>
          </c:spPr>
          <c:invertIfNegative val="0"/>
          <c:cat>
            <c:strRef>
              <c:f>Sheet2!$I$15:$I$20</c:f>
              <c:strCache>
                <c:ptCount val="6"/>
                <c:pt idx="0">
                  <c:v>Assess</c:v>
                </c:pt>
                <c:pt idx="1">
                  <c:v>Replace</c:v>
                </c:pt>
                <c:pt idx="2">
                  <c:v>Deliver</c:v>
                </c:pt>
                <c:pt idx="3">
                  <c:v>Repair</c:v>
                </c:pt>
                <c:pt idx="4">
                  <c:v>Install</c:v>
                </c:pt>
                <c:pt idx="5">
                  <c:v>(blank)</c:v>
                </c:pt>
              </c:strCache>
            </c:strRef>
          </c:cat>
          <c:val>
            <c:numRef>
              <c:f>Sheet2!$N$15:$N$20</c:f>
              <c:numCache>
                <c:formatCode>General</c:formatCode>
                <c:ptCount val="6"/>
                <c:pt idx="0">
                  <c:v>2</c:v>
                </c:pt>
                <c:pt idx="1">
                  <c:v>2</c:v>
                </c:pt>
                <c:pt idx="3">
                  <c:v>1</c:v>
                </c:pt>
              </c:numCache>
            </c:numRef>
          </c:val>
          <c:extLst>
            <c:ext xmlns:c16="http://schemas.microsoft.com/office/drawing/2014/chart" uri="{C3380CC4-5D6E-409C-BE32-E72D297353CC}">
              <c16:uniqueId val="{0000000A-7984-4C5A-BBF3-65E81D64E9CA}"/>
            </c:ext>
          </c:extLst>
        </c:ser>
        <c:ser>
          <c:idx val="5"/>
          <c:order val="5"/>
          <c:tx>
            <c:strRef>
              <c:f>Sheet2!$O$13:$O$14</c:f>
              <c:strCache>
                <c:ptCount val="1"/>
                <c:pt idx="0">
                  <c:v>(blank)</c:v>
                </c:pt>
              </c:strCache>
            </c:strRef>
          </c:tx>
          <c:spPr>
            <a:solidFill>
              <a:schemeClr val="accent6"/>
            </a:solidFill>
            <a:ln>
              <a:noFill/>
            </a:ln>
            <a:effectLst/>
          </c:spPr>
          <c:invertIfNegative val="0"/>
          <c:cat>
            <c:strRef>
              <c:f>Sheet2!$I$15:$I$20</c:f>
              <c:strCache>
                <c:ptCount val="6"/>
                <c:pt idx="0">
                  <c:v>Assess</c:v>
                </c:pt>
                <c:pt idx="1">
                  <c:v>Replace</c:v>
                </c:pt>
                <c:pt idx="2">
                  <c:v>Deliver</c:v>
                </c:pt>
                <c:pt idx="3">
                  <c:v>Repair</c:v>
                </c:pt>
                <c:pt idx="4">
                  <c:v>Install</c:v>
                </c:pt>
                <c:pt idx="5">
                  <c:v>(blank)</c:v>
                </c:pt>
              </c:strCache>
            </c:strRef>
          </c:cat>
          <c:val>
            <c:numRef>
              <c:f>Sheet2!$O$15:$O$20</c:f>
              <c:numCache>
                <c:formatCode>General</c:formatCode>
                <c:ptCount val="6"/>
              </c:numCache>
            </c:numRef>
          </c:val>
          <c:extLst>
            <c:ext xmlns:c16="http://schemas.microsoft.com/office/drawing/2014/chart" uri="{C3380CC4-5D6E-409C-BE32-E72D297353CC}">
              <c16:uniqueId val="{0000000B-7984-4C5A-BBF3-65E81D64E9CA}"/>
            </c:ext>
          </c:extLst>
        </c:ser>
        <c:dLbls>
          <c:showLegendKey val="0"/>
          <c:showVal val="0"/>
          <c:showCatName val="0"/>
          <c:showSerName val="0"/>
          <c:showPercent val="0"/>
          <c:showBubbleSize val="0"/>
        </c:dLbls>
        <c:gapWidth val="219"/>
        <c:overlap val="-27"/>
        <c:axId val="494043503"/>
        <c:axId val="494033903"/>
      </c:barChart>
      <c:catAx>
        <c:axId val="49404350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4033903"/>
        <c:crosses val="autoZero"/>
        <c:auto val="1"/>
        <c:lblAlgn val="ctr"/>
        <c:lblOffset val="100"/>
        <c:noMultiLvlLbl val="0"/>
      </c:catAx>
      <c:valAx>
        <c:axId val="49403390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404350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_rels/drawing3.xml.rels><?xml version="1.0" encoding="UTF-8" standalone="yes"?>
<Relationships xmlns="http://schemas.openxmlformats.org/package/2006/relationships"><Relationship Id="rId2" Type="http://schemas.openxmlformats.org/officeDocument/2006/relationships/chart" Target="../charts/chart8.xml"/><Relationship Id="rId1" Type="http://schemas.openxmlformats.org/officeDocument/2006/relationships/chart" Target="../charts/chart7.xml"/></Relationships>
</file>

<file path=xl/drawings/_rels/drawing4.xml.rels><?xml version="1.0" encoding="UTF-8" standalone="yes"?>
<Relationships xmlns="http://schemas.openxmlformats.org/package/2006/relationships"><Relationship Id="rId1" Type="http://schemas.openxmlformats.org/officeDocument/2006/relationships/chart" Target="../charts/chart9.xml"/></Relationships>
</file>

<file path=xl/drawings/_rels/drawing5.xml.rels><?xml version="1.0" encoding="UTF-8" standalone="yes"?>
<Relationships xmlns="http://schemas.openxmlformats.org/package/2006/relationships"><Relationship Id="rId1" Type="http://schemas.openxmlformats.org/officeDocument/2006/relationships/chart" Target="../charts/chart10.xml"/></Relationships>
</file>

<file path=xl/drawings/drawing1.xml><?xml version="1.0" encoding="utf-8"?>
<xdr:wsDr xmlns:xdr="http://schemas.openxmlformats.org/drawingml/2006/spreadsheetDrawing" xmlns:a="http://schemas.openxmlformats.org/drawingml/2006/main">
  <xdr:twoCellAnchor>
    <xdr:from>
      <xdr:col>2</xdr:col>
      <xdr:colOff>234950</xdr:colOff>
      <xdr:row>3</xdr:row>
      <xdr:rowOff>123825</xdr:rowOff>
    </xdr:from>
    <xdr:to>
      <xdr:col>9</xdr:col>
      <xdr:colOff>539750</xdr:colOff>
      <xdr:row>18</xdr:row>
      <xdr:rowOff>104775</xdr:rowOff>
    </xdr:to>
    <xdr:graphicFrame macro="">
      <xdr:nvGraphicFramePr>
        <xdr:cNvPr id="2" name="Chart 1">
          <a:extLst>
            <a:ext uri="{FF2B5EF4-FFF2-40B4-BE49-F238E27FC236}">
              <a16:creationId xmlns:a16="http://schemas.microsoft.com/office/drawing/2014/main" id="{87CBD61F-B2C2-92F9-4669-4B3929C0BF5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44450</xdr:colOff>
      <xdr:row>21</xdr:row>
      <xdr:rowOff>34925</xdr:rowOff>
    </xdr:from>
    <xdr:to>
      <xdr:col>9</xdr:col>
      <xdr:colOff>349250</xdr:colOff>
      <xdr:row>36</xdr:row>
      <xdr:rowOff>15875</xdr:rowOff>
    </xdr:to>
    <xdr:graphicFrame macro="">
      <xdr:nvGraphicFramePr>
        <xdr:cNvPr id="3" name="Chart 2">
          <a:extLst>
            <a:ext uri="{FF2B5EF4-FFF2-40B4-BE49-F238E27FC236}">
              <a16:creationId xmlns:a16="http://schemas.microsoft.com/office/drawing/2014/main" id="{CB6C9839-C4B5-594B-ECD2-8535B843FB3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190500</xdr:colOff>
      <xdr:row>46</xdr:row>
      <xdr:rowOff>98425</xdr:rowOff>
    </xdr:from>
    <xdr:to>
      <xdr:col>7</xdr:col>
      <xdr:colOff>419100</xdr:colOff>
      <xdr:row>61</xdr:row>
      <xdr:rowOff>152400</xdr:rowOff>
    </xdr:to>
    <xdr:graphicFrame macro="">
      <xdr:nvGraphicFramePr>
        <xdr:cNvPr id="4" name="Chart 3">
          <a:extLst>
            <a:ext uri="{FF2B5EF4-FFF2-40B4-BE49-F238E27FC236}">
              <a16:creationId xmlns:a16="http://schemas.microsoft.com/office/drawing/2014/main" id="{80C8F4F3-1FEA-EBFF-2AE0-FD9EACCC52F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10</xdr:col>
      <xdr:colOff>184150</xdr:colOff>
      <xdr:row>3</xdr:row>
      <xdr:rowOff>120650</xdr:rowOff>
    </xdr:from>
    <xdr:to>
      <xdr:col>15</xdr:col>
      <xdr:colOff>260350</xdr:colOff>
      <xdr:row>17</xdr:row>
      <xdr:rowOff>66675</xdr:rowOff>
    </xdr:to>
    <mc:AlternateContent xmlns:mc="http://schemas.openxmlformats.org/markup-compatibility/2006">
      <mc:Choice xmlns:a14="http://schemas.microsoft.com/office/drawing/2010/main" Requires="a14">
        <xdr:graphicFrame macro="">
          <xdr:nvGraphicFramePr>
            <xdr:cNvPr id="5" name="District">
              <a:extLst>
                <a:ext uri="{FF2B5EF4-FFF2-40B4-BE49-F238E27FC236}">
                  <a16:creationId xmlns:a16="http://schemas.microsoft.com/office/drawing/2014/main" id="{6391E4FC-9DEB-D2B6-2C12-625AF8D868C9}"/>
                </a:ext>
              </a:extLst>
            </xdr:cNvPr>
            <xdr:cNvGraphicFramePr/>
          </xdr:nvGraphicFramePr>
          <xdr:xfrm>
            <a:off x="0" y="0"/>
            <a:ext cx="0" cy="0"/>
          </xdr:xfrm>
          <a:graphic>
            <a:graphicData uri="http://schemas.microsoft.com/office/drawing/2010/slicer">
              <sle:slicer xmlns:sle="http://schemas.microsoft.com/office/drawing/2010/slicer" name="District"/>
            </a:graphicData>
          </a:graphic>
        </xdr:graphicFrame>
      </mc:Choice>
      <mc:Fallback>
        <xdr:sp macro="" textlink="">
          <xdr:nvSpPr>
            <xdr:cNvPr id="0" name=""/>
            <xdr:cNvSpPr>
              <a:spLocks noTextEdit="1"/>
            </xdr:cNvSpPr>
          </xdr:nvSpPr>
          <xdr:spPr>
            <a:xfrm>
              <a:off x="5670550" y="673100"/>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12</xdr:col>
      <xdr:colOff>57150</xdr:colOff>
      <xdr:row>6</xdr:row>
      <xdr:rowOff>44450</xdr:rowOff>
    </xdr:from>
    <xdr:to>
      <xdr:col>16</xdr:col>
      <xdr:colOff>330200</xdr:colOff>
      <xdr:row>19</xdr:row>
      <xdr:rowOff>174625</xdr:rowOff>
    </xdr:to>
    <mc:AlternateContent xmlns:mc="http://schemas.openxmlformats.org/markup-compatibility/2006">
      <mc:Choice xmlns:a14="http://schemas.microsoft.com/office/drawing/2010/main" Requires="a14">
        <xdr:graphicFrame macro="">
          <xdr:nvGraphicFramePr>
            <xdr:cNvPr id="6" name="Service">
              <a:extLst>
                <a:ext uri="{FF2B5EF4-FFF2-40B4-BE49-F238E27FC236}">
                  <a16:creationId xmlns:a16="http://schemas.microsoft.com/office/drawing/2014/main" id="{0785198E-19C8-5301-E7CE-EF8FF053D3E4}"/>
                </a:ext>
              </a:extLst>
            </xdr:cNvPr>
            <xdr:cNvGraphicFramePr/>
          </xdr:nvGraphicFramePr>
          <xdr:xfrm>
            <a:off x="0" y="0"/>
            <a:ext cx="0" cy="0"/>
          </xdr:xfrm>
          <a:graphic>
            <a:graphicData uri="http://schemas.microsoft.com/office/drawing/2010/slicer">
              <sle:slicer xmlns:sle="http://schemas.microsoft.com/office/drawing/2010/slicer" name="Service"/>
            </a:graphicData>
          </a:graphic>
        </xdr:graphicFrame>
      </mc:Choice>
      <mc:Fallback>
        <xdr:sp macro="" textlink="">
          <xdr:nvSpPr>
            <xdr:cNvPr id="0" name=""/>
            <xdr:cNvSpPr>
              <a:spLocks noTextEdit="1"/>
            </xdr:cNvSpPr>
          </xdr:nvSpPr>
          <xdr:spPr>
            <a:xfrm>
              <a:off x="6146800" y="1149350"/>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13</xdr:col>
      <xdr:colOff>127000</xdr:colOff>
      <xdr:row>8</xdr:row>
      <xdr:rowOff>152400</xdr:rowOff>
    </xdr:from>
    <xdr:to>
      <xdr:col>18</xdr:col>
      <xdr:colOff>63500</xdr:colOff>
      <xdr:row>22</xdr:row>
      <xdr:rowOff>98425</xdr:rowOff>
    </xdr:to>
    <mc:AlternateContent xmlns:mc="http://schemas.openxmlformats.org/markup-compatibility/2006">
      <mc:Choice xmlns:a14="http://schemas.microsoft.com/office/drawing/2010/main" Requires="a14">
        <xdr:graphicFrame macro="">
          <xdr:nvGraphicFramePr>
            <xdr:cNvPr id="7" name="Rush">
              <a:extLst>
                <a:ext uri="{FF2B5EF4-FFF2-40B4-BE49-F238E27FC236}">
                  <a16:creationId xmlns:a16="http://schemas.microsoft.com/office/drawing/2014/main" id="{A51EFEA1-8CC9-B88C-9205-2307EC98D538}"/>
                </a:ext>
              </a:extLst>
            </xdr:cNvPr>
            <xdr:cNvGraphicFramePr/>
          </xdr:nvGraphicFramePr>
          <xdr:xfrm>
            <a:off x="0" y="0"/>
            <a:ext cx="0" cy="0"/>
          </xdr:xfrm>
          <a:graphic>
            <a:graphicData uri="http://schemas.microsoft.com/office/drawing/2010/slicer">
              <sle:slicer xmlns:sle="http://schemas.microsoft.com/office/drawing/2010/slicer" name="Rush"/>
            </a:graphicData>
          </a:graphic>
        </xdr:graphicFrame>
      </mc:Choice>
      <mc:Fallback>
        <xdr:sp macro="" textlink="">
          <xdr:nvSpPr>
            <xdr:cNvPr id="0" name=""/>
            <xdr:cNvSpPr>
              <a:spLocks noTextEdit="1"/>
            </xdr:cNvSpPr>
          </xdr:nvSpPr>
          <xdr:spPr>
            <a:xfrm>
              <a:off x="6623050" y="1625600"/>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14</xdr:col>
      <xdr:colOff>266700</xdr:colOff>
      <xdr:row>11</xdr:row>
      <xdr:rowOff>76200</xdr:rowOff>
    </xdr:from>
    <xdr:to>
      <xdr:col>19</xdr:col>
      <xdr:colOff>133350</xdr:colOff>
      <xdr:row>25</xdr:row>
      <xdr:rowOff>22225</xdr:rowOff>
    </xdr:to>
    <mc:AlternateContent xmlns:mc="http://schemas.openxmlformats.org/markup-compatibility/2006">
      <mc:Choice xmlns:a14="http://schemas.microsoft.com/office/drawing/2010/main" Requires="a14">
        <xdr:graphicFrame macro="">
          <xdr:nvGraphicFramePr>
            <xdr:cNvPr id="8" name="Payment">
              <a:extLst>
                <a:ext uri="{FF2B5EF4-FFF2-40B4-BE49-F238E27FC236}">
                  <a16:creationId xmlns:a16="http://schemas.microsoft.com/office/drawing/2014/main" id="{F115E552-BD5F-FC87-9969-E5FE6A340A13}"/>
                </a:ext>
              </a:extLst>
            </xdr:cNvPr>
            <xdr:cNvGraphicFramePr/>
          </xdr:nvGraphicFramePr>
          <xdr:xfrm>
            <a:off x="0" y="0"/>
            <a:ext cx="0" cy="0"/>
          </xdr:xfrm>
          <a:graphic>
            <a:graphicData uri="http://schemas.microsoft.com/office/drawing/2010/slicer">
              <sle:slicer xmlns:sle="http://schemas.microsoft.com/office/drawing/2010/slicer" name="Payment"/>
            </a:graphicData>
          </a:graphic>
        </xdr:graphicFrame>
      </mc:Choice>
      <mc:Fallback>
        <xdr:sp macro="" textlink="">
          <xdr:nvSpPr>
            <xdr:cNvPr id="0" name=""/>
            <xdr:cNvSpPr>
              <a:spLocks noTextEdit="1"/>
            </xdr:cNvSpPr>
          </xdr:nvSpPr>
          <xdr:spPr>
            <a:xfrm>
              <a:off x="7099300" y="2101850"/>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12</xdr:col>
      <xdr:colOff>315677</xdr:colOff>
      <xdr:row>12</xdr:row>
      <xdr:rowOff>101609</xdr:rowOff>
    </xdr:from>
    <xdr:to>
      <xdr:col>16</xdr:col>
      <xdr:colOff>590540</xdr:colOff>
      <xdr:row>27</xdr:row>
      <xdr:rowOff>156036</xdr:rowOff>
    </xdr:to>
    <xdr:graphicFrame macro="">
      <xdr:nvGraphicFramePr>
        <xdr:cNvPr id="2" name="Chart 1">
          <a:extLst>
            <a:ext uri="{FF2B5EF4-FFF2-40B4-BE49-F238E27FC236}">
              <a16:creationId xmlns:a16="http://schemas.microsoft.com/office/drawing/2014/main" id="{F996B31C-927B-4475-8D0D-E7B0CDAE17B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101590</xdr:colOff>
      <xdr:row>18</xdr:row>
      <xdr:rowOff>3639</xdr:rowOff>
    </xdr:from>
    <xdr:to>
      <xdr:col>16</xdr:col>
      <xdr:colOff>101591</xdr:colOff>
      <xdr:row>41</xdr:row>
      <xdr:rowOff>85279</xdr:rowOff>
    </xdr:to>
    <xdr:graphicFrame macro="">
      <xdr:nvGraphicFramePr>
        <xdr:cNvPr id="3" name="Chart 2">
          <a:extLst>
            <a:ext uri="{FF2B5EF4-FFF2-40B4-BE49-F238E27FC236}">
              <a16:creationId xmlns:a16="http://schemas.microsoft.com/office/drawing/2014/main" id="{2AA97F1C-FF6D-4341-9508-84C998199BD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963377</xdr:colOff>
      <xdr:row>4</xdr:row>
      <xdr:rowOff>88908</xdr:rowOff>
    </xdr:from>
    <xdr:to>
      <xdr:col>8</xdr:col>
      <xdr:colOff>209541</xdr:colOff>
      <xdr:row>19</xdr:row>
      <xdr:rowOff>142883</xdr:rowOff>
    </xdr:to>
    <xdr:graphicFrame macro="">
      <xdr:nvGraphicFramePr>
        <xdr:cNvPr id="4" name="Chart 3">
          <a:extLst>
            <a:ext uri="{FF2B5EF4-FFF2-40B4-BE49-F238E27FC236}">
              <a16:creationId xmlns:a16="http://schemas.microsoft.com/office/drawing/2014/main" id="{57599242-C4CA-4972-9BDA-CE9E3BD44C6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2</xdr:col>
      <xdr:colOff>1923140</xdr:colOff>
      <xdr:row>7</xdr:row>
      <xdr:rowOff>139707</xdr:rowOff>
    </xdr:from>
    <xdr:to>
      <xdr:col>3</xdr:col>
      <xdr:colOff>620482</xdr:colOff>
      <xdr:row>21</xdr:row>
      <xdr:rowOff>123832</xdr:rowOff>
    </xdr:to>
    <mc:AlternateContent xmlns:mc="http://schemas.openxmlformats.org/markup-compatibility/2006">
      <mc:Choice xmlns:a14="http://schemas.microsoft.com/office/drawing/2010/main" Requires="a14">
        <xdr:graphicFrame macro="">
          <xdr:nvGraphicFramePr>
            <xdr:cNvPr id="9" name="District 1">
              <a:extLst>
                <a:ext uri="{FF2B5EF4-FFF2-40B4-BE49-F238E27FC236}">
                  <a16:creationId xmlns:a16="http://schemas.microsoft.com/office/drawing/2014/main" id="{6760B5F6-1A12-42D3-A949-BA72B27CB24E}"/>
                </a:ext>
              </a:extLst>
            </xdr:cNvPr>
            <xdr:cNvGraphicFramePr/>
          </xdr:nvGraphicFramePr>
          <xdr:xfrm>
            <a:off x="0" y="0"/>
            <a:ext cx="0" cy="0"/>
          </xdr:xfrm>
          <a:graphic>
            <a:graphicData uri="http://schemas.microsoft.com/office/drawing/2010/slicer">
              <sle:slicer xmlns:sle="http://schemas.microsoft.com/office/drawing/2010/slicer" name="District 1"/>
            </a:graphicData>
          </a:graphic>
        </xdr:graphicFrame>
      </mc:Choice>
      <mc:Fallback>
        <xdr:sp macro="" textlink="">
          <xdr:nvSpPr>
            <xdr:cNvPr id="0" name=""/>
            <xdr:cNvSpPr>
              <a:spLocks noTextEdit="1"/>
            </xdr:cNvSpPr>
          </xdr:nvSpPr>
          <xdr:spPr>
            <a:xfrm>
              <a:off x="3142340" y="1473207"/>
              <a:ext cx="1834242" cy="2651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34014</xdr:colOff>
      <xdr:row>7</xdr:row>
      <xdr:rowOff>128821</xdr:rowOff>
    </xdr:from>
    <xdr:to>
      <xdr:col>2</xdr:col>
      <xdr:colOff>1868257</xdr:colOff>
      <xdr:row>21</xdr:row>
      <xdr:rowOff>112946</xdr:rowOff>
    </xdr:to>
    <mc:AlternateContent xmlns:mc="http://schemas.openxmlformats.org/markup-compatibility/2006">
      <mc:Choice xmlns:a14="http://schemas.microsoft.com/office/drawing/2010/main" Requires="a14">
        <xdr:graphicFrame macro="">
          <xdr:nvGraphicFramePr>
            <xdr:cNvPr id="10" name="Service 1">
              <a:extLst>
                <a:ext uri="{FF2B5EF4-FFF2-40B4-BE49-F238E27FC236}">
                  <a16:creationId xmlns:a16="http://schemas.microsoft.com/office/drawing/2014/main" id="{0BB1C560-75BB-457E-87E6-2A2208BC7647}"/>
                </a:ext>
              </a:extLst>
            </xdr:cNvPr>
            <xdr:cNvGraphicFramePr/>
          </xdr:nvGraphicFramePr>
          <xdr:xfrm>
            <a:off x="0" y="0"/>
            <a:ext cx="0" cy="0"/>
          </xdr:xfrm>
          <a:graphic>
            <a:graphicData uri="http://schemas.microsoft.com/office/drawing/2010/slicer">
              <sle:slicer xmlns:sle="http://schemas.microsoft.com/office/drawing/2010/slicer" name="Service 1"/>
            </a:graphicData>
          </a:graphic>
        </xdr:graphicFrame>
      </mc:Choice>
      <mc:Fallback>
        <xdr:sp macro="" textlink="">
          <xdr:nvSpPr>
            <xdr:cNvPr id="0" name=""/>
            <xdr:cNvSpPr>
              <a:spLocks noTextEdit="1"/>
            </xdr:cNvSpPr>
          </xdr:nvSpPr>
          <xdr:spPr>
            <a:xfrm>
              <a:off x="1253214" y="1462321"/>
              <a:ext cx="1834243" cy="2651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124728</xdr:colOff>
      <xdr:row>27</xdr:row>
      <xdr:rowOff>12252</xdr:rowOff>
    </xdr:from>
    <xdr:to>
      <xdr:col>2</xdr:col>
      <xdr:colOff>1958971</xdr:colOff>
      <xdr:row>40</xdr:row>
      <xdr:rowOff>186877</xdr:rowOff>
    </xdr:to>
    <mc:AlternateContent xmlns:mc="http://schemas.openxmlformats.org/markup-compatibility/2006">
      <mc:Choice xmlns:a14="http://schemas.microsoft.com/office/drawing/2010/main" Requires="a14">
        <xdr:graphicFrame macro="">
          <xdr:nvGraphicFramePr>
            <xdr:cNvPr id="11" name="Rush 1">
              <a:extLst>
                <a:ext uri="{FF2B5EF4-FFF2-40B4-BE49-F238E27FC236}">
                  <a16:creationId xmlns:a16="http://schemas.microsoft.com/office/drawing/2014/main" id="{DF5BFC2A-F4FB-4D37-96A9-2FF0BB74534E}"/>
                </a:ext>
              </a:extLst>
            </xdr:cNvPr>
            <xdr:cNvGraphicFramePr/>
          </xdr:nvGraphicFramePr>
          <xdr:xfrm>
            <a:off x="0" y="0"/>
            <a:ext cx="0" cy="0"/>
          </xdr:xfrm>
          <a:graphic>
            <a:graphicData uri="http://schemas.microsoft.com/office/drawing/2010/slicer">
              <sle:slicer xmlns:sle="http://schemas.microsoft.com/office/drawing/2010/slicer" name="Rush 1"/>
            </a:graphicData>
          </a:graphic>
        </xdr:graphicFrame>
      </mc:Choice>
      <mc:Fallback>
        <xdr:sp macro="" textlink="">
          <xdr:nvSpPr>
            <xdr:cNvPr id="0" name=""/>
            <xdr:cNvSpPr>
              <a:spLocks noTextEdit="1"/>
            </xdr:cNvSpPr>
          </xdr:nvSpPr>
          <xdr:spPr>
            <a:xfrm>
              <a:off x="1343928" y="5155752"/>
              <a:ext cx="1834243" cy="2651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2181672</xdr:colOff>
      <xdr:row>26</xdr:row>
      <xdr:rowOff>169190</xdr:rowOff>
    </xdr:from>
    <xdr:to>
      <xdr:col>3</xdr:col>
      <xdr:colOff>879015</xdr:colOff>
      <xdr:row>40</xdr:row>
      <xdr:rowOff>153315</xdr:rowOff>
    </xdr:to>
    <mc:AlternateContent xmlns:mc="http://schemas.openxmlformats.org/markup-compatibility/2006">
      <mc:Choice xmlns:a14="http://schemas.microsoft.com/office/drawing/2010/main" Requires="a14">
        <xdr:graphicFrame macro="">
          <xdr:nvGraphicFramePr>
            <xdr:cNvPr id="12" name="Payment 1">
              <a:extLst>
                <a:ext uri="{FF2B5EF4-FFF2-40B4-BE49-F238E27FC236}">
                  <a16:creationId xmlns:a16="http://schemas.microsoft.com/office/drawing/2014/main" id="{7557A90F-250D-47ED-88F0-905DB8A1B589}"/>
                </a:ext>
              </a:extLst>
            </xdr:cNvPr>
            <xdr:cNvGraphicFramePr/>
          </xdr:nvGraphicFramePr>
          <xdr:xfrm>
            <a:off x="0" y="0"/>
            <a:ext cx="0" cy="0"/>
          </xdr:xfrm>
          <a:graphic>
            <a:graphicData uri="http://schemas.microsoft.com/office/drawing/2010/slicer">
              <sle:slicer xmlns:sle="http://schemas.microsoft.com/office/drawing/2010/slicer" name="Payment 1"/>
            </a:graphicData>
          </a:graphic>
        </xdr:graphicFrame>
      </mc:Choice>
      <mc:Fallback>
        <xdr:sp macro="" textlink="">
          <xdr:nvSpPr>
            <xdr:cNvPr id="0" name=""/>
            <xdr:cNvSpPr>
              <a:spLocks noTextEdit="1"/>
            </xdr:cNvSpPr>
          </xdr:nvSpPr>
          <xdr:spPr>
            <a:xfrm>
              <a:off x="3400872" y="5122190"/>
              <a:ext cx="1834243" cy="2651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3</xdr:col>
      <xdr:colOff>101600</xdr:colOff>
      <xdr:row>747</xdr:row>
      <xdr:rowOff>123824</xdr:rowOff>
    </xdr:from>
    <xdr:to>
      <xdr:col>14</xdr:col>
      <xdr:colOff>146050</xdr:colOff>
      <xdr:row>778</xdr:row>
      <xdr:rowOff>63500</xdr:rowOff>
    </xdr:to>
    <xdr:graphicFrame macro="">
      <xdr:nvGraphicFramePr>
        <xdr:cNvPr id="2" name="Chart 1">
          <a:extLst>
            <a:ext uri="{FF2B5EF4-FFF2-40B4-BE49-F238E27FC236}">
              <a16:creationId xmlns:a16="http://schemas.microsoft.com/office/drawing/2014/main" id="{2BCA599E-FE6D-7B86-2120-A67481AECEA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86</xdr:col>
      <xdr:colOff>69850</xdr:colOff>
      <xdr:row>209</xdr:row>
      <xdr:rowOff>155575</xdr:rowOff>
    </xdr:from>
    <xdr:to>
      <xdr:col>93</xdr:col>
      <xdr:colOff>374650</xdr:colOff>
      <xdr:row>224</xdr:row>
      <xdr:rowOff>136525</xdr:rowOff>
    </xdr:to>
    <xdr:graphicFrame macro="">
      <xdr:nvGraphicFramePr>
        <xdr:cNvPr id="3" name="Chart 2">
          <a:extLst>
            <a:ext uri="{FF2B5EF4-FFF2-40B4-BE49-F238E27FC236}">
              <a16:creationId xmlns:a16="http://schemas.microsoft.com/office/drawing/2014/main" id="{29F795E2-CE8D-AC98-7A8D-45753E244AF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14</xdr:col>
      <xdr:colOff>441325</xdr:colOff>
      <xdr:row>1084</xdr:row>
      <xdr:rowOff>15875</xdr:rowOff>
    </xdr:from>
    <xdr:to>
      <xdr:col>21</xdr:col>
      <xdr:colOff>79375</xdr:colOff>
      <xdr:row>1098</xdr:row>
      <xdr:rowOff>180975</xdr:rowOff>
    </xdr:to>
    <xdr:graphicFrame macro="">
      <xdr:nvGraphicFramePr>
        <xdr:cNvPr id="3" name="Chart 2">
          <a:extLst>
            <a:ext uri="{FF2B5EF4-FFF2-40B4-BE49-F238E27FC236}">
              <a16:creationId xmlns:a16="http://schemas.microsoft.com/office/drawing/2014/main" id="{BF00776C-B57A-2178-BEAB-2CA4293B094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8</xdr:col>
      <xdr:colOff>254000</xdr:colOff>
      <xdr:row>21</xdr:row>
      <xdr:rowOff>136525</xdr:rowOff>
    </xdr:from>
    <xdr:to>
      <xdr:col>15</xdr:col>
      <xdr:colOff>609600</xdr:colOff>
      <xdr:row>36</xdr:row>
      <xdr:rowOff>117475</xdr:rowOff>
    </xdr:to>
    <xdr:graphicFrame macro="">
      <xdr:nvGraphicFramePr>
        <xdr:cNvPr id="2" name="Chart 1">
          <a:extLst>
            <a:ext uri="{FF2B5EF4-FFF2-40B4-BE49-F238E27FC236}">
              <a16:creationId xmlns:a16="http://schemas.microsoft.com/office/drawing/2014/main" id="{B50BE012-ACFC-CD86-03A0-1435110D542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_rels/pivotCacheDefinition6.xml.rels><?xml version="1.0" encoding="UTF-8" standalone="yes"?>
<Relationships xmlns="http://schemas.openxmlformats.org/package/2006/relationships"><Relationship Id="rId1" Type="http://schemas.openxmlformats.org/officeDocument/2006/relationships/pivotCacheRecords" Target="pivotCacheRecords6.xml"/></Relationships>
</file>

<file path=xl/pivotCache/_rels/pivotCacheDefinition7.xml.rels><?xml version="1.0" encoding="UTF-8" standalone="yes"?>
<Relationships xmlns="http://schemas.openxmlformats.org/package/2006/relationships"><Relationship Id="rId1" Type="http://schemas.openxmlformats.org/officeDocument/2006/relationships/pivotCacheRecords" Target="pivotCacheRecords7.xml"/></Relationships>
</file>

<file path=xl/pivotCache/_rels/pivotCacheDefinition8.xml.rels><?xml version="1.0" encoding="UTF-8" standalone="yes"?>
<Relationships xmlns="http://schemas.openxmlformats.org/package/2006/relationships"><Relationship Id="rId1" Type="http://schemas.openxmlformats.org/officeDocument/2006/relationships/pivotCacheRecords" Target="pivotCacheRecords8.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azin Sayeed(Latentview)" refreshedDate="45384.610860416666" createdVersion="8" refreshedVersion="8" minRefreshableVersion="3" recordCount="1001" xr:uid="{3FFE7F16-5E0B-44DF-B7D4-9173F5E4ABCD}">
  <cacheSource type="worksheet">
    <worksheetSource ref="A1:W1048576" sheet="Sheet1"/>
  </cacheSource>
  <cacheFields count="22">
    <cacheField name="WO" numFmtId="0">
      <sharedItems containsBlank="1"/>
    </cacheField>
    <cacheField name="District" numFmtId="0">
      <sharedItems containsBlank="1" count="10">
        <s v="North"/>
        <s v="South"/>
        <s v="Central"/>
        <s v="Northwest"/>
        <s v="West"/>
        <s v="Southeast"/>
        <s v="Southwest"/>
        <s v="Northeast"/>
        <s v="East"/>
        <m/>
      </sharedItems>
    </cacheField>
    <cacheField name="LeadTech" numFmtId="0">
      <sharedItems containsBlank="1"/>
    </cacheField>
    <cacheField name="Service" numFmtId="0">
      <sharedItems containsBlank="1"/>
    </cacheField>
    <cacheField name="Rush" numFmtId="0">
      <sharedItems containsBlank="1"/>
    </cacheField>
    <cacheField name="ReqDate" numFmtId="0">
      <sharedItems containsString="0" containsBlank="1" containsNumber="1" containsInteger="1" minValue="44075" maxValue="44406"/>
    </cacheField>
    <cacheField name="WorkDate" numFmtId="0">
      <sharedItems containsString="0" containsBlank="1" containsNumber="1" containsInteger="1" minValue="44078" maxValue="44406"/>
    </cacheField>
    <cacheField name="Techs" numFmtId="0">
      <sharedItems containsString="0" containsBlank="1" containsNumber="1" containsInteger="1" minValue="1" maxValue="3"/>
    </cacheField>
    <cacheField name="WtyLbr" numFmtId="0">
      <sharedItems containsBlank="1"/>
    </cacheField>
    <cacheField name="WtyParts" numFmtId="0">
      <sharedItems containsBlank="1"/>
    </cacheField>
    <cacheField name="LbrHrs" numFmtId="0">
      <sharedItems containsString="0" containsBlank="1" containsNumber="1" minValue="0.25" maxValue="8.5"/>
    </cacheField>
    <cacheField name="PartsCost" numFmtId="0">
      <sharedItems containsString="0" containsBlank="1" containsNumber="1" minValue="0.45600000000000002" maxValue="4946"/>
    </cacheField>
    <cacheField name="Payment" numFmtId="0">
      <sharedItems containsBlank="1"/>
    </cacheField>
    <cacheField name="Wait" numFmtId="0">
      <sharedItems containsBlank="1" containsMixedTypes="1" containsNumber="1" containsInteger="1" minValue="0" maxValue="164"/>
    </cacheField>
    <cacheField name="LbrRate" numFmtId="0">
      <sharedItems containsString="0" containsBlank="1" containsNumber="1" containsInteger="1" minValue="80" maxValue="195"/>
    </cacheField>
    <cacheField name="LbrCost" numFmtId="0">
      <sharedItems containsString="0" containsBlank="1" containsNumber="1" minValue="0" maxValue="1190"/>
    </cacheField>
    <cacheField name="LbrFee" numFmtId="0">
      <sharedItems containsString="0" containsBlank="1" containsNumber="1" minValue="0" maxValue="1190"/>
    </cacheField>
    <cacheField name="PartsFee" numFmtId="0">
      <sharedItems containsString="0" containsBlank="1" containsNumber="1" minValue="0" maxValue="4946"/>
    </cacheField>
    <cacheField name="TotalCost" numFmtId="0">
      <sharedItems containsString="0" containsBlank="1" containsNumber="1" minValue="7.5" maxValue="6101"/>
    </cacheField>
    <cacheField name="TotalFee" numFmtId="0">
      <sharedItems containsString="0" containsBlank="1" containsNumber="1" minValue="0" maxValue="6101"/>
    </cacheField>
    <cacheField name="ReqDay" numFmtId="0">
      <sharedItems containsBlank="1" count="7">
        <s v="Tue"/>
        <s v="Wed"/>
        <s v="Thu"/>
        <s v="Fri"/>
        <s v="Sat"/>
        <s v="Mon"/>
        <m/>
      </sharedItems>
    </cacheField>
    <cacheField name="WorkDay" numFmtId="0">
      <sharedItems containsBlank="1" count="7">
        <s v="Tue"/>
        <s v="Fri"/>
        <s v="Thu"/>
        <s v="Wed"/>
        <s v="Sat"/>
        <s v="Mon"/>
        <m/>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azin Sayeed(Latentview)" refreshedDate="45384.621832870369" createdVersion="8" refreshedVersion="8" minRefreshableVersion="3" recordCount="1001" xr:uid="{161EDA8E-22A1-4F93-9D33-1B867DDA58F1}">
  <cacheSource type="worksheet">
    <worksheetSource ref="A1:V1048576" sheet="Sheet3"/>
  </cacheSource>
  <cacheFields count="22">
    <cacheField name="WO" numFmtId="0">
      <sharedItems containsBlank="1"/>
    </cacheField>
    <cacheField name="District" numFmtId="0">
      <sharedItems containsBlank="1"/>
    </cacheField>
    <cacheField name="LeadTech" numFmtId="0">
      <sharedItems containsBlank="1"/>
    </cacheField>
    <cacheField name="Service" numFmtId="0">
      <sharedItems containsBlank="1"/>
    </cacheField>
    <cacheField name="Rush" numFmtId="0">
      <sharedItems containsBlank="1" count="2">
        <m/>
        <s v="Yes"/>
      </sharedItems>
    </cacheField>
    <cacheField name="ReqDate" numFmtId="0">
      <sharedItems containsString="0" containsBlank="1" containsNumber="1" containsInteger="1" minValue="44075" maxValue="44406"/>
    </cacheField>
    <cacheField name="WorkDate" numFmtId="0">
      <sharedItems containsString="0" containsBlank="1" containsNumber="1" containsInteger="1" minValue="44078" maxValue="44406"/>
    </cacheField>
    <cacheField name="Techs" numFmtId="0">
      <sharedItems containsString="0" containsBlank="1" containsNumber="1" containsInteger="1" minValue="1" maxValue="3"/>
    </cacheField>
    <cacheField name="WtyLbr" numFmtId="0">
      <sharedItems containsBlank="1"/>
    </cacheField>
    <cacheField name="WtyParts" numFmtId="0">
      <sharedItems containsBlank="1"/>
    </cacheField>
    <cacheField name="LbrHrs" numFmtId="0">
      <sharedItems containsString="0" containsBlank="1" containsNumber="1" minValue="0.25" maxValue="8.5"/>
    </cacheField>
    <cacheField name="PartsCost" numFmtId="0">
      <sharedItems containsString="0" containsBlank="1" containsNumber="1" minValue="0.45600000000000002" maxValue="4946"/>
    </cacheField>
    <cacheField name="Payment" numFmtId="0">
      <sharedItems containsBlank="1"/>
    </cacheField>
    <cacheField name="Wait" numFmtId="0">
      <sharedItems containsBlank="1" containsMixedTypes="1" containsNumber="1" containsInteger="1" minValue="0" maxValue="164"/>
    </cacheField>
    <cacheField name="LbrRate" numFmtId="0">
      <sharedItems containsString="0" containsBlank="1" containsNumber="1" containsInteger="1" minValue="80" maxValue="195"/>
    </cacheField>
    <cacheField name="LbrCost" numFmtId="0">
      <sharedItems containsString="0" containsBlank="1" containsNumber="1" minValue="0" maxValue="1190"/>
    </cacheField>
    <cacheField name="LbrFee" numFmtId="0">
      <sharedItems containsString="0" containsBlank="1" containsNumber="1" minValue="0" maxValue="1190"/>
    </cacheField>
    <cacheField name="PartsFee" numFmtId="0">
      <sharedItems containsString="0" containsBlank="1" containsNumber="1" minValue="0" maxValue="4946"/>
    </cacheField>
    <cacheField name="TotalCost" numFmtId="0">
      <sharedItems containsString="0" containsBlank="1" containsNumber="1" minValue="7.5" maxValue="6101"/>
    </cacheField>
    <cacheField name="TotalFee" numFmtId="0">
      <sharedItems containsString="0" containsBlank="1" containsNumber="1" minValue="0" maxValue="6101"/>
    </cacheField>
    <cacheField name="ReqDay" numFmtId="0">
      <sharedItems containsBlank="1"/>
    </cacheField>
    <cacheField name="WorkDay"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azin Sayeed(Latentview)" refreshedDate="45384.629875694445" createdVersion="8" refreshedVersion="8" minRefreshableVersion="3" recordCount="1001" xr:uid="{CD7A8288-CD9A-40E4-BA36-3D051133C550}">
  <cacheSource type="worksheet">
    <worksheetSource ref="A1:V1048576" sheet="WOs"/>
  </cacheSource>
  <cacheFields count="22">
    <cacheField name="WO" numFmtId="0">
      <sharedItems containsBlank="1" count="1001">
        <s v="A00100"/>
        <s v="A00101"/>
        <s v="A00102"/>
        <s v="A00103"/>
        <s v="A00104"/>
        <s v="A00105"/>
        <s v="A00106"/>
        <s v="A00107"/>
        <s v="A00108"/>
        <s v="A00109"/>
        <s v="A00110"/>
        <s v="A00111"/>
        <s v="A00112"/>
        <s v="A00113"/>
        <s v="A00114"/>
        <s v="A00115"/>
        <s v="A00116"/>
        <s v="A00117"/>
        <s v="A00118"/>
        <s v="A00119"/>
        <s v="A00120"/>
        <s v="A00121"/>
        <s v="A00122"/>
        <s v="A00123"/>
        <s v="A00124"/>
        <s v="A00125"/>
        <s v="A00126"/>
        <s v="A00127"/>
        <s v="A00128"/>
        <s v="A00129"/>
        <s v="A00130"/>
        <s v="A00131"/>
        <s v="A00132"/>
        <s v="A00133"/>
        <s v="A00134"/>
        <s v="A00135"/>
        <s v="A00136"/>
        <s v="A00137"/>
        <s v="A00138"/>
        <s v="A00139"/>
        <s v="A00140"/>
        <s v="A00141"/>
        <s v="A00142"/>
        <s v="A00143"/>
        <s v="A00144"/>
        <s v="A00145"/>
        <s v="A00146"/>
        <s v="A00147"/>
        <s v="A00148"/>
        <s v="A00149"/>
        <s v="A00150"/>
        <s v="A00151"/>
        <s v="A00152"/>
        <s v="A00153"/>
        <s v="A00154"/>
        <s v="A00155"/>
        <s v="A00156"/>
        <s v="A00157"/>
        <s v="A00158"/>
        <s v="A00159"/>
        <s v="A00160"/>
        <s v="A00161"/>
        <s v="A00162"/>
        <s v="A00163"/>
        <s v="A00164"/>
        <s v="A00165"/>
        <s v="A00166"/>
        <s v="A00167"/>
        <s v="A00168"/>
        <s v="A00169"/>
        <s v="A00170"/>
        <s v="A00171"/>
        <s v="A00172"/>
        <s v="A00173"/>
        <s v="A00174"/>
        <s v="A00175"/>
        <s v="A00176"/>
        <s v="A00177"/>
        <s v="A00178"/>
        <s v="A00179"/>
        <s v="A00180"/>
        <s v="A00181"/>
        <s v="A00182"/>
        <s v="A00183"/>
        <s v="A00184"/>
        <s v="A00185"/>
        <s v="A00186"/>
        <s v="A00187"/>
        <s v="A00188"/>
        <s v="A00189"/>
        <s v="A00190"/>
        <s v="A00191"/>
        <s v="A00192"/>
        <s v="A00193"/>
        <s v="A00194"/>
        <s v="A00195"/>
        <s v="A00196"/>
        <s v="A00197"/>
        <s v="A00198"/>
        <s v="A00199"/>
        <s v="A00200"/>
        <s v="A00201"/>
        <s v="A00202"/>
        <s v="A00203"/>
        <s v="A00204"/>
        <s v="A00205"/>
        <s v="A00206"/>
        <s v="A00207"/>
        <s v="A00208"/>
        <s v="A00209"/>
        <s v="A00210"/>
        <s v="A00211"/>
        <s v="A00212"/>
        <s v="A00213"/>
        <s v="A00214"/>
        <s v="A00215"/>
        <s v="A00216"/>
        <s v="A00217"/>
        <s v="A00218"/>
        <s v="A00219"/>
        <s v="A00220"/>
        <s v="A00221"/>
        <s v="A00222"/>
        <s v="A00223"/>
        <s v="A00224"/>
        <s v="A00225"/>
        <s v="A00226"/>
        <s v="A00227"/>
        <s v="A00228"/>
        <s v="A00229"/>
        <s v="A00230"/>
        <s v="A00231"/>
        <s v="A00232"/>
        <s v="A00233"/>
        <s v="A00234"/>
        <s v="A00235"/>
        <s v="A00236"/>
        <s v="A00237"/>
        <s v="A00238"/>
        <s v="A00239"/>
        <s v="A00240"/>
        <s v="A00241"/>
        <s v="A00242"/>
        <s v="A00243"/>
        <s v="A00244"/>
        <s v="A00245"/>
        <s v="A00246"/>
        <s v="A00247"/>
        <s v="A00248"/>
        <s v="A00249"/>
        <s v="A00250"/>
        <s v="A00251"/>
        <s v="A00252"/>
        <s v="A00253"/>
        <s v="A00254"/>
        <s v="A00255"/>
        <s v="A00256"/>
        <s v="A00257"/>
        <s v="A00258"/>
        <s v="A00259"/>
        <s v="A00260"/>
        <s v="A00261"/>
        <s v="A00262"/>
        <s v="A00263"/>
        <s v="A00264"/>
        <s v="A00265"/>
        <s v="A00266"/>
        <s v="A00267"/>
        <s v="A00268"/>
        <s v="A00269"/>
        <s v="A00270"/>
        <s v="A00271"/>
        <s v="A00272"/>
        <s v="A00273"/>
        <s v="A00274"/>
        <s v="A00275"/>
        <s v="A00276"/>
        <s v="A00277"/>
        <s v="A00278"/>
        <s v="A00279"/>
        <s v="A00280"/>
        <s v="A00281"/>
        <s v="A00282"/>
        <s v="A00283"/>
        <s v="A00284"/>
        <s v="A00285"/>
        <s v="A00286"/>
        <s v="A00287"/>
        <s v="A00288"/>
        <s v="A00289"/>
        <s v="A00290"/>
        <s v="A00291"/>
        <s v="A00292"/>
        <s v="A00293"/>
        <s v="A00294"/>
        <s v="A00295"/>
        <s v="A00296"/>
        <s v="A00297"/>
        <s v="A00298"/>
        <s v="A00299"/>
        <s v="A00300"/>
        <s v="A00301"/>
        <s v="A00302"/>
        <s v="A00303"/>
        <s v="A00304"/>
        <s v="A00305"/>
        <s v="A00306"/>
        <s v="A00307"/>
        <s v="A00308"/>
        <s v="A00309"/>
        <s v="A00310"/>
        <s v="A00311"/>
        <s v="A00312"/>
        <s v="A00313"/>
        <s v="A00314"/>
        <s v="A00315"/>
        <s v="A00316"/>
        <s v="A00317"/>
        <s v="A00318"/>
        <s v="A00319"/>
        <s v="A00320"/>
        <s v="A00321"/>
        <s v="A00322"/>
        <s v="A00323"/>
        <s v="A00324"/>
        <s v="A00325"/>
        <s v="A00326"/>
        <s v="A00327"/>
        <s v="A00328"/>
        <s v="A00329"/>
        <s v="A00330"/>
        <s v="A00331"/>
        <s v="A00332"/>
        <s v="A00333"/>
        <s v="A00334"/>
        <s v="A00335"/>
        <s v="A00336"/>
        <s v="A00337"/>
        <s v="A00338"/>
        <s v="A00339"/>
        <s v="A00340"/>
        <s v="A00341"/>
        <s v="A00342"/>
        <s v="A00343"/>
        <s v="A00344"/>
        <s v="A00345"/>
        <s v="A00346"/>
        <s v="A00347"/>
        <s v="A00348"/>
        <s v="A00349"/>
        <s v="A00350"/>
        <s v="A00351"/>
        <s v="A00352"/>
        <s v="A00353"/>
        <s v="A00354"/>
        <s v="A00355"/>
        <s v="A00356"/>
        <s v="A00357"/>
        <s v="A00358"/>
        <s v="A00359"/>
        <s v="A00360"/>
        <s v="A00361"/>
        <s v="A00362"/>
        <s v="A00363"/>
        <s v="A00364"/>
        <s v="A00365"/>
        <s v="A00366"/>
        <s v="A00367"/>
        <s v="A00368"/>
        <s v="A00369"/>
        <s v="A00370"/>
        <s v="A00371"/>
        <s v="A00372"/>
        <s v="A00373"/>
        <s v="A00374"/>
        <s v="A00375"/>
        <s v="A00376"/>
        <s v="A00377"/>
        <s v="A00378"/>
        <s v="A00379"/>
        <s v="A00380"/>
        <s v="A00381"/>
        <s v="A00382"/>
        <s v="A00383"/>
        <s v="A00384"/>
        <s v="A00385"/>
        <s v="A00386"/>
        <s v="A00387"/>
        <s v="A00388"/>
        <s v="A00389"/>
        <s v="A00390"/>
        <s v="A00391"/>
        <s v="A00392"/>
        <s v="A00393"/>
        <s v="A00394"/>
        <s v="A00395"/>
        <s v="A00396"/>
        <s v="A00397"/>
        <s v="A00398"/>
        <s v="A00399"/>
        <s v="A00400"/>
        <s v="A00401"/>
        <s v="A00402"/>
        <s v="A00403"/>
        <s v="A00404"/>
        <s v="A00405"/>
        <s v="A00406"/>
        <s v="A00407"/>
        <s v="A00408"/>
        <s v="A00409"/>
        <s v="A00410"/>
        <s v="A00411"/>
        <s v="A00412"/>
        <s v="A00413"/>
        <s v="A00414"/>
        <s v="A00415"/>
        <s v="A00416"/>
        <s v="A00417"/>
        <s v="A00418"/>
        <s v="A00419"/>
        <s v="A00420"/>
        <s v="A00421"/>
        <s v="A00422"/>
        <s v="A00423"/>
        <s v="A00424"/>
        <s v="A00425"/>
        <s v="A00426"/>
        <s v="A00427"/>
        <s v="A00428"/>
        <s v="A00429"/>
        <s v="A00430"/>
        <s v="A00431"/>
        <s v="A00432"/>
        <s v="A00433"/>
        <s v="A00434"/>
        <s v="A00435"/>
        <s v="A00436"/>
        <s v="A00437"/>
        <s v="A00438"/>
        <s v="A00439"/>
        <s v="A00440"/>
        <s v="A00441"/>
        <s v="A00442"/>
        <s v="A00443"/>
        <s v="A00444"/>
        <s v="A00445"/>
        <s v="A00446"/>
        <s v="A00447"/>
        <s v="A00448"/>
        <s v="A00449"/>
        <s v="A00450"/>
        <s v="A00451"/>
        <s v="A00452"/>
        <s v="A00453"/>
        <s v="A00454"/>
        <s v="A00455"/>
        <s v="A00456"/>
        <s v="A00457"/>
        <s v="A00458"/>
        <s v="A00459"/>
        <s v="A00460"/>
        <s v="A00461"/>
        <s v="A00462"/>
        <s v="A00463"/>
        <s v="A00464"/>
        <s v="A00465"/>
        <s v="A00466"/>
        <s v="A00467"/>
        <s v="A00468"/>
        <s v="A00469"/>
        <s v="A00470"/>
        <s v="A00471"/>
        <s v="A00472"/>
        <s v="A00473"/>
        <s v="A00474"/>
        <s v="A00475"/>
        <s v="A00476"/>
        <s v="A00477"/>
        <s v="A00478"/>
        <s v="A00479"/>
        <s v="A00480"/>
        <s v="A00481"/>
        <s v="A00482"/>
        <s v="A00483"/>
        <s v="A00484"/>
        <s v="A00485"/>
        <s v="A00486"/>
        <s v="A00487"/>
        <s v="A00488"/>
        <s v="A00489"/>
        <s v="A00490"/>
        <s v="A00491"/>
        <s v="A00492"/>
        <s v="A00493"/>
        <s v="A00494"/>
        <s v="A00495"/>
        <s v="A00496"/>
        <s v="A00497"/>
        <s v="A00498"/>
        <s v="A00499"/>
        <s v="A00500"/>
        <s v="A00501"/>
        <s v="A00502"/>
        <s v="A00503"/>
        <s v="A00504"/>
        <s v="A00505"/>
        <s v="A00506"/>
        <s v="A00507"/>
        <s v="A00508"/>
        <s v="A00509"/>
        <s v="A00510"/>
        <s v="A00511"/>
        <s v="A00512"/>
        <s v="A00513"/>
        <s v="A00514"/>
        <s v="A00515"/>
        <s v="A00516"/>
        <s v="A00517"/>
        <s v="A00518"/>
        <s v="A00519"/>
        <s v="A00520"/>
        <s v="A00521"/>
        <s v="A00522"/>
        <s v="A00523"/>
        <s v="A00524"/>
        <s v="A00525"/>
        <s v="A00526"/>
        <s v="A00527"/>
        <s v="A00528"/>
        <s v="A00529"/>
        <s v="A00530"/>
        <s v="A00531"/>
        <s v="A00532"/>
        <s v="A00533"/>
        <s v="A00534"/>
        <s v="A00535"/>
        <s v="A00536"/>
        <s v="A00537"/>
        <s v="A00538"/>
        <s v="A00539"/>
        <s v="A00540"/>
        <s v="A00541"/>
        <s v="A00542"/>
        <s v="A00543"/>
        <s v="A00544"/>
        <s v="A00545"/>
        <s v="A00546"/>
        <s v="A00547"/>
        <s v="A00548"/>
        <s v="A00549"/>
        <s v="A00550"/>
        <s v="A00551"/>
        <s v="A00552"/>
        <s v="A00553"/>
        <s v="A00554"/>
        <s v="A00555"/>
        <s v="A00556"/>
        <s v="A00557"/>
        <s v="A00558"/>
        <s v="A00559"/>
        <s v="A00560"/>
        <s v="A00561"/>
        <s v="A00562"/>
        <s v="A00563"/>
        <s v="A00564"/>
        <s v="A00565"/>
        <s v="A00566"/>
        <s v="A00567"/>
        <s v="A00568"/>
        <s v="A00569"/>
        <s v="A00570"/>
        <s v="A00571"/>
        <s v="A00572"/>
        <s v="A00573"/>
        <s v="A00574"/>
        <s v="A00575"/>
        <s v="A00576"/>
        <s v="A00577"/>
        <s v="A00578"/>
        <s v="A00579"/>
        <s v="A00580"/>
        <s v="A00581"/>
        <s v="A00582"/>
        <s v="A00583"/>
        <s v="A00584"/>
        <s v="A00585"/>
        <s v="A00586"/>
        <s v="A00587"/>
        <s v="A00588"/>
        <s v="A00589"/>
        <s v="A00590"/>
        <s v="A00591"/>
        <s v="A00592"/>
        <s v="A00593"/>
        <s v="A00594"/>
        <s v="A00595"/>
        <s v="A00596"/>
        <s v="A00597"/>
        <s v="A00598"/>
        <s v="A00599"/>
        <s v="A00600"/>
        <s v="A00601"/>
        <s v="A00602"/>
        <s v="A00603"/>
        <s v="A00604"/>
        <s v="A00605"/>
        <s v="A00606"/>
        <s v="A00607"/>
        <s v="A00608"/>
        <s v="A00609"/>
        <s v="A00610"/>
        <s v="A00611"/>
        <s v="A00612"/>
        <s v="A00613"/>
        <s v="A00614"/>
        <s v="A00615"/>
        <s v="A00616"/>
        <s v="A00617"/>
        <s v="A00618"/>
        <s v="A00619"/>
        <s v="A00620"/>
        <s v="A00621"/>
        <s v="A00622"/>
        <s v="A00623"/>
        <s v="A00624"/>
        <s v="A00625"/>
        <s v="A00626"/>
        <s v="A00627"/>
        <s v="A00628"/>
        <s v="A00629"/>
        <s v="A00630"/>
        <s v="A00631"/>
        <s v="A00632"/>
        <s v="A00633"/>
        <s v="A00634"/>
        <s v="A00635"/>
        <s v="A00636"/>
        <s v="A00637"/>
        <s v="A00638"/>
        <s v="A00639"/>
        <s v="A00640"/>
        <s v="A00641"/>
        <s v="A00642"/>
        <s v="A00643"/>
        <s v="A00644"/>
        <s v="A00645"/>
        <s v="A00646"/>
        <s v="A00647"/>
        <s v="A00648"/>
        <s v="A00649"/>
        <s v="A00650"/>
        <s v="A00651"/>
        <s v="A00652"/>
        <s v="A00653"/>
        <s v="A00654"/>
        <s v="A00655"/>
        <s v="A00656"/>
        <s v="A00657"/>
        <s v="A00658"/>
        <s v="A00659"/>
        <s v="A00660"/>
        <s v="A00661"/>
        <s v="A00662"/>
        <s v="A00663"/>
        <s v="A00664"/>
        <s v="A00665"/>
        <s v="A00666"/>
        <s v="A00667"/>
        <s v="A00668"/>
        <s v="A00669"/>
        <s v="A00670"/>
        <s v="A00671"/>
        <s v="A00672"/>
        <s v="A00673"/>
        <s v="A00674"/>
        <s v="A00675"/>
        <s v="A00676"/>
        <s v="A00677"/>
        <s v="A00678"/>
        <s v="A00679"/>
        <s v="A00680"/>
        <s v="A00681"/>
        <s v="A00682"/>
        <s v="A00683"/>
        <s v="A00684"/>
        <s v="A00685"/>
        <s v="A00686"/>
        <s v="A00687"/>
        <s v="A00688"/>
        <s v="A00689"/>
        <s v="A00690"/>
        <s v="A00691"/>
        <s v="A00692"/>
        <s v="A00693"/>
        <s v="A00694"/>
        <s v="A00695"/>
        <s v="A00696"/>
        <s v="A00697"/>
        <s v="A00698"/>
        <s v="A00699"/>
        <s v="A00700"/>
        <s v="A00701"/>
        <s v="A00702"/>
        <s v="A00703"/>
        <s v="A00704"/>
        <s v="A00705"/>
        <s v="A00706"/>
        <s v="A00707"/>
        <s v="A00708"/>
        <s v="A00709"/>
        <s v="A00710"/>
        <s v="A00711"/>
        <s v="A00712"/>
        <s v="A00713"/>
        <s v="A00714"/>
        <s v="A00715"/>
        <s v="A00716"/>
        <s v="A00717"/>
        <s v="A00718"/>
        <s v="A00719"/>
        <s v="A00720"/>
        <s v="A00721"/>
        <s v="A00722"/>
        <s v="A00723"/>
        <s v="A00724"/>
        <s v="A00725"/>
        <s v="A00726"/>
        <s v="A00727"/>
        <s v="A00728"/>
        <s v="A00729"/>
        <s v="A00730"/>
        <s v="A00731"/>
        <s v="A00732"/>
        <s v="A00733"/>
        <s v="A00734"/>
        <s v="A00735"/>
        <s v="A00736"/>
        <s v="A00737"/>
        <s v="A00738"/>
        <s v="A00739"/>
        <s v="A00740"/>
        <s v="A00741"/>
        <s v="A00742"/>
        <s v="A00743"/>
        <s v="A00744"/>
        <s v="A00745"/>
        <s v="A00746"/>
        <s v="A00747"/>
        <s v="A00748"/>
        <s v="A00749"/>
        <s v="A00750"/>
        <s v="A00751"/>
        <s v="A00752"/>
        <s v="A00753"/>
        <s v="A00754"/>
        <s v="A00755"/>
        <s v="A00756"/>
        <s v="A00757"/>
        <s v="A00758"/>
        <s v="A00759"/>
        <s v="A00760"/>
        <s v="A00761"/>
        <s v="A00762"/>
        <s v="A00763"/>
        <s v="A00764"/>
        <s v="A00765"/>
        <s v="A00766"/>
        <s v="A00767"/>
        <s v="A00768"/>
        <s v="A00769"/>
        <s v="A00770"/>
        <s v="A00771"/>
        <s v="A00772"/>
        <s v="A00773"/>
        <s v="A00774"/>
        <s v="A00775"/>
        <s v="A00776"/>
        <s v="A00777"/>
        <s v="A00778"/>
        <s v="A00779"/>
        <s v="A00780"/>
        <s v="A00781"/>
        <s v="A00782"/>
        <s v="A00783"/>
        <s v="A00784"/>
        <s v="A00785"/>
        <s v="A00786"/>
        <s v="A00787"/>
        <s v="A00788"/>
        <s v="A00789"/>
        <s v="A00790"/>
        <s v="A00791"/>
        <s v="A00792"/>
        <s v="A00793"/>
        <s v="A00794"/>
        <s v="A00795"/>
        <s v="A00796"/>
        <s v="A00797"/>
        <s v="A00798"/>
        <s v="A00799"/>
        <s v="A00800"/>
        <s v="A00801"/>
        <s v="A00802"/>
        <s v="A00803"/>
        <s v="A00804"/>
        <s v="A00805"/>
        <s v="A00806"/>
        <s v="A00807"/>
        <s v="A00808"/>
        <s v="A00809"/>
        <s v="A00810"/>
        <s v="A00811"/>
        <s v="A00812"/>
        <s v="A00813"/>
        <s v="A00814"/>
        <s v="A00815"/>
        <s v="A00816"/>
        <s v="A00817"/>
        <s v="A00818"/>
        <s v="A00819"/>
        <s v="A00820"/>
        <s v="A00821"/>
        <s v="A00822"/>
        <s v="A00823"/>
        <s v="A00824"/>
        <s v="A00825"/>
        <s v="A00826"/>
        <s v="A00827"/>
        <s v="A00828"/>
        <s v="A00829"/>
        <s v="A00830"/>
        <s v="A00831"/>
        <s v="A00832"/>
        <s v="A00833"/>
        <s v="A00834"/>
        <s v="A00835"/>
        <s v="A00836"/>
        <s v="A00837"/>
        <s v="A00838"/>
        <s v="A00839"/>
        <s v="A00840"/>
        <s v="A00841"/>
        <s v="A00842"/>
        <s v="A00843"/>
        <s v="A00844"/>
        <s v="A00845"/>
        <s v="A00846"/>
        <s v="A00847"/>
        <s v="A00848"/>
        <s v="A00849"/>
        <s v="A00850"/>
        <s v="A00851"/>
        <s v="A00852"/>
        <s v="A00853"/>
        <s v="A00854"/>
        <s v="A00855"/>
        <s v="A00856"/>
        <s v="A00857"/>
        <s v="A00858"/>
        <s v="A00859"/>
        <s v="A00860"/>
        <s v="A00861"/>
        <s v="A00862"/>
        <s v="A00863"/>
        <s v="A00864"/>
        <s v="A00865"/>
        <s v="A00866"/>
        <s v="A00867"/>
        <s v="A00868"/>
        <s v="A00869"/>
        <s v="A00870"/>
        <s v="A00871"/>
        <s v="A00872"/>
        <s v="A00873"/>
        <s v="A00874"/>
        <s v="A00875"/>
        <s v="A00876"/>
        <s v="A00877"/>
        <s v="A00878"/>
        <s v="A00879"/>
        <s v="A00880"/>
        <s v="A00881"/>
        <s v="A00882"/>
        <s v="A00883"/>
        <s v="A00884"/>
        <s v="A00885"/>
        <s v="A00886"/>
        <s v="A00887"/>
        <s v="A00888"/>
        <s v="A00889"/>
        <s v="A00890"/>
        <s v="A00891"/>
        <s v="A00892"/>
        <s v="A00893"/>
        <s v="A00894"/>
        <s v="A00895"/>
        <s v="A00896"/>
        <s v="A00897"/>
        <s v="A00898"/>
        <s v="A00899"/>
        <s v="A00900"/>
        <s v="A00901"/>
        <s v="A00902"/>
        <s v="A00903"/>
        <s v="A00904"/>
        <s v="A00905"/>
        <s v="A00906"/>
        <s v="A00907"/>
        <s v="A00908"/>
        <s v="A00909"/>
        <s v="A00910"/>
        <s v="A00911"/>
        <s v="A00912"/>
        <s v="A00913"/>
        <s v="A00914"/>
        <s v="A00915"/>
        <s v="A00916"/>
        <s v="A00917"/>
        <s v="A00918"/>
        <s v="A00919"/>
        <s v="A00920"/>
        <s v="A00921"/>
        <s v="A00922"/>
        <s v="A00923"/>
        <s v="A00924"/>
        <s v="A00925"/>
        <s v="A00926"/>
        <s v="A00927"/>
        <s v="A00928"/>
        <s v="A00929"/>
        <s v="A00930"/>
        <s v="A00931"/>
        <s v="A00932"/>
        <s v="A00933"/>
        <s v="A00934"/>
        <s v="A00935"/>
        <s v="A00936"/>
        <s v="A00937"/>
        <s v="A00938"/>
        <s v="A00939"/>
        <s v="A00940"/>
        <s v="A00941"/>
        <s v="A00942"/>
        <s v="A00943"/>
        <s v="A00944"/>
        <s v="A00945"/>
        <s v="A00946"/>
        <s v="A00947"/>
        <s v="A00948"/>
        <s v="A00949"/>
        <s v="A00950"/>
        <s v="A00951"/>
        <s v="A00952"/>
        <s v="A00953"/>
        <s v="A00954"/>
        <s v="A00955"/>
        <s v="A00956"/>
        <s v="A00957"/>
        <s v="A00958"/>
        <s v="A00959"/>
        <s v="A00960"/>
        <s v="A00961"/>
        <s v="A00962"/>
        <s v="A00963"/>
        <s v="A00964"/>
        <s v="A00965"/>
        <s v="A00966"/>
        <s v="A00967"/>
        <s v="A00968"/>
        <s v="A00969"/>
        <s v="A00970"/>
        <s v="A00971"/>
        <s v="A00972"/>
        <s v="A00973"/>
        <s v="A00974"/>
        <s v="A00975"/>
        <s v="A00976"/>
        <s v="A00977"/>
        <s v="A00978"/>
        <s v="A00979"/>
        <s v="A00980"/>
        <s v="A00981"/>
        <s v="A00982"/>
        <s v="A00983"/>
        <s v="A00984"/>
        <s v="A00985"/>
        <s v="A00986"/>
        <s v="A00987"/>
        <s v="A00988"/>
        <s v="A00989"/>
        <s v="A00990"/>
        <s v="A00991"/>
        <s v="A00992"/>
        <s v="A00993"/>
        <s v="A00994"/>
        <s v="A00995"/>
        <s v="A00996"/>
        <s v="A00997"/>
        <s v="A00998"/>
        <s v="A00999"/>
        <s v="A01000"/>
        <s v="A01001"/>
        <s v="A01002"/>
        <s v="A01003"/>
        <s v="A01004"/>
        <s v="A01005"/>
        <s v="A01006"/>
        <s v="A01007"/>
        <s v="A01008"/>
        <s v="A01009"/>
        <s v="A01010"/>
        <s v="A01011"/>
        <s v="A01012"/>
        <s v="A01013"/>
        <s v="A01014"/>
        <s v="A01015"/>
        <s v="A01016"/>
        <s v="A01017"/>
        <s v="A01018"/>
        <s v="A01019"/>
        <s v="A01020"/>
        <s v="A01021"/>
        <s v="A01022"/>
        <s v="A01023"/>
        <s v="A01024"/>
        <s v="A01025"/>
        <s v="A01026"/>
        <s v="A01027"/>
        <s v="A01028"/>
        <s v="A01029"/>
        <s v="A01030"/>
        <s v="A01031"/>
        <s v="A01032"/>
        <s v="A01033"/>
        <s v="A01034"/>
        <s v="A01035"/>
        <s v="A01036"/>
        <s v="A01037"/>
        <s v="A01038"/>
        <s v="A01039"/>
        <s v="A01040"/>
        <s v="A01041"/>
        <s v="A01042"/>
        <s v="A01043"/>
        <s v="A01044"/>
        <s v="A01045"/>
        <s v="A01046"/>
        <s v="A01047"/>
        <s v="A01048"/>
        <s v="A01049"/>
        <s v="A01050"/>
        <s v="A01051"/>
        <s v="A01052"/>
        <s v="A01053"/>
        <s v="A01054"/>
        <s v="A01055"/>
        <s v="A01056"/>
        <s v="A01057"/>
        <s v="A01058"/>
        <s v="A01059"/>
        <s v="A01060"/>
        <s v="A01061"/>
        <s v="A01062"/>
        <s v="A01063"/>
        <s v="A01064"/>
        <s v="A01065"/>
        <s v="A01066"/>
        <s v="A01067"/>
        <s v="A01068"/>
        <s v="A01069"/>
        <s v="A01070"/>
        <s v="A01071"/>
        <s v="A01072"/>
        <s v="A01073"/>
        <s v="A01074"/>
        <s v="A01075"/>
        <s v="A01076"/>
        <s v="A01077"/>
        <s v="A01078"/>
        <s v="A01079"/>
        <s v="A01080"/>
        <s v="A01081"/>
        <s v="A01082"/>
        <s v="A01083"/>
        <s v="A01084"/>
        <s v="A01085"/>
        <s v="A01086"/>
        <s v="A01087"/>
        <s v="A01088"/>
        <s v="A01089"/>
        <s v="A01090"/>
        <s v="A01091"/>
        <s v="A01092"/>
        <s v="A01093"/>
        <s v="A01094"/>
        <s v="A01095"/>
        <s v="A01096"/>
        <s v="A01097"/>
        <s v="A01098"/>
        <s v="A01100"/>
        <m/>
      </sharedItems>
    </cacheField>
    <cacheField name="District" numFmtId="0">
      <sharedItems containsBlank="1"/>
    </cacheField>
    <cacheField name="LeadTech" numFmtId="0">
      <sharedItems containsBlank="1"/>
    </cacheField>
    <cacheField name="Service" numFmtId="0">
      <sharedItems containsBlank="1" count="6">
        <s v="Assess"/>
        <s v="Replace"/>
        <s v="Deliver"/>
        <s v="Repair"/>
        <s v="Install"/>
        <m/>
      </sharedItems>
    </cacheField>
    <cacheField name="Rush" numFmtId="0">
      <sharedItems containsBlank="1"/>
    </cacheField>
    <cacheField name="ReqDate" numFmtId="0">
      <sharedItems containsString="0" containsBlank="1" containsNumber="1" containsInteger="1" minValue="44075" maxValue="44406"/>
    </cacheField>
    <cacheField name="WorkDate" numFmtId="0">
      <sharedItems containsString="0" containsBlank="1" containsNumber="1" containsInteger="1" minValue="44078" maxValue="44406"/>
    </cacheField>
    <cacheField name="Techs" numFmtId="0">
      <sharedItems containsString="0" containsBlank="1" containsNumber="1" containsInteger="1" minValue="1" maxValue="3"/>
    </cacheField>
    <cacheField name="WtyLbr" numFmtId="0">
      <sharedItems containsBlank="1"/>
    </cacheField>
    <cacheField name="WtyParts" numFmtId="0">
      <sharedItems containsBlank="1"/>
    </cacheField>
    <cacheField name="LbrHrs" numFmtId="0">
      <sharedItems containsString="0" containsBlank="1" containsNumber="1" minValue="0.25" maxValue="8.5"/>
    </cacheField>
    <cacheField name="PartsCost" numFmtId="0">
      <sharedItems containsString="0" containsBlank="1" containsNumber="1" minValue="0.45600000000000002" maxValue="4946"/>
    </cacheField>
    <cacheField name="Payment" numFmtId="0">
      <sharedItems containsBlank="1" count="6">
        <s v="Account"/>
        <s v="P.O."/>
        <s v="C.O.D."/>
        <s v="Warranty"/>
        <s v="Credit"/>
        <m/>
      </sharedItems>
    </cacheField>
    <cacheField name="Wait" numFmtId="0">
      <sharedItems containsBlank="1" containsMixedTypes="1" containsNumber="1" containsInteger="1" minValue="0" maxValue="164"/>
    </cacheField>
    <cacheField name="LbrRate" numFmtId="0">
      <sharedItems containsString="0" containsBlank="1" containsNumber="1" containsInteger="1" minValue="80" maxValue="195"/>
    </cacheField>
    <cacheField name="LbrCost" numFmtId="0">
      <sharedItems containsString="0" containsBlank="1" containsNumber="1" minValue="0" maxValue="1190"/>
    </cacheField>
    <cacheField name="LbrFee" numFmtId="0">
      <sharedItems containsString="0" containsBlank="1" containsNumber="1" minValue="0" maxValue="1190"/>
    </cacheField>
    <cacheField name="PartsFee" numFmtId="0">
      <sharedItems containsString="0" containsBlank="1" containsNumber="1" minValue="0" maxValue="4946"/>
    </cacheField>
    <cacheField name="TotalCost" numFmtId="0">
      <sharedItems containsString="0" containsBlank="1" containsNumber="1" minValue="7.5" maxValue="6101"/>
    </cacheField>
    <cacheField name="TotalFee" numFmtId="0">
      <sharedItems containsString="0" containsBlank="1" containsNumber="1" minValue="0" maxValue="6101"/>
    </cacheField>
    <cacheField name="ReqDay" numFmtId="0">
      <sharedItems containsBlank="1"/>
    </cacheField>
    <cacheField name="WorkDay"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azin Sayeed(Latentview)" refreshedDate="45384.640235185187" createdVersion="8" refreshedVersion="8" minRefreshableVersion="3" recordCount="1000" xr:uid="{48114749-002B-4F2A-B5E1-E9F955D78921}">
  <cacheSource type="worksheet">
    <worksheetSource ref="A1:V1001" sheet="Sheet3"/>
  </cacheSource>
  <cacheFields count="22">
    <cacheField name="WO" numFmtId="0">
      <sharedItems count="1000">
        <s v="A00100"/>
        <s v="A00101"/>
        <s v="A00102"/>
        <s v="A00103"/>
        <s v="A00104"/>
        <s v="A00105"/>
        <s v="A00106"/>
        <s v="A00107"/>
        <s v="A00108"/>
        <s v="A00109"/>
        <s v="A00110"/>
        <s v="A00111"/>
        <s v="A00112"/>
        <s v="A00113"/>
        <s v="A00114"/>
        <s v="A00115"/>
        <s v="A00116"/>
        <s v="A00117"/>
        <s v="A00118"/>
        <s v="A00119"/>
        <s v="A00120"/>
        <s v="A00121"/>
        <s v="A00122"/>
        <s v="A00123"/>
        <s v="A00124"/>
        <s v="A00125"/>
        <s v="A00126"/>
        <s v="A00127"/>
        <s v="A00128"/>
        <s v="A00129"/>
        <s v="A00130"/>
        <s v="A00131"/>
        <s v="A00132"/>
        <s v="A00133"/>
        <s v="A00134"/>
        <s v="A00135"/>
        <s v="A00136"/>
        <s v="A00137"/>
        <s v="A00138"/>
        <s v="A00139"/>
        <s v="A00140"/>
        <s v="A00141"/>
        <s v="A00142"/>
        <s v="A00143"/>
        <s v="A00144"/>
        <s v="A00145"/>
        <s v="A00146"/>
        <s v="A00147"/>
        <s v="A00148"/>
        <s v="A00149"/>
        <s v="A00150"/>
        <s v="A00151"/>
        <s v="A00152"/>
        <s v="A00153"/>
        <s v="A00154"/>
        <s v="A00155"/>
        <s v="A00156"/>
        <s v="A00157"/>
        <s v="A00158"/>
        <s v="A00159"/>
        <s v="A00160"/>
        <s v="A00161"/>
        <s v="A00162"/>
        <s v="A00163"/>
        <s v="A00164"/>
        <s v="A00165"/>
        <s v="A00166"/>
        <s v="A00167"/>
        <s v="A00168"/>
        <s v="A00169"/>
        <s v="A00170"/>
        <s v="A00171"/>
        <s v="A00172"/>
        <s v="A00173"/>
        <s v="A00174"/>
        <s v="A00175"/>
        <s v="A00176"/>
        <s v="A00177"/>
        <s v="A00178"/>
        <s v="A00179"/>
        <s v="A00180"/>
        <s v="A00181"/>
        <s v="A00182"/>
        <s v="A00183"/>
        <s v="A00184"/>
        <s v="A00185"/>
        <s v="A00186"/>
        <s v="A00187"/>
        <s v="A00188"/>
        <s v="A00189"/>
        <s v="A00190"/>
        <s v="A00191"/>
        <s v="A00192"/>
        <s v="A00193"/>
        <s v="A00194"/>
        <s v="A00195"/>
        <s v="A00196"/>
        <s v="A00197"/>
        <s v="A00198"/>
        <s v="A00199"/>
        <s v="A00200"/>
        <s v="A00201"/>
        <s v="A00202"/>
        <s v="A00203"/>
        <s v="A00204"/>
        <s v="A00205"/>
        <s v="A00206"/>
        <s v="A00207"/>
        <s v="A00208"/>
        <s v="A00209"/>
        <s v="A00210"/>
        <s v="A00211"/>
        <s v="A00212"/>
        <s v="A00213"/>
        <s v="A00214"/>
        <s v="A00215"/>
        <s v="A00216"/>
        <s v="A00217"/>
        <s v="A00218"/>
        <s v="A00219"/>
        <s v="A00220"/>
        <s v="A00221"/>
        <s v="A00222"/>
        <s v="A00223"/>
        <s v="A00224"/>
        <s v="A00225"/>
        <s v="A00226"/>
        <s v="A00227"/>
        <s v="A00228"/>
        <s v="A00229"/>
        <s v="A00230"/>
        <s v="A00231"/>
        <s v="A00232"/>
        <s v="A00233"/>
        <s v="A00234"/>
        <s v="A00235"/>
        <s v="A00236"/>
        <s v="A00237"/>
        <s v="A00238"/>
        <s v="A00239"/>
        <s v="A00240"/>
        <s v="A00241"/>
        <s v="A00242"/>
        <s v="A00243"/>
        <s v="A00244"/>
        <s v="A00245"/>
        <s v="A00246"/>
        <s v="A00247"/>
        <s v="A00248"/>
        <s v="A00249"/>
        <s v="A00250"/>
        <s v="A00251"/>
        <s v="A00252"/>
        <s v="A00253"/>
        <s v="A00254"/>
        <s v="A00255"/>
        <s v="A00256"/>
        <s v="A00257"/>
        <s v="A00258"/>
        <s v="A00259"/>
        <s v="A00260"/>
        <s v="A00261"/>
        <s v="A00262"/>
        <s v="A00263"/>
        <s v="A00264"/>
        <s v="A00265"/>
        <s v="A00266"/>
        <s v="A00267"/>
        <s v="A00268"/>
        <s v="A00269"/>
        <s v="A00270"/>
        <s v="A00271"/>
        <s v="A00272"/>
        <s v="A00273"/>
        <s v="A00274"/>
        <s v="A00275"/>
        <s v="A00276"/>
        <s v="A00277"/>
        <s v="A00278"/>
        <s v="A00279"/>
        <s v="A00280"/>
        <s v="A00281"/>
        <s v="A00282"/>
        <s v="A00283"/>
        <s v="A00284"/>
        <s v="A00285"/>
        <s v="A00286"/>
        <s v="A00287"/>
        <s v="A00288"/>
        <s v="A00289"/>
        <s v="A00290"/>
        <s v="A00291"/>
        <s v="A00292"/>
        <s v="A00293"/>
        <s v="A00294"/>
        <s v="A00295"/>
        <s v="A00296"/>
        <s v="A00297"/>
        <s v="A00298"/>
        <s v="A00299"/>
        <s v="A00300"/>
        <s v="A00301"/>
        <s v="A00302"/>
        <s v="A00303"/>
        <s v="A00304"/>
        <s v="A00305"/>
        <s v="A00306"/>
        <s v="A00307"/>
        <s v="A00308"/>
        <s v="A00309"/>
        <s v="A00310"/>
        <s v="A00311"/>
        <s v="A00312"/>
        <s v="A00313"/>
        <s v="A00314"/>
        <s v="A00315"/>
        <s v="A00316"/>
        <s v="A00317"/>
        <s v="A00318"/>
        <s v="A00319"/>
        <s v="A00320"/>
        <s v="A00321"/>
        <s v="A00322"/>
        <s v="A00323"/>
        <s v="A00324"/>
        <s v="A00325"/>
        <s v="A00326"/>
        <s v="A00327"/>
        <s v="A00328"/>
        <s v="A00329"/>
        <s v="A00330"/>
        <s v="A00331"/>
        <s v="A00332"/>
        <s v="A00333"/>
        <s v="A00334"/>
        <s v="A00335"/>
        <s v="A00336"/>
        <s v="A00337"/>
        <s v="A00338"/>
        <s v="A00339"/>
        <s v="A00340"/>
        <s v="A00341"/>
        <s v="A00342"/>
        <s v="A00343"/>
        <s v="A00344"/>
        <s v="A00345"/>
        <s v="A00346"/>
        <s v="A00347"/>
        <s v="A00348"/>
        <s v="A00349"/>
        <s v="A00350"/>
        <s v="A00351"/>
        <s v="A00352"/>
        <s v="A00353"/>
        <s v="A00354"/>
        <s v="A00355"/>
        <s v="A00356"/>
        <s v="A00357"/>
        <s v="A00358"/>
        <s v="A00359"/>
        <s v="A00360"/>
        <s v="A00361"/>
        <s v="A00362"/>
        <s v="A00363"/>
        <s v="A00364"/>
        <s v="A00365"/>
        <s v="A00366"/>
        <s v="A00367"/>
        <s v="A00368"/>
        <s v="A00369"/>
        <s v="A00370"/>
        <s v="A00371"/>
        <s v="A00372"/>
        <s v="A00373"/>
        <s v="A00374"/>
        <s v="A00375"/>
        <s v="A00376"/>
        <s v="A00377"/>
        <s v="A00378"/>
        <s v="A00379"/>
        <s v="A00380"/>
        <s v="A00381"/>
        <s v="A00382"/>
        <s v="A00383"/>
        <s v="A00384"/>
        <s v="A00385"/>
        <s v="A00386"/>
        <s v="A00387"/>
        <s v="A00388"/>
        <s v="A00389"/>
        <s v="A00390"/>
        <s v="A00391"/>
        <s v="A00392"/>
        <s v="A00393"/>
        <s v="A00394"/>
        <s v="A00395"/>
        <s v="A00396"/>
        <s v="A00397"/>
        <s v="A00398"/>
        <s v="A00399"/>
        <s v="A00400"/>
        <s v="A00401"/>
        <s v="A00402"/>
        <s v="A00403"/>
        <s v="A00404"/>
        <s v="A00405"/>
        <s v="A00406"/>
        <s v="A00407"/>
        <s v="A00408"/>
        <s v="A00409"/>
        <s v="A00410"/>
        <s v="A00411"/>
        <s v="A00412"/>
        <s v="A00413"/>
        <s v="A00414"/>
        <s v="A00415"/>
        <s v="A00416"/>
        <s v="A00417"/>
        <s v="A00418"/>
        <s v="A00419"/>
        <s v="A00420"/>
        <s v="A00421"/>
        <s v="A00422"/>
        <s v="A00423"/>
        <s v="A00424"/>
        <s v="A00425"/>
        <s v="A00426"/>
        <s v="A00427"/>
        <s v="A00428"/>
        <s v="A00429"/>
        <s v="A00430"/>
        <s v="A00431"/>
        <s v="A00432"/>
        <s v="A00433"/>
        <s v="A00434"/>
        <s v="A00435"/>
        <s v="A00436"/>
        <s v="A00437"/>
        <s v="A00438"/>
        <s v="A00439"/>
        <s v="A00440"/>
        <s v="A00441"/>
        <s v="A00442"/>
        <s v="A00443"/>
        <s v="A00444"/>
        <s v="A00445"/>
        <s v="A00446"/>
        <s v="A00447"/>
        <s v="A00448"/>
        <s v="A00449"/>
        <s v="A00450"/>
        <s v="A00451"/>
        <s v="A00452"/>
        <s v="A00453"/>
        <s v="A00454"/>
        <s v="A00455"/>
        <s v="A00456"/>
        <s v="A00457"/>
        <s v="A00458"/>
        <s v="A00459"/>
        <s v="A00460"/>
        <s v="A00461"/>
        <s v="A00462"/>
        <s v="A00463"/>
        <s v="A00464"/>
        <s v="A00465"/>
        <s v="A00466"/>
        <s v="A00467"/>
        <s v="A00468"/>
        <s v="A00469"/>
        <s v="A00470"/>
        <s v="A00471"/>
        <s v="A00472"/>
        <s v="A00473"/>
        <s v="A00474"/>
        <s v="A00475"/>
        <s v="A00476"/>
        <s v="A00477"/>
        <s v="A00478"/>
        <s v="A00479"/>
        <s v="A00480"/>
        <s v="A00481"/>
        <s v="A00482"/>
        <s v="A00483"/>
        <s v="A00484"/>
        <s v="A00485"/>
        <s v="A00486"/>
        <s v="A00487"/>
        <s v="A00488"/>
        <s v="A00489"/>
        <s v="A00490"/>
        <s v="A00491"/>
        <s v="A00492"/>
        <s v="A00493"/>
        <s v="A00494"/>
        <s v="A00495"/>
        <s v="A00496"/>
        <s v="A00497"/>
        <s v="A00498"/>
        <s v="A00499"/>
        <s v="A00500"/>
        <s v="A00501"/>
        <s v="A00502"/>
        <s v="A00503"/>
        <s v="A00504"/>
        <s v="A00505"/>
        <s v="A00506"/>
        <s v="A00507"/>
        <s v="A00508"/>
        <s v="A00509"/>
        <s v="A00510"/>
        <s v="A00511"/>
        <s v="A00512"/>
        <s v="A00513"/>
        <s v="A00514"/>
        <s v="A00515"/>
        <s v="A00516"/>
        <s v="A00517"/>
        <s v="A00518"/>
        <s v="A00519"/>
        <s v="A00520"/>
        <s v="A00521"/>
        <s v="A00522"/>
        <s v="A00523"/>
        <s v="A00524"/>
        <s v="A00525"/>
        <s v="A00526"/>
        <s v="A00527"/>
        <s v="A00528"/>
        <s v="A00529"/>
        <s v="A00530"/>
        <s v="A00531"/>
        <s v="A00532"/>
        <s v="A00533"/>
        <s v="A00534"/>
        <s v="A00535"/>
        <s v="A00536"/>
        <s v="A00537"/>
        <s v="A00538"/>
        <s v="A00539"/>
        <s v="A00540"/>
        <s v="A00541"/>
        <s v="A00542"/>
        <s v="A00543"/>
        <s v="A00544"/>
        <s v="A00545"/>
        <s v="A00546"/>
        <s v="A00547"/>
        <s v="A00548"/>
        <s v="A00549"/>
        <s v="A00550"/>
        <s v="A00551"/>
        <s v="A00552"/>
        <s v="A00553"/>
        <s v="A00554"/>
        <s v="A00555"/>
        <s v="A00556"/>
        <s v="A00557"/>
        <s v="A00558"/>
        <s v="A00559"/>
        <s v="A00560"/>
        <s v="A00561"/>
        <s v="A00562"/>
        <s v="A00563"/>
        <s v="A00564"/>
        <s v="A00565"/>
        <s v="A00566"/>
        <s v="A00567"/>
        <s v="A00568"/>
        <s v="A00569"/>
        <s v="A00570"/>
        <s v="A00571"/>
        <s v="A00572"/>
        <s v="A00573"/>
        <s v="A00574"/>
        <s v="A00575"/>
        <s v="A00576"/>
        <s v="A00577"/>
        <s v="A00578"/>
        <s v="A00579"/>
        <s v="A00580"/>
        <s v="A00581"/>
        <s v="A00582"/>
        <s v="A00583"/>
        <s v="A00584"/>
        <s v="A00585"/>
        <s v="A00586"/>
        <s v="A00587"/>
        <s v="A00588"/>
        <s v="A00589"/>
        <s v="A00590"/>
        <s v="A00591"/>
        <s v="A00592"/>
        <s v="A00593"/>
        <s v="A00594"/>
        <s v="A00595"/>
        <s v="A00596"/>
        <s v="A00597"/>
        <s v="A00598"/>
        <s v="A00599"/>
        <s v="A00600"/>
        <s v="A00601"/>
        <s v="A00602"/>
        <s v="A00603"/>
        <s v="A00604"/>
        <s v="A00605"/>
        <s v="A00606"/>
        <s v="A00607"/>
        <s v="A00608"/>
        <s v="A00609"/>
        <s v="A00610"/>
        <s v="A00611"/>
        <s v="A00612"/>
        <s v="A00613"/>
        <s v="A00614"/>
        <s v="A00615"/>
        <s v="A00616"/>
        <s v="A00617"/>
        <s v="A00618"/>
        <s v="A00619"/>
        <s v="A00620"/>
        <s v="A00621"/>
        <s v="A00622"/>
        <s v="A00623"/>
        <s v="A00624"/>
        <s v="A00625"/>
        <s v="A00626"/>
        <s v="A00627"/>
        <s v="A00628"/>
        <s v="A00629"/>
        <s v="A00630"/>
        <s v="A00631"/>
        <s v="A00632"/>
        <s v="A00633"/>
        <s v="A00634"/>
        <s v="A00635"/>
        <s v="A00636"/>
        <s v="A00637"/>
        <s v="A00638"/>
        <s v="A00639"/>
        <s v="A00640"/>
        <s v="A00641"/>
        <s v="A00642"/>
        <s v="A00643"/>
        <s v="A00644"/>
        <s v="A00645"/>
        <s v="A00646"/>
        <s v="A00647"/>
        <s v="A00648"/>
        <s v="A00649"/>
        <s v="A00650"/>
        <s v="A00651"/>
        <s v="A00652"/>
        <s v="A00653"/>
        <s v="A00654"/>
        <s v="A00655"/>
        <s v="A00656"/>
        <s v="A00657"/>
        <s v="A00658"/>
        <s v="A00659"/>
        <s v="A00660"/>
        <s v="A00661"/>
        <s v="A00662"/>
        <s v="A00663"/>
        <s v="A00664"/>
        <s v="A00665"/>
        <s v="A00666"/>
        <s v="A00667"/>
        <s v="A00668"/>
        <s v="A00669"/>
        <s v="A00670"/>
        <s v="A00671"/>
        <s v="A00672"/>
        <s v="A00673"/>
        <s v="A00674"/>
        <s v="A00675"/>
        <s v="A00676"/>
        <s v="A00677"/>
        <s v="A00678"/>
        <s v="A00679"/>
        <s v="A00680"/>
        <s v="A00681"/>
        <s v="A00682"/>
        <s v="A00683"/>
        <s v="A00684"/>
        <s v="A00685"/>
        <s v="A00686"/>
        <s v="A00687"/>
        <s v="A00688"/>
        <s v="A00689"/>
        <s v="A00690"/>
        <s v="A00691"/>
        <s v="A00692"/>
        <s v="A00693"/>
        <s v="A00694"/>
        <s v="A00695"/>
        <s v="A00696"/>
        <s v="A00697"/>
        <s v="A00698"/>
        <s v="A00699"/>
        <s v="A00700"/>
        <s v="A00701"/>
        <s v="A00702"/>
        <s v="A00703"/>
        <s v="A00704"/>
        <s v="A00705"/>
        <s v="A00706"/>
        <s v="A00707"/>
        <s v="A00708"/>
        <s v="A00709"/>
        <s v="A00710"/>
        <s v="A00711"/>
        <s v="A00712"/>
        <s v="A00713"/>
        <s v="A00714"/>
        <s v="A00715"/>
        <s v="A00716"/>
        <s v="A00717"/>
        <s v="A00718"/>
        <s v="A00719"/>
        <s v="A00720"/>
        <s v="A00721"/>
        <s v="A00722"/>
        <s v="A00723"/>
        <s v="A00724"/>
        <s v="A00725"/>
        <s v="A00726"/>
        <s v="A00727"/>
        <s v="A00728"/>
        <s v="A00729"/>
        <s v="A00730"/>
        <s v="A00731"/>
        <s v="A00732"/>
        <s v="A00733"/>
        <s v="A00734"/>
        <s v="A00735"/>
        <s v="A00736"/>
        <s v="A00737"/>
        <s v="A00738"/>
        <s v="A00739"/>
        <s v="A00740"/>
        <s v="A00741"/>
        <s v="A00742"/>
        <s v="A00743"/>
        <s v="A00744"/>
        <s v="A00745"/>
        <s v="A00746"/>
        <s v="A00747"/>
        <s v="A00748"/>
        <s v="A00749"/>
        <s v="A00750"/>
        <s v="A00751"/>
        <s v="A00752"/>
        <s v="A00753"/>
        <s v="A00754"/>
        <s v="A00755"/>
        <s v="A00756"/>
        <s v="A00757"/>
        <s v="A00758"/>
        <s v="A00759"/>
        <s v="A00760"/>
        <s v="A00761"/>
        <s v="A00762"/>
        <s v="A00763"/>
        <s v="A00764"/>
        <s v="A00765"/>
        <s v="A00766"/>
        <s v="A00767"/>
        <s v="A00768"/>
        <s v="A00769"/>
        <s v="A00770"/>
        <s v="A00771"/>
        <s v="A00772"/>
        <s v="A00773"/>
        <s v="A00774"/>
        <s v="A00775"/>
        <s v="A00776"/>
        <s v="A00777"/>
        <s v="A00778"/>
        <s v="A00779"/>
        <s v="A00780"/>
        <s v="A00781"/>
        <s v="A00782"/>
        <s v="A00783"/>
        <s v="A00784"/>
        <s v="A00785"/>
        <s v="A00786"/>
        <s v="A00787"/>
        <s v="A00788"/>
        <s v="A00789"/>
        <s v="A00790"/>
        <s v="A00791"/>
        <s v="A00792"/>
        <s v="A00793"/>
        <s v="A00794"/>
        <s v="A00795"/>
        <s v="A00796"/>
        <s v="A00797"/>
        <s v="A00798"/>
        <s v="A00799"/>
        <s v="A00800"/>
        <s v="A00801"/>
        <s v="A00802"/>
        <s v="A00803"/>
        <s v="A00804"/>
        <s v="A00805"/>
        <s v="A00806"/>
        <s v="A00807"/>
        <s v="A00808"/>
        <s v="A00809"/>
        <s v="A00810"/>
        <s v="A00811"/>
        <s v="A00812"/>
        <s v="A00813"/>
        <s v="A00814"/>
        <s v="A00815"/>
        <s v="A00816"/>
        <s v="A00817"/>
        <s v="A00818"/>
        <s v="A00819"/>
        <s v="A00820"/>
        <s v="A00821"/>
        <s v="A00822"/>
        <s v="A00823"/>
        <s v="A00824"/>
        <s v="A00825"/>
        <s v="A00826"/>
        <s v="A00827"/>
        <s v="A00828"/>
        <s v="A00829"/>
        <s v="A00830"/>
        <s v="A00831"/>
        <s v="A00832"/>
        <s v="A00833"/>
        <s v="A00834"/>
        <s v="A00835"/>
        <s v="A00836"/>
        <s v="A00837"/>
        <s v="A00838"/>
        <s v="A00839"/>
        <s v="A00840"/>
        <s v="A00841"/>
        <s v="A00842"/>
        <s v="A00843"/>
        <s v="A00844"/>
        <s v="A00845"/>
        <s v="A00846"/>
        <s v="A00847"/>
        <s v="A00848"/>
        <s v="A00849"/>
        <s v="A00850"/>
        <s v="A00851"/>
        <s v="A00852"/>
        <s v="A00853"/>
        <s v="A00854"/>
        <s v="A00855"/>
        <s v="A00856"/>
        <s v="A00857"/>
        <s v="A00858"/>
        <s v="A00859"/>
        <s v="A00860"/>
        <s v="A00861"/>
        <s v="A00862"/>
        <s v="A00863"/>
        <s v="A00864"/>
        <s v="A00865"/>
        <s v="A00866"/>
        <s v="A00867"/>
        <s v="A00868"/>
        <s v="A00869"/>
        <s v="A00870"/>
        <s v="A00871"/>
        <s v="A00872"/>
        <s v="A00873"/>
        <s v="A00874"/>
        <s v="A00875"/>
        <s v="A00876"/>
        <s v="A00877"/>
        <s v="A00878"/>
        <s v="A00879"/>
        <s v="A00880"/>
        <s v="A00881"/>
        <s v="A00882"/>
        <s v="A00883"/>
        <s v="A00884"/>
        <s v="A00885"/>
        <s v="A00886"/>
        <s v="A00887"/>
        <s v="A00888"/>
        <s v="A00889"/>
        <s v="A00890"/>
        <s v="A00891"/>
        <s v="A00892"/>
        <s v="A00893"/>
        <s v="A00894"/>
        <s v="A00895"/>
        <s v="A00896"/>
        <s v="A00897"/>
        <s v="A00898"/>
        <s v="A00899"/>
        <s v="A00900"/>
        <s v="A00901"/>
        <s v="A00902"/>
        <s v="A00903"/>
        <s v="A00904"/>
        <s v="A00905"/>
        <s v="A00906"/>
        <s v="A00907"/>
        <s v="A00908"/>
        <s v="A00909"/>
        <s v="A00910"/>
        <s v="A00911"/>
        <s v="A00912"/>
        <s v="A00913"/>
        <s v="A00914"/>
        <s v="A00915"/>
        <s v="A00916"/>
        <s v="A00917"/>
        <s v="A00918"/>
        <s v="A00919"/>
        <s v="A00920"/>
        <s v="A00921"/>
        <s v="A00922"/>
        <s v="A00923"/>
        <s v="A00924"/>
        <s v="A00925"/>
        <s v="A00926"/>
        <s v="A00927"/>
        <s v="A00928"/>
        <s v="A00929"/>
        <s v="A00930"/>
        <s v="A00931"/>
        <s v="A00932"/>
        <s v="A00933"/>
        <s v="A00934"/>
        <s v="A00935"/>
        <s v="A00936"/>
        <s v="A00937"/>
        <s v="A00938"/>
        <s v="A00939"/>
        <s v="A00940"/>
        <s v="A00941"/>
        <s v="A00942"/>
        <s v="A00943"/>
        <s v="A00944"/>
        <s v="A00945"/>
        <s v="A00946"/>
        <s v="A00947"/>
        <s v="A00948"/>
        <s v="A00949"/>
        <s v="A00950"/>
        <s v="A00951"/>
        <s v="A00952"/>
        <s v="A00953"/>
        <s v="A00954"/>
        <s v="A00955"/>
        <s v="A00956"/>
        <s v="A00957"/>
        <s v="A00958"/>
        <s v="A00959"/>
        <s v="A00960"/>
        <s v="A00961"/>
        <s v="A00962"/>
        <s v="A00963"/>
        <s v="A00964"/>
        <s v="A00965"/>
        <s v="A00966"/>
        <s v="A00967"/>
        <s v="A00968"/>
        <s v="A00969"/>
        <s v="A00970"/>
        <s v="A00971"/>
        <s v="A00972"/>
        <s v="A00973"/>
        <s v="A00974"/>
        <s v="A00975"/>
        <s v="A00976"/>
        <s v="A00977"/>
        <s v="A00978"/>
        <s v="A00979"/>
        <s v="A00980"/>
        <s v="A00981"/>
        <s v="A00982"/>
        <s v="A00983"/>
        <s v="A00984"/>
        <s v="A00985"/>
        <s v="A00986"/>
        <s v="A00987"/>
        <s v="A00988"/>
        <s v="A00989"/>
        <s v="A00990"/>
        <s v="A00991"/>
        <s v="A00992"/>
        <s v="A00993"/>
        <s v="A00994"/>
        <s v="A00995"/>
        <s v="A00996"/>
        <s v="A00997"/>
        <s v="A00998"/>
        <s v="A00999"/>
        <s v="A01000"/>
        <s v="A01001"/>
        <s v="A01002"/>
        <s v="A01003"/>
        <s v="A01004"/>
        <s v="A01005"/>
        <s v="A01006"/>
        <s v="A01007"/>
        <s v="A01008"/>
        <s v="A01009"/>
        <s v="A01010"/>
        <s v="A01011"/>
        <s v="A01012"/>
        <s v="A01013"/>
        <s v="A01014"/>
        <s v="A01015"/>
        <s v="A01016"/>
        <s v="A01017"/>
        <s v="A01018"/>
        <s v="A01019"/>
        <s v="A01020"/>
        <s v="A01021"/>
        <s v="A01022"/>
        <s v="A01023"/>
        <s v="A01024"/>
        <s v="A01025"/>
        <s v="A01026"/>
        <s v="A01027"/>
        <s v="A01028"/>
        <s v="A01029"/>
        <s v="A01030"/>
        <s v="A01031"/>
        <s v="A01032"/>
        <s v="A01033"/>
        <s v="A01034"/>
        <s v="A01035"/>
        <s v="A01036"/>
        <s v="A01037"/>
        <s v="A01038"/>
        <s v="A01039"/>
        <s v="A01040"/>
        <s v="A01041"/>
        <s v="A01042"/>
        <s v="A01043"/>
        <s v="A01044"/>
        <s v="A01045"/>
        <s v="A01046"/>
        <s v="A01047"/>
        <s v="A01048"/>
        <s v="A01049"/>
        <s v="A01050"/>
        <s v="A01051"/>
        <s v="A01052"/>
        <s v="A01053"/>
        <s v="A01054"/>
        <s v="A01055"/>
        <s v="A01056"/>
        <s v="A01057"/>
        <s v="A01058"/>
        <s v="A01059"/>
        <s v="A01060"/>
        <s v="A01061"/>
        <s v="A01062"/>
        <s v="A01063"/>
        <s v="A01064"/>
        <s v="A01065"/>
        <s v="A01066"/>
        <s v="A01067"/>
        <s v="A01068"/>
        <s v="A01069"/>
        <s v="A01070"/>
        <s v="A01071"/>
        <s v="A01072"/>
        <s v="A01073"/>
        <s v="A01074"/>
        <s v="A01075"/>
        <s v="A01076"/>
        <s v="A01077"/>
        <s v="A01078"/>
        <s v="A01079"/>
        <s v="A01080"/>
        <s v="A01081"/>
        <s v="A01082"/>
        <s v="A01083"/>
        <s v="A01084"/>
        <s v="A01085"/>
        <s v="A01086"/>
        <s v="A01087"/>
        <s v="A01088"/>
        <s v="A01089"/>
        <s v="A01090"/>
        <s v="A01091"/>
        <s v="A01092"/>
        <s v="A01093"/>
        <s v="A01094"/>
        <s v="A01095"/>
        <s v="A01096"/>
        <s v="A01097"/>
        <s v="A01098"/>
        <s v="A01100"/>
      </sharedItems>
    </cacheField>
    <cacheField name="District" numFmtId="0">
      <sharedItems/>
    </cacheField>
    <cacheField name="LeadTech" numFmtId="0">
      <sharedItems/>
    </cacheField>
    <cacheField name="Service" numFmtId="0">
      <sharedItems/>
    </cacheField>
    <cacheField name="Rush" numFmtId="0">
      <sharedItems containsBlank="1"/>
    </cacheField>
    <cacheField name="ReqDate" numFmtId="0">
      <sharedItems containsSemiMixedTypes="0" containsString="0" containsNumber="1" containsInteger="1" minValue="44075" maxValue="44406"/>
    </cacheField>
    <cacheField name="WorkDate" numFmtId="0">
      <sharedItems containsString="0" containsBlank="1" containsNumber="1" containsInteger="1" minValue="44078" maxValue="44406"/>
    </cacheField>
    <cacheField name="Techs" numFmtId="0">
      <sharedItems containsSemiMixedTypes="0" containsString="0" containsNumber="1" containsInteger="1" minValue="1" maxValue="3"/>
    </cacheField>
    <cacheField name="WtyLbr" numFmtId="0">
      <sharedItems containsBlank="1"/>
    </cacheField>
    <cacheField name="WtyParts" numFmtId="0">
      <sharedItems containsBlank="1"/>
    </cacheField>
    <cacheField name="LbrHrs" numFmtId="0">
      <sharedItems containsString="0" containsBlank="1" containsNumber="1" minValue="0.25" maxValue="8.5"/>
    </cacheField>
    <cacheField name="PartsCost" numFmtId="0">
      <sharedItems containsSemiMixedTypes="0" containsString="0" containsNumber="1" minValue="0.45600000000000002" maxValue="4946"/>
    </cacheField>
    <cacheField name="Payment" numFmtId="0">
      <sharedItems count="5">
        <s v="Account"/>
        <s v="P.O."/>
        <s v="C.O.D."/>
        <s v="Warranty"/>
        <s v="Credit"/>
      </sharedItems>
    </cacheField>
    <cacheField name="Wait" numFmtId="0">
      <sharedItems containsMixedTypes="1" containsNumber="1" containsInteger="1" minValue="0" maxValue="164"/>
    </cacheField>
    <cacheField name="LbrRate" numFmtId="0">
      <sharedItems containsSemiMixedTypes="0" containsString="0" containsNumber="1" containsInteger="1" minValue="80" maxValue="195"/>
    </cacheField>
    <cacheField name="LbrCost" numFmtId="0">
      <sharedItems containsSemiMixedTypes="0" containsString="0" containsNumber="1" minValue="0" maxValue="1190"/>
    </cacheField>
    <cacheField name="LbrFee" numFmtId="0">
      <sharedItems containsSemiMixedTypes="0" containsString="0" containsNumber="1" minValue="0" maxValue="1190"/>
    </cacheField>
    <cacheField name="PartsFee" numFmtId="0">
      <sharedItems containsSemiMixedTypes="0" containsString="0" containsNumber="1" minValue="0" maxValue="4946"/>
    </cacheField>
    <cacheField name="TotalCost" numFmtId="0">
      <sharedItems containsSemiMixedTypes="0" containsString="0" containsNumber="1" minValue="7.5" maxValue="6101"/>
    </cacheField>
    <cacheField name="TotalFee" numFmtId="0">
      <sharedItems containsSemiMixedTypes="0" containsString="0" containsNumber="1" minValue="0" maxValue="6101"/>
    </cacheField>
    <cacheField name="ReqDay" numFmtId="0">
      <sharedItems/>
    </cacheField>
    <cacheField name="WorkDay" numFmtId="0">
      <sharedItems/>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azin Sayeed(Latentview)" refreshedDate="45384.648831018516" createdVersion="8" refreshedVersion="8" minRefreshableVersion="3" recordCount="1000" xr:uid="{2371E993-923A-4E2D-BEE3-F08CACA9C304}">
  <cacheSource type="worksheet">
    <worksheetSource ref="A1:W1001" sheet="Sheet6"/>
  </cacheSource>
  <cacheFields count="23">
    <cacheField name="WO" numFmtId="0">
      <sharedItems/>
    </cacheField>
    <cacheField name="District" numFmtId="0">
      <sharedItems/>
    </cacheField>
    <cacheField name="LeadTech" numFmtId="0">
      <sharedItems/>
    </cacheField>
    <cacheField name="Service" numFmtId="0">
      <sharedItems/>
    </cacheField>
    <cacheField name="Rush" numFmtId="0">
      <sharedItems containsBlank="1"/>
    </cacheField>
    <cacheField name="ReqDate" numFmtId="14">
      <sharedItems containsSemiMixedTypes="0" containsNonDate="0" containsDate="1" containsString="0" minDate="2020-09-01T00:00:00" maxDate="2021-07-30T00:00:00"/>
    </cacheField>
    <cacheField name="WorkDate" numFmtId="14">
      <sharedItems containsNonDate="0" containsDate="1" containsString="0" containsBlank="1" minDate="2020-09-04T00:00:00" maxDate="2021-07-30T00:00:00" count="219">
        <d v="2020-09-15T00:00:00"/>
        <d v="2020-09-04T00:00:00"/>
        <d v="2020-09-17T00:00:00"/>
        <d v="2020-09-16T00:00:00"/>
        <d v="2020-10-02T00:00:00"/>
        <d v="2020-10-01T00:00:00"/>
        <d v="2020-10-06T00:00:00"/>
        <d v="2020-12-08T00:00:00"/>
        <d v="2020-09-23T00:00:00"/>
        <d v="2020-09-30T00:00:00"/>
        <d v="2020-10-24T00:00:00"/>
        <d v="2020-11-10T00:00:00"/>
        <d v="2020-09-21T00:00:00"/>
        <d v="2020-09-22T00:00:00"/>
        <d v="2020-09-10T00:00:00"/>
        <d v="2020-10-28T00:00:00"/>
        <d v="2020-11-17T00:00:00"/>
        <d v="2020-09-24T00:00:00"/>
        <d v="2020-09-29T00:00:00"/>
        <d v="2020-09-28T00:00:00"/>
        <d v="2020-09-14T00:00:00"/>
        <d v="2020-09-26T00:00:00"/>
        <d v="2020-10-05T00:00:00"/>
        <d v="2020-10-07T00:00:00"/>
        <d v="2020-11-23T00:00:00"/>
        <d v="2020-10-12T00:00:00"/>
        <d v="2020-10-19T00:00:00"/>
        <d v="2020-11-04T00:00:00"/>
        <d v="2020-11-25T00:00:00"/>
        <d v="2020-10-15T00:00:00"/>
        <d v="2020-11-05T00:00:00"/>
        <d v="2020-10-27T00:00:00"/>
        <d v="2020-10-08T00:00:00"/>
        <d v="2020-10-21T00:00:00"/>
        <d v="2020-11-24T00:00:00"/>
        <d v="2020-12-02T00:00:00"/>
        <d v="2020-11-18T00:00:00"/>
        <d v="2020-10-26T00:00:00"/>
        <d v="2020-10-13T00:00:00"/>
        <d v="2020-10-23T00:00:00"/>
        <d v="2020-10-20T00:00:00"/>
        <d v="2020-11-07T00:00:00"/>
        <d v="2020-11-30T00:00:00"/>
        <d v="2020-12-01T00:00:00"/>
        <d v="2020-11-19T00:00:00"/>
        <d v="2020-11-03T00:00:00"/>
        <d v="2020-10-22T00:00:00"/>
        <d v="2020-10-30T00:00:00"/>
        <d v="2020-11-06T00:00:00"/>
        <d v="2021-01-25T00:00:00"/>
        <d v="2020-10-29T00:00:00"/>
        <d v="2020-12-14T00:00:00"/>
        <d v="2020-12-16T00:00:00"/>
        <d v="2021-01-16T00:00:00"/>
        <d v="2020-12-07T00:00:00"/>
        <d v="2021-01-11T00:00:00"/>
        <d v="2021-04-15T00:00:00"/>
        <d v="2020-11-09T00:00:00"/>
        <d v="2020-12-09T00:00:00"/>
        <d v="2020-11-26T00:00:00"/>
        <d v="2021-03-03T00:00:00"/>
        <d v="2020-12-03T00:00:00"/>
        <d v="2020-12-05T00:00:00"/>
        <d v="2020-12-15T00:00:00"/>
        <d v="2020-12-17T00:00:00"/>
        <d v="2021-01-05T00:00:00"/>
        <d v="2021-01-07T00:00:00"/>
        <d v="2021-02-09T00:00:00"/>
        <d v="2021-02-18T00:00:00"/>
        <d v="2021-01-04T00:00:00"/>
        <d v="2020-12-10T00:00:00"/>
        <d v="2021-02-17T00:00:00"/>
        <d v="2020-12-22T00:00:00"/>
        <d v="2021-02-25T00:00:00"/>
        <d v="2021-05-04T00:00:00"/>
        <d v="2021-01-27T00:00:00"/>
        <d v="2021-02-15T00:00:00"/>
        <d v="2021-01-06T00:00:00"/>
        <d v="2020-12-23T00:00:00"/>
        <d v="2021-01-12T00:00:00"/>
        <d v="2021-02-12T00:00:00"/>
        <d v="2021-01-14T00:00:00"/>
        <d v="2021-01-23T00:00:00"/>
        <d v="2021-01-28T00:00:00"/>
        <d v="2021-01-13T00:00:00"/>
        <d v="2021-01-19T00:00:00"/>
        <d v="2021-02-01T00:00:00"/>
        <d v="2021-01-26T00:00:00"/>
        <d v="2021-01-21T00:00:00"/>
        <d v="2021-02-11T00:00:00"/>
        <d v="2021-01-30T00:00:00"/>
        <d v="2021-02-02T00:00:00"/>
        <d v="2021-01-18T00:00:00"/>
        <d v="2021-02-03T00:00:00"/>
        <d v="2021-03-04T00:00:00"/>
        <d v="2021-02-05T00:00:00"/>
        <d v="2021-02-22T00:00:00"/>
        <d v="2021-02-23T00:00:00"/>
        <d v="2021-03-01T00:00:00"/>
        <d v="2021-02-04T00:00:00"/>
        <d v="2021-05-13T00:00:00"/>
        <d v="2021-02-10T00:00:00"/>
        <d v="2021-03-23T00:00:00"/>
        <d v="2021-03-20T00:00:00"/>
        <d v="2021-02-08T00:00:00"/>
        <d v="2021-03-16T00:00:00"/>
        <d v="2021-03-11T00:00:00"/>
        <d v="2021-03-18T00:00:00"/>
        <d v="2021-05-25T00:00:00"/>
        <d v="2021-02-20T00:00:00"/>
        <d v="2021-03-05T00:00:00"/>
        <d v="2021-03-09T00:00:00"/>
        <d v="2021-03-15T00:00:00"/>
        <d v="2021-03-13T00:00:00"/>
        <d v="2021-06-30T00:00:00"/>
        <d v="2021-03-31T00:00:00"/>
        <d v="2021-02-19T00:00:00"/>
        <d v="2021-02-16T00:00:00"/>
        <d v="2021-02-24T00:00:00"/>
        <d v="2021-04-13T00:00:00"/>
        <d v="2021-02-27T00:00:00"/>
        <d v="2021-04-08T00:00:00"/>
        <d v="2021-03-08T00:00:00"/>
        <d v="2021-03-02T00:00:00"/>
        <d v="2021-03-06T00:00:00"/>
        <d v="2021-03-10T00:00:00"/>
        <d v="2021-03-29T00:00:00"/>
        <d v="2021-04-01T00:00:00"/>
        <d v="2021-03-24T00:00:00"/>
        <d v="2021-04-07T00:00:00"/>
        <d v="2021-04-20T00:00:00"/>
        <d v="2021-04-29T00:00:00"/>
        <d v="2021-04-06T00:00:00"/>
        <d v="2021-04-26T00:00:00"/>
        <d v="2021-07-12T00:00:00"/>
        <d v="2021-03-25T00:00:00"/>
        <d v="2021-03-27T00:00:00"/>
        <d v="2021-06-12T00:00:00"/>
        <d v="2021-03-12T00:00:00"/>
        <d v="2021-03-17T00:00:00"/>
        <d v="2021-04-21T00:00:00"/>
        <d v="2021-06-01T00:00:00"/>
        <d v="2021-07-17T00:00:00"/>
        <d v="2021-03-30T00:00:00"/>
        <d v="2021-04-19T00:00:00"/>
        <d v="2021-05-08T00:00:00"/>
        <d v="2021-04-02T00:00:00"/>
        <d v="2021-04-03T00:00:00"/>
        <d v="2021-04-16T00:00:00"/>
        <d v="2021-05-06T00:00:00"/>
        <d v="2021-04-10T00:00:00"/>
        <d v="2021-04-22T00:00:00"/>
        <d v="2021-05-10T00:00:00"/>
        <d v="2021-04-14T00:00:00"/>
        <d v="2021-04-12T00:00:00"/>
        <d v="2021-06-11T00:00:00"/>
        <d v="2021-05-11T00:00:00"/>
        <d v="2021-06-28T00:00:00"/>
        <d v="2021-05-12T00:00:00"/>
        <d v="2021-04-27T00:00:00"/>
        <d v="2021-04-23T00:00:00"/>
        <d v="2021-05-17T00:00:00"/>
        <d v="2021-06-15T00:00:00"/>
        <d v="2021-05-07T00:00:00"/>
        <d v="2021-05-20T00:00:00"/>
        <d v="2021-05-27T00:00:00"/>
        <d v="2021-06-29T00:00:00"/>
        <d v="2021-04-28T00:00:00"/>
        <m/>
        <d v="2021-05-03T00:00:00"/>
        <d v="2021-05-21T00:00:00"/>
        <d v="2021-06-08T00:00:00"/>
        <d v="2021-06-16T00:00:00"/>
        <d v="2021-05-05T00:00:00"/>
        <d v="2021-05-31T00:00:00"/>
        <d v="2021-06-17T00:00:00"/>
        <d v="2021-05-15T00:00:00"/>
        <d v="2021-05-26T00:00:00"/>
        <d v="2021-06-14T00:00:00"/>
        <d v="2021-05-01T00:00:00"/>
        <d v="2021-06-07T00:00:00"/>
        <d v="2021-05-22T00:00:00"/>
        <d v="2021-07-05T00:00:00"/>
        <d v="2021-07-06T00:00:00"/>
        <d v="2021-07-13T00:00:00"/>
        <d v="2021-05-14T00:00:00"/>
        <d v="2021-07-03T00:00:00"/>
        <d v="2021-05-29T00:00:00"/>
        <d v="2021-05-18T00:00:00"/>
        <d v="2021-05-19T00:00:00"/>
        <d v="2021-06-03T00:00:00"/>
        <d v="2021-06-09T00:00:00"/>
        <d v="2021-06-21T00:00:00"/>
        <d v="2021-06-24T00:00:00"/>
        <d v="2021-05-24T00:00:00"/>
        <d v="2021-06-10T00:00:00"/>
        <d v="2021-06-25T00:00:00"/>
        <d v="2021-06-02T00:00:00"/>
        <d v="2021-07-20T00:00:00"/>
        <d v="2021-06-05T00:00:00"/>
        <d v="2021-07-22T00:00:00"/>
        <d v="2021-06-23T00:00:00"/>
        <d v="2021-05-28T00:00:00"/>
        <d v="2021-06-19T00:00:00"/>
        <d v="2021-06-22T00:00:00"/>
        <d v="2021-07-16T00:00:00"/>
        <d v="2021-07-23T00:00:00"/>
        <d v="2021-07-07T00:00:00"/>
        <d v="2021-07-15T00:00:00"/>
        <d v="2021-07-19T00:00:00"/>
        <d v="2021-07-24T00:00:00"/>
        <d v="2021-07-14T00:00:00"/>
        <d v="2021-07-21T00:00:00"/>
        <d v="2021-06-18T00:00:00"/>
        <d v="2021-07-01T00:00:00"/>
        <d v="2021-06-26T00:00:00"/>
        <d v="2021-07-09T00:00:00"/>
        <d v="2021-07-29T00:00:00"/>
        <d v="2021-07-26T00:00:00"/>
      </sharedItems>
    </cacheField>
    <cacheField name="LeadTime" numFmtId="0">
      <sharedItems containsSemiMixedTypes="0" containsString="0" containsNumber="1" containsInteger="1" minValue="-44406" maxValue="164"/>
    </cacheField>
    <cacheField name="Techs" numFmtId="0">
      <sharedItems containsSemiMixedTypes="0" containsString="0" containsNumber="1" containsInteger="1" minValue="1" maxValue="3"/>
    </cacheField>
    <cacheField name="WtyLbr" numFmtId="0">
      <sharedItems containsBlank="1"/>
    </cacheField>
    <cacheField name="WtyParts" numFmtId="0">
      <sharedItems containsBlank="1"/>
    </cacheField>
    <cacheField name="LbrHrs" numFmtId="0">
      <sharedItems containsString="0" containsBlank="1" containsNumber="1" minValue="0.25" maxValue="8.5"/>
    </cacheField>
    <cacheField name="PartsCost" numFmtId="0">
      <sharedItems containsSemiMixedTypes="0" containsString="0" containsNumber="1" minValue="0.45600000000000002" maxValue="4946"/>
    </cacheField>
    <cacheField name="Payment" numFmtId="0">
      <sharedItems/>
    </cacheField>
    <cacheField name="Wait" numFmtId="0">
      <sharedItems containsMixedTypes="1" containsNumber="1" containsInteger="1" minValue="0" maxValue="164"/>
    </cacheField>
    <cacheField name="LbrRate" numFmtId="0">
      <sharedItems containsSemiMixedTypes="0" containsString="0" containsNumber="1" containsInteger="1" minValue="80" maxValue="195"/>
    </cacheField>
    <cacheField name="LbrCost" numFmtId="0">
      <sharedItems containsSemiMixedTypes="0" containsString="0" containsNumber="1" minValue="0" maxValue="1190"/>
    </cacheField>
    <cacheField name="LbrFee" numFmtId="0">
      <sharedItems containsSemiMixedTypes="0" containsString="0" containsNumber="1" minValue="0" maxValue="1190"/>
    </cacheField>
    <cacheField name="PartsFee" numFmtId="0">
      <sharedItems containsSemiMixedTypes="0" containsString="0" containsNumber="1" minValue="0" maxValue="4946"/>
    </cacheField>
    <cacheField name="TotalCost" numFmtId="0">
      <sharedItems containsSemiMixedTypes="0" containsString="0" containsNumber="1" minValue="7.5" maxValue="6101"/>
    </cacheField>
    <cacheField name="TotalFee" numFmtId="0">
      <sharedItems containsSemiMixedTypes="0" containsString="0" containsNumber="1" minValue="0" maxValue="6101"/>
    </cacheField>
    <cacheField name="ReqDay" numFmtId="0">
      <sharedItems/>
    </cacheField>
    <cacheField name="WorkDay" numFmtId="0">
      <sharedItems/>
    </cacheField>
  </cacheFields>
  <extLst>
    <ext xmlns:x14="http://schemas.microsoft.com/office/spreadsheetml/2009/9/main" uri="{725AE2AE-9491-48be-B2B4-4EB974FC3084}">
      <x14:pivotCacheDefinition/>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azin Sayeed(Latentview)" refreshedDate="45384.650105208333" createdVersion="8" refreshedVersion="8" minRefreshableVersion="3" recordCount="858" xr:uid="{59865129-436F-40F5-82AA-EDAD394E07BC}">
  <cacheSource type="worksheet">
    <worksheetSource ref="H1:H859" sheet="Sheet7"/>
  </cacheSource>
  <cacheFields count="1">
    <cacheField name="LeadTime" numFmtId="0">
      <sharedItems containsSemiMixedTypes="0" containsString="0" containsNumber="1" containsInteger="1" minValue="0" maxValue="164"/>
    </cacheField>
  </cacheFields>
  <extLst>
    <ext xmlns:x14="http://schemas.microsoft.com/office/spreadsheetml/2009/9/main" uri="{725AE2AE-9491-48be-B2B4-4EB974FC3084}">
      <x14:pivotCacheDefinition/>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azin Sayeed(Latentview)" refreshedDate="45384.653698958333" createdVersion="8" refreshedVersion="8" minRefreshableVersion="3" recordCount="858" xr:uid="{C01F6674-9A78-4C37-B834-72638D89376A}">
  <cacheSource type="worksheet">
    <worksheetSource ref="A1:W859" sheet="Sheet7"/>
  </cacheSource>
  <cacheFields count="23">
    <cacheField name="WO" numFmtId="0">
      <sharedItems/>
    </cacheField>
    <cacheField name="District" numFmtId="0">
      <sharedItems/>
    </cacheField>
    <cacheField name="LeadTech" numFmtId="0">
      <sharedItems/>
    </cacheField>
    <cacheField name="Service" numFmtId="0">
      <sharedItems/>
    </cacheField>
    <cacheField name="Rush" numFmtId="0">
      <sharedItems containsBlank="1"/>
    </cacheField>
    <cacheField name="ReqDate" numFmtId="14">
      <sharedItems containsSemiMixedTypes="0" containsNonDate="0" containsDate="1" containsString="0" minDate="2020-09-01T00:00:00" maxDate="2021-07-20T00:00:00"/>
    </cacheField>
    <cacheField name="WorkDate" numFmtId="14">
      <sharedItems containsSemiMixedTypes="0" containsNonDate="0" containsDate="1" containsString="0" minDate="2020-09-04T00:00:00" maxDate="2021-07-30T00:00:00" count="218">
        <d v="2020-09-15T00:00:00"/>
        <d v="2020-09-04T00:00:00"/>
        <d v="2020-09-17T00:00:00"/>
        <d v="2020-09-16T00:00:00"/>
        <d v="2020-10-02T00:00:00"/>
        <d v="2020-10-01T00:00:00"/>
        <d v="2020-10-06T00:00:00"/>
        <d v="2020-12-08T00:00:00"/>
        <d v="2020-09-23T00:00:00"/>
        <d v="2020-09-30T00:00:00"/>
        <d v="2020-10-24T00:00:00"/>
        <d v="2020-11-10T00:00:00"/>
        <d v="2020-09-21T00:00:00"/>
        <d v="2020-09-22T00:00:00"/>
        <d v="2020-09-10T00:00:00"/>
        <d v="2020-10-28T00:00:00"/>
        <d v="2020-11-17T00:00:00"/>
        <d v="2020-09-24T00:00:00"/>
        <d v="2020-09-29T00:00:00"/>
        <d v="2020-09-28T00:00:00"/>
        <d v="2020-09-14T00:00:00"/>
        <d v="2020-09-26T00:00:00"/>
        <d v="2020-10-05T00:00:00"/>
        <d v="2020-10-07T00:00:00"/>
        <d v="2020-11-23T00:00:00"/>
        <d v="2020-10-12T00:00:00"/>
        <d v="2020-10-19T00:00:00"/>
        <d v="2020-11-04T00:00:00"/>
        <d v="2020-11-25T00:00:00"/>
        <d v="2020-10-15T00:00:00"/>
        <d v="2020-11-05T00:00:00"/>
        <d v="2020-10-27T00:00:00"/>
        <d v="2020-10-08T00:00:00"/>
        <d v="2020-10-21T00:00:00"/>
        <d v="2020-11-24T00:00:00"/>
        <d v="2020-12-02T00:00:00"/>
        <d v="2020-11-18T00:00:00"/>
        <d v="2020-10-26T00:00:00"/>
        <d v="2020-10-13T00:00:00"/>
        <d v="2020-10-23T00:00:00"/>
        <d v="2020-10-20T00:00:00"/>
        <d v="2020-11-07T00:00:00"/>
        <d v="2020-11-30T00:00:00"/>
        <d v="2020-12-01T00:00:00"/>
        <d v="2020-11-19T00:00:00"/>
        <d v="2020-11-03T00:00:00"/>
        <d v="2020-10-22T00:00:00"/>
        <d v="2020-10-30T00:00:00"/>
        <d v="2020-11-06T00:00:00"/>
        <d v="2021-01-25T00:00:00"/>
        <d v="2020-10-29T00:00:00"/>
        <d v="2020-12-14T00:00:00"/>
        <d v="2020-12-16T00:00:00"/>
        <d v="2021-01-16T00:00:00"/>
        <d v="2020-12-07T00:00:00"/>
        <d v="2021-01-11T00:00:00"/>
        <d v="2021-04-15T00:00:00"/>
        <d v="2020-11-09T00:00:00"/>
        <d v="2020-12-09T00:00:00"/>
        <d v="2020-11-26T00:00:00"/>
        <d v="2021-03-03T00:00:00"/>
        <d v="2020-12-03T00:00:00"/>
        <d v="2020-12-05T00:00:00"/>
        <d v="2020-12-15T00:00:00"/>
        <d v="2020-12-17T00:00:00"/>
        <d v="2021-01-05T00:00:00"/>
        <d v="2021-01-07T00:00:00"/>
        <d v="2021-02-09T00:00:00"/>
        <d v="2021-02-18T00:00:00"/>
        <d v="2021-01-04T00:00:00"/>
        <d v="2020-12-10T00:00:00"/>
        <d v="2021-02-17T00:00:00"/>
        <d v="2020-12-22T00:00:00"/>
        <d v="2021-02-25T00:00:00"/>
        <d v="2021-05-04T00:00:00"/>
        <d v="2021-01-27T00:00:00"/>
        <d v="2021-02-15T00:00:00"/>
        <d v="2021-01-06T00:00:00"/>
        <d v="2020-12-23T00:00:00"/>
        <d v="2021-01-12T00:00:00"/>
        <d v="2021-02-12T00:00:00"/>
        <d v="2021-01-14T00:00:00"/>
        <d v="2021-01-23T00:00:00"/>
        <d v="2021-01-28T00:00:00"/>
        <d v="2021-01-13T00:00:00"/>
        <d v="2021-01-19T00:00:00"/>
        <d v="2021-02-01T00:00:00"/>
        <d v="2021-01-26T00:00:00"/>
        <d v="2021-01-21T00:00:00"/>
        <d v="2021-02-11T00:00:00"/>
        <d v="2021-01-30T00:00:00"/>
        <d v="2021-02-02T00:00:00"/>
        <d v="2021-01-18T00:00:00"/>
        <d v="2021-02-03T00:00:00"/>
        <d v="2021-03-04T00:00:00"/>
        <d v="2021-02-05T00:00:00"/>
        <d v="2021-02-22T00:00:00"/>
        <d v="2021-02-23T00:00:00"/>
        <d v="2021-03-01T00:00:00"/>
        <d v="2021-02-04T00:00:00"/>
        <d v="2021-05-13T00:00:00"/>
        <d v="2021-02-10T00:00:00"/>
        <d v="2021-03-23T00:00:00"/>
        <d v="2021-03-20T00:00:00"/>
        <d v="2021-02-08T00:00:00"/>
        <d v="2021-03-16T00:00:00"/>
        <d v="2021-03-11T00:00:00"/>
        <d v="2021-03-18T00:00:00"/>
        <d v="2021-05-25T00:00:00"/>
        <d v="2021-02-20T00:00:00"/>
        <d v="2021-03-05T00:00:00"/>
        <d v="2021-03-09T00:00:00"/>
        <d v="2021-03-15T00:00:00"/>
        <d v="2021-03-13T00:00:00"/>
        <d v="2021-06-30T00:00:00"/>
        <d v="2021-03-31T00:00:00"/>
        <d v="2021-02-19T00:00:00"/>
        <d v="2021-02-16T00:00:00"/>
        <d v="2021-02-24T00:00:00"/>
        <d v="2021-04-13T00:00:00"/>
        <d v="2021-02-27T00:00:00"/>
        <d v="2021-04-08T00:00:00"/>
        <d v="2021-03-08T00:00:00"/>
        <d v="2021-03-02T00:00:00"/>
        <d v="2021-03-06T00:00:00"/>
        <d v="2021-03-10T00:00:00"/>
        <d v="2021-03-29T00:00:00"/>
        <d v="2021-04-01T00:00:00"/>
        <d v="2021-03-24T00:00:00"/>
        <d v="2021-04-07T00:00:00"/>
        <d v="2021-04-20T00:00:00"/>
        <d v="2021-04-29T00:00:00"/>
        <d v="2021-04-06T00:00:00"/>
        <d v="2021-04-26T00:00:00"/>
        <d v="2021-07-12T00:00:00"/>
        <d v="2021-03-25T00:00:00"/>
        <d v="2021-03-27T00:00:00"/>
        <d v="2021-06-12T00:00:00"/>
        <d v="2021-03-12T00:00:00"/>
        <d v="2021-03-17T00:00:00"/>
        <d v="2021-04-21T00:00:00"/>
        <d v="2021-06-01T00:00:00"/>
        <d v="2021-07-17T00:00:00"/>
        <d v="2021-03-30T00:00:00"/>
        <d v="2021-04-19T00:00:00"/>
        <d v="2021-05-08T00:00:00"/>
        <d v="2021-04-02T00:00:00"/>
        <d v="2021-04-03T00:00:00"/>
        <d v="2021-04-16T00:00:00"/>
        <d v="2021-05-06T00:00:00"/>
        <d v="2021-04-10T00:00:00"/>
        <d v="2021-04-22T00:00:00"/>
        <d v="2021-05-10T00:00:00"/>
        <d v="2021-04-14T00:00:00"/>
        <d v="2021-04-12T00:00:00"/>
        <d v="2021-06-11T00:00:00"/>
        <d v="2021-05-11T00:00:00"/>
        <d v="2021-06-28T00:00:00"/>
        <d v="2021-05-12T00:00:00"/>
        <d v="2021-04-27T00:00:00"/>
        <d v="2021-04-23T00:00:00"/>
        <d v="2021-05-17T00:00:00"/>
        <d v="2021-06-15T00:00:00"/>
        <d v="2021-05-07T00:00:00"/>
        <d v="2021-05-20T00:00:00"/>
        <d v="2021-05-27T00:00:00"/>
        <d v="2021-06-29T00:00:00"/>
        <d v="2021-04-28T00:00:00"/>
        <d v="2021-05-03T00:00:00"/>
        <d v="2021-05-21T00:00:00"/>
        <d v="2021-06-08T00:00:00"/>
        <d v="2021-06-16T00:00:00"/>
        <d v="2021-05-05T00:00:00"/>
        <d v="2021-05-31T00:00:00"/>
        <d v="2021-06-17T00:00:00"/>
        <d v="2021-05-15T00:00:00"/>
        <d v="2021-05-26T00:00:00"/>
        <d v="2021-06-14T00:00:00"/>
        <d v="2021-05-01T00:00:00"/>
        <d v="2021-06-07T00:00:00"/>
        <d v="2021-05-22T00:00:00"/>
        <d v="2021-07-05T00:00:00"/>
        <d v="2021-07-06T00:00:00"/>
        <d v="2021-07-13T00:00:00"/>
        <d v="2021-05-14T00:00:00"/>
        <d v="2021-07-03T00:00:00"/>
        <d v="2021-05-29T00:00:00"/>
        <d v="2021-05-18T00:00:00"/>
        <d v="2021-05-19T00:00:00"/>
        <d v="2021-06-03T00:00:00"/>
        <d v="2021-06-09T00:00:00"/>
        <d v="2021-06-21T00:00:00"/>
        <d v="2021-06-24T00:00:00"/>
        <d v="2021-05-24T00:00:00"/>
        <d v="2021-06-10T00:00:00"/>
        <d v="2021-06-25T00:00:00"/>
        <d v="2021-06-02T00:00:00"/>
        <d v="2021-07-20T00:00:00"/>
        <d v="2021-06-05T00:00:00"/>
        <d v="2021-07-22T00:00:00"/>
        <d v="2021-06-23T00:00:00"/>
        <d v="2021-05-28T00:00:00"/>
        <d v="2021-06-19T00:00:00"/>
        <d v="2021-06-22T00:00:00"/>
        <d v="2021-07-16T00:00:00"/>
        <d v="2021-07-23T00:00:00"/>
        <d v="2021-07-07T00:00:00"/>
        <d v="2021-07-15T00:00:00"/>
        <d v="2021-07-19T00:00:00"/>
        <d v="2021-07-24T00:00:00"/>
        <d v="2021-07-14T00:00:00"/>
        <d v="2021-07-21T00:00:00"/>
        <d v="2021-06-18T00:00:00"/>
        <d v="2021-07-01T00:00:00"/>
        <d v="2021-06-26T00:00:00"/>
        <d v="2021-07-09T00:00:00"/>
        <d v="2021-07-29T00:00:00"/>
        <d v="2021-07-26T00:00:00"/>
      </sharedItems>
    </cacheField>
    <cacheField name="LeadTime" numFmtId="0">
      <sharedItems containsSemiMixedTypes="0" containsString="0" containsNumber="1" containsInteger="1" minValue="0" maxValue="164"/>
    </cacheField>
    <cacheField name="Techs" numFmtId="0">
      <sharedItems containsSemiMixedTypes="0" containsString="0" containsNumber="1" containsInteger="1" minValue="1" maxValue="3"/>
    </cacheField>
    <cacheField name="WtyLbr" numFmtId="0">
      <sharedItems containsBlank="1"/>
    </cacheField>
    <cacheField name="WtyParts" numFmtId="0">
      <sharedItems containsBlank="1"/>
    </cacheField>
    <cacheField name="LbrHrs" numFmtId="0">
      <sharedItems containsSemiMixedTypes="0" containsString="0" containsNumber="1" minValue="0.25" maxValue="8.5"/>
    </cacheField>
    <cacheField name="PartsCost" numFmtId="0">
      <sharedItems containsSemiMixedTypes="0" containsString="0" containsNumber="1" minValue="0.45600000000000002" maxValue="4946"/>
    </cacheField>
    <cacheField name="Payment" numFmtId="0">
      <sharedItems count="5">
        <s v="Account"/>
        <s v="P.O."/>
        <s v="C.O.D."/>
        <s v="Warranty"/>
        <s v="Credit"/>
      </sharedItems>
    </cacheField>
    <cacheField name="Wait" numFmtId="0">
      <sharedItems containsSemiMixedTypes="0" containsString="0" containsNumber="1" containsInteger="1" minValue="0" maxValue="164"/>
    </cacheField>
    <cacheField name="LbrRate" numFmtId="0">
      <sharedItems containsSemiMixedTypes="0" containsString="0" containsNumber="1" containsInteger="1" minValue="80" maxValue="195"/>
    </cacheField>
    <cacheField name="LbrCost" numFmtId="0">
      <sharedItems containsSemiMixedTypes="0" containsString="0" containsNumber="1" minValue="20" maxValue="1190"/>
    </cacheField>
    <cacheField name="LbrFee" numFmtId="0">
      <sharedItems containsSemiMixedTypes="0" containsString="0" containsNumber="1" minValue="0" maxValue="1190"/>
    </cacheField>
    <cacheField name="PartsFee" numFmtId="0">
      <sharedItems containsSemiMixedTypes="0" containsString="0" containsNumber="1" minValue="0" maxValue="4946"/>
    </cacheField>
    <cacheField name="TotalCost" numFmtId="0">
      <sharedItems containsSemiMixedTypes="0" containsString="0" containsNumber="1" minValue="20.456" maxValue="6101"/>
    </cacheField>
    <cacheField name="TotalFee" numFmtId="0">
      <sharedItems containsSemiMixedTypes="0" containsString="0" containsNumber="1" minValue="0" maxValue="6101"/>
    </cacheField>
    <cacheField name="ReqDay" numFmtId="0">
      <sharedItems/>
    </cacheField>
    <cacheField name="WorkDay" numFmtId="0">
      <sharedItems/>
    </cacheField>
  </cacheFields>
  <extLst>
    <ext xmlns:x14="http://schemas.microsoft.com/office/spreadsheetml/2009/9/main" uri="{725AE2AE-9491-48be-B2B4-4EB974FC3084}">
      <x14:pivotCacheDefinition/>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azin Sayeed(Latentview)" refreshedDate="45384.658109374999" createdVersion="8" refreshedVersion="8" minRefreshableVersion="3" recordCount="1000" xr:uid="{9C4A95EB-A0EE-49F5-816F-9F31158C5EFF}">
  <cacheSource type="worksheet">
    <worksheetSource ref="A1:V1001" sheet="WOs"/>
  </cacheSource>
  <cacheFields count="22">
    <cacheField name="WO" numFmtId="0">
      <sharedItems count="1000">
        <s v="A00100"/>
        <s v="A00101"/>
        <s v="A00102"/>
        <s v="A00103"/>
        <s v="A00104"/>
        <s v="A00105"/>
        <s v="A00106"/>
        <s v="A00107"/>
        <s v="A00108"/>
        <s v="A00109"/>
        <s v="A00110"/>
        <s v="A00111"/>
        <s v="A00112"/>
        <s v="A00113"/>
        <s v="A00114"/>
        <s v="A00115"/>
        <s v="A00116"/>
        <s v="A00117"/>
        <s v="A00118"/>
        <s v="A00119"/>
        <s v="A00120"/>
        <s v="A00121"/>
        <s v="A00122"/>
        <s v="A00123"/>
        <s v="A00124"/>
        <s v="A00125"/>
        <s v="A00126"/>
        <s v="A00127"/>
        <s v="A00128"/>
        <s v="A00129"/>
        <s v="A00130"/>
        <s v="A00131"/>
        <s v="A00132"/>
        <s v="A00133"/>
        <s v="A00134"/>
        <s v="A00135"/>
        <s v="A00136"/>
        <s v="A00137"/>
        <s v="A00138"/>
        <s v="A00139"/>
        <s v="A00140"/>
        <s v="A00141"/>
        <s v="A00142"/>
        <s v="A00143"/>
        <s v="A00144"/>
        <s v="A00145"/>
        <s v="A00146"/>
        <s v="A00147"/>
        <s v="A00148"/>
        <s v="A00149"/>
        <s v="A00150"/>
        <s v="A00151"/>
        <s v="A00152"/>
        <s v="A00153"/>
        <s v="A00154"/>
        <s v="A00155"/>
        <s v="A00156"/>
        <s v="A00157"/>
        <s v="A00158"/>
        <s v="A00159"/>
        <s v="A00160"/>
        <s v="A00161"/>
        <s v="A00162"/>
        <s v="A00163"/>
        <s v="A00164"/>
        <s v="A00165"/>
        <s v="A00166"/>
        <s v="A00167"/>
        <s v="A00168"/>
        <s v="A00169"/>
        <s v="A00170"/>
        <s v="A00171"/>
        <s v="A00172"/>
        <s v="A00173"/>
        <s v="A00174"/>
        <s v="A00175"/>
        <s v="A00176"/>
        <s v="A00177"/>
        <s v="A00178"/>
        <s v="A00179"/>
        <s v="A00180"/>
        <s v="A00181"/>
        <s v="A00182"/>
        <s v="A00183"/>
        <s v="A00184"/>
        <s v="A00185"/>
        <s v="A00186"/>
        <s v="A00187"/>
        <s v="A00188"/>
        <s v="A00189"/>
        <s v="A00190"/>
        <s v="A00191"/>
        <s v="A00192"/>
        <s v="A00193"/>
        <s v="A00194"/>
        <s v="A00195"/>
        <s v="A00196"/>
        <s v="A00197"/>
        <s v="A00198"/>
        <s v="A00199"/>
        <s v="A00200"/>
        <s v="A00201"/>
        <s v="A00202"/>
        <s v="A00203"/>
        <s v="A00204"/>
        <s v="A00205"/>
        <s v="A00206"/>
        <s v="A00207"/>
        <s v="A00208"/>
        <s v="A00209"/>
        <s v="A00210"/>
        <s v="A00211"/>
        <s v="A00212"/>
        <s v="A00213"/>
        <s v="A00214"/>
        <s v="A00215"/>
        <s v="A00216"/>
        <s v="A00217"/>
        <s v="A00218"/>
        <s v="A00219"/>
        <s v="A00220"/>
        <s v="A00221"/>
        <s v="A00222"/>
        <s v="A00223"/>
        <s v="A00224"/>
        <s v="A00225"/>
        <s v="A00226"/>
        <s v="A00227"/>
        <s v="A00228"/>
        <s v="A00229"/>
        <s v="A00230"/>
        <s v="A00231"/>
        <s v="A00232"/>
        <s v="A00233"/>
        <s v="A00234"/>
        <s v="A00235"/>
        <s v="A00236"/>
        <s v="A00237"/>
        <s v="A00238"/>
        <s v="A00239"/>
        <s v="A00240"/>
        <s v="A00241"/>
        <s v="A00242"/>
        <s v="A00243"/>
        <s v="A00244"/>
        <s v="A00245"/>
        <s v="A00246"/>
        <s v="A00247"/>
        <s v="A00248"/>
        <s v="A00249"/>
        <s v="A00250"/>
        <s v="A00251"/>
        <s v="A00252"/>
        <s v="A00253"/>
        <s v="A00254"/>
        <s v="A00255"/>
        <s v="A00256"/>
        <s v="A00257"/>
        <s v="A00258"/>
        <s v="A00259"/>
        <s v="A00260"/>
        <s v="A00261"/>
        <s v="A00262"/>
        <s v="A00263"/>
        <s v="A00264"/>
        <s v="A00265"/>
        <s v="A00266"/>
        <s v="A00267"/>
        <s v="A00268"/>
        <s v="A00269"/>
        <s v="A00270"/>
        <s v="A00271"/>
        <s v="A00272"/>
        <s v="A00273"/>
        <s v="A00274"/>
        <s v="A00275"/>
        <s v="A00276"/>
        <s v="A00277"/>
        <s v="A00278"/>
        <s v="A00279"/>
        <s v="A00280"/>
        <s v="A00281"/>
        <s v="A00282"/>
        <s v="A00283"/>
        <s v="A00284"/>
        <s v="A00285"/>
        <s v="A00286"/>
        <s v="A00287"/>
        <s v="A00288"/>
        <s v="A00289"/>
        <s v="A00290"/>
        <s v="A00291"/>
        <s v="A00292"/>
        <s v="A00293"/>
        <s v="A00294"/>
        <s v="A00295"/>
        <s v="A00296"/>
        <s v="A00297"/>
        <s v="A00298"/>
        <s v="A00299"/>
        <s v="A00300"/>
        <s v="A00301"/>
        <s v="A00302"/>
        <s v="A00303"/>
        <s v="A00304"/>
        <s v="A00305"/>
        <s v="A00306"/>
        <s v="A00307"/>
        <s v="A00308"/>
        <s v="A00309"/>
        <s v="A00310"/>
        <s v="A00311"/>
        <s v="A00312"/>
        <s v="A00313"/>
        <s v="A00314"/>
        <s v="A00315"/>
        <s v="A00316"/>
        <s v="A00317"/>
        <s v="A00318"/>
        <s v="A00319"/>
        <s v="A00320"/>
        <s v="A00321"/>
        <s v="A00322"/>
        <s v="A00323"/>
        <s v="A00324"/>
        <s v="A00325"/>
        <s v="A00326"/>
        <s v="A00327"/>
        <s v="A00328"/>
        <s v="A00329"/>
        <s v="A00330"/>
        <s v="A00331"/>
        <s v="A00332"/>
        <s v="A00333"/>
        <s v="A00334"/>
        <s v="A00335"/>
        <s v="A00336"/>
        <s v="A00337"/>
        <s v="A00338"/>
        <s v="A00339"/>
        <s v="A00340"/>
        <s v="A00341"/>
        <s v="A00342"/>
        <s v="A00343"/>
        <s v="A00344"/>
        <s v="A00345"/>
        <s v="A00346"/>
        <s v="A00347"/>
        <s v="A00348"/>
        <s v="A00349"/>
        <s v="A00350"/>
        <s v="A00351"/>
        <s v="A00352"/>
        <s v="A00353"/>
        <s v="A00354"/>
        <s v="A00355"/>
        <s v="A00356"/>
        <s v="A00357"/>
        <s v="A00358"/>
        <s v="A00359"/>
        <s v="A00360"/>
        <s v="A00361"/>
        <s v="A00362"/>
        <s v="A00363"/>
        <s v="A00364"/>
        <s v="A00365"/>
        <s v="A00366"/>
        <s v="A00367"/>
        <s v="A00368"/>
        <s v="A00369"/>
        <s v="A00370"/>
        <s v="A00371"/>
        <s v="A00372"/>
        <s v="A00373"/>
        <s v="A00374"/>
        <s v="A00375"/>
        <s v="A00376"/>
        <s v="A00377"/>
        <s v="A00378"/>
        <s v="A00379"/>
        <s v="A00380"/>
        <s v="A00381"/>
        <s v="A00382"/>
        <s v="A00383"/>
        <s v="A00384"/>
        <s v="A00385"/>
        <s v="A00386"/>
        <s v="A00387"/>
        <s v="A00388"/>
        <s v="A00389"/>
        <s v="A00390"/>
        <s v="A00391"/>
        <s v="A00392"/>
        <s v="A00393"/>
        <s v="A00394"/>
        <s v="A00395"/>
        <s v="A00396"/>
        <s v="A00397"/>
        <s v="A00398"/>
        <s v="A00399"/>
        <s v="A00400"/>
        <s v="A00401"/>
        <s v="A00402"/>
        <s v="A00403"/>
        <s v="A00404"/>
        <s v="A00405"/>
        <s v="A00406"/>
        <s v="A00407"/>
        <s v="A00408"/>
        <s v="A00409"/>
        <s v="A00410"/>
        <s v="A00411"/>
        <s v="A00412"/>
        <s v="A00413"/>
        <s v="A00414"/>
        <s v="A00415"/>
        <s v="A00416"/>
        <s v="A00417"/>
        <s v="A00418"/>
        <s v="A00419"/>
        <s v="A00420"/>
        <s v="A00421"/>
        <s v="A00422"/>
        <s v="A00423"/>
        <s v="A00424"/>
        <s v="A00425"/>
        <s v="A00426"/>
        <s v="A00427"/>
        <s v="A00428"/>
        <s v="A00429"/>
        <s v="A00430"/>
        <s v="A00431"/>
        <s v="A00432"/>
        <s v="A00433"/>
        <s v="A00434"/>
        <s v="A00435"/>
        <s v="A00436"/>
        <s v="A00437"/>
        <s v="A00438"/>
        <s v="A00439"/>
        <s v="A00440"/>
        <s v="A00441"/>
        <s v="A00442"/>
        <s v="A00443"/>
        <s v="A00444"/>
        <s v="A00445"/>
        <s v="A00446"/>
        <s v="A00447"/>
        <s v="A00448"/>
        <s v="A00449"/>
        <s v="A00450"/>
        <s v="A00451"/>
        <s v="A00452"/>
        <s v="A00453"/>
        <s v="A00454"/>
        <s v="A00455"/>
        <s v="A00456"/>
        <s v="A00457"/>
        <s v="A00458"/>
        <s v="A00459"/>
        <s v="A00460"/>
        <s v="A00461"/>
        <s v="A00462"/>
        <s v="A00463"/>
        <s v="A00464"/>
        <s v="A00465"/>
        <s v="A00466"/>
        <s v="A00467"/>
        <s v="A00468"/>
        <s v="A00469"/>
        <s v="A00470"/>
        <s v="A00471"/>
        <s v="A00472"/>
        <s v="A00473"/>
        <s v="A00474"/>
        <s v="A00475"/>
        <s v="A00476"/>
        <s v="A00477"/>
        <s v="A00478"/>
        <s v="A00479"/>
        <s v="A00480"/>
        <s v="A00481"/>
        <s v="A00482"/>
        <s v="A00483"/>
        <s v="A00484"/>
        <s v="A00485"/>
        <s v="A00486"/>
        <s v="A00487"/>
        <s v="A00488"/>
        <s v="A00489"/>
        <s v="A00490"/>
        <s v="A00491"/>
        <s v="A00492"/>
        <s v="A00493"/>
        <s v="A00494"/>
        <s v="A00495"/>
        <s v="A00496"/>
        <s v="A00497"/>
        <s v="A00498"/>
        <s v="A00499"/>
        <s v="A00500"/>
        <s v="A00501"/>
        <s v="A00502"/>
        <s v="A00503"/>
        <s v="A00504"/>
        <s v="A00505"/>
        <s v="A00506"/>
        <s v="A00507"/>
        <s v="A00508"/>
        <s v="A00509"/>
        <s v="A00510"/>
        <s v="A00511"/>
        <s v="A00512"/>
        <s v="A00513"/>
        <s v="A00514"/>
        <s v="A00515"/>
        <s v="A00516"/>
        <s v="A00517"/>
        <s v="A00518"/>
        <s v="A00519"/>
        <s v="A00520"/>
        <s v="A00521"/>
        <s v="A00522"/>
        <s v="A00523"/>
        <s v="A00524"/>
        <s v="A00525"/>
        <s v="A00526"/>
        <s v="A00527"/>
        <s v="A00528"/>
        <s v="A00529"/>
        <s v="A00530"/>
        <s v="A00531"/>
        <s v="A00532"/>
        <s v="A00533"/>
        <s v="A00534"/>
        <s v="A00535"/>
        <s v="A00536"/>
        <s v="A00537"/>
        <s v="A00538"/>
        <s v="A00539"/>
        <s v="A00540"/>
        <s v="A00541"/>
        <s v="A00542"/>
        <s v="A00543"/>
        <s v="A00544"/>
        <s v="A00545"/>
        <s v="A00546"/>
        <s v="A00547"/>
        <s v="A00548"/>
        <s v="A00549"/>
        <s v="A00550"/>
        <s v="A00551"/>
        <s v="A00552"/>
        <s v="A00553"/>
        <s v="A00554"/>
        <s v="A00555"/>
        <s v="A00556"/>
        <s v="A00557"/>
        <s v="A00558"/>
        <s v="A00559"/>
        <s v="A00560"/>
        <s v="A00561"/>
        <s v="A00562"/>
        <s v="A00563"/>
        <s v="A00564"/>
        <s v="A00565"/>
        <s v="A00566"/>
        <s v="A00567"/>
        <s v="A00568"/>
        <s v="A00569"/>
        <s v="A00570"/>
        <s v="A00571"/>
        <s v="A00572"/>
        <s v="A00573"/>
        <s v="A00574"/>
        <s v="A00575"/>
        <s v="A00576"/>
        <s v="A00577"/>
        <s v="A00578"/>
        <s v="A00579"/>
        <s v="A00580"/>
        <s v="A00581"/>
        <s v="A00582"/>
        <s v="A00583"/>
        <s v="A00584"/>
        <s v="A00585"/>
        <s v="A00586"/>
        <s v="A00587"/>
        <s v="A00588"/>
        <s v="A00589"/>
        <s v="A00590"/>
        <s v="A00591"/>
        <s v="A00592"/>
        <s v="A00593"/>
        <s v="A00594"/>
        <s v="A00595"/>
        <s v="A00596"/>
        <s v="A00597"/>
        <s v="A00598"/>
        <s v="A00599"/>
        <s v="A00600"/>
        <s v="A00601"/>
        <s v="A00602"/>
        <s v="A00603"/>
        <s v="A00604"/>
        <s v="A00605"/>
        <s v="A00606"/>
        <s v="A00607"/>
        <s v="A00608"/>
        <s v="A00609"/>
        <s v="A00610"/>
        <s v="A00611"/>
        <s v="A00612"/>
        <s v="A00613"/>
        <s v="A00614"/>
        <s v="A00615"/>
        <s v="A00616"/>
        <s v="A00617"/>
        <s v="A00618"/>
        <s v="A00619"/>
        <s v="A00620"/>
        <s v="A00621"/>
        <s v="A00622"/>
        <s v="A00623"/>
        <s v="A00624"/>
        <s v="A00625"/>
        <s v="A00626"/>
        <s v="A00627"/>
        <s v="A00628"/>
        <s v="A00629"/>
        <s v="A00630"/>
        <s v="A00631"/>
        <s v="A00632"/>
        <s v="A00633"/>
        <s v="A00634"/>
        <s v="A00635"/>
        <s v="A00636"/>
        <s v="A00637"/>
        <s v="A00638"/>
        <s v="A00639"/>
        <s v="A00640"/>
        <s v="A00641"/>
        <s v="A00642"/>
        <s v="A00643"/>
        <s v="A00644"/>
        <s v="A00645"/>
        <s v="A00646"/>
        <s v="A00647"/>
        <s v="A00648"/>
        <s v="A00649"/>
        <s v="A00650"/>
        <s v="A00651"/>
        <s v="A00652"/>
        <s v="A00653"/>
        <s v="A00654"/>
        <s v="A00655"/>
        <s v="A00656"/>
        <s v="A00657"/>
        <s v="A00658"/>
        <s v="A00659"/>
        <s v="A00660"/>
        <s v="A00661"/>
        <s v="A00662"/>
        <s v="A00663"/>
        <s v="A00664"/>
        <s v="A00665"/>
        <s v="A00666"/>
        <s v="A00667"/>
        <s v="A00668"/>
        <s v="A00669"/>
        <s v="A00670"/>
        <s v="A00671"/>
        <s v="A00672"/>
        <s v="A00673"/>
        <s v="A00674"/>
        <s v="A00675"/>
        <s v="A00676"/>
        <s v="A00677"/>
        <s v="A00678"/>
        <s v="A00679"/>
        <s v="A00680"/>
        <s v="A00681"/>
        <s v="A00682"/>
        <s v="A00683"/>
        <s v="A00684"/>
        <s v="A00685"/>
        <s v="A00686"/>
        <s v="A00687"/>
        <s v="A00688"/>
        <s v="A00689"/>
        <s v="A00690"/>
        <s v="A00691"/>
        <s v="A00692"/>
        <s v="A00693"/>
        <s v="A00694"/>
        <s v="A00695"/>
        <s v="A00696"/>
        <s v="A00697"/>
        <s v="A00698"/>
        <s v="A00699"/>
        <s v="A00700"/>
        <s v="A00701"/>
        <s v="A00702"/>
        <s v="A00703"/>
        <s v="A00704"/>
        <s v="A00705"/>
        <s v="A00706"/>
        <s v="A00707"/>
        <s v="A00708"/>
        <s v="A00709"/>
        <s v="A00710"/>
        <s v="A00711"/>
        <s v="A00712"/>
        <s v="A00713"/>
        <s v="A00714"/>
        <s v="A00715"/>
        <s v="A00716"/>
        <s v="A00717"/>
        <s v="A00718"/>
        <s v="A00719"/>
        <s v="A00720"/>
        <s v="A00721"/>
        <s v="A00722"/>
        <s v="A00723"/>
        <s v="A00724"/>
        <s v="A00725"/>
        <s v="A00726"/>
        <s v="A00727"/>
        <s v="A00728"/>
        <s v="A00729"/>
        <s v="A00730"/>
        <s v="A00731"/>
        <s v="A00732"/>
        <s v="A00733"/>
        <s v="A00734"/>
        <s v="A00735"/>
        <s v="A00736"/>
        <s v="A00737"/>
        <s v="A00738"/>
        <s v="A00739"/>
        <s v="A00740"/>
        <s v="A00741"/>
        <s v="A00742"/>
        <s v="A00743"/>
        <s v="A00744"/>
        <s v="A00745"/>
        <s v="A00746"/>
        <s v="A00747"/>
        <s v="A00748"/>
        <s v="A00749"/>
        <s v="A00750"/>
        <s v="A00751"/>
        <s v="A00752"/>
        <s v="A00753"/>
        <s v="A00754"/>
        <s v="A00755"/>
        <s v="A00756"/>
        <s v="A00757"/>
        <s v="A00758"/>
        <s v="A00759"/>
        <s v="A00760"/>
        <s v="A00761"/>
        <s v="A00762"/>
        <s v="A00763"/>
        <s v="A00764"/>
        <s v="A00765"/>
        <s v="A00766"/>
        <s v="A00767"/>
        <s v="A00768"/>
        <s v="A00769"/>
        <s v="A00770"/>
        <s v="A00771"/>
        <s v="A00772"/>
        <s v="A00773"/>
        <s v="A00774"/>
        <s v="A00775"/>
        <s v="A00776"/>
        <s v="A00777"/>
        <s v="A00778"/>
        <s v="A00779"/>
        <s v="A00780"/>
        <s v="A00781"/>
        <s v="A00782"/>
        <s v="A00783"/>
        <s v="A00784"/>
        <s v="A00785"/>
        <s v="A00786"/>
        <s v="A00787"/>
        <s v="A00788"/>
        <s v="A00789"/>
        <s v="A00790"/>
        <s v="A00791"/>
        <s v="A00792"/>
        <s v="A00793"/>
        <s v="A00794"/>
        <s v="A00795"/>
        <s v="A00796"/>
        <s v="A00797"/>
        <s v="A00798"/>
        <s v="A00799"/>
        <s v="A00800"/>
        <s v="A00801"/>
        <s v="A00802"/>
        <s v="A00803"/>
        <s v="A00804"/>
        <s v="A00805"/>
        <s v="A00806"/>
        <s v="A00807"/>
        <s v="A00808"/>
        <s v="A00809"/>
        <s v="A00810"/>
        <s v="A00811"/>
        <s v="A00812"/>
        <s v="A00813"/>
        <s v="A00814"/>
        <s v="A00815"/>
        <s v="A00816"/>
        <s v="A00817"/>
        <s v="A00818"/>
        <s v="A00819"/>
        <s v="A00820"/>
        <s v="A00821"/>
        <s v="A00822"/>
        <s v="A00823"/>
        <s v="A00824"/>
        <s v="A00825"/>
        <s v="A00826"/>
        <s v="A00827"/>
        <s v="A00828"/>
        <s v="A00829"/>
        <s v="A00830"/>
        <s v="A00831"/>
        <s v="A00832"/>
        <s v="A00833"/>
        <s v="A00834"/>
        <s v="A00835"/>
        <s v="A00836"/>
        <s v="A00837"/>
        <s v="A00838"/>
        <s v="A00839"/>
        <s v="A00840"/>
        <s v="A00841"/>
        <s v="A00842"/>
        <s v="A00843"/>
        <s v="A00844"/>
        <s v="A00845"/>
        <s v="A00846"/>
        <s v="A00847"/>
        <s v="A00848"/>
        <s v="A00849"/>
        <s v="A00850"/>
        <s v="A00851"/>
        <s v="A00852"/>
        <s v="A00853"/>
        <s v="A00854"/>
        <s v="A00855"/>
        <s v="A00856"/>
        <s v="A00857"/>
        <s v="A00858"/>
        <s v="A00859"/>
        <s v="A00860"/>
        <s v="A00861"/>
        <s v="A00862"/>
        <s v="A00863"/>
        <s v="A00864"/>
        <s v="A00865"/>
        <s v="A00866"/>
        <s v="A00867"/>
        <s v="A00868"/>
        <s v="A00869"/>
        <s v="A00870"/>
        <s v="A00871"/>
        <s v="A00872"/>
        <s v="A00873"/>
        <s v="A00874"/>
        <s v="A00875"/>
        <s v="A00876"/>
        <s v="A00877"/>
        <s v="A00878"/>
        <s v="A00879"/>
        <s v="A00880"/>
        <s v="A00881"/>
        <s v="A00882"/>
        <s v="A00883"/>
        <s v="A00884"/>
        <s v="A00885"/>
        <s v="A00886"/>
        <s v="A00887"/>
        <s v="A00888"/>
        <s v="A00889"/>
        <s v="A00890"/>
        <s v="A00891"/>
        <s v="A00892"/>
        <s v="A00893"/>
        <s v="A00894"/>
        <s v="A00895"/>
        <s v="A00896"/>
        <s v="A00897"/>
        <s v="A00898"/>
        <s v="A00899"/>
        <s v="A00900"/>
        <s v="A00901"/>
        <s v="A00902"/>
        <s v="A00903"/>
        <s v="A00904"/>
        <s v="A00905"/>
        <s v="A00906"/>
        <s v="A00907"/>
        <s v="A00908"/>
        <s v="A00909"/>
        <s v="A00910"/>
        <s v="A00911"/>
        <s v="A00912"/>
        <s v="A00913"/>
        <s v="A00914"/>
        <s v="A00915"/>
        <s v="A00916"/>
        <s v="A00917"/>
        <s v="A00918"/>
        <s v="A00919"/>
        <s v="A00920"/>
        <s v="A00921"/>
        <s v="A00922"/>
        <s v="A00923"/>
        <s v="A00924"/>
        <s v="A00925"/>
        <s v="A00926"/>
        <s v="A00927"/>
        <s v="A00928"/>
        <s v="A00929"/>
        <s v="A00930"/>
        <s v="A00931"/>
        <s v="A00932"/>
        <s v="A00933"/>
        <s v="A00934"/>
        <s v="A00935"/>
        <s v="A00936"/>
        <s v="A00937"/>
        <s v="A00938"/>
        <s v="A00939"/>
        <s v="A00940"/>
        <s v="A00941"/>
        <s v="A00942"/>
        <s v="A00943"/>
        <s v="A00944"/>
        <s v="A00945"/>
        <s v="A00946"/>
        <s v="A00947"/>
        <s v="A00948"/>
        <s v="A00949"/>
        <s v="A00950"/>
        <s v="A00951"/>
        <s v="A00952"/>
        <s v="A00953"/>
        <s v="A00954"/>
        <s v="A00955"/>
        <s v="A00956"/>
        <s v="A00957"/>
        <s v="A00958"/>
        <s v="A00959"/>
        <s v="A00960"/>
        <s v="A00961"/>
        <s v="A00962"/>
        <s v="A00963"/>
        <s v="A00964"/>
        <s v="A00965"/>
        <s v="A00966"/>
        <s v="A00967"/>
        <s v="A00968"/>
        <s v="A00969"/>
        <s v="A00970"/>
        <s v="A00971"/>
        <s v="A00972"/>
        <s v="A00973"/>
        <s v="A00974"/>
        <s v="A00975"/>
        <s v="A00976"/>
        <s v="A00977"/>
        <s v="A00978"/>
        <s v="A00979"/>
        <s v="A00980"/>
        <s v="A00981"/>
        <s v="A00982"/>
        <s v="A00983"/>
        <s v="A00984"/>
        <s v="A00985"/>
        <s v="A00986"/>
        <s v="A00987"/>
        <s v="A00988"/>
        <s v="A00989"/>
        <s v="A00990"/>
        <s v="A00991"/>
        <s v="A00992"/>
        <s v="A00993"/>
        <s v="A00994"/>
        <s v="A00995"/>
        <s v="A00996"/>
        <s v="A00997"/>
        <s v="A00998"/>
        <s v="A00999"/>
        <s v="A01000"/>
        <s v="A01001"/>
        <s v="A01002"/>
        <s v="A01003"/>
        <s v="A01004"/>
        <s v="A01005"/>
        <s v="A01006"/>
        <s v="A01007"/>
        <s v="A01008"/>
        <s v="A01009"/>
        <s v="A01010"/>
        <s v="A01011"/>
        <s v="A01012"/>
        <s v="A01013"/>
        <s v="A01014"/>
        <s v="A01015"/>
        <s v="A01016"/>
        <s v="A01017"/>
        <s v="A01018"/>
        <s v="A01019"/>
        <s v="A01020"/>
        <s v="A01021"/>
        <s v="A01022"/>
        <s v="A01023"/>
        <s v="A01024"/>
        <s v="A01025"/>
        <s v="A01026"/>
        <s v="A01027"/>
        <s v="A01028"/>
        <s v="A01029"/>
        <s v="A01030"/>
        <s v="A01031"/>
        <s v="A01032"/>
        <s v="A01033"/>
        <s v="A01034"/>
        <s v="A01035"/>
        <s v="A01036"/>
        <s v="A01037"/>
        <s v="A01038"/>
        <s v="A01039"/>
        <s v="A01040"/>
        <s v="A01041"/>
        <s v="A01042"/>
        <s v="A01043"/>
        <s v="A01044"/>
        <s v="A01045"/>
        <s v="A01046"/>
        <s v="A01047"/>
        <s v="A01048"/>
        <s v="A01049"/>
        <s v="A01050"/>
        <s v="A01051"/>
        <s v="A01052"/>
        <s v="A01053"/>
        <s v="A01054"/>
        <s v="A01055"/>
        <s v="A01056"/>
        <s v="A01057"/>
        <s v="A01058"/>
        <s v="A01059"/>
        <s v="A01060"/>
        <s v="A01061"/>
        <s v="A01062"/>
        <s v="A01063"/>
        <s v="A01064"/>
        <s v="A01065"/>
        <s v="A01066"/>
        <s v="A01067"/>
        <s v="A01068"/>
        <s v="A01069"/>
        <s v="A01070"/>
        <s v="A01071"/>
        <s v="A01072"/>
        <s v="A01073"/>
        <s v="A01074"/>
        <s v="A01075"/>
        <s v="A01076"/>
        <s v="A01077"/>
        <s v="A01078"/>
        <s v="A01079"/>
        <s v="A01080"/>
        <s v="A01081"/>
        <s v="A01082"/>
        <s v="A01083"/>
        <s v="A01084"/>
        <s v="A01085"/>
        <s v="A01086"/>
        <s v="A01087"/>
        <s v="A01088"/>
        <s v="A01089"/>
        <s v="A01090"/>
        <s v="A01091"/>
        <s v="A01092"/>
        <s v="A01093"/>
        <s v="A01094"/>
        <s v="A01095"/>
        <s v="A01096"/>
        <s v="A01097"/>
        <s v="A01098"/>
        <s v="A01100"/>
      </sharedItems>
    </cacheField>
    <cacheField name="District" numFmtId="0">
      <sharedItems count="9">
        <s v="North"/>
        <s v="South"/>
        <s v="Central"/>
        <s v="Northwest"/>
        <s v="West"/>
        <s v="Southeast"/>
        <s v="Southwest"/>
        <s v="Northeast"/>
        <s v="East"/>
      </sharedItems>
    </cacheField>
    <cacheField name="LeadTech" numFmtId="0">
      <sharedItems/>
    </cacheField>
    <cacheField name="Service" numFmtId="0">
      <sharedItems count="5">
        <s v="Assess"/>
        <s v="Replace"/>
        <s v="Deliver"/>
        <s v="Repair"/>
        <s v="Install"/>
      </sharedItems>
    </cacheField>
    <cacheField name="Rush" numFmtId="0">
      <sharedItems containsBlank="1" count="2">
        <m/>
        <s v="Yes"/>
      </sharedItems>
    </cacheField>
    <cacheField name="ReqDate" numFmtId="0">
      <sharedItems containsSemiMixedTypes="0" containsString="0" containsNumber="1" containsInteger="1" minValue="44075" maxValue="44406"/>
    </cacheField>
    <cacheField name="WorkDate" numFmtId="0">
      <sharedItems containsString="0" containsBlank="1" containsNumber="1" containsInteger="1" minValue="44078" maxValue="44406"/>
    </cacheField>
    <cacheField name="Techs" numFmtId="0">
      <sharedItems containsSemiMixedTypes="0" containsString="0" containsNumber="1" containsInteger="1" minValue="1" maxValue="3" count="3">
        <n v="2"/>
        <n v="1"/>
        <n v="3"/>
      </sharedItems>
    </cacheField>
    <cacheField name="WtyLbr" numFmtId="0">
      <sharedItems containsBlank="1" count="2">
        <m/>
        <s v="Yes"/>
      </sharedItems>
    </cacheField>
    <cacheField name="WtyParts" numFmtId="0">
      <sharedItems containsBlank="1"/>
    </cacheField>
    <cacheField name="LbrHrs" numFmtId="0">
      <sharedItems containsString="0" containsBlank="1" containsNumber="1" minValue="0.25" maxValue="8.5" count="27">
        <n v="0.5"/>
        <n v="0.25"/>
        <n v="0.75"/>
        <n v="1.5"/>
        <n v="4.75"/>
        <n v="1.75"/>
        <n v="1"/>
        <n v="2.25"/>
        <n v="2"/>
        <n v="8.25"/>
        <n v="2.5"/>
        <n v="2.75"/>
        <n v="7"/>
        <n v="3"/>
        <n v="1.25"/>
        <n v="3.5"/>
        <n v="4"/>
        <n v="3.25"/>
        <n v="8.5"/>
        <n v="4.5"/>
        <n v="8"/>
        <n v="6.25"/>
        <n v="4.25"/>
        <m/>
        <n v="7.5"/>
        <n v="3.75"/>
        <n v="5"/>
      </sharedItems>
    </cacheField>
    <cacheField name="PartsCost" numFmtId="0">
      <sharedItems containsSemiMixedTypes="0" containsString="0" containsNumber="1" minValue="0.45600000000000002" maxValue="4946" count="762">
        <n v="360"/>
        <n v="90.041600000000003"/>
        <n v="120"/>
        <n v="16.25"/>
        <n v="45.237400000000001"/>
        <n v="97.626300000000001"/>
        <n v="29.13"/>
        <n v="35.1"/>
        <n v="76.7"/>
        <n v="374.07940000000002"/>
        <n v="832.15830000000005"/>
        <n v="70.212999999999994"/>
        <n v="150"/>
        <n v="275"/>
        <n v="938"/>
        <n v="61.249699999999997"/>
        <n v="48"/>
        <n v="204.28399999999999"/>
        <n v="240"/>
        <n v="475"/>
        <n v="341"/>
        <n v="61.180599999999998"/>
        <n v="155.3931"/>
        <n v="37.917400000000001"/>
        <n v="88.405699999999996"/>
        <n v="202.28639999999999"/>
        <n v="535.62480000000005"/>
        <n v="24.63"/>
        <n v="43.26"/>
        <n v="21.33"/>
        <n v="0.45600000000000002"/>
        <n v="126.62309999999999"/>
        <n v="251.0033"/>
        <n v="395.28"/>
        <n v="36"/>
        <n v="510.67529999999999"/>
        <n v="42.66"/>
        <n v="5.4720000000000004"/>
        <n v="199.452"/>
        <n v="144"/>
        <n v="6.2160000000000002"/>
        <n v="40"/>
        <n v="87.581299999999999"/>
        <n v="30"/>
        <n v="297.51229999999998"/>
        <n v="64.171000000000006"/>
        <n v="20.475000000000001"/>
        <n v="200"/>
        <n v="123.9555"/>
        <n v="193.88310000000001"/>
        <n v="1.173"/>
        <n v="664.78880000000004"/>
        <n v="160"/>
        <n v="159.50489999999999"/>
        <n v="169.63499999999999"/>
        <n v="202.86"/>
        <n v="10.53"/>
        <n v="1.8240000000000001"/>
        <n v="54.124600000000001"/>
        <n v="367.71109999999999"/>
        <n v="139.035"/>
        <n v="50.317"/>
        <n v="122.4273"/>
        <n v="78.5535"/>
        <n v="239.1001"/>
        <n v="800.71119999999996"/>
        <n v="19.196999999999999"/>
        <n v="19.5"/>
        <n v="22.425000000000001"/>
        <n v="26.582599999999999"/>
        <n v="288.20800000000003"/>
        <n v="54.236800000000002"/>
        <n v="332.39699999999999"/>
        <n v="124.1649"/>
        <n v="21.63"/>
        <n v="33"/>
        <n v="154.5"/>
        <n v="48.75"/>
        <n v="76.1678"/>
        <n v="117"/>
        <n v="1575.9739999999999"/>
        <n v="74.785899999999998"/>
        <n v="1123.9716000000001"/>
        <n v="128.9796"/>
        <n v="1211.8269"/>
        <n v="55.935699999999997"/>
        <n v="11.06"/>
        <n v="77.165099999999995"/>
        <n v="66.158000000000001"/>
        <n v="27.953900000000001"/>
        <n v="216.3125"/>
        <n v="619.51329999999996"/>
        <n v="3.12"/>
        <n v="163.26"/>
        <n v="65.251599999999996"/>
        <n v="105.8442"/>
        <n v="547.08590000000004"/>
        <n v="27.63"/>
        <n v="250.42240000000001"/>
        <n v="38.698399999999999"/>
        <n v="126"/>
        <n v="4946"/>
        <n v="33.544699999999999"/>
        <n v="25"/>
        <n v="28.5868"/>
        <n v="213.48050000000001"/>
        <n v="83.441299999999998"/>
        <n v="67.961500000000001"/>
        <n v="172.02"/>
        <n v="102.22320000000001"/>
        <n v="373.55279999999999"/>
        <n v="1249.0878"/>
        <n v="27"/>
        <n v="228.6335"/>
        <n v="5.71"/>
        <n v="263.0523"/>
        <n v="8.25"/>
        <n v="15.63"/>
        <n v="28.5"/>
        <n v="748.44"/>
        <n v="86.356300000000005"/>
        <n v="107.99550000000001"/>
        <n v="279.31"/>
        <n v="25.26"/>
        <n v="351.02069999999998"/>
        <n v="62.13"/>
        <n v="3396.25"/>
        <n v="22"/>
        <n v="163.36609999999999"/>
        <n v="25.407900000000001"/>
        <n v="182.7"/>
        <n v="73.508899999999997"/>
        <n v="115.22490000000001"/>
        <n v="340.45229999999998"/>
        <n v="12"/>
        <n v="36.754399999999997"/>
        <n v="183.95"/>
        <n v="13.42"/>
        <n v="324"/>
        <n v="504.21269999999998"/>
        <n v="338.0702"/>
        <n v="0.98399999999999999"/>
        <n v="14.88"/>
        <n v="81.900000000000006"/>
        <n v="1579.4"/>
        <n v="174.18029999999999"/>
        <n v="20"/>
        <n v="689.15409999999997"/>
        <n v="156"/>
        <n v="45.734099999999998"/>
        <n v="34.08"/>
        <n v="212.0085"/>
        <n v="341.2672"/>
        <n v="25.773599999999998"/>
        <n v="133.36609999999999"/>
        <n v="66.864900000000006"/>
        <n v="94.26"/>
        <n v="45.99"/>
        <n v="37.26"/>
        <n v="81.885000000000005"/>
        <n v="10.103199999999999"/>
        <n v="17.88"/>
        <n v="1204.6415"/>
        <n v="111"/>
        <n v="21.21"/>
        <n v="158.31389999999999"/>
        <n v="242.07"/>
        <n v="52.8994"/>
        <n v="226"/>
        <n v="36.972099999999998"/>
        <n v="138.5667"/>
        <n v="126.5641"/>
        <n v="51.45"/>
        <n v="227.93719999999999"/>
        <n v="637.53"/>
        <n v="318.72519999999997"/>
        <n v="35.450000000000003"/>
        <n v="131.30000000000001"/>
        <n v="37.262799999999999"/>
        <n v="1193.7465999999999"/>
        <n v="67.703999999999994"/>
        <n v="58.238999999999997"/>
        <n v="32.226999999999997"/>
        <n v="180"/>
        <n v="337.9237"/>
        <n v="63.99"/>
        <n v="145.88999999999999"/>
        <n v="57.098199999999999"/>
        <n v="262.44"/>
        <n v="1769.625"/>
        <n v="82.875"/>
        <n v="2294"/>
        <n v="348.7432"/>
        <n v="140.4"/>
        <n v="133.99780000000001"/>
        <n v="305.63040000000001"/>
        <n v="18.524999999999999"/>
        <n v="39"/>
        <n v="36.503999999999998"/>
        <n v="29.807400000000001"/>
        <n v="43.02"/>
        <n v="408.56790000000001"/>
        <n v="25.2486"/>
        <n v="646"/>
        <n v="125.4194"/>
        <n v="286.73230000000001"/>
        <n v="258.02780000000001"/>
        <n v="14.3"/>
        <n v="44.85"/>
        <n v="74.607699999999994"/>
        <n v="126.71469999999999"/>
        <n v="256.83999999999997"/>
        <n v="32.6706"/>
        <n v="72.350099999999998"/>
        <n v="178.49889999999999"/>
        <n v="18.254899999999999"/>
        <n v="151.8099"/>
        <n v="85.085899999999995"/>
        <n v="67.067700000000002"/>
        <n v="162.20959999999999"/>
        <n v="53.688699999999997"/>
        <n v="211.8477"/>
        <n v="150.31899999999999"/>
        <n v="46.864899999999999"/>
        <n v="256.71809999999999"/>
        <n v="86.293499999999995"/>
        <n v="108.3061"/>
        <n v="70.8215"/>
        <n v="56.919600000000003"/>
        <n v="74.532399999999996"/>
        <n v="137.22"/>
        <n v="83.462900000000005"/>
        <n v="9.92"/>
        <n v="19.9801"/>
        <n v="85.32"/>
        <n v="52.350099999999998"/>
        <n v="45.293500000000002"/>
        <n v="11.7"/>
        <n v="37.707000000000001"/>
        <n v="155.03550000000001"/>
        <n v="93.6"/>
        <n v="357.11079999999998"/>
        <n v="511.875"/>
        <n v="368.87400000000002"/>
        <n v="60"/>
        <n v="114.89449999999999"/>
        <n v="23.899000000000001"/>
        <n v="57.2"/>
        <n v="653.98500000000001"/>
        <n v="9.75"/>
        <n v="134"/>
        <n v="205.1859"/>
        <n v="42.9"/>
        <n v="319.82150000000001"/>
        <n v="1231.2"/>
        <n v="56.496899999999997"/>
        <n v="269.95400000000001"/>
        <n v="83.231700000000004"/>
        <n v="88.624799999999993"/>
        <n v="33.475000000000001"/>
        <n v="33.8611"/>
        <n v="33.957900000000002"/>
        <n v="36.890099999999997"/>
        <n v="25.339500000000001"/>
        <n v="31.807600000000001"/>
        <n v="61.17"/>
        <n v="15.542999999999999"/>
        <n v="96.714699999999993"/>
        <n v="207.89859999999999"/>
        <n v="821.87300000000005"/>
        <n v="118.55840000000001"/>
        <n v="54.463700000000003"/>
        <n v="53.43"/>
        <n v="76.787999999999997"/>
        <n v="78"/>
        <n v="666.4434"/>
        <n v="414.53649999999999"/>
        <n v="157.86000000000001"/>
        <n v="160.39080000000001"/>
        <n v="46.845300000000002"/>
        <n v="952.06380000000001"/>
        <n v="17.420000000000002"/>
        <n v="202"/>
        <n v="137.13"/>
        <n v="255.3433"/>
        <n v="48.372999999999998"/>
        <n v="40.200000000000003"/>
        <n v="61.4985"/>
        <n v="16.420000000000002"/>
        <n v="239.96940000000001"/>
        <n v="90"/>
        <n v="269.40269999999998"/>
        <n v="33.497100000000003"/>
        <n v="305.46260000000001"/>
        <n v="50.672400000000003"/>
        <n v="45.63"/>
        <n v="164.22120000000001"/>
        <n v="24.38"/>
        <n v="267.94040000000001"/>
        <n v="175.8682"/>
        <n v="81.12"/>
        <n v="9.98"/>
        <n v="340.70060000000001"/>
        <n v="22.84"/>
        <n v="3.5750000000000002"/>
        <n v="94.71"/>
        <n v="41.153799999999997"/>
        <n v="76.9499"/>
        <n v="25.24"/>
        <n v="572.62689999999998"/>
        <n v="361.90370000000001"/>
        <n v="110.2272"/>
        <n v="33.910499999999999"/>
        <n v="19"/>
        <n v="294.77999999999997"/>
        <n v="103.0842"/>
        <n v="144.30529999999999"/>
        <n v="224"/>
        <n v="475.54"/>
        <n v="46.036799999999999"/>
        <n v="294.5514"/>
        <n v="50"/>
        <n v="10"/>
        <n v="29.33"/>
        <n v="24.186499999999999"/>
        <n v="159"/>
        <n v="411.09530000000001"/>
        <n v="58.361699999999999"/>
        <n v="98.547600000000003"/>
        <n v="145.14920000000001"/>
        <n v="125.7273"/>
        <n v="203"/>
        <n v="222.33"/>
        <n v="56.4"/>
        <n v="95.042900000000003"/>
        <n v="23.401"/>
        <n v="934.45389999999998"/>
        <n v="18"/>
        <n v="134.84690000000001"/>
        <n v="61.259"/>
        <n v="658.67510000000004"/>
        <n v="1468.5196000000001"/>
        <n v="82.586500000000001"/>
        <n v="340.54520000000002"/>
        <n v="72.061000000000007"/>
        <n v="48.990699999999997"/>
        <n v="15.401"/>
        <n v="204.10079999999999"/>
        <n v="12.63"/>
        <n v="15.24"/>
        <n v="272.55329999999998"/>
        <n v="65.428799999999995"/>
        <n v="572.1671"/>
        <n v="937.97670000000005"/>
        <n v="165"/>
        <n v="55.295499999999997"/>
        <n v="534.56600000000003"/>
        <n v="448.26"/>
        <n v="123.208"/>
        <n v="77.290000000000006"/>
        <n v="653.00080000000003"/>
        <n v="118.3"/>
        <n v="1480.3623"/>
        <n v="837.1567"/>
        <n v="242.6396"/>
        <n v="262.02800000000002"/>
        <n v="473.60329999999999"/>
        <n v="708.02269999999999"/>
        <n v="13.321400000000001"/>
        <n v="51.29"/>
        <n v="89.5"/>
        <n v="64"/>
        <n v="17.13"/>
        <n v="149.5"/>
        <n v="163.197"/>
        <n v="14.76"/>
        <n v="304.50729999999999"/>
        <n v="36.3384"/>
        <n v="392.02480000000003"/>
        <n v="151.78790000000001"/>
        <n v="30.1082"/>
        <n v="13.36"/>
        <n v="21.6"/>
        <n v="108.9568"/>
        <n v="342.6"/>
        <n v="259.2"/>
        <n v="52.019799999999996"/>
        <n v="181.15710000000001"/>
        <n v="2050.6"/>
        <n v="1587.2547999999999"/>
        <n v="158"/>
        <n v="54.28"/>
        <n v="2.54"/>
        <n v="108.9273"/>
        <n v="397.36099999999999"/>
        <n v="156.40209999999999"/>
        <n v="176.22120000000001"/>
        <n v="4.99"/>
        <n v="52"/>
        <n v="743.18399999999997"/>
        <n v="38.124600000000001"/>
        <n v="175"/>
        <n v="6.944"/>
        <n v="640.42399999999998"/>
        <n v="86.28"/>
        <n v="103.18"/>
        <n v="464.4"/>
        <n v="406.65719999999999"/>
        <n v="15.15"/>
        <n v="96.045299999999997"/>
        <n v="127.40130000000001"/>
        <n v="95.471999999999994"/>
        <n v="55.648400000000002"/>
        <n v="22.3"/>
        <n v="148.095"/>
        <n v="54.180599999999998"/>
        <n v="197.9443"/>
        <n v="111.91240000000001"/>
        <n v="118.0681"/>
        <n v="50.603299999999997"/>
        <n v="90.278800000000004"/>
        <n v="146.75530000000001"/>
        <n v="221.43"/>
        <n v="137.1969"/>
        <n v="69.033299999999997"/>
        <n v="54"/>
        <n v="75.180800000000005"/>
        <n v="262.11"/>
        <n v="197.5849"/>
        <n v="158.9538"/>
        <n v="15.430999999999999"/>
        <n v="7.3079999999999998"/>
        <n v="173.29900000000001"/>
        <n v="1514.7836"/>
        <n v="106.65"/>
        <n v="427.83109999999999"/>
        <n v="84.700599999999994"/>
        <n v="106.5408"/>
        <n v="108.69070000000001"/>
        <n v="405.55250000000001"/>
        <n v="641.77440000000001"/>
        <n v="89.452399999999997"/>
        <n v="2"/>
        <n v="248.09129999999999"/>
        <n v="45.944899999999997"/>
        <n v="125.76"/>
        <n v="92.4375"/>
        <n v="183.5419"/>
        <n v="244.7225"/>
        <n v="305.17189999999999"/>
        <n v="747.10739999999998"/>
        <n v="1499.3906999999999"/>
        <n v="119.18089999999999"/>
        <n v="248.72819999999999"/>
        <n v="291.90300000000002"/>
        <n v="371.1669"/>
        <n v="380.3526"/>
        <n v="423.08440000000002"/>
        <n v="395.08409999999998"/>
        <n v="442.18970000000002"/>
        <n v="61.993600000000001"/>
        <n v="122.3613"/>
        <n v="401.1669"/>
        <n v="427.88080000000002"/>
        <n v="107.4011"/>
        <n v="108.36109999999999"/>
        <n v="416.85219999999998"/>
        <n v="449.04039999999998"/>
        <n v="463.70929999999998"/>
        <n v="488.4255"/>
        <n v="65.947800000000001"/>
        <n v="109.2323"/>
        <n v="86"/>
        <n v="142.91249999999999"/>
        <n v="82.98"/>
        <n v="356.23509999999999"/>
        <n v="41.359499999999997"/>
        <n v="667.79300000000001"/>
        <n v="36.739400000000003"/>
        <n v="91.290899999999993"/>
        <n v="511.15660000000003"/>
        <n v="24.406400000000001"/>
        <n v="54.18"/>
        <n v="810.30430000000001"/>
        <n v="91.041700000000006"/>
        <n v="82.793999999999997"/>
        <n v="226.7655"/>
        <n v="270.06360000000001"/>
        <n v="145.89689999999999"/>
        <n v="150.36160000000001"/>
        <n v="142.51349999999999"/>
        <n v="31.995000000000001"/>
        <n v="61.085900000000002"/>
        <n v="171.26259999999999"/>
        <n v="92.75"/>
        <n v="174.76169999999999"/>
        <n v="33.571800000000003"/>
        <n v="222.3365"/>
        <n v="153.941"/>
        <n v="1180.1566"/>
        <n v="125.7766"/>
        <n v="75.0822"/>
        <n v="591.75"/>
        <n v="25.711400000000001"/>
        <n v="128.6842"/>
        <n v="240.54859999999999"/>
        <n v="357.9837"/>
        <n v="6.399"/>
        <n v="182.08340000000001"/>
        <n v="149.24420000000001"/>
        <n v="26.59"/>
        <n v="29.727799999999998"/>
        <n v="271.90960000000001"/>
        <n v="146.2002"/>
        <n v="140.5"/>
        <n v="716.98710000000005"/>
        <n v="118.8969"/>
        <n v="24"/>
        <n v="28.036799999999999"/>
        <n v="291.10989999999998"/>
        <n v="26.84"/>
        <n v="56.107500000000002"/>
        <n v="205.53"/>
        <n v="77.805000000000007"/>
        <n v="205.06549999999999"/>
        <n v="92.585999999999999"/>
        <n v="58.24"/>
        <n v="69.6571"/>
        <n v="51.8767"/>
        <n v="103.1811"/>
        <n v="122.633"/>
        <n v="73.810299999999998"/>
        <n v="479.36"/>
        <n v="117.44840000000001"/>
        <n v="240.28399999999999"/>
        <n v="176.31290000000001"/>
        <n v="280"/>
        <n v="345.72890000000001"/>
        <n v="158.29130000000001"/>
        <n v="14.42"/>
        <n v="62.970199999999998"/>
        <n v="63.441299999999998"/>
        <n v="496"/>
        <n v="126.81"/>
        <n v="494.92989999999998"/>
        <n v="30.0473"/>
        <n v="147.63820000000001"/>
        <n v="37.44"/>
        <n v="288"/>
        <n v="287.25"/>
        <n v="147.4015"/>
        <n v="59.242100000000001"/>
        <n v="197.47"/>
        <n v="304.19459999999998"/>
        <n v="64.342100000000002"/>
        <n v="10.27"/>
        <n v="319.02080000000001"/>
        <n v="131"/>
        <n v="167"/>
        <n v="44.9221"/>
        <n v="163.92760000000001"/>
        <n v="281.61579999999998"/>
        <n v="7.02"/>
        <n v="28.996500000000001"/>
        <n v="50.57"/>
        <n v="271.791"/>
        <n v="14.702999999999999"/>
        <n v="311.3621"/>
        <n v="189.31800000000001"/>
        <n v="673.21600000000001"/>
        <n v="230.39570000000001"/>
        <n v="852.54669999999999"/>
        <n v="57.966200000000001"/>
        <n v="108.51300000000001"/>
        <n v="111.15"/>
        <n v="239.54249999999999"/>
        <n v="657.69"/>
        <n v="26.567499999999999"/>
        <n v="9.6"/>
        <n v="396.29149999999998"/>
        <n v="108"/>
        <n v="147.2441"/>
        <n v="151.28020000000001"/>
        <n v="47.046399999999998"/>
        <n v="51.73"/>
        <n v="445.78460000000001"/>
        <n v="27.486699999999999"/>
        <n v="185.11340000000001"/>
        <n v="70"/>
        <n v="178.36179999999999"/>
        <n v="477.78149999999999"/>
        <n v="67.969700000000003"/>
        <n v="300.72309999999999"/>
        <n v="377.6"/>
        <n v="177.0504"/>
        <n v="839.67849999999999"/>
        <n v="156.4932"/>
        <n v="155"/>
        <n v="20.83"/>
        <n v="17.064"/>
        <n v="19.548100000000002"/>
        <n v="86.4786"/>
        <n v="69.154700000000005"/>
        <n v="558.10940000000005"/>
        <n v="43.433999999999997"/>
        <n v="141.90299999999999"/>
        <n v="136.70920000000001"/>
        <n v="85.351200000000006"/>
        <n v="42.418999999999997"/>
        <n v="184.04640000000001"/>
        <n v="272.24990000000003"/>
        <n v="84.0779"/>
        <n v="57.39"/>
        <n v="192.44470000000001"/>
        <n v="271.9169"/>
        <n v="588.54999999999995"/>
        <n v="240.5908"/>
        <n v="76.864900000000006"/>
        <n v="519.01250000000005"/>
        <n v="179.5359"/>
        <n v="7.8"/>
        <n v="107.52"/>
        <n v="20.010000000000002"/>
        <n v="105.9778"/>
        <n v="240.6737"/>
        <n v="425.89949999999999"/>
        <n v="346.24380000000002"/>
        <n v="45.877499999999998"/>
        <n v="30.42"/>
        <n v="90.630399999999995"/>
        <n v="8.92"/>
        <n v="52.172199999999997"/>
        <n v="41.712299999999999"/>
        <n v="1800.24"/>
        <n v="39.953899999999997"/>
        <n v="110.11"/>
        <n v="272.49689999999998"/>
        <n v="34.5"/>
        <n v="44.064"/>
        <n v="67.843599999999995"/>
        <n v="165.8691"/>
        <n v="101.9011"/>
        <n v="222.5367"/>
        <n v="344.76940000000002"/>
        <n v="2048.5612000000001"/>
        <n v="8.5495999999999999"/>
        <n v="120.54089999999999"/>
        <n v="406.70679999999999"/>
        <n v="70.5334"/>
        <n v="14.4"/>
        <n v="5.4"/>
        <n v="23.1465"/>
        <n v="25.0718"/>
        <n v="175.21770000000001"/>
        <n v="23"/>
        <n v="161.08420000000001"/>
        <n v="59.807400000000001"/>
        <n v="50.79"/>
        <n v="122.80759999999999"/>
        <n v="54.8215"/>
        <n v="86.423400000000001"/>
        <n v="100.60380000000001"/>
        <n v="17.170000000000002"/>
        <n v="10.307499999999999"/>
        <n v="18.63"/>
        <n v="32"/>
        <n v="14.13"/>
        <n v="322"/>
        <n v="134.50059999999999"/>
        <n v="78.333299999999994"/>
        <n v="202.8"/>
        <n v="67.903400000000005"/>
        <n v="7.3140000000000001"/>
        <n v="193.8409"/>
        <n v="901.5"/>
        <n v="282"/>
        <n v="55.89"/>
        <n v="227.13"/>
        <n v="593.44470000000001"/>
        <n v="65.496899999999997"/>
        <n v="1137.74"/>
        <n v="272.99959999999999"/>
        <n v="270.44560000000001"/>
        <n v="188.9469"/>
        <n v="37.582099999999997"/>
        <n v="78.278999999999996"/>
        <n v="37.293500000000002"/>
        <n v="48.586199999999998"/>
        <n v="164.4"/>
        <n v="268.05579999999998"/>
        <n v="7.5"/>
        <n v="115.1866"/>
        <n v="21"/>
        <n v="58.89"/>
        <n v="205.28129999999999"/>
        <n v="223.64769999999999"/>
        <n v="415.28449999999998"/>
        <n v="237.208"/>
        <n v="20.07"/>
        <n v="215.99090000000001"/>
        <n v="43.011800000000001"/>
        <n v="58.5"/>
        <n v="146.7174"/>
        <n v="333.90350000000001"/>
        <n v="38.496899999999997"/>
        <n v="68.496899999999997"/>
        <n v="309.64389999999997"/>
        <n v="625.5"/>
        <n v="687.92430000000002"/>
        <n v="110.6918"/>
        <n v="74.7804"/>
        <n v="445.16059999999999"/>
        <n v="180.33"/>
        <n v="1630.1239"/>
        <n v="48.793799999999997"/>
        <n v="94.630399999999995"/>
        <n v="142.3811"/>
        <n v="140.13"/>
        <n v="191.69"/>
        <n v="335.61649999999997"/>
        <n v="414.86259999999999"/>
        <n v="312.19"/>
        <n v="116.1046"/>
        <n v="187.55279999999999"/>
        <n v="3060.3402999999998"/>
        <n v="250.83199999999999"/>
        <n v="320.7079"/>
        <n v="74.947000000000003"/>
        <n v="169.02"/>
        <n v="145"/>
        <n v="399.84010000000001"/>
        <n v="464.21109999999999"/>
        <n v="220.72790000000001"/>
        <n v="166.62479999999999"/>
        <n v="336.2636"/>
        <n v="1000.454"/>
        <n v="310.93439999999998"/>
        <n v="450.2"/>
        <n v="186"/>
        <n v="1111.5"/>
        <n v="170"/>
        <n v="1019.9758"/>
        <n v="161.79509999999999"/>
        <n v="61.237400000000001"/>
        <n v="440.03"/>
        <n v="351"/>
        <n v="519.01"/>
        <n v="138.08170000000001"/>
        <n v="1073.46"/>
        <n v="48.489800000000002"/>
        <n v="288.42"/>
        <n v="142.85319999999999"/>
        <n v="85.942099999999996"/>
        <n v="602.66"/>
        <n v="66.8857"/>
        <n v="472.54539999999997"/>
        <n v="147.69890000000001"/>
        <n v="237.21"/>
        <n v="128.8115"/>
        <n v="84.886200000000002"/>
        <n v="122.31950000000001"/>
        <n v="210.4494"/>
      </sharedItems>
    </cacheField>
    <cacheField name="Payment" numFmtId="0">
      <sharedItems count="5">
        <s v="Account"/>
        <s v="P.O."/>
        <s v="C.O.D."/>
        <s v="Warranty"/>
        <s v="Credit"/>
      </sharedItems>
    </cacheField>
    <cacheField name="Wait" numFmtId="0">
      <sharedItems containsMixedTypes="1" containsNumber="1" containsInteger="1" minValue="0" maxValue="164"/>
    </cacheField>
    <cacheField name="LbrRate" numFmtId="0">
      <sharedItems containsSemiMixedTypes="0" containsString="0" containsNumber="1" containsInteger="1" minValue="80" maxValue="195"/>
    </cacheField>
    <cacheField name="LbrCost" numFmtId="0">
      <sharedItems containsSemiMixedTypes="0" containsString="0" containsNumber="1" minValue="0" maxValue="1190"/>
    </cacheField>
    <cacheField name="LbrFee" numFmtId="0">
      <sharedItems containsSemiMixedTypes="0" containsString="0" containsNumber="1" minValue="0" maxValue="1190"/>
    </cacheField>
    <cacheField name="PartsFee" numFmtId="0">
      <sharedItems containsSemiMixedTypes="0" containsString="0" containsNumber="1" minValue="0" maxValue="4946"/>
    </cacheField>
    <cacheField name="TotalCost" numFmtId="0">
      <sharedItems containsSemiMixedTypes="0" containsString="0" containsNumber="1" minValue="7.5" maxValue="6101"/>
    </cacheField>
    <cacheField name="TotalFee" numFmtId="0">
      <sharedItems containsSemiMixedTypes="0" containsString="0" containsNumber="1" minValue="0" maxValue="6101"/>
    </cacheField>
    <cacheField name="ReqDay" numFmtId="0">
      <sharedItems/>
    </cacheField>
    <cacheField name="WorkDay" numFmtId="0">
      <sharedItems/>
    </cacheField>
  </cacheFields>
  <extLst>
    <ext xmlns:x14="http://schemas.microsoft.com/office/spreadsheetml/2009/9/main" uri="{725AE2AE-9491-48be-B2B4-4EB974FC3084}">
      <x14:pivotCacheDefinition pivotCacheId="127590835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1">
  <r>
    <s v="A00100"/>
    <x v="0"/>
    <s v="Khan"/>
    <s v="Assess"/>
    <m/>
    <n v="44075"/>
    <n v="44089"/>
    <n v="2"/>
    <m/>
    <m/>
    <n v="0.5"/>
    <n v="360"/>
    <s v="Account"/>
    <n v="14"/>
    <n v="140"/>
    <n v="70"/>
    <n v="70"/>
    <n v="360"/>
    <n v="430"/>
    <n v="430"/>
    <x v="0"/>
    <x v="0"/>
  </r>
  <r>
    <s v="A00101"/>
    <x v="1"/>
    <s v="Lopez"/>
    <s v="Replace"/>
    <m/>
    <n v="44075"/>
    <n v="44078"/>
    <n v="1"/>
    <m/>
    <m/>
    <n v="0.5"/>
    <n v="90.041600000000003"/>
    <s v="Account"/>
    <n v="3"/>
    <n v="80"/>
    <n v="40"/>
    <n v="40"/>
    <n v="90.041600000000003"/>
    <n v="130.04160000000002"/>
    <n v="130.04160000000002"/>
    <x v="0"/>
    <x v="1"/>
  </r>
  <r>
    <s v="A00102"/>
    <x v="2"/>
    <s v="Cartier"/>
    <s v="Deliver"/>
    <m/>
    <n v="44075"/>
    <n v="44091"/>
    <n v="1"/>
    <m/>
    <m/>
    <n v="0.25"/>
    <n v="120"/>
    <s v="P.O."/>
    <n v="16"/>
    <n v="80"/>
    <n v="20"/>
    <n v="20"/>
    <n v="120"/>
    <n v="140"/>
    <n v="140"/>
    <x v="0"/>
    <x v="2"/>
  </r>
  <r>
    <s v="A00103"/>
    <x v="1"/>
    <s v="Lopez"/>
    <s v="Deliver"/>
    <m/>
    <n v="44075"/>
    <n v="44091"/>
    <n v="1"/>
    <m/>
    <m/>
    <n v="0.25"/>
    <n v="16.25"/>
    <s v="Account"/>
    <n v="16"/>
    <n v="80"/>
    <n v="20"/>
    <n v="20"/>
    <n v="16.25"/>
    <n v="36.25"/>
    <n v="36.25"/>
    <x v="0"/>
    <x v="2"/>
  </r>
  <r>
    <s v="A00104"/>
    <x v="3"/>
    <s v="Cartier"/>
    <s v="Deliver"/>
    <s v="Yes"/>
    <n v="44075"/>
    <n v="44091"/>
    <n v="1"/>
    <m/>
    <m/>
    <n v="0.25"/>
    <n v="45.237400000000001"/>
    <s v="Account"/>
    <n v="16"/>
    <n v="80"/>
    <n v="20"/>
    <n v="20"/>
    <n v="45.237400000000001"/>
    <n v="65.237400000000008"/>
    <n v="65.237400000000008"/>
    <x v="0"/>
    <x v="2"/>
  </r>
  <r>
    <s v="A00105"/>
    <x v="1"/>
    <s v="Lopez"/>
    <s v="Assess"/>
    <m/>
    <n v="44075"/>
    <n v="44089"/>
    <n v="1"/>
    <m/>
    <m/>
    <n v="0.25"/>
    <n v="97.626300000000001"/>
    <s v="Account"/>
    <n v="14"/>
    <n v="80"/>
    <n v="20"/>
    <n v="20"/>
    <n v="97.626300000000001"/>
    <n v="117.6263"/>
    <n v="117.6263"/>
    <x v="0"/>
    <x v="0"/>
  </r>
  <r>
    <s v="A00106"/>
    <x v="2"/>
    <s v="Cartier"/>
    <s v="Assess"/>
    <m/>
    <n v="44076"/>
    <n v="44090"/>
    <n v="2"/>
    <m/>
    <m/>
    <n v="0.25"/>
    <n v="29.13"/>
    <s v="Account"/>
    <n v="14"/>
    <n v="140"/>
    <n v="35"/>
    <n v="35"/>
    <n v="29.13"/>
    <n v="64.13"/>
    <n v="64.13"/>
    <x v="1"/>
    <x v="3"/>
  </r>
  <r>
    <s v="A00107"/>
    <x v="1"/>
    <s v="Lopez"/>
    <s v="Replace"/>
    <m/>
    <n v="44076"/>
    <n v="44106"/>
    <n v="1"/>
    <m/>
    <m/>
    <n v="0.75"/>
    <n v="35.1"/>
    <s v="Account"/>
    <n v="30"/>
    <n v="80"/>
    <n v="60"/>
    <n v="60"/>
    <n v="35.1"/>
    <n v="95.1"/>
    <n v="95.1"/>
    <x v="1"/>
    <x v="1"/>
  </r>
  <r>
    <s v="A00108"/>
    <x v="3"/>
    <s v="Burton"/>
    <s v="Deliver"/>
    <m/>
    <n v="44076"/>
    <n v="44105"/>
    <n v="1"/>
    <m/>
    <m/>
    <n v="0.25"/>
    <n v="76.7"/>
    <s v="C.O.D."/>
    <n v="29"/>
    <n v="80"/>
    <n v="20"/>
    <n v="20"/>
    <n v="76.7"/>
    <n v="96.7"/>
    <n v="96.7"/>
    <x v="1"/>
    <x v="2"/>
  </r>
  <r>
    <s v="A00109"/>
    <x v="2"/>
    <s v="Khan"/>
    <s v="Repair"/>
    <s v="Yes"/>
    <n v="44076"/>
    <n v="44110"/>
    <n v="1"/>
    <m/>
    <m/>
    <n v="1.5"/>
    <n v="374.07940000000002"/>
    <s v="C.O.D."/>
    <n v="34"/>
    <n v="80"/>
    <n v="120"/>
    <n v="120"/>
    <n v="374.07940000000002"/>
    <n v="494.07940000000002"/>
    <n v="494.07940000000002"/>
    <x v="1"/>
    <x v="0"/>
  </r>
  <r>
    <s v="A00110"/>
    <x v="4"/>
    <s v="Burton"/>
    <s v="Replace"/>
    <m/>
    <n v="44076"/>
    <n v="44173"/>
    <n v="2"/>
    <m/>
    <m/>
    <n v="4.75"/>
    <n v="832.15830000000005"/>
    <s v="Account"/>
    <n v="97"/>
    <n v="140"/>
    <n v="665"/>
    <n v="665"/>
    <n v="832.15830000000005"/>
    <n v="1497.1583000000001"/>
    <n v="1497.1583000000001"/>
    <x v="1"/>
    <x v="0"/>
  </r>
  <r>
    <s v="A00111"/>
    <x v="1"/>
    <s v="Lopez"/>
    <s v="Deliver"/>
    <s v="Yes"/>
    <n v="44077"/>
    <n v="44097"/>
    <n v="1"/>
    <m/>
    <m/>
    <n v="0.25"/>
    <n v="70.212999999999994"/>
    <s v="Account"/>
    <n v="20"/>
    <n v="80"/>
    <n v="20"/>
    <n v="20"/>
    <n v="70.212999999999994"/>
    <n v="90.212999999999994"/>
    <n v="90.212999999999994"/>
    <x v="2"/>
    <x v="3"/>
  </r>
  <r>
    <s v="A00112"/>
    <x v="4"/>
    <s v="Burton"/>
    <s v="Assess"/>
    <m/>
    <n v="44078"/>
    <n v="44104"/>
    <n v="1"/>
    <m/>
    <m/>
    <n v="0.5"/>
    <n v="150"/>
    <s v="P.O."/>
    <n v="26"/>
    <n v="80"/>
    <n v="40"/>
    <n v="40"/>
    <n v="150"/>
    <n v="190"/>
    <n v="190"/>
    <x v="3"/>
    <x v="3"/>
  </r>
  <r>
    <s v="A00113"/>
    <x v="2"/>
    <s v="Michner"/>
    <s v="Assess"/>
    <m/>
    <n v="44078"/>
    <n v="44128"/>
    <n v="2"/>
    <m/>
    <m/>
    <n v="1.5"/>
    <n v="275"/>
    <s v="C.O.D."/>
    <n v="50"/>
    <n v="140"/>
    <n v="210"/>
    <n v="210"/>
    <n v="275"/>
    <n v="485"/>
    <n v="485"/>
    <x v="3"/>
    <x v="4"/>
  </r>
  <r>
    <s v="A00114"/>
    <x v="3"/>
    <s v="Khan"/>
    <s v="Replace"/>
    <s v="Yes"/>
    <n v="44078"/>
    <n v="44145"/>
    <n v="1"/>
    <m/>
    <m/>
    <n v="0.75"/>
    <n v="938"/>
    <s v="C.O.D."/>
    <n v="67"/>
    <n v="80"/>
    <n v="60"/>
    <n v="60"/>
    <n v="938"/>
    <n v="998"/>
    <n v="998"/>
    <x v="3"/>
    <x v="0"/>
  </r>
  <r>
    <s v="A00115"/>
    <x v="1"/>
    <s v="Lopez"/>
    <s v="Assess"/>
    <m/>
    <n v="44079"/>
    <n v="44095"/>
    <n v="1"/>
    <m/>
    <m/>
    <n v="0.25"/>
    <n v="61.249699999999997"/>
    <s v="Account"/>
    <n v="16"/>
    <n v="80"/>
    <n v="20"/>
    <n v="20"/>
    <n v="61.249699999999997"/>
    <n v="81.24969999999999"/>
    <n v="81.24969999999999"/>
    <x v="4"/>
    <x v="5"/>
  </r>
  <r>
    <s v="A00116"/>
    <x v="4"/>
    <s v="Burton"/>
    <s v="Assess"/>
    <m/>
    <n v="44079"/>
    <n v="44096"/>
    <n v="1"/>
    <m/>
    <m/>
    <n v="1.5"/>
    <n v="48"/>
    <s v="C.O.D."/>
    <n v="17"/>
    <n v="80"/>
    <n v="120"/>
    <n v="120"/>
    <n v="48"/>
    <n v="168"/>
    <n v="168"/>
    <x v="4"/>
    <x v="0"/>
  </r>
  <r>
    <s v="A00117"/>
    <x v="3"/>
    <s v="Burton"/>
    <s v="Assess"/>
    <m/>
    <n v="44081"/>
    <n v="44084"/>
    <n v="2"/>
    <m/>
    <m/>
    <n v="0.25"/>
    <n v="204.28399999999999"/>
    <s v="Account"/>
    <n v="3"/>
    <n v="140"/>
    <n v="35"/>
    <n v="35"/>
    <n v="204.28399999999999"/>
    <n v="239.28399999999999"/>
    <n v="239.28399999999999"/>
    <x v="5"/>
    <x v="2"/>
  </r>
  <r>
    <s v="A00118"/>
    <x v="3"/>
    <s v="Cartier"/>
    <s v="Replace"/>
    <m/>
    <n v="44082"/>
    <n v="44089"/>
    <n v="2"/>
    <m/>
    <m/>
    <n v="0.5"/>
    <n v="240"/>
    <s v="Account"/>
    <n v="7"/>
    <n v="140"/>
    <n v="70"/>
    <n v="70"/>
    <n v="240"/>
    <n v="310"/>
    <n v="310"/>
    <x v="0"/>
    <x v="0"/>
  </r>
  <r>
    <s v="A00119"/>
    <x v="5"/>
    <s v="Khan"/>
    <s v="Replace"/>
    <m/>
    <n v="44082"/>
    <n v="44091"/>
    <n v="2"/>
    <m/>
    <m/>
    <n v="0.5"/>
    <n v="120"/>
    <s v="Account"/>
    <n v="9"/>
    <n v="140"/>
    <n v="70"/>
    <n v="70"/>
    <n v="120"/>
    <n v="190"/>
    <n v="190"/>
    <x v="0"/>
    <x v="2"/>
  </r>
  <r>
    <s v="A00120"/>
    <x v="2"/>
    <s v="Cartier"/>
    <s v="Repair"/>
    <m/>
    <n v="44082"/>
    <n v="44095"/>
    <n v="1"/>
    <m/>
    <m/>
    <n v="1.75"/>
    <n v="475"/>
    <s v="Account"/>
    <n v="13"/>
    <n v="80"/>
    <n v="140"/>
    <n v="140"/>
    <n v="475"/>
    <n v="615"/>
    <n v="615"/>
    <x v="0"/>
    <x v="5"/>
  </r>
  <r>
    <s v="A00121"/>
    <x v="5"/>
    <s v="Khan"/>
    <s v="Replace"/>
    <m/>
    <n v="44082"/>
    <n v="44096"/>
    <n v="1"/>
    <m/>
    <m/>
    <n v="1.75"/>
    <n v="341"/>
    <s v="C.O.D."/>
    <n v="14"/>
    <n v="80"/>
    <n v="140"/>
    <n v="140"/>
    <n v="341"/>
    <n v="481"/>
    <n v="481"/>
    <x v="0"/>
    <x v="0"/>
  </r>
  <r>
    <s v="A00122"/>
    <x v="3"/>
    <s v="Khan"/>
    <s v="Assess"/>
    <m/>
    <n v="44082"/>
    <n v="44132"/>
    <n v="1"/>
    <m/>
    <m/>
    <n v="0.75"/>
    <n v="61.180599999999998"/>
    <s v="C.O.D."/>
    <n v="50"/>
    <n v="80"/>
    <n v="60"/>
    <n v="60"/>
    <n v="61.180599999999998"/>
    <n v="121.1806"/>
    <n v="121.1806"/>
    <x v="0"/>
    <x v="3"/>
  </r>
  <r>
    <s v="A00123"/>
    <x v="1"/>
    <s v="Lopez"/>
    <s v="Replace"/>
    <m/>
    <n v="44082"/>
    <n v="44152"/>
    <n v="1"/>
    <m/>
    <m/>
    <n v="0.5"/>
    <n v="155.3931"/>
    <s v="Account"/>
    <n v="70"/>
    <n v="80"/>
    <n v="40"/>
    <n v="40"/>
    <n v="155.3931"/>
    <n v="195.3931"/>
    <n v="195.3931"/>
    <x v="0"/>
    <x v="0"/>
  </r>
  <r>
    <s v="A00124"/>
    <x v="3"/>
    <s v="Michner"/>
    <s v="Replace"/>
    <s v="Yes"/>
    <n v="44083"/>
    <n v="44098"/>
    <n v="2"/>
    <m/>
    <m/>
    <n v="0.5"/>
    <n v="204.28399999999999"/>
    <s v="C.O.D."/>
    <n v="15"/>
    <n v="140"/>
    <n v="70"/>
    <n v="70"/>
    <n v="204.28399999999999"/>
    <n v="274.28399999999999"/>
    <n v="274.28399999999999"/>
    <x v="1"/>
    <x v="2"/>
  </r>
  <r>
    <s v="A00125"/>
    <x v="1"/>
    <s v="Lopez"/>
    <s v="Assess"/>
    <m/>
    <n v="44083"/>
    <n v="44103"/>
    <n v="1"/>
    <m/>
    <m/>
    <n v="0.5"/>
    <n v="37.917400000000001"/>
    <s v="Account"/>
    <n v="20"/>
    <n v="80"/>
    <n v="40"/>
    <n v="40"/>
    <n v="37.917400000000001"/>
    <n v="77.917400000000001"/>
    <n v="77.917400000000001"/>
    <x v="1"/>
    <x v="0"/>
  </r>
  <r>
    <s v="A00126"/>
    <x v="3"/>
    <s v="Burton"/>
    <s v="Deliver"/>
    <s v="Yes"/>
    <n v="44083"/>
    <n v="44103"/>
    <n v="1"/>
    <m/>
    <m/>
    <n v="0.25"/>
    <n v="88.405699999999996"/>
    <s v="Account"/>
    <n v="20"/>
    <n v="80"/>
    <n v="20"/>
    <n v="20"/>
    <n v="88.405699999999996"/>
    <n v="108.4057"/>
    <n v="108.4057"/>
    <x v="1"/>
    <x v="0"/>
  </r>
  <r>
    <s v="A00127"/>
    <x v="1"/>
    <s v="Lopez"/>
    <s v="Deliver"/>
    <m/>
    <n v="44083"/>
    <n v="44103"/>
    <n v="1"/>
    <m/>
    <m/>
    <n v="0.25"/>
    <n v="202.28639999999999"/>
    <s v="Account"/>
    <n v="20"/>
    <n v="80"/>
    <n v="20"/>
    <n v="20"/>
    <n v="202.28639999999999"/>
    <n v="222.28639999999999"/>
    <n v="222.28639999999999"/>
    <x v="1"/>
    <x v="0"/>
  </r>
  <r>
    <s v="A00128"/>
    <x v="4"/>
    <s v="Khan"/>
    <s v="Assess"/>
    <m/>
    <n v="44084"/>
    <n v="44102"/>
    <n v="1"/>
    <m/>
    <m/>
    <n v="0.5"/>
    <n v="120"/>
    <s v="P.O."/>
    <n v="18"/>
    <n v="80"/>
    <n v="40"/>
    <n v="40"/>
    <n v="120"/>
    <n v="160"/>
    <n v="160"/>
    <x v="2"/>
    <x v="5"/>
  </r>
  <r>
    <s v="A00129"/>
    <x v="3"/>
    <s v="Michner"/>
    <s v="Deliver"/>
    <m/>
    <n v="44085"/>
    <n v="44088"/>
    <n v="1"/>
    <m/>
    <m/>
    <n v="0.25"/>
    <n v="120"/>
    <s v="Account"/>
    <n v="3"/>
    <n v="80"/>
    <n v="20"/>
    <n v="20"/>
    <n v="120"/>
    <n v="140"/>
    <n v="140"/>
    <x v="3"/>
    <x v="5"/>
  </r>
  <r>
    <s v="A00130"/>
    <x v="6"/>
    <s v="Cartier"/>
    <s v="Replace"/>
    <m/>
    <n v="44085"/>
    <n v="44089"/>
    <n v="2"/>
    <m/>
    <m/>
    <n v="0.5"/>
    <n v="535.62480000000005"/>
    <s v="C.O.D."/>
    <n v="4"/>
    <n v="140"/>
    <n v="70"/>
    <n v="70"/>
    <n v="535.62480000000005"/>
    <n v="605.62480000000005"/>
    <n v="605.62480000000005"/>
    <x v="3"/>
    <x v="0"/>
  </r>
  <r>
    <s v="A00131"/>
    <x v="3"/>
    <s v="Khan"/>
    <s v="Assess"/>
    <m/>
    <n v="44085"/>
    <n v="44097"/>
    <n v="2"/>
    <m/>
    <m/>
    <n v="0.25"/>
    <n v="24.63"/>
    <s v="Account"/>
    <n v="12"/>
    <n v="140"/>
    <n v="35"/>
    <n v="35"/>
    <n v="24.63"/>
    <n v="59.629999999999995"/>
    <n v="59.629999999999995"/>
    <x v="3"/>
    <x v="3"/>
  </r>
  <r>
    <s v="A00132"/>
    <x v="3"/>
    <s v="Khan"/>
    <s v="Replace"/>
    <m/>
    <n v="44085"/>
    <n v="44100"/>
    <n v="2"/>
    <m/>
    <m/>
    <n v="0.5"/>
    <n v="43.26"/>
    <s v="Account"/>
    <n v="15"/>
    <n v="140"/>
    <n v="70"/>
    <n v="70"/>
    <n v="43.26"/>
    <n v="113.25999999999999"/>
    <n v="113.25999999999999"/>
    <x v="3"/>
    <x v="4"/>
  </r>
  <r>
    <s v="A00133"/>
    <x v="4"/>
    <s v="Khan"/>
    <s v="Assess"/>
    <m/>
    <n v="44085"/>
    <n v="44110"/>
    <n v="1"/>
    <m/>
    <m/>
    <n v="0.25"/>
    <n v="21.33"/>
    <s v="Account"/>
    <n v="25"/>
    <n v="80"/>
    <n v="20"/>
    <n v="20"/>
    <n v="21.33"/>
    <n v="41.33"/>
    <n v="41.33"/>
    <x v="3"/>
    <x v="0"/>
  </r>
  <r>
    <s v="A00134"/>
    <x v="4"/>
    <s v="Khan"/>
    <s v="Replace"/>
    <m/>
    <n v="44086"/>
    <n v="44102"/>
    <n v="1"/>
    <m/>
    <m/>
    <n v="1"/>
    <n v="0.45600000000000002"/>
    <s v="C.O.D."/>
    <n v="16"/>
    <n v="80"/>
    <n v="80"/>
    <n v="80"/>
    <n v="0.45600000000000002"/>
    <n v="80.456000000000003"/>
    <n v="80.456000000000003"/>
    <x v="4"/>
    <x v="5"/>
  </r>
  <r>
    <s v="A00135"/>
    <x v="3"/>
    <s v="Khan"/>
    <s v="Assess"/>
    <m/>
    <n v="44088"/>
    <n v="44098"/>
    <n v="2"/>
    <m/>
    <m/>
    <n v="0.25"/>
    <n v="126.62309999999999"/>
    <s v="C.O.D."/>
    <n v="10"/>
    <n v="140"/>
    <n v="35"/>
    <n v="35"/>
    <n v="126.62309999999999"/>
    <n v="161.62309999999999"/>
    <n v="161.62309999999999"/>
    <x v="5"/>
    <x v="2"/>
  </r>
  <r>
    <s v="A00136"/>
    <x v="4"/>
    <s v="Khan"/>
    <s v="Replace"/>
    <m/>
    <n v="44088"/>
    <n v="44102"/>
    <n v="1"/>
    <m/>
    <m/>
    <n v="1.5"/>
    <n v="251.0033"/>
    <s v="Account"/>
    <n v="14"/>
    <n v="80"/>
    <n v="120"/>
    <n v="120"/>
    <n v="251.0033"/>
    <n v="371.00329999999997"/>
    <n v="371.00329999999997"/>
    <x v="5"/>
    <x v="5"/>
  </r>
  <r>
    <s v="A00137"/>
    <x v="5"/>
    <s v="Cartier"/>
    <s v="Assess"/>
    <s v="Yes"/>
    <n v="44088"/>
    <n v="44109"/>
    <n v="1"/>
    <m/>
    <m/>
    <n v="0.5"/>
    <n v="395.28"/>
    <s v="P.O."/>
    <n v="21"/>
    <n v="80"/>
    <n v="40"/>
    <n v="40"/>
    <n v="395.28"/>
    <n v="435.28"/>
    <n v="435.28"/>
    <x v="5"/>
    <x v="5"/>
  </r>
  <r>
    <s v="A00138"/>
    <x v="3"/>
    <s v="Michner"/>
    <s v="Deliver"/>
    <s v="Yes"/>
    <n v="44088"/>
    <n v="44111"/>
    <n v="1"/>
    <m/>
    <m/>
    <n v="0.25"/>
    <n v="36"/>
    <s v="Account"/>
    <n v="23"/>
    <n v="80"/>
    <n v="20"/>
    <n v="20"/>
    <n v="36"/>
    <n v="56"/>
    <n v="56"/>
    <x v="5"/>
    <x v="3"/>
  </r>
  <r>
    <s v="A00139"/>
    <x v="1"/>
    <s v="Lopez"/>
    <s v="Assess"/>
    <m/>
    <n v="44088"/>
    <n v="44158"/>
    <n v="1"/>
    <m/>
    <m/>
    <n v="1.75"/>
    <n v="510.67529999999999"/>
    <s v="P.O."/>
    <n v="70"/>
    <n v="80"/>
    <n v="140"/>
    <n v="140"/>
    <n v="510.67529999999999"/>
    <n v="650.67529999999999"/>
    <n v="650.67529999999999"/>
    <x v="5"/>
    <x v="5"/>
  </r>
  <r>
    <s v="A00140"/>
    <x v="3"/>
    <s v="Michner"/>
    <s v="Replace"/>
    <m/>
    <n v="44089"/>
    <n v="44111"/>
    <n v="2"/>
    <m/>
    <m/>
    <n v="0.5"/>
    <n v="42.66"/>
    <s v="Account"/>
    <n v="22"/>
    <n v="140"/>
    <n v="70"/>
    <n v="70"/>
    <n v="42.66"/>
    <n v="112.66"/>
    <n v="112.66"/>
    <x v="0"/>
    <x v="3"/>
  </r>
  <r>
    <s v="A00141"/>
    <x v="4"/>
    <s v="Khan"/>
    <s v="Replace"/>
    <m/>
    <n v="44090"/>
    <n v="44102"/>
    <n v="1"/>
    <m/>
    <m/>
    <n v="1"/>
    <n v="5.4720000000000004"/>
    <s v="C.O.D."/>
    <n v="12"/>
    <n v="80"/>
    <n v="80"/>
    <n v="80"/>
    <n v="5.4720000000000004"/>
    <n v="85.471999999999994"/>
    <n v="85.471999999999994"/>
    <x v="1"/>
    <x v="5"/>
  </r>
  <r>
    <s v="A00142"/>
    <x v="3"/>
    <s v="Khan"/>
    <s v="Assess"/>
    <s v="Yes"/>
    <n v="44090"/>
    <n v="44102"/>
    <n v="1"/>
    <m/>
    <m/>
    <n v="0.25"/>
    <n v="45.237400000000001"/>
    <s v="Account"/>
    <n v="12"/>
    <n v="80"/>
    <n v="20"/>
    <n v="20"/>
    <n v="45.237400000000001"/>
    <n v="65.237400000000008"/>
    <n v="65.237400000000008"/>
    <x v="1"/>
    <x v="5"/>
  </r>
  <r>
    <s v="A00143"/>
    <x v="3"/>
    <s v="Burton"/>
    <s v="Assess"/>
    <m/>
    <n v="44090"/>
    <n v="44105"/>
    <n v="2"/>
    <m/>
    <m/>
    <n v="0.75"/>
    <n v="199.452"/>
    <s v="C.O.D."/>
    <n v="15"/>
    <n v="140"/>
    <n v="105"/>
    <n v="105"/>
    <n v="199.452"/>
    <n v="304.452"/>
    <n v="304.452"/>
    <x v="1"/>
    <x v="2"/>
  </r>
  <r>
    <s v="A00144"/>
    <x v="5"/>
    <s v="Burton"/>
    <s v="Assess"/>
    <m/>
    <n v="44090"/>
    <n v="44109"/>
    <n v="2"/>
    <m/>
    <m/>
    <n v="0.5"/>
    <n v="144"/>
    <s v="C.O.D."/>
    <n v="19"/>
    <n v="140"/>
    <n v="70"/>
    <n v="70"/>
    <n v="144"/>
    <n v="214"/>
    <n v="214"/>
    <x v="1"/>
    <x v="5"/>
  </r>
  <r>
    <s v="A00145"/>
    <x v="5"/>
    <s v="Burton"/>
    <s v="Deliver"/>
    <m/>
    <n v="44091"/>
    <n v="44110"/>
    <n v="1"/>
    <m/>
    <m/>
    <n v="0.25"/>
    <n v="6.2160000000000002"/>
    <s v="C.O.D."/>
    <n v="19"/>
    <n v="80"/>
    <n v="20"/>
    <n v="20"/>
    <n v="6.2160000000000002"/>
    <n v="26.216000000000001"/>
    <n v="26.216000000000001"/>
    <x v="2"/>
    <x v="0"/>
  </r>
  <r>
    <s v="A00146"/>
    <x v="3"/>
    <s v="Michner"/>
    <s v="Replace"/>
    <m/>
    <n v="44091"/>
    <n v="44116"/>
    <n v="2"/>
    <m/>
    <m/>
    <n v="1"/>
    <n v="36"/>
    <s v="Account"/>
    <n v="25"/>
    <n v="140"/>
    <n v="140"/>
    <n v="140"/>
    <n v="36"/>
    <n v="176"/>
    <n v="176"/>
    <x v="2"/>
    <x v="5"/>
  </r>
  <r>
    <s v="A00147"/>
    <x v="2"/>
    <s v="Cartier"/>
    <s v="Assess"/>
    <m/>
    <n v="44091"/>
    <n v="44116"/>
    <n v="2"/>
    <m/>
    <m/>
    <n v="0.75"/>
    <n v="40"/>
    <s v="C.O.D."/>
    <n v="25"/>
    <n v="140"/>
    <n v="105"/>
    <n v="105"/>
    <n v="40"/>
    <n v="145"/>
    <n v="145"/>
    <x v="2"/>
    <x v="5"/>
  </r>
  <r>
    <s v="A00148"/>
    <x v="1"/>
    <s v="Lopez"/>
    <s v="Assess"/>
    <m/>
    <n v="44091"/>
    <n v="44152"/>
    <n v="1"/>
    <m/>
    <m/>
    <n v="0.25"/>
    <n v="87.581299999999999"/>
    <s v="Account"/>
    <n v="61"/>
    <n v="80"/>
    <n v="20"/>
    <n v="20"/>
    <n v="87.581299999999999"/>
    <n v="107.5813"/>
    <n v="107.5813"/>
    <x v="2"/>
    <x v="0"/>
  </r>
  <r>
    <s v="A00149"/>
    <x v="4"/>
    <s v="Khan"/>
    <s v="Replace"/>
    <m/>
    <n v="44095"/>
    <n v="44102"/>
    <n v="1"/>
    <m/>
    <m/>
    <n v="0.5"/>
    <n v="30"/>
    <s v="C.O.D."/>
    <n v="7"/>
    <n v="80"/>
    <n v="40"/>
    <n v="40"/>
    <n v="30"/>
    <n v="70"/>
    <n v="70"/>
    <x v="5"/>
    <x v="5"/>
  </r>
  <r>
    <s v="A00150"/>
    <x v="5"/>
    <s v="Michner"/>
    <s v="Deliver"/>
    <m/>
    <n v="44095"/>
    <n v="44123"/>
    <n v="1"/>
    <m/>
    <m/>
    <n v="0.25"/>
    <n v="144"/>
    <s v="P.O."/>
    <n v="28"/>
    <n v="80"/>
    <n v="20"/>
    <n v="20"/>
    <n v="144"/>
    <n v="164"/>
    <n v="164"/>
    <x v="5"/>
    <x v="5"/>
  </r>
  <r>
    <s v="A00151"/>
    <x v="4"/>
    <s v="Khan"/>
    <s v="Replace"/>
    <s v="Yes"/>
    <n v="44095"/>
    <n v="44139"/>
    <n v="1"/>
    <m/>
    <m/>
    <n v="0.75"/>
    <n v="297.51229999999998"/>
    <s v="Account"/>
    <n v="44"/>
    <n v="80"/>
    <n v="60"/>
    <n v="60"/>
    <n v="297.51229999999998"/>
    <n v="357.51229999999998"/>
    <n v="357.51229999999998"/>
    <x v="5"/>
    <x v="3"/>
  </r>
  <r>
    <s v="A00152"/>
    <x v="4"/>
    <s v="Michner"/>
    <s v="Assess"/>
    <m/>
    <n v="44095"/>
    <n v="44160"/>
    <n v="1"/>
    <m/>
    <m/>
    <n v="0.5"/>
    <n v="64.171000000000006"/>
    <s v="P.O."/>
    <n v="65"/>
    <n v="80"/>
    <n v="40"/>
    <n v="40"/>
    <n v="64.171000000000006"/>
    <n v="104.17100000000001"/>
    <n v="104.17100000000001"/>
    <x v="5"/>
    <x v="3"/>
  </r>
  <r>
    <s v="A00153"/>
    <x v="1"/>
    <s v="Lopez"/>
    <s v="Deliver"/>
    <m/>
    <n v="44096"/>
    <n v="44105"/>
    <n v="1"/>
    <m/>
    <m/>
    <n v="0.25"/>
    <n v="20.475000000000001"/>
    <s v="Account"/>
    <n v="9"/>
    <n v="80"/>
    <n v="20"/>
    <n v="20"/>
    <n v="20.475000000000001"/>
    <n v="40.475000000000001"/>
    <n v="40.475000000000001"/>
    <x v="0"/>
    <x v="2"/>
  </r>
  <r>
    <s v="A00154"/>
    <x v="4"/>
    <s v="Khan"/>
    <s v="Repair"/>
    <m/>
    <n v="44097"/>
    <n v="44111"/>
    <n v="1"/>
    <m/>
    <m/>
    <n v="1"/>
    <n v="200"/>
    <s v="C.O.D."/>
    <n v="14"/>
    <n v="80"/>
    <n v="80"/>
    <n v="80"/>
    <n v="200"/>
    <n v="280"/>
    <n v="280"/>
    <x v="1"/>
    <x v="3"/>
  </r>
  <r>
    <s v="A00155"/>
    <x v="5"/>
    <s v="Burton"/>
    <s v="Repair"/>
    <m/>
    <n v="44097"/>
    <n v="44119"/>
    <n v="1"/>
    <m/>
    <m/>
    <n v="1.5"/>
    <n v="123.9555"/>
    <s v="C.O.D."/>
    <n v="22"/>
    <n v="80"/>
    <n v="120"/>
    <n v="120"/>
    <n v="123.9555"/>
    <n v="243.9555"/>
    <n v="243.9555"/>
    <x v="1"/>
    <x v="2"/>
  </r>
  <r>
    <s v="A00156"/>
    <x v="2"/>
    <s v="Cartier"/>
    <s v="Replace"/>
    <m/>
    <n v="44097"/>
    <n v="44128"/>
    <n v="1"/>
    <m/>
    <m/>
    <n v="0.5"/>
    <n v="193.88310000000001"/>
    <s v="Account"/>
    <n v="31"/>
    <n v="80"/>
    <n v="40"/>
    <n v="40"/>
    <n v="193.88310000000001"/>
    <n v="233.88310000000001"/>
    <n v="233.88310000000001"/>
    <x v="1"/>
    <x v="4"/>
  </r>
  <r>
    <s v="A00157"/>
    <x v="5"/>
    <s v="Khan"/>
    <s v="Assess"/>
    <m/>
    <n v="44097"/>
    <n v="44132"/>
    <n v="2"/>
    <m/>
    <m/>
    <n v="0.5"/>
    <n v="1.173"/>
    <s v="C.O.D."/>
    <n v="35"/>
    <n v="140"/>
    <n v="70"/>
    <n v="70"/>
    <n v="1.173"/>
    <n v="71.173000000000002"/>
    <n v="71.173000000000002"/>
    <x v="1"/>
    <x v="3"/>
  </r>
  <r>
    <s v="A00158"/>
    <x v="2"/>
    <s v="Michner"/>
    <s v="Assess"/>
    <m/>
    <n v="44098"/>
    <n v="44109"/>
    <n v="2"/>
    <m/>
    <m/>
    <n v="0.75"/>
    <n v="664.78880000000004"/>
    <s v="Account"/>
    <n v="11"/>
    <n v="140"/>
    <n v="105"/>
    <n v="105"/>
    <n v="664.78880000000004"/>
    <n v="769.78880000000004"/>
    <n v="769.78880000000004"/>
    <x v="2"/>
    <x v="5"/>
  </r>
  <r>
    <s v="A00159"/>
    <x v="3"/>
    <s v="Khan"/>
    <s v="Deliver"/>
    <m/>
    <n v="44098"/>
    <n v="44119"/>
    <n v="1"/>
    <m/>
    <m/>
    <n v="0.25"/>
    <n v="160"/>
    <s v="Account"/>
    <n v="21"/>
    <n v="80"/>
    <n v="20"/>
    <n v="20"/>
    <n v="160"/>
    <n v="180"/>
    <n v="180"/>
    <x v="2"/>
    <x v="2"/>
  </r>
  <r>
    <s v="A00160"/>
    <x v="3"/>
    <s v="Burton"/>
    <s v="Replace"/>
    <m/>
    <n v="44098"/>
    <n v="44140"/>
    <n v="2"/>
    <m/>
    <m/>
    <n v="0.75"/>
    <n v="159.50489999999999"/>
    <s v="Account"/>
    <n v="42"/>
    <n v="140"/>
    <n v="105"/>
    <n v="105"/>
    <n v="159.50489999999999"/>
    <n v="264.50490000000002"/>
    <n v="264.50490000000002"/>
    <x v="2"/>
    <x v="2"/>
  </r>
  <r>
    <s v="A00161"/>
    <x v="0"/>
    <s v="Cartier"/>
    <s v="Assess"/>
    <m/>
    <n v="44098"/>
    <n v="44152"/>
    <n v="2"/>
    <m/>
    <m/>
    <n v="0.75"/>
    <n v="169.63499999999999"/>
    <s v="P.O."/>
    <n v="54"/>
    <n v="140"/>
    <n v="105"/>
    <n v="105"/>
    <n v="169.63499999999999"/>
    <n v="274.63499999999999"/>
    <n v="274.63499999999999"/>
    <x v="2"/>
    <x v="0"/>
  </r>
  <r>
    <s v="A00162"/>
    <x v="6"/>
    <s v="Burton"/>
    <s v="Replace"/>
    <m/>
    <n v="44102"/>
    <n v="44104"/>
    <n v="2"/>
    <m/>
    <m/>
    <n v="0.5"/>
    <n v="202.86"/>
    <s v="Account"/>
    <n v="2"/>
    <n v="140"/>
    <n v="70"/>
    <n v="70"/>
    <n v="202.86"/>
    <n v="272.86"/>
    <n v="272.86"/>
    <x v="5"/>
    <x v="3"/>
  </r>
  <r>
    <s v="A00163"/>
    <x v="1"/>
    <s v="Lopez"/>
    <s v="Assess"/>
    <m/>
    <n v="44102"/>
    <n v="44111"/>
    <n v="1"/>
    <m/>
    <m/>
    <n v="0.5"/>
    <n v="10.53"/>
    <s v="P.O."/>
    <n v="9"/>
    <n v="80"/>
    <n v="40"/>
    <n v="40"/>
    <n v="10.53"/>
    <n v="50.53"/>
    <n v="50.53"/>
    <x v="5"/>
    <x v="3"/>
  </r>
  <r>
    <s v="A00164"/>
    <x v="2"/>
    <s v="Michner"/>
    <s v="Replace"/>
    <m/>
    <n v="44102"/>
    <n v="44131"/>
    <n v="2"/>
    <m/>
    <m/>
    <n v="0.75"/>
    <n v="1.8240000000000001"/>
    <s v="C.O.D."/>
    <n v="29"/>
    <n v="140"/>
    <n v="105"/>
    <n v="105"/>
    <n v="1.8240000000000001"/>
    <n v="106.824"/>
    <n v="106.824"/>
    <x v="5"/>
    <x v="0"/>
  </r>
  <r>
    <s v="A00165"/>
    <x v="1"/>
    <s v="Khan"/>
    <s v="Assess"/>
    <m/>
    <n v="44103"/>
    <n v="44112"/>
    <n v="2"/>
    <m/>
    <m/>
    <n v="0.5"/>
    <n v="54.124600000000001"/>
    <s v="Account"/>
    <n v="9"/>
    <n v="140"/>
    <n v="70"/>
    <n v="70"/>
    <n v="54.124600000000001"/>
    <n v="124.1246"/>
    <n v="124.1246"/>
    <x v="0"/>
    <x v="2"/>
  </r>
  <r>
    <s v="A00166"/>
    <x v="3"/>
    <s v="Michner"/>
    <s v="Deliver"/>
    <m/>
    <n v="44103"/>
    <n v="44125"/>
    <n v="2"/>
    <m/>
    <m/>
    <n v="0.25"/>
    <n v="367.71109999999999"/>
    <s v="Account"/>
    <n v="22"/>
    <n v="140"/>
    <n v="35"/>
    <n v="35"/>
    <n v="367.71109999999999"/>
    <n v="402.71109999999999"/>
    <n v="402.71109999999999"/>
    <x v="0"/>
    <x v="3"/>
  </r>
  <r>
    <s v="A00167"/>
    <x v="4"/>
    <s v="Lopez"/>
    <s v="Assess"/>
    <m/>
    <n v="44103"/>
    <n v="44123"/>
    <n v="1"/>
    <m/>
    <m/>
    <n v="1.5"/>
    <n v="139.035"/>
    <s v="Account"/>
    <n v="20"/>
    <n v="80"/>
    <n v="120"/>
    <n v="120"/>
    <n v="139.035"/>
    <n v="259.03499999999997"/>
    <n v="259.03499999999997"/>
    <x v="0"/>
    <x v="5"/>
  </r>
  <r>
    <s v="A00168"/>
    <x v="4"/>
    <s v="Khan"/>
    <s v="Replace"/>
    <m/>
    <n v="44103"/>
    <n v="44131"/>
    <n v="1"/>
    <m/>
    <m/>
    <n v="0.5"/>
    <n v="50.317"/>
    <s v="P.O."/>
    <n v="28"/>
    <n v="80"/>
    <n v="40"/>
    <n v="40"/>
    <n v="50.317"/>
    <n v="90.317000000000007"/>
    <n v="90.317000000000007"/>
    <x v="0"/>
    <x v="0"/>
  </r>
  <r>
    <s v="A00169"/>
    <x v="2"/>
    <s v="Burton"/>
    <s v="Repair"/>
    <m/>
    <n v="44103"/>
    <n v="44159"/>
    <n v="1"/>
    <m/>
    <m/>
    <n v="1"/>
    <n v="122.4273"/>
    <s v="C.O.D."/>
    <n v="56"/>
    <n v="80"/>
    <n v="80"/>
    <n v="80"/>
    <n v="122.4273"/>
    <n v="202.4273"/>
    <n v="202.4273"/>
    <x v="0"/>
    <x v="0"/>
  </r>
  <r>
    <s v="A00170"/>
    <x v="4"/>
    <s v="Khan"/>
    <s v="Assess"/>
    <m/>
    <n v="44103"/>
    <n v="44167"/>
    <n v="1"/>
    <m/>
    <m/>
    <n v="1"/>
    <n v="78.5535"/>
    <s v="P.O."/>
    <n v="64"/>
    <n v="80"/>
    <n v="80"/>
    <n v="80"/>
    <n v="78.5535"/>
    <n v="158.55349999999999"/>
    <n v="158.55349999999999"/>
    <x v="0"/>
    <x v="3"/>
  </r>
  <r>
    <s v="A00171"/>
    <x v="3"/>
    <s v="Khan"/>
    <s v="Deliver"/>
    <s v="Yes"/>
    <n v="44104"/>
    <n v="44111"/>
    <n v="1"/>
    <m/>
    <m/>
    <n v="0.25"/>
    <n v="239.1001"/>
    <s v="Account"/>
    <n v="7"/>
    <n v="80"/>
    <n v="20"/>
    <n v="20"/>
    <n v="239.1001"/>
    <n v="259.1001"/>
    <n v="259.1001"/>
    <x v="1"/>
    <x v="3"/>
  </r>
  <r>
    <s v="A00172"/>
    <x v="2"/>
    <s v="Cartier"/>
    <s v="Replace"/>
    <m/>
    <n v="44104"/>
    <n v="44123"/>
    <n v="1"/>
    <m/>
    <m/>
    <n v="0.5"/>
    <n v="61.180599999999998"/>
    <s v="C.O.D."/>
    <n v="19"/>
    <n v="80"/>
    <n v="40"/>
    <n v="40"/>
    <n v="61.180599999999998"/>
    <n v="101.1806"/>
    <n v="101.1806"/>
    <x v="1"/>
    <x v="5"/>
  </r>
  <r>
    <s v="A00173"/>
    <x v="3"/>
    <s v="Cartier"/>
    <s v="Repair"/>
    <m/>
    <n v="44104"/>
    <n v="44153"/>
    <n v="2"/>
    <m/>
    <m/>
    <n v="2.25"/>
    <n v="800.71119999999996"/>
    <s v="Account"/>
    <n v="49"/>
    <n v="140"/>
    <n v="315"/>
    <n v="315"/>
    <n v="800.71119999999996"/>
    <n v="1115.7112"/>
    <n v="1115.7112"/>
    <x v="1"/>
    <x v="3"/>
  </r>
  <r>
    <s v="A00174"/>
    <x v="3"/>
    <s v="Khan"/>
    <s v="Assess"/>
    <m/>
    <n v="44105"/>
    <n v="44130"/>
    <n v="1"/>
    <m/>
    <m/>
    <n v="0.25"/>
    <n v="19.196999999999999"/>
    <s v="Account"/>
    <n v="25"/>
    <n v="80"/>
    <n v="20"/>
    <n v="20"/>
    <n v="19.196999999999999"/>
    <n v="39.197000000000003"/>
    <n v="39.197000000000003"/>
    <x v="2"/>
    <x v="5"/>
  </r>
  <r>
    <s v="A00175"/>
    <x v="1"/>
    <s v="Lopez"/>
    <s v="Assess"/>
    <m/>
    <n v="44109"/>
    <n v="44117"/>
    <n v="1"/>
    <m/>
    <m/>
    <n v="0.25"/>
    <n v="19.5"/>
    <s v="Account"/>
    <n v="8"/>
    <n v="80"/>
    <n v="20"/>
    <n v="20"/>
    <n v="19.5"/>
    <n v="39.5"/>
    <n v="39.5"/>
    <x v="5"/>
    <x v="0"/>
  </r>
  <r>
    <s v="A00176"/>
    <x v="1"/>
    <s v="Lopez"/>
    <s v="Deliver"/>
    <m/>
    <n v="44109"/>
    <n v="44117"/>
    <n v="1"/>
    <m/>
    <m/>
    <n v="0.25"/>
    <n v="22.425000000000001"/>
    <s v="Account"/>
    <n v="8"/>
    <n v="80"/>
    <n v="20"/>
    <n v="20"/>
    <n v="22.425000000000001"/>
    <n v="42.424999999999997"/>
    <n v="42.424999999999997"/>
    <x v="5"/>
    <x v="0"/>
  </r>
  <r>
    <s v="A00177"/>
    <x v="4"/>
    <s v="Burton"/>
    <s v="Assess"/>
    <m/>
    <n v="44109"/>
    <n v="44117"/>
    <n v="1"/>
    <m/>
    <m/>
    <n v="0.5"/>
    <n v="26.582599999999999"/>
    <s v="Account"/>
    <n v="8"/>
    <n v="80"/>
    <n v="40"/>
    <n v="40"/>
    <n v="26.582599999999999"/>
    <n v="66.582599999999999"/>
    <n v="66.582599999999999"/>
    <x v="5"/>
    <x v="0"/>
  </r>
  <r>
    <s v="A00178"/>
    <x v="2"/>
    <s v="Cartier"/>
    <s v="Assess"/>
    <m/>
    <n v="44109"/>
    <n v="44128"/>
    <n v="1"/>
    <m/>
    <m/>
    <n v="0.5"/>
    <n v="288.20800000000003"/>
    <s v="C.O.D."/>
    <n v="19"/>
    <n v="80"/>
    <n v="40"/>
    <n v="40"/>
    <n v="288.20800000000003"/>
    <n v="328.20800000000003"/>
    <n v="328.20800000000003"/>
    <x v="5"/>
    <x v="4"/>
  </r>
  <r>
    <s v="A00179"/>
    <x v="1"/>
    <s v="Lopez"/>
    <s v="Replace"/>
    <m/>
    <n v="44109"/>
    <n v="44123"/>
    <n v="1"/>
    <m/>
    <m/>
    <n v="0.5"/>
    <n v="54.236800000000002"/>
    <s v="Account"/>
    <n v="14"/>
    <n v="80"/>
    <n v="40"/>
    <n v="40"/>
    <n v="54.236800000000002"/>
    <n v="94.236800000000002"/>
    <n v="94.236800000000002"/>
    <x v="5"/>
    <x v="5"/>
  </r>
  <r>
    <s v="A00180"/>
    <x v="4"/>
    <s v="Lopez"/>
    <s v="Assess"/>
    <m/>
    <n v="44110"/>
    <n v="44123"/>
    <n v="1"/>
    <m/>
    <m/>
    <n v="0.25"/>
    <n v="332.39699999999999"/>
    <s v="P.O."/>
    <n v="13"/>
    <n v="80"/>
    <n v="20"/>
    <n v="20"/>
    <n v="332.39699999999999"/>
    <n v="352.39699999999999"/>
    <n v="352.39699999999999"/>
    <x v="0"/>
    <x v="5"/>
  </r>
  <r>
    <s v="A00181"/>
    <x v="3"/>
    <s v="Khan"/>
    <s v="Assess"/>
    <m/>
    <n v="44110"/>
    <n v="44127"/>
    <n v="2"/>
    <m/>
    <m/>
    <n v="0.75"/>
    <n v="124.1649"/>
    <s v="C.O.D."/>
    <n v="17"/>
    <n v="140"/>
    <n v="105"/>
    <n v="105"/>
    <n v="124.1649"/>
    <n v="229.16489999999999"/>
    <n v="229.16489999999999"/>
    <x v="0"/>
    <x v="1"/>
  </r>
  <r>
    <s v="A00182"/>
    <x v="2"/>
    <s v="Burton"/>
    <s v="Deliver"/>
    <m/>
    <n v="44110"/>
    <n v="44130"/>
    <n v="1"/>
    <m/>
    <m/>
    <n v="0.25"/>
    <n v="21.63"/>
    <s v="Account"/>
    <n v="20"/>
    <n v="80"/>
    <n v="20"/>
    <n v="20"/>
    <n v="21.63"/>
    <n v="41.629999999999995"/>
    <n v="41.629999999999995"/>
    <x v="0"/>
    <x v="5"/>
  </r>
  <r>
    <s v="A00183"/>
    <x v="3"/>
    <s v="Khan"/>
    <s v="Assess"/>
    <m/>
    <n v="44111"/>
    <n v="44123"/>
    <n v="2"/>
    <m/>
    <s v="Yes"/>
    <n v="0.25"/>
    <n v="33"/>
    <s v="C.O.D."/>
    <n v="12"/>
    <n v="140"/>
    <n v="35"/>
    <n v="35"/>
    <n v="0"/>
    <n v="68"/>
    <n v="35"/>
    <x v="1"/>
    <x v="5"/>
  </r>
  <r>
    <s v="A00184"/>
    <x v="3"/>
    <s v="Khan"/>
    <s v="Assess"/>
    <m/>
    <n v="44111"/>
    <n v="44123"/>
    <n v="2"/>
    <m/>
    <m/>
    <n v="0.5"/>
    <n v="154.5"/>
    <s v="C.O.D."/>
    <n v="12"/>
    <n v="140"/>
    <n v="70"/>
    <n v="70"/>
    <n v="154.5"/>
    <n v="224.5"/>
    <n v="224.5"/>
    <x v="1"/>
    <x v="5"/>
  </r>
  <r>
    <s v="A00185"/>
    <x v="1"/>
    <s v="Lopez"/>
    <s v="Repair"/>
    <m/>
    <n v="44111"/>
    <n v="44124"/>
    <n v="1"/>
    <m/>
    <m/>
    <n v="1"/>
    <n v="48.75"/>
    <s v="Account"/>
    <n v="13"/>
    <n v="80"/>
    <n v="80"/>
    <n v="80"/>
    <n v="48.75"/>
    <n v="128.75"/>
    <n v="128.75"/>
    <x v="1"/>
    <x v="0"/>
  </r>
  <r>
    <s v="A00186"/>
    <x v="1"/>
    <s v="Lopez"/>
    <s v="Deliver"/>
    <m/>
    <n v="44112"/>
    <n v="44124"/>
    <n v="1"/>
    <m/>
    <m/>
    <n v="0.25"/>
    <n v="76.1678"/>
    <s v="Account"/>
    <n v="12"/>
    <n v="80"/>
    <n v="20"/>
    <n v="20"/>
    <n v="76.1678"/>
    <n v="96.1678"/>
    <n v="96.1678"/>
    <x v="2"/>
    <x v="0"/>
  </r>
  <r>
    <s v="A00187"/>
    <x v="3"/>
    <s v="Khan"/>
    <s v="Replace"/>
    <m/>
    <n v="44112"/>
    <n v="44142"/>
    <n v="1"/>
    <m/>
    <m/>
    <n v="0.75"/>
    <n v="117"/>
    <s v="C.O.D."/>
    <n v="30"/>
    <n v="80"/>
    <n v="60"/>
    <n v="60"/>
    <n v="117"/>
    <n v="177"/>
    <n v="177"/>
    <x v="2"/>
    <x v="4"/>
  </r>
  <r>
    <s v="A00188"/>
    <x v="3"/>
    <s v="Cartier"/>
    <s v="Repair"/>
    <m/>
    <n v="44112"/>
    <n v="44145"/>
    <n v="2"/>
    <m/>
    <m/>
    <n v="1.5"/>
    <n v="1575.9739999999999"/>
    <s v="C.O.D."/>
    <n v="33"/>
    <n v="140"/>
    <n v="210"/>
    <n v="210"/>
    <n v="1575.9739999999999"/>
    <n v="1785.9739999999999"/>
    <n v="1785.9739999999999"/>
    <x v="2"/>
    <x v="0"/>
  </r>
  <r>
    <s v="A00189"/>
    <x v="4"/>
    <s v="Khan"/>
    <s v="Replace"/>
    <m/>
    <n v="44112"/>
    <n v="44153"/>
    <n v="1"/>
    <m/>
    <m/>
    <n v="0.5"/>
    <n v="21.33"/>
    <s v="P.O."/>
    <n v="41"/>
    <n v="80"/>
    <n v="40"/>
    <n v="40"/>
    <n v="21.33"/>
    <n v="61.33"/>
    <n v="61.33"/>
    <x v="2"/>
    <x v="3"/>
  </r>
  <r>
    <s v="A00190"/>
    <x v="5"/>
    <s v="Michner"/>
    <s v="Replace"/>
    <m/>
    <n v="44112"/>
    <n v="44165"/>
    <n v="1"/>
    <m/>
    <m/>
    <n v="0.5"/>
    <n v="74.785899999999998"/>
    <s v="Account"/>
    <n v="53"/>
    <n v="80"/>
    <n v="40"/>
    <n v="40"/>
    <n v="74.785899999999998"/>
    <n v="114.7859"/>
    <n v="114.7859"/>
    <x v="2"/>
    <x v="5"/>
  </r>
  <r>
    <s v="A00191"/>
    <x v="7"/>
    <s v="Michner"/>
    <s v="Repair"/>
    <m/>
    <n v="44112"/>
    <n v="44166"/>
    <n v="2"/>
    <m/>
    <m/>
    <n v="4.75"/>
    <n v="1123.9716000000001"/>
    <s v="C.O.D."/>
    <n v="54"/>
    <n v="140"/>
    <n v="665"/>
    <n v="665"/>
    <n v="1123.9716000000001"/>
    <n v="1788.9716000000001"/>
    <n v="1788.9716000000001"/>
    <x v="2"/>
    <x v="0"/>
  </r>
  <r>
    <s v="A00192"/>
    <x v="2"/>
    <s v="Burton"/>
    <s v="Assess"/>
    <m/>
    <n v="44116"/>
    <n v="44130"/>
    <n v="2"/>
    <m/>
    <m/>
    <n v="1"/>
    <n v="128.9796"/>
    <s v="Account"/>
    <n v="14"/>
    <n v="140"/>
    <n v="140"/>
    <n v="140"/>
    <n v="128.9796"/>
    <n v="268.9796"/>
    <n v="268.9796"/>
    <x v="5"/>
    <x v="5"/>
  </r>
  <r>
    <s v="A00193"/>
    <x v="4"/>
    <s v="Khan"/>
    <s v="Replace"/>
    <m/>
    <n v="44116"/>
    <n v="44139"/>
    <n v="1"/>
    <m/>
    <m/>
    <n v="0.5"/>
    <n v="144"/>
    <s v="P.O."/>
    <n v="23"/>
    <n v="80"/>
    <n v="40"/>
    <n v="40"/>
    <n v="144"/>
    <n v="184"/>
    <n v="184"/>
    <x v="5"/>
    <x v="3"/>
  </r>
  <r>
    <s v="A00194"/>
    <x v="2"/>
    <s v="Michner"/>
    <s v="Assess"/>
    <m/>
    <n v="44116"/>
    <n v="44140"/>
    <n v="2"/>
    <m/>
    <m/>
    <n v="1"/>
    <n v="1211.8269"/>
    <s v="Account"/>
    <n v="24"/>
    <n v="140"/>
    <n v="140"/>
    <n v="140"/>
    <n v="1211.8269"/>
    <n v="1351.8269"/>
    <n v="1351.8269"/>
    <x v="5"/>
    <x v="2"/>
  </r>
  <r>
    <s v="A00195"/>
    <x v="1"/>
    <s v="Michner"/>
    <s v="Replace"/>
    <m/>
    <n v="44116"/>
    <n v="44153"/>
    <n v="1"/>
    <m/>
    <m/>
    <n v="0.5"/>
    <n v="54.124600000000001"/>
    <s v="Account"/>
    <n v="37"/>
    <n v="80"/>
    <n v="40"/>
    <n v="40"/>
    <n v="54.124600000000001"/>
    <n v="94.124600000000001"/>
    <n v="94.124600000000001"/>
    <x v="5"/>
    <x v="3"/>
  </r>
  <r>
    <s v="A00196"/>
    <x v="3"/>
    <s v="Michner"/>
    <s v="Assess"/>
    <s v="Yes"/>
    <n v="44116"/>
    <n v="44154"/>
    <n v="1"/>
    <m/>
    <m/>
    <n v="0.5"/>
    <n v="55.935699999999997"/>
    <s v="C.O.D."/>
    <n v="38"/>
    <n v="80"/>
    <n v="40"/>
    <n v="40"/>
    <n v="55.935699999999997"/>
    <n v="95.935699999999997"/>
    <n v="95.935699999999997"/>
    <x v="5"/>
    <x v="2"/>
  </r>
  <r>
    <s v="A00197"/>
    <x v="5"/>
    <s v="Michner"/>
    <s v="Assess"/>
    <s v="Yes"/>
    <n v="44117"/>
    <n v="44131"/>
    <n v="1"/>
    <m/>
    <m/>
    <n v="0.5"/>
    <n v="11.06"/>
    <s v="P.O."/>
    <n v="14"/>
    <n v="80"/>
    <n v="40"/>
    <n v="40"/>
    <n v="11.06"/>
    <n v="51.06"/>
    <n v="51.06"/>
    <x v="0"/>
    <x v="0"/>
  </r>
  <r>
    <s v="A00198"/>
    <x v="4"/>
    <s v="Khan"/>
    <s v="Repair"/>
    <m/>
    <n v="44117"/>
    <n v="44131"/>
    <n v="1"/>
    <m/>
    <m/>
    <n v="2"/>
    <n v="77.165099999999995"/>
    <s v="Account"/>
    <n v="14"/>
    <n v="80"/>
    <n v="160"/>
    <n v="160"/>
    <n v="77.165099999999995"/>
    <n v="237.1651"/>
    <n v="237.1651"/>
    <x v="0"/>
    <x v="0"/>
  </r>
  <r>
    <s v="A00199"/>
    <x v="3"/>
    <s v="Khan"/>
    <s v="Assess"/>
    <m/>
    <n v="44118"/>
    <n v="44123"/>
    <n v="2"/>
    <m/>
    <m/>
    <n v="0.5"/>
    <n v="66.158000000000001"/>
    <s v="Account"/>
    <n v="5"/>
    <n v="140"/>
    <n v="70"/>
    <n v="70"/>
    <n v="66.158000000000001"/>
    <n v="136.15800000000002"/>
    <n v="136.15800000000002"/>
    <x v="1"/>
    <x v="5"/>
  </r>
  <r>
    <s v="A00200"/>
    <x v="6"/>
    <s v="Michner"/>
    <s v="Deliver"/>
    <m/>
    <n v="44118"/>
    <n v="44131"/>
    <n v="1"/>
    <m/>
    <m/>
    <n v="0.25"/>
    <n v="27.953900000000001"/>
    <s v="Account"/>
    <n v="13"/>
    <n v="80"/>
    <n v="20"/>
    <n v="20"/>
    <n v="27.953900000000001"/>
    <n v="47.953900000000004"/>
    <n v="47.953900000000004"/>
    <x v="1"/>
    <x v="0"/>
  </r>
  <r>
    <s v="A00201"/>
    <x v="4"/>
    <s v="Khan"/>
    <s v="Assess"/>
    <m/>
    <n v="44118"/>
    <n v="44131"/>
    <n v="1"/>
    <m/>
    <m/>
    <n v="1"/>
    <n v="216.3125"/>
    <s v="C.O.D."/>
    <n v="13"/>
    <n v="80"/>
    <n v="80"/>
    <n v="80"/>
    <n v="216.3125"/>
    <n v="296.3125"/>
    <n v="296.3125"/>
    <x v="1"/>
    <x v="0"/>
  </r>
  <r>
    <s v="A00202"/>
    <x v="2"/>
    <s v="Burton"/>
    <s v="Repair"/>
    <m/>
    <n v="44118"/>
    <n v="44138"/>
    <n v="2"/>
    <m/>
    <m/>
    <n v="2"/>
    <n v="619.51329999999996"/>
    <s v="P.O."/>
    <n v="20"/>
    <n v="140"/>
    <n v="280"/>
    <n v="280"/>
    <n v="619.51329999999996"/>
    <n v="899.51329999999996"/>
    <n v="899.51329999999996"/>
    <x v="1"/>
    <x v="0"/>
  </r>
  <r>
    <s v="A00203"/>
    <x v="4"/>
    <s v="Michner"/>
    <s v="Replace"/>
    <m/>
    <n v="44118"/>
    <n v="44145"/>
    <n v="1"/>
    <m/>
    <m/>
    <n v="0.5"/>
    <n v="3.12"/>
    <s v="C.O.D."/>
    <n v="27"/>
    <n v="80"/>
    <n v="40"/>
    <n v="40"/>
    <n v="3.12"/>
    <n v="43.12"/>
    <n v="43.12"/>
    <x v="1"/>
    <x v="0"/>
  </r>
  <r>
    <s v="A00204"/>
    <x v="2"/>
    <s v="Michner"/>
    <s v="Assess"/>
    <m/>
    <n v="44119"/>
    <n v="44126"/>
    <n v="1"/>
    <m/>
    <m/>
    <n v="0.75"/>
    <n v="163.26"/>
    <s v="Account"/>
    <n v="7"/>
    <n v="80"/>
    <n v="60"/>
    <n v="60"/>
    <n v="163.26"/>
    <n v="223.26"/>
    <n v="223.26"/>
    <x v="2"/>
    <x v="2"/>
  </r>
  <r>
    <s v="A00205"/>
    <x v="1"/>
    <s v="Lopez"/>
    <s v="Deliver"/>
    <m/>
    <n v="44119"/>
    <n v="44132"/>
    <n v="1"/>
    <m/>
    <m/>
    <n v="0.25"/>
    <n v="65.251599999999996"/>
    <s v="Account"/>
    <n v="13"/>
    <n v="80"/>
    <n v="20"/>
    <n v="20"/>
    <n v="65.251599999999996"/>
    <n v="85.251599999999996"/>
    <n v="85.251599999999996"/>
    <x v="2"/>
    <x v="3"/>
  </r>
  <r>
    <s v="A00206"/>
    <x v="4"/>
    <s v="Michner"/>
    <s v="Deliver"/>
    <m/>
    <n v="44119"/>
    <n v="44145"/>
    <n v="1"/>
    <m/>
    <m/>
    <n v="0.25"/>
    <n v="30"/>
    <s v="P.O."/>
    <n v="26"/>
    <n v="80"/>
    <n v="20"/>
    <n v="20"/>
    <n v="30"/>
    <n v="50"/>
    <n v="50"/>
    <x v="2"/>
    <x v="0"/>
  </r>
  <r>
    <s v="A00207"/>
    <x v="4"/>
    <s v="Michner"/>
    <s v="Replace"/>
    <m/>
    <n v="44119"/>
    <n v="44145"/>
    <n v="1"/>
    <m/>
    <m/>
    <n v="0.5"/>
    <n v="105.8442"/>
    <s v="Account"/>
    <n v="26"/>
    <n v="80"/>
    <n v="40"/>
    <n v="40"/>
    <n v="105.8442"/>
    <n v="145.8442"/>
    <n v="145.8442"/>
    <x v="2"/>
    <x v="0"/>
  </r>
  <r>
    <s v="A00208"/>
    <x v="3"/>
    <s v="Burton"/>
    <s v="Replace"/>
    <m/>
    <n v="44123"/>
    <n v="44140"/>
    <n v="2"/>
    <m/>
    <m/>
    <n v="1"/>
    <n v="547.08590000000004"/>
    <s v="C.O.D."/>
    <n v="17"/>
    <n v="140"/>
    <n v="140"/>
    <n v="140"/>
    <n v="547.08590000000004"/>
    <n v="687.08590000000004"/>
    <n v="687.08590000000004"/>
    <x v="5"/>
    <x v="2"/>
  </r>
  <r>
    <s v="A00209"/>
    <x v="4"/>
    <s v="Michner"/>
    <s v="Replace"/>
    <m/>
    <n v="44123"/>
    <n v="44160"/>
    <n v="1"/>
    <m/>
    <m/>
    <n v="1"/>
    <n v="120"/>
    <s v="P.O."/>
    <n v="37"/>
    <n v="80"/>
    <n v="80"/>
    <n v="80"/>
    <n v="120"/>
    <n v="200"/>
    <n v="200"/>
    <x v="5"/>
    <x v="3"/>
  </r>
  <r>
    <s v="A00210"/>
    <x v="3"/>
    <s v="Khan"/>
    <s v="Assess"/>
    <m/>
    <n v="44124"/>
    <n v="44134"/>
    <n v="1"/>
    <m/>
    <m/>
    <n v="0.25"/>
    <n v="30"/>
    <s v="Account"/>
    <n v="10"/>
    <n v="80"/>
    <n v="20"/>
    <n v="20"/>
    <n v="30"/>
    <n v="50"/>
    <n v="50"/>
    <x v="0"/>
    <x v="1"/>
  </r>
  <r>
    <s v="A00211"/>
    <x v="2"/>
    <s v="Cartier"/>
    <s v="Deliver"/>
    <m/>
    <n v="44124"/>
    <n v="44159"/>
    <n v="1"/>
    <m/>
    <m/>
    <n v="0.25"/>
    <n v="27.63"/>
    <s v="Account"/>
    <n v="35"/>
    <n v="80"/>
    <n v="20"/>
    <n v="20"/>
    <n v="27.63"/>
    <n v="47.629999999999995"/>
    <n v="47.629999999999995"/>
    <x v="0"/>
    <x v="0"/>
  </r>
  <r>
    <s v="A00212"/>
    <x v="2"/>
    <s v="Burton"/>
    <s v="Assess"/>
    <m/>
    <n v="44125"/>
    <n v="44141"/>
    <n v="1"/>
    <m/>
    <m/>
    <n v="0.25"/>
    <n v="250.42240000000001"/>
    <s v="Account"/>
    <n v="16"/>
    <n v="80"/>
    <n v="20"/>
    <n v="20"/>
    <n v="250.42240000000001"/>
    <n v="270.42240000000004"/>
    <n v="270.42240000000004"/>
    <x v="1"/>
    <x v="1"/>
  </r>
  <r>
    <s v="A00213"/>
    <x v="3"/>
    <s v="Michner"/>
    <s v="Assess"/>
    <s v="Yes"/>
    <n v="44125"/>
    <n v="44140"/>
    <n v="2"/>
    <m/>
    <m/>
    <n v="0.25"/>
    <n v="38.698399999999999"/>
    <s v="C.O.D."/>
    <n v="15"/>
    <n v="140"/>
    <n v="35"/>
    <n v="35"/>
    <n v="38.698399999999999"/>
    <n v="73.698399999999992"/>
    <n v="73.698399999999992"/>
    <x v="1"/>
    <x v="2"/>
  </r>
  <r>
    <s v="A00214"/>
    <x v="3"/>
    <s v="Cartier"/>
    <s v="Assess"/>
    <s v="Yes"/>
    <n v="44125"/>
    <n v="44145"/>
    <n v="2"/>
    <m/>
    <m/>
    <n v="0.25"/>
    <n v="33"/>
    <s v="Account"/>
    <n v="20"/>
    <n v="140"/>
    <n v="35"/>
    <n v="35"/>
    <n v="33"/>
    <n v="68"/>
    <n v="68"/>
    <x v="1"/>
    <x v="0"/>
  </r>
  <r>
    <s v="A00215"/>
    <x v="4"/>
    <s v="Michner"/>
    <s v="Assess"/>
    <m/>
    <n v="44125"/>
    <n v="44145"/>
    <n v="1"/>
    <m/>
    <m/>
    <n v="0.75"/>
    <n v="126"/>
    <s v="P.O."/>
    <n v="20"/>
    <n v="80"/>
    <n v="60"/>
    <n v="60"/>
    <n v="126"/>
    <n v="186"/>
    <n v="186"/>
    <x v="1"/>
    <x v="0"/>
  </r>
  <r>
    <s v="A00216"/>
    <x v="2"/>
    <s v="Michner"/>
    <s v="Install"/>
    <m/>
    <n v="44125"/>
    <n v="44221"/>
    <n v="2"/>
    <m/>
    <m/>
    <n v="8.25"/>
    <n v="4946"/>
    <s v="Account"/>
    <n v="96"/>
    <n v="140"/>
    <n v="1155"/>
    <n v="1155"/>
    <n v="4946"/>
    <n v="6101"/>
    <n v="6101"/>
    <x v="1"/>
    <x v="5"/>
  </r>
  <r>
    <s v="A00217"/>
    <x v="5"/>
    <s v="Michner"/>
    <s v="Replace"/>
    <s v="Yes"/>
    <n v="44126"/>
    <n v="44133"/>
    <n v="1"/>
    <m/>
    <m/>
    <n v="0.5"/>
    <n v="33.544699999999999"/>
    <s v="P.O."/>
    <n v="7"/>
    <n v="80"/>
    <n v="40"/>
    <n v="40"/>
    <n v="33.544699999999999"/>
    <n v="73.544700000000006"/>
    <n v="73.544700000000006"/>
    <x v="2"/>
    <x v="2"/>
  </r>
  <r>
    <s v="A00218"/>
    <x v="2"/>
    <s v="Burton"/>
    <s v="Assess"/>
    <m/>
    <n v="44128"/>
    <n v="44141"/>
    <n v="2"/>
    <m/>
    <m/>
    <n v="0.25"/>
    <n v="25"/>
    <s v="Account"/>
    <n v="13"/>
    <n v="140"/>
    <n v="35"/>
    <n v="35"/>
    <n v="25"/>
    <n v="60"/>
    <n v="60"/>
    <x v="4"/>
    <x v="1"/>
  </r>
  <r>
    <s v="A00219"/>
    <x v="4"/>
    <s v="Khan"/>
    <s v="Assess"/>
    <m/>
    <n v="44128"/>
    <n v="44159"/>
    <n v="1"/>
    <m/>
    <m/>
    <n v="0.5"/>
    <n v="28.5868"/>
    <s v="Account"/>
    <n v="31"/>
    <n v="80"/>
    <n v="40"/>
    <n v="40"/>
    <n v="28.5868"/>
    <n v="68.586799999999997"/>
    <n v="68.586799999999997"/>
    <x v="4"/>
    <x v="0"/>
  </r>
  <r>
    <s v="A00220"/>
    <x v="4"/>
    <s v="Burton"/>
    <s v="Replace"/>
    <m/>
    <n v="44128"/>
    <n v="44179"/>
    <n v="2"/>
    <m/>
    <m/>
    <n v="2.5"/>
    <n v="213.48050000000001"/>
    <s v="Account"/>
    <n v="51"/>
    <n v="140"/>
    <n v="350"/>
    <n v="350"/>
    <n v="213.48050000000001"/>
    <n v="563.48050000000001"/>
    <n v="563.48050000000001"/>
    <x v="4"/>
    <x v="5"/>
  </r>
  <r>
    <s v="A00221"/>
    <x v="4"/>
    <s v="Khan"/>
    <s v="Assess"/>
    <m/>
    <n v="44130"/>
    <n v="44131"/>
    <n v="1"/>
    <m/>
    <m/>
    <n v="0.5"/>
    <n v="83.441299999999998"/>
    <s v="Account"/>
    <n v="1"/>
    <n v="80"/>
    <n v="40"/>
    <n v="40"/>
    <n v="83.441299999999998"/>
    <n v="123.4413"/>
    <n v="123.4413"/>
    <x v="5"/>
    <x v="0"/>
  </r>
  <r>
    <s v="A00222"/>
    <x v="5"/>
    <s v="Khan"/>
    <s v="Repair"/>
    <m/>
    <n v="44130"/>
    <n v="44152"/>
    <n v="2"/>
    <m/>
    <m/>
    <n v="1"/>
    <n v="25"/>
    <s v="C.O.D."/>
    <n v="22"/>
    <n v="140"/>
    <n v="140"/>
    <n v="140"/>
    <n v="25"/>
    <n v="165"/>
    <n v="165"/>
    <x v="5"/>
    <x v="0"/>
  </r>
  <r>
    <s v="A00223"/>
    <x v="1"/>
    <s v="Lopez"/>
    <s v="Assess"/>
    <m/>
    <n v="44131"/>
    <n v="44152"/>
    <n v="1"/>
    <m/>
    <m/>
    <n v="0.25"/>
    <n v="67.961500000000001"/>
    <s v="Account"/>
    <n v="21"/>
    <n v="80"/>
    <n v="20"/>
    <n v="20"/>
    <n v="67.961500000000001"/>
    <n v="87.961500000000001"/>
    <n v="87.961500000000001"/>
    <x v="0"/>
    <x v="0"/>
  </r>
  <r>
    <s v="A00224"/>
    <x v="4"/>
    <s v="Khan"/>
    <s v="Replace"/>
    <m/>
    <n v="44131"/>
    <n v="44181"/>
    <n v="1"/>
    <m/>
    <m/>
    <n v="0.5"/>
    <n v="172.02"/>
    <s v="P.O."/>
    <n v="50"/>
    <n v="80"/>
    <n v="40"/>
    <n v="40"/>
    <n v="172.02"/>
    <n v="212.02"/>
    <n v="212.02"/>
    <x v="0"/>
    <x v="3"/>
  </r>
  <r>
    <s v="A00225"/>
    <x v="1"/>
    <s v="Lopez"/>
    <s v="Assess"/>
    <m/>
    <n v="44131"/>
    <n v="44212"/>
    <n v="1"/>
    <m/>
    <m/>
    <n v="0.5"/>
    <n v="102.22320000000001"/>
    <s v="P.O."/>
    <n v="81"/>
    <n v="80"/>
    <n v="40"/>
    <n v="40"/>
    <n v="102.22320000000001"/>
    <n v="142.22320000000002"/>
    <n v="142.22320000000002"/>
    <x v="0"/>
    <x v="4"/>
  </r>
  <r>
    <s v="A00226"/>
    <x v="1"/>
    <s v="Lopez"/>
    <s v="Replace"/>
    <m/>
    <n v="44132"/>
    <n v="44165"/>
    <n v="1"/>
    <m/>
    <m/>
    <n v="0.5"/>
    <n v="373.55279999999999"/>
    <s v="Account"/>
    <n v="33"/>
    <n v="80"/>
    <n v="40"/>
    <n v="40"/>
    <n v="373.55279999999999"/>
    <n v="413.55279999999999"/>
    <n v="413.55279999999999"/>
    <x v="1"/>
    <x v="5"/>
  </r>
  <r>
    <s v="A00227"/>
    <x v="1"/>
    <s v="Lopez"/>
    <s v="Install"/>
    <m/>
    <n v="44132"/>
    <n v="44166"/>
    <n v="3"/>
    <m/>
    <m/>
    <n v="2.75"/>
    <n v="1249.0878"/>
    <s v="Account"/>
    <n v="34"/>
    <n v="195"/>
    <n v="536.25"/>
    <n v="536.25"/>
    <n v="1249.0878"/>
    <n v="1785.3378"/>
    <n v="1785.3378"/>
    <x v="1"/>
    <x v="0"/>
  </r>
  <r>
    <s v="A00228"/>
    <x v="3"/>
    <s v="Khan"/>
    <s v="Deliver"/>
    <m/>
    <n v="44133"/>
    <n v="44141"/>
    <n v="1"/>
    <m/>
    <m/>
    <n v="0.25"/>
    <n v="240"/>
    <s v="Account"/>
    <n v="8"/>
    <n v="80"/>
    <n v="20"/>
    <n v="20"/>
    <n v="240"/>
    <n v="260"/>
    <n v="260"/>
    <x v="2"/>
    <x v="1"/>
  </r>
  <r>
    <s v="A00229"/>
    <x v="3"/>
    <s v="Cartier"/>
    <s v="Deliver"/>
    <m/>
    <n v="44133"/>
    <n v="44153"/>
    <n v="1"/>
    <m/>
    <m/>
    <n v="0.25"/>
    <n v="27"/>
    <s v="C.O.D."/>
    <n v="20"/>
    <n v="80"/>
    <n v="20"/>
    <n v="20"/>
    <n v="27"/>
    <n v="47"/>
    <n v="47"/>
    <x v="2"/>
    <x v="3"/>
  </r>
  <r>
    <s v="A00230"/>
    <x v="4"/>
    <s v="Khan"/>
    <s v="Replace"/>
    <m/>
    <n v="44137"/>
    <n v="44139"/>
    <n v="2"/>
    <m/>
    <m/>
    <n v="1"/>
    <n v="228.6335"/>
    <s v="C.O.D."/>
    <n v="2"/>
    <n v="140"/>
    <n v="140"/>
    <n v="140"/>
    <n v="228.6335"/>
    <n v="368.63350000000003"/>
    <n v="368.63350000000003"/>
    <x v="5"/>
    <x v="3"/>
  </r>
  <r>
    <s v="A00231"/>
    <x v="4"/>
    <s v="Michner"/>
    <s v="Assess"/>
    <m/>
    <n v="44137"/>
    <n v="44160"/>
    <n v="1"/>
    <m/>
    <m/>
    <n v="0.5"/>
    <n v="26.582599999999999"/>
    <s v="Account"/>
    <n v="23"/>
    <n v="80"/>
    <n v="40"/>
    <n v="40"/>
    <n v="26.582599999999999"/>
    <n v="66.582599999999999"/>
    <n v="66.582599999999999"/>
    <x v="5"/>
    <x v="3"/>
  </r>
  <r>
    <s v="A00232"/>
    <x v="0"/>
    <s v="Michner"/>
    <s v="Replace"/>
    <m/>
    <n v="44137"/>
    <n v="44172"/>
    <n v="2"/>
    <m/>
    <m/>
    <n v="0.75"/>
    <n v="5.71"/>
    <s v="Account"/>
    <n v="35"/>
    <n v="140"/>
    <n v="105"/>
    <n v="105"/>
    <n v="5.71"/>
    <n v="110.71"/>
    <n v="110.71"/>
    <x v="5"/>
    <x v="5"/>
  </r>
  <r>
    <s v="A00233"/>
    <x v="2"/>
    <s v="Michner"/>
    <s v="Replace"/>
    <m/>
    <n v="44137"/>
    <n v="44207"/>
    <n v="2"/>
    <m/>
    <m/>
    <n v="0.5"/>
    <n v="263.0523"/>
    <s v="C.O.D."/>
    <n v="70"/>
    <n v="140"/>
    <n v="70"/>
    <n v="70"/>
    <n v="263.0523"/>
    <n v="333.0523"/>
    <n v="333.0523"/>
    <x v="5"/>
    <x v="5"/>
  </r>
  <r>
    <s v="A00234"/>
    <x v="5"/>
    <s v="Cartier"/>
    <s v="Replace"/>
    <m/>
    <n v="44137"/>
    <n v="44301"/>
    <n v="2"/>
    <m/>
    <m/>
    <n v="1.75"/>
    <n v="8.25"/>
    <s v="Account"/>
    <n v="164"/>
    <n v="140"/>
    <n v="245"/>
    <n v="245"/>
    <n v="8.25"/>
    <n v="253.25"/>
    <n v="253.25"/>
    <x v="5"/>
    <x v="2"/>
  </r>
  <r>
    <s v="A00235"/>
    <x v="5"/>
    <s v="Khan"/>
    <s v="Replace"/>
    <m/>
    <n v="44138"/>
    <n v="44165"/>
    <n v="1"/>
    <m/>
    <m/>
    <n v="0.5"/>
    <n v="15.63"/>
    <s v="Account"/>
    <n v="27"/>
    <n v="80"/>
    <n v="40"/>
    <n v="40"/>
    <n v="15.63"/>
    <n v="55.63"/>
    <n v="55.63"/>
    <x v="0"/>
    <x v="5"/>
  </r>
  <r>
    <s v="A00236"/>
    <x v="2"/>
    <s v="Michner"/>
    <s v="Replace"/>
    <m/>
    <n v="44138"/>
    <n v="44167"/>
    <n v="1"/>
    <m/>
    <m/>
    <n v="0.5"/>
    <n v="15.63"/>
    <s v="Account"/>
    <n v="29"/>
    <n v="80"/>
    <n v="40"/>
    <n v="40"/>
    <n v="15.63"/>
    <n v="55.63"/>
    <n v="55.63"/>
    <x v="0"/>
    <x v="3"/>
  </r>
  <r>
    <s v="A00237"/>
    <x v="5"/>
    <s v="Burton"/>
    <s v="Assess"/>
    <m/>
    <n v="44138"/>
    <n v="44173"/>
    <n v="1"/>
    <m/>
    <m/>
    <n v="0.75"/>
    <n v="28.5"/>
    <s v="C.O.D."/>
    <n v="35"/>
    <n v="80"/>
    <n v="60"/>
    <n v="60"/>
    <n v="28.5"/>
    <n v="88.5"/>
    <n v="88.5"/>
    <x v="0"/>
    <x v="0"/>
  </r>
  <r>
    <s v="A00238"/>
    <x v="4"/>
    <s v="Khan"/>
    <s v="Replace"/>
    <m/>
    <n v="44139"/>
    <n v="44144"/>
    <n v="1"/>
    <m/>
    <m/>
    <n v="0.5"/>
    <n v="748.44"/>
    <s v="Account"/>
    <n v="5"/>
    <n v="80"/>
    <n v="40"/>
    <n v="40"/>
    <n v="748.44"/>
    <n v="788.44"/>
    <n v="788.44"/>
    <x v="1"/>
    <x v="5"/>
  </r>
  <r>
    <s v="A00239"/>
    <x v="4"/>
    <s v="Michner"/>
    <s v="Install"/>
    <m/>
    <n v="44139"/>
    <n v="44152"/>
    <n v="1"/>
    <m/>
    <m/>
    <n v="1"/>
    <n v="86.356300000000005"/>
    <s v="P.O."/>
    <n v="13"/>
    <n v="80"/>
    <n v="80"/>
    <n v="80"/>
    <n v="86.356300000000005"/>
    <n v="166.3563"/>
    <n v="166.3563"/>
    <x v="1"/>
    <x v="0"/>
  </r>
  <r>
    <s v="A00240"/>
    <x v="0"/>
    <s v="Cartier"/>
    <s v="Deliver"/>
    <m/>
    <n v="44139"/>
    <n v="44152"/>
    <n v="1"/>
    <m/>
    <m/>
    <n v="0.25"/>
    <n v="107.99550000000001"/>
    <s v="P.O."/>
    <n v="13"/>
    <n v="80"/>
    <n v="20"/>
    <n v="20"/>
    <n v="107.99550000000001"/>
    <n v="127.99550000000001"/>
    <n v="127.99550000000001"/>
    <x v="1"/>
    <x v="0"/>
  </r>
  <r>
    <s v="A00241"/>
    <x v="2"/>
    <s v="Cartier"/>
    <s v="Replace"/>
    <m/>
    <n v="44139"/>
    <n v="44159"/>
    <n v="2"/>
    <m/>
    <m/>
    <n v="0.5"/>
    <n v="279.31"/>
    <s v="Account"/>
    <n v="20"/>
    <n v="140"/>
    <n v="70"/>
    <n v="70"/>
    <n v="279.31"/>
    <n v="349.31"/>
    <n v="349.31"/>
    <x v="1"/>
    <x v="0"/>
  </r>
  <r>
    <s v="A00242"/>
    <x v="4"/>
    <s v="Khan"/>
    <s v="Assess"/>
    <m/>
    <n v="44139"/>
    <n v="44167"/>
    <n v="1"/>
    <m/>
    <m/>
    <n v="0.5"/>
    <n v="25.26"/>
    <s v="Account"/>
    <n v="28"/>
    <n v="80"/>
    <n v="40"/>
    <n v="40"/>
    <n v="25.26"/>
    <n v="65.260000000000005"/>
    <n v="65.260000000000005"/>
    <x v="1"/>
    <x v="3"/>
  </r>
  <r>
    <s v="A00243"/>
    <x v="2"/>
    <s v="Cartier"/>
    <s v="Replace"/>
    <m/>
    <n v="44140"/>
    <n v="44153"/>
    <n v="1"/>
    <m/>
    <m/>
    <n v="1"/>
    <n v="351.02069999999998"/>
    <s v="C.O.D."/>
    <n v="13"/>
    <n v="80"/>
    <n v="80"/>
    <n v="80"/>
    <n v="351.02069999999998"/>
    <n v="431.02069999999998"/>
    <n v="431.02069999999998"/>
    <x v="2"/>
    <x v="3"/>
  </r>
  <r>
    <s v="A00244"/>
    <x v="4"/>
    <s v="Michner"/>
    <s v="Replace"/>
    <m/>
    <n v="44140"/>
    <n v="44160"/>
    <n v="1"/>
    <m/>
    <m/>
    <n v="0.5"/>
    <n v="27.953900000000001"/>
    <s v="Account"/>
    <n v="20"/>
    <n v="80"/>
    <n v="40"/>
    <n v="40"/>
    <n v="27.953900000000001"/>
    <n v="67.953900000000004"/>
    <n v="67.953900000000004"/>
    <x v="2"/>
    <x v="3"/>
  </r>
  <r>
    <s v="A00245"/>
    <x v="3"/>
    <s v="Burton"/>
    <s v="Assess"/>
    <m/>
    <n v="44142"/>
    <n v="44174"/>
    <n v="2"/>
    <m/>
    <m/>
    <n v="0.75"/>
    <n v="62.13"/>
    <s v="Account"/>
    <n v="32"/>
    <n v="140"/>
    <n v="105"/>
    <n v="105"/>
    <n v="62.13"/>
    <n v="167.13"/>
    <n v="167.13"/>
    <x v="4"/>
    <x v="3"/>
  </r>
  <r>
    <s v="A00246"/>
    <x v="1"/>
    <s v="Lopez"/>
    <s v="Install"/>
    <m/>
    <n v="44144"/>
    <n v="44161"/>
    <n v="1"/>
    <m/>
    <m/>
    <n v="7"/>
    <n v="3396.25"/>
    <s v="P.O."/>
    <n v="17"/>
    <n v="80"/>
    <n v="560"/>
    <n v="560"/>
    <n v="3396.25"/>
    <n v="3956.25"/>
    <n v="3956.25"/>
    <x v="5"/>
    <x v="2"/>
  </r>
  <r>
    <s v="A00247"/>
    <x v="8"/>
    <s v="Ling"/>
    <s v="Replace"/>
    <m/>
    <n v="44144"/>
    <n v="44258"/>
    <n v="2"/>
    <m/>
    <m/>
    <n v="0.5"/>
    <n v="22"/>
    <s v="Account"/>
    <n v="114"/>
    <n v="140"/>
    <n v="70"/>
    <n v="70"/>
    <n v="22"/>
    <n v="92"/>
    <n v="92"/>
    <x v="5"/>
    <x v="3"/>
  </r>
  <r>
    <s v="A00248"/>
    <x v="4"/>
    <s v="Khan"/>
    <s v="Replace"/>
    <m/>
    <n v="44145"/>
    <n v="44174"/>
    <n v="1"/>
    <m/>
    <m/>
    <n v="0.5"/>
    <n v="163.36609999999999"/>
    <s v="P.O."/>
    <n v="29"/>
    <n v="80"/>
    <n v="40"/>
    <n v="40"/>
    <n v="163.36609999999999"/>
    <n v="203.36609999999999"/>
    <n v="203.36609999999999"/>
    <x v="0"/>
    <x v="3"/>
  </r>
  <r>
    <s v="A00249"/>
    <x v="1"/>
    <s v="Lopez"/>
    <s v="Assess"/>
    <m/>
    <n v="44146"/>
    <n v="44160"/>
    <n v="1"/>
    <m/>
    <m/>
    <n v="0.25"/>
    <n v="25.407900000000001"/>
    <s v="Account"/>
    <n v="14"/>
    <n v="80"/>
    <n v="20"/>
    <n v="20"/>
    <n v="25.407900000000001"/>
    <n v="45.407899999999998"/>
    <n v="45.407899999999998"/>
    <x v="1"/>
    <x v="3"/>
  </r>
  <r>
    <s v="A00250"/>
    <x v="5"/>
    <s v="Cartier"/>
    <s v="Replace"/>
    <m/>
    <n v="44146"/>
    <n v="44168"/>
    <n v="2"/>
    <m/>
    <m/>
    <n v="0.75"/>
    <n v="182.7"/>
    <s v="C.O.D."/>
    <n v="22"/>
    <n v="140"/>
    <n v="105"/>
    <n v="105"/>
    <n v="182.7"/>
    <n v="287.7"/>
    <n v="287.7"/>
    <x v="1"/>
    <x v="2"/>
  </r>
  <r>
    <s v="A00251"/>
    <x v="5"/>
    <s v="Khan"/>
    <s v="Replace"/>
    <m/>
    <n v="44146"/>
    <n v="44165"/>
    <n v="1"/>
    <m/>
    <m/>
    <n v="0.5"/>
    <n v="73.508899999999997"/>
    <s v="C.O.D."/>
    <n v="19"/>
    <n v="80"/>
    <n v="40"/>
    <n v="40"/>
    <n v="73.508899999999997"/>
    <n v="113.5089"/>
    <n v="113.5089"/>
    <x v="1"/>
    <x v="5"/>
  </r>
  <r>
    <s v="A00252"/>
    <x v="2"/>
    <s v="Cartier"/>
    <s v="Replace"/>
    <s v="Yes"/>
    <n v="44146"/>
    <n v="44166"/>
    <n v="2"/>
    <m/>
    <m/>
    <n v="0.5"/>
    <n v="115.22490000000001"/>
    <s v="Account"/>
    <n v="20"/>
    <n v="140"/>
    <n v="70"/>
    <n v="70"/>
    <n v="115.22490000000001"/>
    <n v="185.22489999999999"/>
    <n v="185.22489999999999"/>
    <x v="1"/>
    <x v="0"/>
  </r>
  <r>
    <s v="A00253"/>
    <x v="3"/>
    <s v="Cartier"/>
    <s v="Replace"/>
    <m/>
    <n v="44147"/>
    <n v="44154"/>
    <n v="2"/>
    <m/>
    <m/>
    <n v="0.75"/>
    <n v="340.45229999999998"/>
    <s v="C.O.D."/>
    <n v="7"/>
    <n v="140"/>
    <n v="105"/>
    <n v="105"/>
    <n v="340.45229999999998"/>
    <n v="445.45229999999998"/>
    <n v="445.45229999999998"/>
    <x v="2"/>
    <x v="2"/>
  </r>
  <r>
    <s v="A00254"/>
    <x v="4"/>
    <s v="Khan"/>
    <s v="Assess"/>
    <m/>
    <n v="44147"/>
    <n v="44161"/>
    <n v="1"/>
    <m/>
    <m/>
    <n v="0.5"/>
    <n v="12"/>
    <s v="Account"/>
    <n v="14"/>
    <n v="80"/>
    <n v="40"/>
    <n v="40"/>
    <n v="12"/>
    <n v="52"/>
    <n v="52"/>
    <x v="2"/>
    <x v="2"/>
  </r>
  <r>
    <s v="A00255"/>
    <x v="5"/>
    <s v="Khan"/>
    <s v="Replace"/>
    <m/>
    <n v="44148"/>
    <n v="44159"/>
    <n v="1"/>
    <m/>
    <m/>
    <n v="0.5"/>
    <n v="36.754399999999997"/>
    <s v="Account"/>
    <n v="11"/>
    <n v="80"/>
    <n v="40"/>
    <n v="40"/>
    <n v="36.754399999999997"/>
    <n v="76.754400000000004"/>
    <n v="76.754400000000004"/>
    <x v="3"/>
    <x v="0"/>
  </r>
  <r>
    <s v="A00256"/>
    <x v="1"/>
    <s v="Lopez"/>
    <s v="Install"/>
    <m/>
    <n v="44149"/>
    <n v="44170"/>
    <n v="1"/>
    <m/>
    <m/>
    <n v="1.75"/>
    <n v="183.95"/>
    <s v="P.O."/>
    <n v="21"/>
    <n v="80"/>
    <n v="140"/>
    <n v="140"/>
    <n v="183.95"/>
    <n v="323.95"/>
    <n v="323.95"/>
    <x v="4"/>
    <x v="4"/>
  </r>
  <r>
    <s v="A00257"/>
    <x v="4"/>
    <s v="Khan"/>
    <s v="Assess"/>
    <s v="Yes"/>
    <n v="44149"/>
    <n v="44167"/>
    <n v="1"/>
    <m/>
    <m/>
    <n v="0.25"/>
    <n v="26.582599999999999"/>
    <s v="P.O."/>
    <n v="18"/>
    <n v="80"/>
    <n v="20"/>
    <n v="20"/>
    <n v="26.582599999999999"/>
    <n v="46.582599999999999"/>
    <n v="46.582599999999999"/>
    <x v="4"/>
    <x v="3"/>
  </r>
  <r>
    <s v="A00258"/>
    <x v="4"/>
    <s v="Khan"/>
    <s v="Assess"/>
    <m/>
    <n v="44151"/>
    <n v="44167"/>
    <n v="1"/>
    <m/>
    <m/>
    <n v="0.5"/>
    <n v="13.42"/>
    <s v="C.O.D."/>
    <n v="16"/>
    <n v="80"/>
    <n v="40"/>
    <n v="40"/>
    <n v="13.42"/>
    <n v="53.42"/>
    <n v="53.42"/>
    <x v="5"/>
    <x v="3"/>
  </r>
  <r>
    <s v="A00259"/>
    <x v="4"/>
    <s v="Khan"/>
    <s v="Install"/>
    <m/>
    <n v="44151"/>
    <n v="44168"/>
    <n v="1"/>
    <m/>
    <m/>
    <n v="1"/>
    <n v="324"/>
    <s v="P.O."/>
    <n v="17"/>
    <n v="80"/>
    <n v="80"/>
    <n v="80"/>
    <n v="324"/>
    <n v="404"/>
    <n v="404"/>
    <x v="5"/>
    <x v="2"/>
  </r>
  <r>
    <s v="A00260"/>
    <x v="5"/>
    <s v="Khan"/>
    <s v="Replace"/>
    <m/>
    <n v="44152"/>
    <n v="44174"/>
    <n v="2"/>
    <m/>
    <m/>
    <n v="0.5"/>
    <n v="504.21269999999998"/>
    <s v="C.O.D."/>
    <n v="22"/>
    <n v="140"/>
    <n v="70"/>
    <n v="70"/>
    <n v="504.21269999999998"/>
    <n v="574.21270000000004"/>
    <n v="574.21270000000004"/>
    <x v="0"/>
    <x v="3"/>
  </r>
  <r>
    <s v="A00261"/>
    <x v="2"/>
    <s v="Khan"/>
    <s v="Assess"/>
    <s v="Yes"/>
    <n v="44152"/>
    <n v="44180"/>
    <n v="2"/>
    <m/>
    <m/>
    <n v="0.5"/>
    <n v="338.0702"/>
    <s v="Account"/>
    <n v="28"/>
    <n v="140"/>
    <n v="70"/>
    <n v="70"/>
    <n v="338.0702"/>
    <n v="408.0702"/>
    <n v="408.0702"/>
    <x v="0"/>
    <x v="0"/>
  </r>
  <r>
    <s v="A00262"/>
    <x v="5"/>
    <s v="Burton"/>
    <s v="Assess"/>
    <m/>
    <n v="44153"/>
    <n v="44165"/>
    <n v="2"/>
    <m/>
    <m/>
    <n v="1.5"/>
    <n v="0.98399999999999999"/>
    <s v="C.O.D."/>
    <n v="12"/>
    <n v="140"/>
    <n v="210"/>
    <n v="210"/>
    <n v="0.98399999999999999"/>
    <n v="210.98400000000001"/>
    <n v="210.98400000000001"/>
    <x v="1"/>
    <x v="5"/>
  </r>
  <r>
    <s v="A00263"/>
    <x v="5"/>
    <s v="Khan"/>
    <s v="Assess"/>
    <m/>
    <n v="44153"/>
    <n v="44165"/>
    <n v="1"/>
    <m/>
    <m/>
    <n v="0.5"/>
    <n v="14.88"/>
    <s v="Account"/>
    <n v="12"/>
    <n v="80"/>
    <n v="40"/>
    <n v="40"/>
    <n v="14.88"/>
    <n v="54.88"/>
    <n v="54.88"/>
    <x v="1"/>
    <x v="5"/>
  </r>
  <r>
    <s v="A00264"/>
    <x v="1"/>
    <s v="Lopez"/>
    <s v="Assess"/>
    <m/>
    <n v="44154"/>
    <n v="44165"/>
    <n v="1"/>
    <m/>
    <m/>
    <n v="0.5"/>
    <n v="81.900000000000006"/>
    <s v="Account"/>
    <n v="11"/>
    <n v="80"/>
    <n v="40"/>
    <n v="40"/>
    <n v="81.900000000000006"/>
    <n v="121.9"/>
    <n v="121.9"/>
    <x v="2"/>
    <x v="5"/>
  </r>
  <r>
    <s v="A00265"/>
    <x v="3"/>
    <s v="Burton"/>
    <s v="Assess"/>
    <m/>
    <n v="44154"/>
    <n v="44168"/>
    <n v="2"/>
    <m/>
    <m/>
    <n v="0.25"/>
    <n v="21.33"/>
    <s v="Account"/>
    <n v="14"/>
    <n v="140"/>
    <n v="35"/>
    <n v="35"/>
    <n v="21.33"/>
    <n v="56.33"/>
    <n v="56.33"/>
    <x v="2"/>
    <x v="2"/>
  </r>
  <r>
    <s v="A00266"/>
    <x v="2"/>
    <s v="Khan"/>
    <s v="Assess"/>
    <m/>
    <n v="44154"/>
    <n v="44168"/>
    <n v="1"/>
    <m/>
    <m/>
    <n v="0.25"/>
    <n v="120"/>
    <s v="P.O."/>
    <n v="14"/>
    <n v="80"/>
    <n v="20"/>
    <n v="20"/>
    <n v="120"/>
    <n v="140"/>
    <n v="140"/>
    <x v="2"/>
    <x v="2"/>
  </r>
  <r>
    <s v="A00267"/>
    <x v="3"/>
    <s v="Michner"/>
    <s v="Replace"/>
    <m/>
    <n v="44154"/>
    <n v="44182"/>
    <n v="2"/>
    <m/>
    <m/>
    <n v="0.5"/>
    <n v="1579.4"/>
    <s v="Account"/>
    <n v="28"/>
    <n v="140"/>
    <n v="70"/>
    <n v="70"/>
    <n v="1579.4"/>
    <n v="1649.4"/>
    <n v="1649.4"/>
    <x v="2"/>
    <x v="2"/>
  </r>
  <r>
    <s v="A00268"/>
    <x v="1"/>
    <s v="Khan"/>
    <s v="Replace"/>
    <m/>
    <n v="44156"/>
    <n v="44165"/>
    <n v="2"/>
    <m/>
    <m/>
    <n v="0.5"/>
    <n v="174.18029999999999"/>
    <s v="C.O.D."/>
    <n v="9"/>
    <n v="140"/>
    <n v="70"/>
    <n v="70"/>
    <n v="174.18029999999999"/>
    <n v="244.18029999999999"/>
    <n v="244.18029999999999"/>
    <x v="4"/>
    <x v="5"/>
  </r>
  <r>
    <s v="A00269"/>
    <x v="2"/>
    <s v="Burton"/>
    <s v="Replace"/>
    <m/>
    <n v="44158"/>
    <n v="44172"/>
    <n v="1"/>
    <m/>
    <m/>
    <n v="0.75"/>
    <n v="20"/>
    <s v="Account"/>
    <n v="14"/>
    <n v="80"/>
    <n v="60"/>
    <n v="60"/>
    <n v="20"/>
    <n v="80"/>
    <n v="80"/>
    <x v="5"/>
    <x v="5"/>
  </r>
  <r>
    <s v="A00270"/>
    <x v="3"/>
    <s v="Khan"/>
    <s v="Install"/>
    <m/>
    <n v="44158"/>
    <n v="44201"/>
    <n v="1"/>
    <m/>
    <m/>
    <n v="2.5"/>
    <n v="689.15409999999997"/>
    <s v="P.O."/>
    <n v="43"/>
    <n v="80"/>
    <n v="200"/>
    <n v="200"/>
    <n v="689.15409999999997"/>
    <n v="889.15409999999997"/>
    <n v="889.15409999999997"/>
    <x v="5"/>
    <x v="0"/>
  </r>
  <r>
    <s v="A00271"/>
    <x v="5"/>
    <s v="Michner"/>
    <s v="Assess"/>
    <m/>
    <n v="44158"/>
    <n v="44203"/>
    <n v="1"/>
    <m/>
    <m/>
    <n v="0.25"/>
    <n v="156"/>
    <s v="Account"/>
    <n v="45"/>
    <n v="80"/>
    <n v="20"/>
    <n v="20"/>
    <n v="156"/>
    <n v="176"/>
    <n v="176"/>
    <x v="5"/>
    <x v="2"/>
  </r>
  <r>
    <s v="A00272"/>
    <x v="1"/>
    <s v="Lopez"/>
    <s v="Assess"/>
    <m/>
    <n v="44158"/>
    <n v="44212"/>
    <n v="1"/>
    <m/>
    <m/>
    <n v="0.25"/>
    <n v="45.734099999999998"/>
    <s v="Account"/>
    <n v="54"/>
    <n v="80"/>
    <n v="20"/>
    <n v="20"/>
    <n v="45.734099999999998"/>
    <n v="65.734099999999998"/>
    <n v="65.734099999999998"/>
    <x v="5"/>
    <x v="4"/>
  </r>
  <r>
    <s v="A00273"/>
    <x v="8"/>
    <s v="Ling"/>
    <s v="Replace"/>
    <m/>
    <n v="44158"/>
    <n v="44236"/>
    <n v="2"/>
    <m/>
    <m/>
    <n v="0.5"/>
    <n v="204.28399999999999"/>
    <s v="Account"/>
    <n v="78"/>
    <n v="140"/>
    <n v="70"/>
    <n v="70"/>
    <n v="204.28399999999999"/>
    <n v="274.28399999999999"/>
    <n v="274.28399999999999"/>
    <x v="5"/>
    <x v="0"/>
  </r>
  <r>
    <s v="A00274"/>
    <x v="3"/>
    <s v="Khan"/>
    <s v="Deliver"/>
    <s v="Yes"/>
    <n v="44159"/>
    <n v="44161"/>
    <n v="1"/>
    <m/>
    <m/>
    <n v="0.25"/>
    <n v="21.33"/>
    <s v="Account"/>
    <n v="2"/>
    <n v="80"/>
    <n v="20"/>
    <n v="20"/>
    <n v="21.33"/>
    <n v="41.33"/>
    <n v="41.33"/>
    <x v="0"/>
    <x v="2"/>
  </r>
  <r>
    <s v="A00275"/>
    <x v="5"/>
    <s v="Khan"/>
    <s v="Replace"/>
    <m/>
    <n v="44159"/>
    <n v="44168"/>
    <n v="1"/>
    <m/>
    <m/>
    <n v="0.5"/>
    <n v="34.08"/>
    <s v="P.O."/>
    <n v="9"/>
    <n v="80"/>
    <n v="40"/>
    <n v="40"/>
    <n v="34.08"/>
    <n v="74.08"/>
    <n v="74.08"/>
    <x v="0"/>
    <x v="2"/>
  </r>
  <r>
    <s v="A00276"/>
    <x v="3"/>
    <s v="Michner"/>
    <s v="Replace"/>
    <m/>
    <n v="44159"/>
    <n v="44168"/>
    <n v="2"/>
    <m/>
    <m/>
    <n v="0.75"/>
    <n v="212.0085"/>
    <s v="Account"/>
    <n v="9"/>
    <n v="140"/>
    <n v="105"/>
    <n v="105"/>
    <n v="212.0085"/>
    <n v="317.00850000000003"/>
    <n v="317.00850000000003"/>
    <x v="0"/>
    <x v="2"/>
  </r>
  <r>
    <s v="A00277"/>
    <x v="3"/>
    <s v="Khan"/>
    <s v="Repair"/>
    <m/>
    <n v="44159"/>
    <n v="44172"/>
    <n v="1"/>
    <m/>
    <m/>
    <n v="1"/>
    <n v="341.2672"/>
    <s v="C.O.D."/>
    <n v="13"/>
    <n v="80"/>
    <n v="80"/>
    <n v="80"/>
    <n v="341.2672"/>
    <n v="421.2672"/>
    <n v="421.2672"/>
    <x v="0"/>
    <x v="5"/>
  </r>
  <r>
    <s v="A00278"/>
    <x v="2"/>
    <s v="Cartier"/>
    <s v="Replace"/>
    <m/>
    <n v="44159"/>
    <n v="44245"/>
    <n v="1"/>
    <m/>
    <m/>
    <n v="0.5"/>
    <n v="25.773599999999998"/>
    <s v="Account"/>
    <n v="86"/>
    <n v="80"/>
    <n v="40"/>
    <n v="40"/>
    <n v="25.773599999999998"/>
    <n v="65.773600000000002"/>
    <n v="65.773600000000002"/>
    <x v="0"/>
    <x v="2"/>
  </r>
  <r>
    <s v="A00279"/>
    <x v="5"/>
    <s v="Khan"/>
    <s v="Assess"/>
    <s v="Yes"/>
    <n v="44160"/>
    <n v="44172"/>
    <n v="1"/>
    <m/>
    <m/>
    <n v="0.5"/>
    <n v="133.36609999999999"/>
    <s v="Account"/>
    <n v="12"/>
    <n v="80"/>
    <n v="40"/>
    <n v="40"/>
    <n v="133.36609999999999"/>
    <n v="173.36609999999999"/>
    <n v="173.36609999999999"/>
    <x v="1"/>
    <x v="5"/>
  </r>
  <r>
    <s v="A00280"/>
    <x v="4"/>
    <s v="Khan"/>
    <s v="Assess"/>
    <m/>
    <n v="44160"/>
    <n v="44200"/>
    <n v="1"/>
    <m/>
    <m/>
    <n v="0.5"/>
    <n v="66.864900000000006"/>
    <s v="Account"/>
    <n v="40"/>
    <n v="80"/>
    <n v="40"/>
    <n v="40"/>
    <n v="66.864900000000006"/>
    <n v="106.86490000000001"/>
    <n v="106.86490000000001"/>
    <x v="1"/>
    <x v="5"/>
  </r>
  <r>
    <s v="A00281"/>
    <x v="4"/>
    <s v="Khan"/>
    <s v="Assess"/>
    <m/>
    <n v="44160"/>
    <n v="44200"/>
    <n v="1"/>
    <m/>
    <m/>
    <n v="0.75"/>
    <n v="94.26"/>
    <s v="P.O."/>
    <n v="40"/>
    <n v="80"/>
    <n v="60"/>
    <n v="60"/>
    <n v="94.26"/>
    <n v="154.26"/>
    <n v="154.26"/>
    <x v="1"/>
    <x v="5"/>
  </r>
  <r>
    <s v="A00282"/>
    <x v="4"/>
    <s v="Khan"/>
    <s v="Assess"/>
    <m/>
    <n v="44160"/>
    <n v="44200"/>
    <n v="1"/>
    <m/>
    <m/>
    <n v="0.25"/>
    <n v="120"/>
    <s v="C.O.D."/>
    <n v="40"/>
    <n v="80"/>
    <n v="20"/>
    <n v="20"/>
    <n v="120"/>
    <n v="140"/>
    <n v="140"/>
    <x v="1"/>
    <x v="5"/>
  </r>
  <r>
    <s v="A00283"/>
    <x v="4"/>
    <s v="Khan"/>
    <s v="Deliver"/>
    <m/>
    <n v="44161"/>
    <n v="44167"/>
    <n v="1"/>
    <m/>
    <m/>
    <n v="0.25"/>
    <n v="120"/>
    <s v="Account"/>
    <n v="6"/>
    <n v="80"/>
    <n v="20"/>
    <n v="20"/>
    <n v="120"/>
    <n v="140"/>
    <n v="140"/>
    <x v="2"/>
    <x v="3"/>
  </r>
  <r>
    <s v="A00284"/>
    <x v="3"/>
    <s v="Burton"/>
    <s v="Deliver"/>
    <s v="Yes"/>
    <n v="44161"/>
    <n v="44168"/>
    <n v="1"/>
    <m/>
    <m/>
    <n v="0.25"/>
    <n v="45.99"/>
    <s v="P.O."/>
    <n v="7"/>
    <n v="80"/>
    <n v="20"/>
    <n v="20"/>
    <n v="45.99"/>
    <n v="65.990000000000009"/>
    <n v="65.990000000000009"/>
    <x v="2"/>
    <x v="2"/>
  </r>
  <r>
    <s v="A00285"/>
    <x v="5"/>
    <s v="Burton"/>
    <s v="Assess"/>
    <m/>
    <n v="44161"/>
    <n v="44175"/>
    <n v="1"/>
    <m/>
    <m/>
    <n v="0.5"/>
    <n v="33"/>
    <s v="C.O.D."/>
    <n v="14"/>
    <n v="80"/>
    <n v="40"/>
    <n v="40"/>
    <n v="33"/>
    <n v="73"/>
    <n v="73"/>
    <x v="2"/>
    <x v="2"/>
  </r>
  <r>
    <s v="A00286"/>
    <x v="3"/>
    <s v="Michner"/>
    <s v="Assess"/>
    <m/>
    <n v="44161"/>
    <n v="44207"/>
    <n v="1"/>
    <m/>
    <m/>
    <n v="0.25"/>
    <n v="21.33"/>
    <s v="C.O.D."/>
    <n v="46"/>
    <n v="80"/>
    <n v="20"/>
    <n v="20"/>
    <n v="21.33"/>
    <n v="41.33"/>
    <n v="41.33"/>
    <x v="2"/>
    <x v="5"/>
  </r>
  <r>
    <s v="A00287"/>
    <x v="3"/>
    <s v="Cartier"/>
    <s v="Deliver"/>
    <s v="Yes"/>
    <n v="44161"/>
    <n v="44244"/>
    <n v="1"/>
    <m/>
    <m/>
    <n v="0.25"/>
    <n v="37.26"/>
    <s v="Account"/>
    <n v="83"/>
    <n v="80"/>
    <n v="20"/>
    <n v="20"/>
    <n v="37.26"/>
    <n v="57.26"/>
    <n v="57.26"/>
    <x v="2"/>
    <x v="3"/>
  </r>
  <r>
    <s v="A00288"/>
    <x v="5"/>
    <s v="Khan"/>
    <s v="Replace"/>
    <m/>
    <n v="44162"/>
    <n v="44187"/>
    <n v="1"/>
    <m/>
    <m/>
    <n v="1"/>
    <n v="81.885000000000005"/>
    <s v="C.O.D."/>
    <n v="25"/>
    <n v="80"/>
    <n v="80"/>
    <n v="80"/>
    <n v="81.885000000000005"/>
    <n v="161.88499999999999"/>
    <n v="161.88499999999999"/>
    <x v="3"/>
    <x v="0"/>
  </r>
  <r>
    <s v="A00289"/>
    <x v="2"/>
    <s v="Khan"/>
    <s v="Deliver"/>
    <s v="Yes"/>
    <n v="44165"/>
    <n v="44173"/>
    <n v="1"/>
    <m/>
    <m/>
    <n v="0.25"/>
    <n v="10.103199999999999"/>
    <s v="C.O.D."/>
    <n v="8"/>
    <n v="80"/>
    <n v="20"/>
    <n v="20"/>
    <n v="10.103199999999999"/>
    <n v="30.103200000000001"/>
    <n v="30.103200000000001"/>
    <x v="5"/>
    <x v="0"/>
  </r>
  <r>
    <s v="A00290"/>
    <x v="5"/>
    <s v="Khan"/>
    <s v="Deliver"/>
    <m/>
    <n v="44165"/>
    <n v="44173"/>
    <n v="1"/>
    <m/>
    <m/>
    <n v="0.25"/>
    <n v="17.88"/>
    <s v="Account"/>
    <n v="8"/>
    <n v="80"/>
    <n v="20"/>
    <n v="20"/>
    <n v="17.88"/>
    <n v="37.879999999999995"/>
    <n v="37.879999999999995"/>
    <x v="5"/>
    <x v="0"/>
  </r>
  <r>
    <s v="A00291"/>
    <x v="7"/>
    <s v="Michner"/>
    <s v="Repair"/>
    <m/>
    <n v="44165"/>
    <n v="44173"/>
    <n v="2"/>
    <m/>
    <m/>
    <n v="2.75"/>
    <n v="1204.6415"/>
    <s v="C.O.D."/>
    <n v="8"/>
    <n v="140"/>
    <n v="385"/>
    <n v="385"/>
    <n v="1204.6415"/>
    <n v="1589.6415"/>
    <n v="1589.6415"/>
    <x v="5"/>
    <x v="0"/>
  </r>
  <r>
    <s v="A00292"/>
    <x v="7"/>
    <s v="Burton"/>
    <s v="Repair"/>
    <m/>
    <n v="44165"/>
    <n v="44182"/>
    <n v="2"/>
    <m/>
    <m/>
    <n v="3"/>
    <n v="111"/>
    <s v="C.O.D."/>
    <n v="17"/>
    <n v="140"/>
    <n v="420"/>
    <n v="420"/>
    <n v="111"/>
    <n v="531"/>
    <n v="531"/>
    <x v="5"/>
    <x v="2"/>
  </r>
  <r>
    <s v="A00293"/>
    <x v="4"/>
    <s v="Khan"/>
    <s v="Assess"/>
    <m/>
    <n v="44165"/>
    <n v="44200"/>
    <n v="1"/>
    <m/>
    <m/>
    <n v="0.25"/>
    <n v="21.21"/>
    <s v="P.O."/>
    <n v="35"/>
    <n v="80"/>
    <n v="20"/>
    <n v="20"/>
    <n v="21.21"/>
    <n v="41.21"/>
    <n v="41.21"/>
    <x v="5"/>
    <x v="5"/>
  </r>
  <r>
    <s v="A00294"/>
    <x v="7"/>
    <s v="Ling"/>
    <s v="Assess"/>
    <m/>
    <n v="44165"/>
    <n v="44252"/>
    <n v="2"/>
    <m/>
    <m/>
    <n v="0.5"/>
    <n v="158.31389999999999"/>
    <s v="C.O.D."/>
    <n v="87"/>
    <n v="140"/>
    <n v="70"/>
    <n v="70"/>
    <n v="158.31389999999999"/>
    <n v="228.31389999999999"/>
    <n v="228.31389999999999"/>
    <x v="5"/>
    <x v="2"/>
  </r>
  <r>
    <s v="A00295"/>
    <x v="5"/>
    <s v="Burton"/>
    <s v="Assess"/>
    <m/>
    <n v="44166"/>
    <n v="44207"/>
    <n v="1"/>
    <m/>
    <m/>
    <n v="0.5"/>
    <n v="36.754399999999997"/>
    <s v="C.O.D."/>
    <n v="41"/>
    <n v="80"/>
    <n v="40"/>
    <n v="40"/>
    <n v="36.754399999999997"/>
    <n v="76.754400000000004"/>
    <n v="76.754400000000004"/>
    <x v="0"/>
    <x v="5"/>
  </r>
  <r>
    <s v="A00296"/>
    <x v="0"/>
    <s v="Ling"/>
    <s v="Replace"/>
    <m/>
    <n v="44166"/>
    <n v="44320"/>
    <n v="2"/>
    <m/>
    <m/>
    <n v="0.5"/>
    <n v="242.07"/>
    <s v="C.O.D."/>
    <n v="154"/>
    <n v="140"/>
    <n v="70"/>
    <n v="70"/>
    <n v="242.07"/>
    <n v="312.07"/>
    <n v="312.07"/>
    <x v="0"/>
    <x v="0"/>
  </r>
  <r>
    <s v="A00297"/>
    <x v="3"/>
    <s v="Khan"/>
    <s v="Assess"/>
    <m/>
    <n v="44167"/>
    <n v="44182"/>
    <n v="1"/>
    <m/>
    <m/>
    <n v="0.5"/>
    <n v="30"/>
    <s v="C.O.D."/>
    <n v="15"/>
    <n v="80"/>
    <n v="40"/>
    <n v="40"/>
    <n v="30"/>
    <n v="70"/>
    <n v="70"/>
    <x v="1"/>
    <x v="2"/>
  </r>
  <r>
    <s v="A00298"/>
    <x v="3"/>
    <s v="Khan"/>
    <s v="Assess"/>
    <s v="Yes"/>
    <n v="44167"/>
    <n v="44180"/>
    <n v="1"/>
    <m/>
    <m/>
    <n v="0.5"/>
    <n v="52.8994"/>
    <s v="C.O.D."/>
    <n v="13"/>
    <n v="80"/>
    <n v="40"/>
    <n v="40"/>
    <n v="52.8994"/>
    <n v="92.8994"/>
    <n v="92.8994"/>
    <x v="1"/>
    <x v="0"/>
  </r>
  <r>
    <s v="A00299"/>
    <x v="3"/>
    <s v="Cartier"/>
    <s v="Deliver"/>
    <s v="Yes"/>
    <n v="44167"/>
    <n v="44182"/>
    <n v="1"/>
    <m/>
    <m/>
    <n v="0.25"/>
    <n v="36.754399999999997"/>
    <s v="Account"/>
    <n v="15"/>
    <n v="80"/>
    <n v="20"/>
    <n v="20"/>
    <n v="36.754399999999997"/>
    <n v="56.754399999999997"/>
    <n v="56.754399999999997"/>
    <x v="1"/>
    <x v="2"/>
  </r>
  <r>
    <s v="A00300"/>
    <x v="5"/>
    <s v="Michner"/>
    <s v="Deliver"/>
    <m/>
    <n v="44167"/>
    <n v="44203"/>
    <n v="1"/>
    <m/>
    <m/>
    <n v="0.25"/>
    <n v="45.237400000000001"/>
    <s v="C.O.D."/>
    <n v="36"/>
    <n v="80"/>
    <n v="20"/>
    <n v="20"/>
    <n v="45.237400000000001"/>
    <n v="65.237400000000008"/>
    <n v="65.237400000000008"/>
    <x v="1"/>
    <x v="2"/>
  </r>
  <r>
    <s v="A00301"/>
    <x v="3"/>
    <s v="Cartier"/>
    <s v="Replace"/>
    <s v="Yes"/>
    <n v="44167"/>
    <n v="44223"/>
    <n v="1"/>
    <m/>
    <m/>
    <n v="0.75"/>
    <n v="42.66"/>
    <s v="Account"/>
    <n v="56"/>
    <n v="80"/>
    <n v="60"/>
    <n v="60"/>
    <n v="42.66"/>
    <n v="102.66"/>
    <n v="102.66"/>
    <x v="1"/>
    <x v="3"/>
  </r>
  <r>
    <s v="A00302"/>
    <x v="0"/>
    <s v="Ling"/>
    <s v="Replace"/>
    <m/>
    <n v="44167"/>
    <n v="44242"/>
    <n v="2"/>
    <m/>
    <m/>
    <n v="1"/>
    <n v="226"/>
    <s v="Account"/>
    <n v="75"/>
    <n v="140"/>
    <n v="140"/>
    <n v="140"/>
    <n v="226"/>
    <n v="366"/>
    <n v="366"/>
    <x v="1"/>
    <x v="5"/>
  </r>
  <r>
    <s v="A00303"/>
    <x v="1"/>
    <s v="Michner"/>
    <s v="Assess"/>
    <m/>
    <n v="44168"/>
    <n v="44202"/>
    <n v="2"/>
    <m/>
    <m/>
    <n v="0.5"/>
    <n v="45.237400000000001"/>
    <s v="Account"/>
    <n v="34"/>
    <n v="140"/>
    <n v="70"/>
    <n v="70"/>
    <n v="45.237400000000001"/>
    <n v="115.23740000000001"/>
    <n v="115.23740000000001"/>
    <x v="2"/>
    <x v="3"/>
  </r>
  <r>
    <s v="A00304"/>
    <x v="3"/>
    <s v="Burton"/>
    <s v="Deliver"/>
    <s v="Yes"/>
    <n v="44168"/>
    <n v="44221"/>
    <n v="1"/>
    <m/>
    <m/>
    <n v="0.25"/>
    <n v="36.972099999999998"/>
    <s v="C.O.D."/>
    <n v="53"/>
    <n v="80"/>
    <n v="20"/>
    <n v="20"/>
    <n v="36.972099999999998"/>
    <n v="56.972099999999998"/>
    <n v="56.972099999999998"/>
    <x v="2"/>
    <x v="5"/>
  </r>
  <r>
    <s v="A00305"/>
    <x v="1"/>
    <s v="Lopez"/>
    <s v="Assess"/>
    <m/>
    <n v="44170"/>
    <n v="44188"/>
    <n v="1"/>
    <m/>
    <m/>
    <n v="0.5"/>
    <n v="138.5667"/>
    <s v="Account"/>
    <n v="18"/>
    <n v="80"/>
    <n v="40"/>
    <n v="40"/>
    <n v="138.5667"/>
    <n v="178.5667"/>
    <n v="178.5667"/>
    <x v="4"/>
    <x v="3"/>
  </r>
  <r>
    <s v="A00306"/>
    <x v="1"/>
    <s v="Lopez"/>
    <s v="Deliver"/>
    <m/>
    <n v="44170"/>
    <n v="44202"/>
    <n v="1"/>
    <m/>
    <m/>
    <n v="0.25"/>
    <n v="126.5641"/>
    <s v="Account"/>
    <n v="32"/>
    <n v="80"/>
    <n v="20"/>
    <n v="20"/>
    <n v="126.5641"/>
    <n v="146.5641"/>
    <n v="146.5641"/>
    <x v="4"/>
    <x v="3"/>
  </r>
  <r>
    <s v="A00307"/>
    <x v="4"/>
    <s v="Burton"/>
    <s v="Install"/>
    <m/>
    <n v="44172"/>
    <n v="44201"/>
    <n v="2"/>
    <m/>
    <m/>
    <n v="1"/>
    <n v="51.45"/>
    <s v="P.O."/>
    <n v="29"/>
    <n v="140"/>
    <n v="140"/>
    <n v="140"/>
    <n v="51.45"/>
    <n v="191.45"/>
    <n v="191.45"/>
    <x v="5"/>
    <x v="0"/>
  </r>
  <r>
    <s v="A00308"/>
    <x v="1"/>
    <s v="Lopez"/>
    <s v="Deliver"/>
    <m/>
    <n v="44172"/>
    <n v="44203"/>
    <n v="1"/>
    <m/>
    <m/>
    <n v="0.25"/>
    <n v="227.93719999999999"/>
    <s v="Account"/>
    <n v="31"/>
    <n v="80"/>
    <n v="20"/>
    <n v="20"/>
    <n v="227.93719999999999"/>
    <n v="247.93719999999999"/>
    <n v="247.93719999999999"/>
    <x v="5"/>
    <x v="2"/>
  </r>
  <r>
    <s v="A00309"/>
    <x v="3"/>
    <s v="Michner"/>
    <s v="Replace"/>
    <m/>
    <n v="44172"/>
    <n v="44207"/>
    <n v="1"/>
    <m/>
    <m/>
    <n v="0.5"/>
    <n v="367.71109999999999"/>
    <s v="P.O."/>
    <n v="35"/>
    <n v="80"/>
    <n v="40"/>
    <n v="40"/>
    <n v="367.71109999999999"/>
    <n v="407.71109999999999"/>
    <n v="407.71109999999999"/>
    <x v="5"/>
    <x v="5"/>
  </r>
  <r>
    <s v="A00310"/>
    <x v="0"/>
    <s v="Khan"/>
    <s v="Replace"/>
    <m/>
    <n v="44172"/>
    <n v="44208"/>
    <n v="2"/>
    <m/>
    <m/>
    <n v="1.25"/>
    <n v="637.53"/>
    <s v="Account"/>
    <n v="36"/>
    <n v="140"/>
    <n v="175"/>
    <n v="175"/>
    <n v="637.53"/>
    <n v="812.53"/>
    <n v="812.53"/>
    <x v="5"/>
    <x v="0"/>
  </r>
  <r>
    <s v="A00311"/>
    <x v="2"/>
    <s v="Khan"/>
    <s v="Replace"/>
    <m/>
    <n v="44173"/>
    <n v="44180"/>
    <n v="2"/>
    <m/>
    <m/>
    <n v="3"/>
    <n v="21.33"/>
    <s v="Account"/>
    <n v="7"/>
    <n v="140"/>
    <n v="420"/>
    <n v="420"/>
    <n v="21.33"/>
    <n v="441.33"/>
    <n v="441.33"/>
    <x v="0"/>
    <x v="0"/>
  </r>
  <r>
    <s v="A00312"/>
    <x v="4"/>
    <s v="Cartier"/>
    <s v="Replace"/>
    <m/>
    <n v="44173"/>
    <n v="44181"/>
    <n v="2"/>
    <m/>
    <m/>
    <n v="1.5"/>
    <n v="318.72519999999997"/>
    <s v="Account"/>
    <n v="8"/>
    <n v="140"/>
    <n v="210"/>
    <n v="210"/>
    <n v="318.72519999999997"/>
    <n v="528.72519999999997"/>
    <n v="528.72519999999997"/>
    <x v="0"/>
    <x v="3"/>
  </r>
  <r>
    <s v="A00313"/>
    <x v="3"/>
    <s v="Cartier"/>
    <s v="Replace"/>
    <s v="Yes"/>
    <n v="44173"/>
    <n v="44239"/>
    <n v="2"/>
    <m/>
    <m/>
    <n v="0.75"/>
    <n v="35.450000000000003"/>
    <s v="Account"/>
    <n v="66"/>
    <n v="140"/>
    <n v="105"/>
    <n v="105"/>
    <n v="35.450000000000003"/>
    <n v="140.44999999999999"/>
    <n v="140.44999999999999"/>
    <x v="0"/>
    <x v="1"/>
  </r>
  <r>
    <s v="A00314"/>
    <x v="1"/>
    <s v="Lopez"/>
    <s v="Install"/>
    <m/>
    <n v="44174"/>
    <n v="44182"/>
    <n v="1"/>
    <m/>
    <m/>
    <n v="1.75"/>
    <n v="131.30000000000001"/>
    <s v="P.O."/>
    <n v="8"/>
    <n v="80"/>
    <n v="140"/>
    <n v="140"/>
    <n v="131.30000000000001"/>
    <n v="271.3"/>
    <n v="271.3"/>
    <x v="1"/>
    <x v="2"/>
  </r>
  <r>
    <s v="A00315"/>
    <x v="3"/>
    <s v="Cartier"/>
    <s v="Deliver"/>
    <m/>
    <n v="44174"/>
    <n v="44207"/>
    <n v="1"/>
    <m/>
    <m/>
    <n v="0.25"/>
    <n v="37.262799999999999"/>
    <s v="C.O.D."/>
    <n v="33"/>
    <n v="80"/>
    <n v="20"/>
    <n v="20"/>
    <n v="37.262799999999999"/>
    <n v="57.262799999999999"/>
    <n v="57.262799999999999"/>
    <x v="1"/>
    <x v="5"/>
  </r>
  <r>
    <s v="A00316"/>
    <x v="7"/>
    <s v="Michner"/>
    <s v="Install"/>
    <m/>
    <n v="44174"/>
    <n v="44208"/>
    <n v="2"/>
    <m/>
    <m/>
    <n v="3"/>
    <n v="1193.7465999999999"/>
    <s v="C.O.D."/>
    <n v="34"/>
    <n v="140"/>
    <n v="420"/>
    <n v="420"/>
    <n v="1193.7465999999999"/>
    <n v="1613.7465999999999"/>
    <n v="1613.7465999999999"/>
    <x v="1"/>
    <x v="0"/>
  </r>
  <r>
    <s v="A00317"/>
    <x v="5"/>
    <s v="Michner"/>
    <s v="Replace"/>
    <s v="Yes"/>
    <n v="44175"/>
    <n v="44179"/>
    <n v="1"/>
    <m/>
    <m/>
    <n v="0.5"/>
    <n v="250.42240000000001"/>
    <s v="C.O.D."/>
    <n v="4"/>
    <n v="80"/>
    <n v="40"/>
    <n v="40"/>
    <n v="250.42240000000001"/>
    <n v="290.42240000000004"/>
    <n v="290.42240000000004"/>
    <x v="2"/>
    <x v="5"/>
  </r>
  <r>
    <s v="A00318"/>
    <x v="1"/>
    <s v="Lopez"/>
    <s v="Deliver"/>
    <m/>
    <n v="44175"/>
    <n v="44203"/>
    <n v="1"/>
    <m/>
    <m/>
    <n v="0.25"/>
    <n v="67.703999999999994"/>
    <s v="P.O."/>
    <n v="28"/>
    <n v="80"/>
    <n v="20"/>
    <n v="20"/>
    <n v="67.703999999999994"/>
    <n v="87.703999999999994"/>
    <n v="87.703999999999994"/>
    <x v="2"/>
    <x v="2"/>
  </r>
  <r>
    <s v="A00319"/>
    <x v="2"/>
    <s v="Burton"/>
    <s v="Install"/>
    <m/>
    <n v="44175"/>
    <n v="44203"/>
    <n v="2"/>
    <m/>
    <m/>
    <n v="1.25"/>
    <n v="58.238999999999997"/>
    <s v="Account"/>
    <n v="28"/>
    <n v="140"/>
    <n v="175"/>
    <n v="175"/>
    <n v="58.238999999999997"/>
    <n v="233.239"/>
    <n v="233.239"/>
    <x v="2"/>
    <x v="2"/>
  </r>
  <r>
    <s v="A00320"/>
    <x v="4"/>
    <s v="Lopez"/>
    <s v="Assess"/>
    <m/>
    <n v="44175"/>
    <n v="44210"/>
    <n v="1"/>
    <m/>
    <m/>
    <n v="0.5"/>
    <n v="32.226999999999997"/>
    <s v="P.O."/>
    <n v="35"/>
    <n v="80"/>
    <n v="40"/>
    <n v="40"/>
    <n v="32.226999999999997"/>
    <n v="72.227000000000004"/>
    <n v="72.227000000000004"/>
    <x v="2"/>
    <x v="2"/>
  </r>
  <r>
    <s v="A00321"/>
    <x v="2"/>
    <s v="Khan"/>
    <s v="Replace"/>
    <m/>
    <n v="44175"/>
    <n v="44219"/>
    <n v="1"/>
    <m/>
    <m/>
    <n v="2.25"/>
    <n v="180"/>
    <s v="Account"/>
    <n v="44"/>
    <n v="80"/>
    <n v="180"/>
    <n v="180"/>
    <n v="180"/>
    <n v="360"/>
    <n v="360"/>
    <x v="2"/>
    <x v="4"/>
  </r>
  <r>
    <s v="A00322"/>
    <x v="4"/>
    <s v="Khan"/>
    <s v="Assess"/>
    <s v="Yes"/>
    <n v="44177"/>
    <n v="44224"/>
    <n v="1"/>
    <m/>
    <m/>
    <n v="1"/>
    <n v="337.9237"/>
    <s v="Account"/>
    <n v="47"/>
    <n v="80"/>
    <n v="80"/>
    <n v="80"/>
    <n v="337.9237"/>
    <n v="417.9237"/>
    <n v="417.9237"/>
    <x v="4"/>
    <x v="2"/>
  </r>
  <r>
    <s v="A00323"/>
    <x v="3"/>
    <s v="Michner"/>
    <s v="Assess"/>
    <s v="Yes"/>
    <n v="44179"/>
    <n v="44180"/>
    <n v="1"/>
    <m/>
    <m/>
    <n v="0.75"/>
    <n v="63.99"/>
    <s v="Account"/>
    <n v="1"/>
    <n v="80"/>
    <n v="60"/>
    <n v="60"/>
    <n v="63.99"/>
    <n v="123.99000000000001"/>
    <n v="123.99000000000001"/>
    <x v="5"/>
    <x v="0"/>
  </r>
  <r>
    <s v="A00324"/>
    <x v="4"/>
    <s v="Khan"/>
    <s v="Assess"/>
    <m/>
    <n v="44179"/>
    <n v="44181"/>
    <n v="1"/>
    <m/>
    <m/>
    <n v="0.5"/>
    <n v="145.88999999999999"/>
    <s v="P.O."/>
    <n v="2"/>
    <n v="80"/>
    <n v="40"/>
    <n v="40"/>
    <n v="145.88999999999999"/>
    <n v="185.89"/>
    <n v="185.89"/>
    <x v="5"/>
    <x v="3"/>
  </r>
  <r>
    <s v="A00325"/>
    <x v="4"/>
    <s v="Khan"/>
    <s v="Deliver"/>
    <m/>
    <n v="44179"/>
    <n v="44200"/>
    <n v="1"/>
    <m/>
    <m/>
    <n v="0.25"/>
    <n v="30"/>
    <s v="P.O."/>
    <n v="21"/>
    <n v="80"/>
    <n v="20"/>
    <n v="20"/>
    <n v="30"/>
    <n v="50"/>
    <n v="50"/>
    <x v="5"/>
    <x v="5"/>
  </r>
  <r>
    <s v="A00326"/>
    <x v="4"/>
    <s v="Khan"/>
    <s v="Replace"/>
    <m/>
    <n v="44179"/>
    <n v="44200"/>
    <n v="1"/>
    <m/>
    <m/>
    <n v="0.5"/>
    <n v="57.098199999999999"/>
    <s v="Account"/>
    <n v="21"/>
    <n v="80"/>
    <n v="40"/>
    <n v="40"/>
    <n v="57.098199999999999"/>
    <n v="97.098199999999991"/>
    <n v="97.098199999999991"/>
    <x v="5"/>
    <x v="5"/>
  </r>
  <r>
    <s v="A00327"/>
    <x v="0"/>
    <s v="Khan"/>
    <s v="Install"/>
    <m/>
    <n v="44179"/>
    <n v="44209"/>
    <n v="2"/>
    <m/>
    <m/>
    <n v="3.5"/>
    <n v="262.44"/>
    <s v="Account"/>
    <n v="30"/>
    <n v="140"/>
    <n v="490"/>
    <n v="490"/>
    <n v="262.44"/>
    <n v="752.44"/>
    <n v="752.44"/>
    <x v="5"/>
    <x v="3"/>
  </r>
  <r>
    <s v="A00328"/>
    <x v="4"/>
    <s v="Khan"/>
    <s v="Assess"/>
    <m/>
    <n v="44179"/>
    <n v="44215"/>
    <n v="1"/>
    <m/>
    <m/>
    <n v="0.5"/>
    <n v="21.33"/>
    <s v="P.O."/>
    <n v="36"/>
    <n v="80"/>
    <n v="40"/>
    <n v="40"/>
    <n v="21.33"/>
    <n v="61.33"/>
    <n v="61.33"/>
    <x v="5"/>
    <x v="0"/>
  </r>
  <r>
    <s v="A00329"/>
    <x v="1"/>
    <s v="Lopez"/>
    <s v="Repair"/>
    <m/>
    <n v="44179"/>
    <n v="44320"/>
    <n v="1"/>
    <m/>
    <m/>
    <n v="4"/>
    <n v="1769.625"/>
    <s v="P.O."/>
    <n v="141"/>
    <n v="80"/>
    <n v="320"/>
    <n v="320"/>
    <n v="1769.625"/>
    <n v="2089.625"/>
    <n v="2089.625"/>
    <x v="5"/>
    <x v="0"/>
  </r>
  <r>
    <s v="A00330"/>
    <x v="1"/>
    <s v="Lopez"/>
    <s v="Replace"/>
    <m/>
    <n v="44180"/>
    <n v="44209"/>
    <n v="1"/>
    <m/>
    <m/>
    <n v="0.75"/>
    <n v="82.875"/>
    <s v="P.O."/>
    <n v="29"/>
    <n v="80"/>
    <n v="60"/>
    <n v="60"/>
    <n v="82.875"/>
    <n v="142.875"/>
    <n v="142.875"/>
    <x v="0"/>
    <x v="3"/>
  </r>
  <r>
    <s v="A00331"/>
    <x v="2"/>
    <s v="Michner"/>
    <s v="Assess"/>
    <m/>
    <n v="44180"/>
    <n v="44221"/>
    <n v="2"/>
    <m/>
    <m/>
    <n v="0.75"/>
    <n v="2294"/>
    <s v="Account"/>
    <n v="41"/>
    <n v="140"/>
    <n v="105"/>
    <n v="105"/>
    <n v="2294"/>
    <n v="2399"/>
    <n v="2399"/>
    <x v="0"/>
    <x v="5"/>
  </r>
  <r>
    <s v="A00332"/>
    <x v="5"/>
    <s v="Khan"/>
    <s v="Assess"/>
    <m/>
    <n v="44181"/>
    <n v="44188"/>
    <n v="1"/>
    <m/>
    <m/>
    <n v="1"/>
    <n v="348.7432"/>
    <s v="Account"/>
    <n v="7"/>
    <n v="80"/>
    <n v="80"/>
    <n v="80"/>
    <n v="348.7432"/>
    <n v="428.7432"/>
    <n v="428.7432"/>
    <x v="1"/>
    <x v="3"/>
  </r>
  <r>
    <s v="A00333"/>
    <x v="1"/>
    <s v="Lopez"/>
    <s v="Assess"/>
    <m/>
    <n v="44181"/>
    <n v="44210"/>
    <n v="1"/>
    <m/>
    <m/>
    <n v="0.25"/>
    <n v="140.4"/>
    <s v="Account"/>
    <n v="29"/>
    <n v="80"/>
    <n v="20"/>
    <n v="20"/>
    <n v="140.4"/>
    <n v="160.4"/>
    <n v="160.4"/>
    <x v="1"/>
    <x v="2"/>
  </r>
  <r>
    <s v="A00334"/>
    <x v="8"/>
    <s v="Ling"/>
    <s v="Assess"/>
    <m/>
    <n v="44181"/>
    <n v="44228"/>
    <n v="2"/>
    <m/>
    <m/>
    <n v="0.5"/>
    <n v="133.99780000000001"/>
    <s v="Account"/>
    <n v="47"/>
    <n v="140"/>
    <n v="70"/>
    <n v="70"/>
    <n v="133.99780000000001"/>
    <n v="203.99780000000001"/>
    <n v="203.99780000000001"/>
    <x v="1"/>
    <x v="5"/>
  </r>
  <r>
    <s v="A00335"/>
    <x v="3"/>
    <s v="Burton"/>
    <s v="Repair"/>
    <m/>
    <n v="44186"/>
    <n v="44222"/>
    <n v="2"/>
    <m/>
    <m/>
    <n v="1"/>
    <n v="305.63040000000001"/>
    <s v="Account"/>
    <n v="36"/>
    <n v="140"/>
    <n v="140"/>
    <n v="140"/>
    <n v="305.63040000000001"/>
    <n v="445.63040000000001"/>
    <n v="445.63040000000001"/>
    <x v="5"/>
    <x v="0"/>
  </r>
  <r>
    <s v="A00336"/>
    <x v="3"/>
    <s v="Michner"/>
    <s v="Assess"/>
    <s v="Yes"/>
    <n v="44200"/>
    <n v="44207"/>
    <n v="1"/>
    <m/>
    <m/>
    <n v="0.25"/>
    <n v="19.196999999999999"/>
    <s v="Account"/>
    <n v="7"/>
    <n v="80"/>
    <n v="20"/>
    <n v="20"/>
    <n v="19.196999999999999"/>
    <n v="39.197000000000003"/>
    <n v="39.197000000000003"/>
    <x v="5"/>
    <x v="5"/>
  </r>
  <r>
    <s v="A00337"/>
    <x v="1"/>
    <s v="Lopez"/>
    <s v="Assess"/>
    <m/>
    <n v="44200"/>
    <n v="44209"/>
    <n v="1"/>
    <m/>
    <m/>
    <n v="0.5"/>
    <n v="18.524999999999999"/>
    <s v="P.O."/>
    <n v="9"/>
    <n v="80"/>
    <n v="40"/>
    <n v="40"/>
    <n v="18.524999999999999"/>
    <n v="58.524999999999999"/>
    <n v="58.524999999999999"/>
    <x v="5"/>
    <x v="3"/>
  </r>
  <r>
    <s v="A00338"/>
    <x v="4"/>
    <s v="Lopez"/>
    <s v="Deliver"/>
    <m/>
    <n v="44200"/>
    <n v="44209"/>
    <n v="1"/>
    <m/>
    <m/>
    <n v="0.25"/>
    <n v="39"/>
    <s v="Account"/>
    <n v="9"/>
    <n v="80"/>
    <n v="20"/>
    <n v="20"/>
    <n v="39"/>
    <n v="59"/>
    <n v="59"/>
    <x v="5"/>
    <x v="3"/>
  </r>
  <r>
    <s v="A00339"/>
    <x v="1"/>
    <s v="Lopez"/>
    <s v="Assess"/>
    <m/>
    <n v="44200"/>
    <n v="44210"/>
    <n v="2"/>
    <m/>
    <m/>
    <n v="0.25"/>
    <n v="36.503999999999998"/>
    <s v="P.O."/>
    <n v="10"/>
    <n v="140"/>
    <n v="35"/>
    <n v="35"/>
    <n v="36.503999999999998"/>
    <n v="71.503999999999991"/>
    <n v="71.503999999999991"/>
    <x v="5"/>
    <x v="2"/>
  </r>
  <r>
    <s v="A00340"/>
    <x v="2"/>
    <s v="Cartier"/>
    <s v="Assess"/>
    <m/>
    <n v="44200"/>
    <n v="44210"/>
    <n v="2"/>
    <m/>
    <m/>
    <n v="0.5"/>
    <n v="29.807400000000001"/>
    <s v="C.O.D."/>
    <n v="10"/>
    <n v="140"/>
    <n v="70"/>
    <n v="70"/>
    <n v="29.807400000000001"/>
    <n v="99.807400000000001"/>
    <n v="99.807400000000001"/>
    <x v="5"/>
    <x v="2"/>
  </r>
  <r>
    <s v="A00341"/>
    <x v="2"/>
    <s v="Michner"/>
    <s v="Assess"/>
    <m/>
    <n v="44200"/>
    <n v="44210"/>
    <n v="1"/>
    <m/>
    <m/>
    <n v="0.25"/>
    <n v="43.02"/>
    <s v="Account"/>
    <n v="10"/>
    <n v="80"/>
    <n v="20"/>
    <n v="20"/>
    <n v="43.02"/>
    <n v="63.02"/>
    <n v="63.02"/>
    <x v="5"/>
    <x v="2"/>
  </r>
  <r>
    <s v="A00342"/>
    <x v="3"/>
    <s v="Burton"/>
    <s v="Deliver"/>
    <m/>
    <n v="44200"/>
    <n v="44217"/>
    <n v="1"/>
    <m/>
    <m/>
    <n v="0.25"/>
    <n v="66.864900000000006"/>
    <s v="Account"/>
    <n v="17"/>
    <n v="80"/>
    <n v="20"/>
    <n v="20"/>
    <n v="66.864900000000006"/>
    <n v="86.864900000000006"/>
    <n v="86.864900000000006"/>
    <x v="5"/>
    <x v="2"/>
  </r>
  <r>
    <s v="A00343"/>
    <x v="3"/>
    <s v="Burton"/>
    <s v="Replace"/>
    <m/>
    <n v="44200"/>
    <n v="44238"/>
    <n v="1"/>
    <m/>
    <m/>
    <n v="0.75"/>
    <n v="408.56790000000001"/>
    <s v="Account"/>
    <n v="38"/>
    <n v="80"/>
    <n v="60"/>
    <n v="60"/>
    <n v="408.56790000000001"/>
    <n v="468.56790000000001"/>
    <n v="468.56790000000001"/>
    <x v="5"/>
    <x v="2"/>
  </r>
  <r>
    <s v="A00344"/>
    <x v="1"/>
    <s v="Lopez"/>
    <s v="Assess"/>
    <m/>
    <n v="44201"/>
    <n v="44210"/>
    <n v="1"/>
    <m/>
    <m/>
    <n v="0.25"/>
    <n v="25.2486"/>
    <s v="P.O."/>
    <n v="9"/>
    <n v="80"/>
    <n v="20"/>
    <n v="20"/>
    <n v="25.2486"/>
    <n v="45.248599999999996"/>
    <n v="45.248599999999996"/>
    <x v="0"/>
    <x v="2"/>
  </r>
  <r>
    <s v="A00345"/>
    <x v="2"/>
    <s v="Cartier"/>
    <s v="Replace"/>
    <m/>
    <n v="44201"/>
    <n v="44221"/>
    <n v="1"/>
    <m/>
    <m/>
    <n v="1.25"/>
    <n v="646"/>
    <s v="Account"/>
    <n v="20"/>
    <n v="80"/>
    <n v="100"/>
    <n v="100"/>
    <n v="646"/>
    <n v="746"/>
    <n v="746"/>
    <x v="0"/>
    <x v="5"/>
  </r>
  <r>
    <s v="A00346"/>
    <x v="2"/>
    <s v="Michner"/>
    <s v="Deliver"/>
    <m/>
    <n v="44201"/>
    <n v="44226"/>
    <n v="1"/>
    <m/>
    <m/>
    <n v="0.25"/>
    <n v="125.4194"/>
    <s v="C.O.D."/>
    <n v="25"/>
    <n v="80"/>
    <n v="20"/>
    <n v="20"/>
    <n v="125.4194"/>
    <n v="145.4194"/>
    <n v="145.4194"/>
    <x v="0"/>
    <x v="4"/>
  </r>
  <r>
    <s v="A00347"/>
    <x v="3"/>
    <s v="Khan"/>
    <s v="Assess"/>
    <m/>
    <n v="44201"/>
    <n v="44229"/>
    <n v="2"/>
    <m/>
    <m/>
    <n v="0.75"/>
    <n v="286.73230000000001"/>
    <s v="Account"/>
    <n v="28"/>
    <n v="140"/>
    <n v="105"/>
    <n v="105"/>
    <n v="286.73230000000001"/>
    <n v="391.73230000000001"/>
    <n v="391.73230000000001"/>
    <x v="0"/>
    <x v="0"/>
  </r>
  <r>
    <s v="A00348"/>
    <x v="1"/>
    <s v="Michner"/>
    <s v="Install"/>
    <m/>
    <n v="44201"/>
    <n v="44229"/>
    <n v="1"/>
    <m/>
    <m/>
    <n v="2.5"/>
    <n v="258.02780000000001"/>
    <s v="C.O.D."/>
    <n v="28"/>
    <n v="80"/>
    <n v="200"/>
    <n v="200"/>
    <n v="258.02780000000001"/>
    <n v="458.02780000000001"/>
    <n v="458.02780000000001"/>
    <x v="0"/>
    <x v="0"/>
  </r>
  <r>
    <s v="A00349"/>
    <x v="1"/>
    <s v="Lopez"/>
    <s v="Assess"/>
    <m/>
    <n v="44201"/>
    <n v="44320"/>
    <n v="1"/>
    <m/>
    <m/>
    <n v="0.25"/>
    <n v="14.3"/>
    <s v="P.O."/>
    <n v="119"/>
    <n v="80"/>
    <n v="20"/>
    <n v="20"/>
    <n v="14.3"/>
    <n v="34.299999999999997"/>
    <n v="34.299999999999997"/>
    <x v="0"/>
    <x v="0"/>
  </r>
  <r>
    <s v="A00350"/>
    <x v="1"/>
    <s v="Lopez"/>
    <s v="Assess"/>
    <m/>
    <n v="44202"/>
    <n v="44214"/>
    <n v="1"/>
    <m/>
    <m/>
    <n v="0.25"/>
    <n v="44.85"/>
    <s v="P.O."/>
    <n v="12"/>
    <n v="80"/>
    <n v="20"/>
    <n v="20"/>
    <n v="44.85"/>
    <n v="64.849999999999994"/>
    <n v="64.849999999999994"/>
    <x v="1"/>
    <x v="5"/>
  </r>
  <r>
    <s v="A00351"/>
    <x v="3"/>
    <s v="Michner"/>
    <s v="Assess"/>
    <m/>
    <n v="44202"/>
    <n v="44217"/>
    <n v="2"/>
    <m/>
    <m/>
    <n v="0.5"/>
    <n v="74.607699999999994"/>
    <s v="C.O.D."/>
    <n v="15"/>
    <n v="140"/>
    <n v="70"/>
    <n v="70"/>
    <n v="74.607699999999994"/>
    <n v="144.60769999999999"/>
    <n v="144.60769999999999"/>
    <x v="1"/>
    <x v="2"/>
  </r>
  <r>
    <s v="A00352"/>
    <x v="0"/>
    <s v="Ling"/>
    <s v="Replace"/>
    <s v="Yes"/>
    <n v="44202"/>
    <n v="44230"/>
    <n v="2"/>
    <m/>
    <m/>
    <n v="0.5"/>
    <n v="126.71469999999999"/>
    <s v="Account"/>
    <n v="28"/>
    <n v="140"/>
    <n v="70"/>
    <n v="70"/>
    <n v="126.71469999999999"/>
    <n v="196.71469999999999"/>
    <n v="196.71469999999999"/>
    <x v="1"/>
    <x v="3"/>
  </r>
  <r>
    <s v="A00353"/>
    <x v="0"/>
    <s v="Ling"/>
    <s v="Replace"/>
    <m/>
    <n v="44202"/>
    <n v="44259"/>
    <n v="2"/>
    <m/>
    <m/>
    <n v="1.25"/>
    <n v="256.83999999999997"/>
    <s v="Account"/>
    <n v="57"/>
    <n v="140"/>
    <n v="175"/>
    <n v="175"/>
    <n v="256.83999999999997"/>
    <n v="431.84"/>
    <n v="431.84"/>
    <x v="1"/>
    <x v="2"/>
  </r>
  <r>
    <s v="A00354"/>
    <x v="5"/>
    <s v="Cartier"/>
    <s v="Deliver"/>
    <m/>
    <n v="44203"/>
    <n v="44215"/>
    <n v="1"/>
    <m/>
    <m/>
    <n v="0.25"/>
    <n v="32.6706"/>
    <s v="P.O."/>
    <n v="12"/>
    <n v="80"/>
    <n v="20"/>
    <n v="20"/>
    <n v="32.6706"/>
    <n v="52.6706"/>
    <n v="52.6706"/>
    <x v="2"/>
    <x v="0"/>
  </r>
  <r>
    <s v="A00355"/>
    <x v="3"/>
    <s v="Cartier"/>
    <s v="Assess"/>
    <s v="Yes"/>
    <n v="44203"/>
    <n v="44228"/>
    <n v="2"/>
    <m/>
    <m/>
    <n v="0.5"/>
    <n v="72.350099999999998"/>
    <s v="Account"/>
    <n v="25"/>
    <n v="140"/>
    <n v="70"/>
    <n v="70"/>
    <n v="72.350099999999998"/>
    <n v="142.3501"/>
    <n v="142.3501"/>
    <x v="2"/>
    <x v="5"/>
  </r>
  <r>
    <s v="A00356"/>
    <x v="0"/>
    <s v="Ling"/>
    <s v="Replace"/>
    <m/>
    <n v="44203"/>
    <n v="44232"/>
    <n v="2"/>
    <m/>
    <m/>
    <n v="0.5"/>
    <n v="178.49889999999999"/>
    <s v="C.O.D."/>
    <n v="29"/>
    <n v="140"/>
    <n v="70"/>
    <n v="70"/>
    <n v="178.49889999999999"/>
    <n v="248.49889999999999"/>
    <n v="248.49889999999999"/>
    <x v="2"/>
    <x v="1"/>
  </r>
  <r>
    <s v="A00357"/>
    <x v="3"/>
    <s v="Burton"/>
    <s v="Replace"/>
    <m/>
    <n v="44203"/>
    <n v="44249"/>
    <n v="1"/>
    <m/>
    <m/>
    <n v="0.5"/>
    <n v="18.254899999999999"/>
    <s v="C.O.D."/>
    <n v="46"/>
    <n v="80"/>
    <n v="40"/>
    <n v="40"/>
    <n v="18.254899999999999"/>
    <n v="58.254899999999999"/>
    <n v="58.254899999999999"/>
    <x v="2"/>
    <x v="5"/>
  </r>
  <r>
    <s v="A00358"/>
    <x v="0"/>
    <s v="Ling"/>
    <s v="Assess"/>
    <m/>
    <n v="44203"/>
    <n v="44249"/>
    <n v="2"/>
    <m/>
    <m/>
    <n v="1.75"/>
    <n v="151.8099"/>
    <s v="C.O.D."/>
    <n v="46"/>
    <n v="140"/>
    <n v="245"/>
    <n v="245"/>
    <n v="151.8099"/>
    <n v="396.80989999999997"/>
    <n v="396.80989999999997"/>
    <x v="2"/>
    <x v="5"/>
  </r>
  <r>
    <s v="A00359"/>
    <x v="5"/>
    <s v="Burton"/>
    <s v="Deliver"/>
    <m/>
    <n v="44204"/>
    <n v="44212"/>
    <n v="1"/>
    <m/>
    <m/>
    <n v="0.25"/>
    <n v="85.085899999999995"/>
    <s v="C.O.D."/>
    <n v="8"/>
    <n v="80"/>
    <n v="20"/>
    <n v="20"/>
    <n v="85.085899999999995"/>
    <n v="105.0859"/>
    <n v="105.0859"/>
    <x v="3"/>
    <x v="4"/>
  </r>
  <r>
    <s v="A00360"/>
    <x v="1"/>
    <s v="Lopez"/>
    <s v="Assess"/>
    <m/>
    <n v="44204"/>
    <n v="44228"/>
    <n v="1"/>
    <m/>
    <m/>
    <n v="0.25"/>
    <n v="67.067700000000002"/>
    <s v="Account"/>
    <n v="24"/>
    <n v="80"/>
    <n v="20"/>
    <n v="20"/>
    <n v="67.067700000000002"/>
    <n v="87.067700000000002"/>
    <n v="87.067700000000002"/>
    <x v="3"/>
    <x v="5"/>
  </r>
  <r>
    <s v="A00361"/>
    <x v="1"/>
    <s v="Lopez"/>
    <s v="Deliver"/>
    <m/>
    <n v="44207"/>
    <n v="44217"/>
    <n v="1"/>
    <m/>
    <m/>
    <n v="0.25"/>
    <n v="162.20959999999999"/>
    <s v="Account"/>
    <n v="10"/>
    <n v="80"/>
    <n v="20"/>
    <n v="20"/>
    <n v="162.20959999999999"/>
    <n v="182.20959999999999"/>
    <n v="182.20959999999999"/>
    <x v="5"/>
    <x v="2"/>
  </r>
  <r>
    <s v="A00362"/>
    <x v="5"/>
    <s v="Burton"/>
    <s v="Install"/>
    <m/>
    <n v="44207"/>
    <n v="44224"/>
    <n v="1"/>
    <m/>
    <m/>
    <n v="1.25"/>
    <n v="53.688699999999997"/>
    <s v="Account"/>
    <n v="17"/>
    <n v="80"/>
    <n v="100"/>
    <n v="100"/>
    <n v="53.688699999999997"/>
    <n v="153.68869999999998"/>
    <n v="153.68869999999998"/>
    <x v="5"/>
    <x v="2"/>
  </r>
  <r>
    <s v="A00363"/>
    <x v="5"/>
    <s v="Michner"/>
    <s v="Assess"/>
    <m/>
    <n v="44207"/>
    <n v="44228"/>
    <n v="2"/>
    <m/>
    <m/>
    <n v="1"/>
    <n v="211.8477"/>
    <s v="C.O.D."/>
    <n v="21"/>
    <n v="140"/>
    <n v="140"/>
    <n v="140"/>
    <n v="211.8477"/>
    <n v="351.84770000000003"/>
    <n v="351.84770000000003"/>
    <x v="5"/>
    <x v="5"/>
  </r>
  <r>
    <s v="A00364"/>
    <x v="1"/>
    <s v="Lopez"/>
    <s v="Assess"/>
    <m/>
    <n v="44207"/>
    <n v="44228"/>
    <n v="1"/>
    <m/>
    <m/>
    <n v="0.25"/>
    <n v="150.31899999999999"/>
    <s v="P.O."/>
    <n v="21"/>
    <n v="80"/>
    <n v="20"/>
    <n v="20"/>
    <n v="150.31899999999999"/>
    <n v="170.31899999999999"/>
    <n v="170.31899999999999"/>
    <x v="5"/>
    <x v="5"/>
  </r>
  <r>
    <s v="A00365"/>
    <x v="8"/>
    <s v="Ling"/>
    <s v="Assess"/>
    <m/>
    <n v="44207"/>
    <n v="44250"/>
    <n v="2"/>
    <m/>
    <m/>
    <n v="0.25"/>
    <n v="46.864899999999999"/>
    <s v="Account"/>
    <n v="43"/>
    <n v="140"/>
    <n v="35"/>
    <n v="35"/>
    <n v="46.864899999999999"/>
    <n v="81.864900000000006"/>
    <n v="81.864900000000006"/>
    <x v="5"/>
    <x v="0"/>
  </r>
  <r>
    <s v="A00366"/>
    <x v="1"/>
    <s v="Lopez"/>
    <s v="Assess"/>
    <m/>
    <n v="44208"/>
    <n v="44217"/>
    <n v="1"/>
    <m/>
    <m/>
    <n v="0.25"/>
    <n v="19.5"/>
    <s v="P.O."/>
    <n v="9"/>
    <n v="80"/>
    <n v="20"/>
    <n v="20"/>
    <n v="19.5"/>
    <n v="39.5"/>
    <n v="39.5"/>
    <x v="0"/>
    <x v="2"/>
  </r>
  <r>
    <s v="A00367"/>
    <x v="2"/>
    <s v="Cartier"/>
    <s v="Replace"/>
    <m/>
    <n v="44208"/>
    <n v="44215"/>
    <n v="1"/>
    <m/>
    <m/>
    <n v="1.25"/>
    <n v="256.71809999999999"/>
    <s v="C.O.D."/>
    <n v="7"/>
    <n v="80"/>
    <n v="100"/>
    <n v="100"/>
    <n v="256.71809999999999"/>
    <n v="356.71809999999999"/>
    <n v="356.71809999999999"/>
    <x v="0"/>
    <x v="0"/>
  </r>
  <r>
    <s v="A00368"/>
    <x v="3"/>
    <s v="Khan"/>
    <s v="Replace"/>
    <m/>
    <n v="44209"/>
    <n v="44226"/>
    <n v="1"/>
    <m/>
    <m/>
    <n v="1"/>
    <n v="86.293499999999995"/>
    <s v="C.O.D."/>
    <n v="17"/>
    <n v="80"/>
    <n v="80"/>
    <n v="80"/>
    <n v="86.293499999999995"/>
    <n v="166.29349999999999"/>
    <n v="166.29349999999999"/>
    <x v="1"/>
    <x v="4"/>
  </r>
  <r>
    <s v="A00369"/>
    <x v="1"/>
    <s v="Lopez"/>
    <s v="Assess"/>
    <m/>
    <n v="44210"/>
    <n v="44215"/>
    <n v="1"/>
    <m/>
    <m/>
    <n v="0.25"/>
    <n v="108.3061"/>
    <s v="P.O."/>
    <n v="5"/>
    <n v="80"/>
    <n v="20"/>
    <n v="20"/>
    <n v="108.3061"/>
    <n v="128.30610000000001"/>
    <n v="128.30610000000001"/>
    <x v="2"/>
    <x v="0"/>
  </r>
  <r>
    <s v="A00370"/>
    <x v="5"/>
    <s v="Cartier"/>
    <s v="Assess"/>
    <m/>
    <n v="44210"/>
    <n v="44221"/>
    <n v="1"/>
    <m/>
    <m/>
    <n v="0.25"/>
    <n v="70.8215"/>
    <s v="C.O.D."/>
    <n v="11"/>
    <n v="80"/>
    <n v="20"/>
    <n v="20"/>
    <n v="70.8215"/>
    <n v="90.8215"/>
    <n v="90.8215"/>
    <x v="2"/>
    <x v="5"/>
  </r>
  <r>
    <s v="A00371"/>
    <x v="1"/>
    <s v="Lopez"/>
    <s v="Assess"/>
    <s v="Yes"/>
    <n v="44210"/>
    <n v="44228"/>
    <n v="1"/>
    <m/>
    <m/>
    <n v="0.5"/>
    <n v="56.919600000000003"/>
    <s v="Account"/>
    <n v="18"/>
    <n v="80"/>
    <n v="40"/>
    <n v="40"/>
    <n v="56.919600000000003"/>
    <n v="96.919600000000003"/>
    <n v="96.919600000000003"/>
    <x v="2"/>
    <x v="5"/>
  </r>
  <r>
    <s v="A00372"/>
    <x v="3"/>
    <s v="Burton"/>
    <s v="Assess"/>
    <m/>
    <n v="44210"/>
    <n v="44232"/>
    <n v="2"/>
    <m/>
    <m/>
    <n v="0.5"/>
    <n v="74.532399999999996"/>
    <s v="C.O.D."/>
    <n v="22"/>
    <n v="140"/>
    <n v="70"/>
    <n v="70"/>
    <n v="74.532399999999996"/>
    <n v="144.5324"/>
    <n v="144.5324"/>
    <x v="2"/>
    <x v="1"/>
  </r>
  <r>
    <s v="A00373"/>
    <x v="0"/>
    <s v="Ling"/>
    <s v="Assess"/>
    <m/>
    <n v="44210"/>
    <n v="44242"/>
    <n v="2"/>
    <m/>
    <m/>
    <n v="0.5"/>
    <n v="137.22"/>
    <s v="Account"/>
    <n v="32"/>
    <n v="140"/>
    <n v="70"/>
    <n v="70"/>
    <n v="137.22"/>
    <n v="207.22"/>
    <n v="207.22"/>
    <x v="2"/>
    <x v="5"/>
  </r>
  <r>
    <s v="A00374"/>
    <x v="3"/>
    <s v="Cartier"/>
    <s v="Assess"/>
    <s v="Yes"/>
    <n v="44211"/>
    <n v="44228"/>
    <n v="2"/>
    <m/>
    <m/>
    <n v="0.5"/>
    <n v="83.462900000000005"/>
    <s v="Account"/>
    <n v="17"/>
    <n v="140"/>
    <n v="70"/>
    <n v="70"/>
    <n v="83.462900000000005"/>
    <n v="153.46289999999999"/>
    <n v="153.46289999999999"/>
    <x v="3"/>
    <x v="5"/>
  </r>
  <r>
    <s v="A00375"/>
    <x v="4"/>
    <s v="Khan"/>
    <s v="Assess"/>
    <m/>
    <n v="44212"/>
    <n v="44230"/>
    <n v="1"/>
    <m/>
    <m/>
    <n v="1"/>
    <n v="9.92"/>
    <s v="P.O."/>
    <n v="18"/>
    <n v="80"/>
    <n v="80"/>
    <n v="80"/>
    <n v="9.92"/>
    <n v="89.92"/>
    <n v="89.92"/>
    <x v="4"/>
    <x v="3"/>
  </r>
  <r>
    <s v="A00376"/>
    <x v="5"/>
    <s v="Cartier"/>
    <s v="Assess"/>
    <m/>
    <n v="44214"/>
    <n v="44221"/>
    <n v="1"/>
    <m/>
    <m/>
    <n v="0.25"/>
    <n v="72.350099999999998"/>
    <s v="C.O.D."/>
    <n v="7"/>
    <n v="80"/>
    <n v="20"/>
    <n v="20"/>
    <n v="72.350099999999998"/>
    <n v="92.350099999999998"/>
    <n v="92.350099999999998"/>
    <x v="5"/>
    <x v="5"/>
  </r>
  <r>
    <s v="A00377"/>
    <x v="3"/>
    <s v="Cartier"/>
    <s v="Deliver"/>
    <s v="Yes"/>
    <n v="44214"/>
    <n v="44223"/>
    <n v="1"/>
    <m/>
    <m/>
    <n v="0.25"/>
    <n v="19.9801"/>
    <s v="Account"/>
    <n v="9"/>
    <n v="80"/>
    <n v="20"/>
    <n v="20"/>
    <n v="19.9801"/>
    <n v="39.9801"/>
    <n v="39.9801"/>
    <x v="5"/>
    <x v="3"/>
  </r>
  <r>
    <s v="A00378"/>
    <x v="8"/>
    <s v="Ling"/>
    <s v="Repair"/>
    <m/>
    <n v="44214"/>
    <n v="44229"/>
    <n v="2"/>
    <m/>
    <m/>
    <n v="1.25"/>
    <n v="85.32"/>
    <s v="Account"/>
    <n v="15"/>
    <n v="140"/>
    <n v="175"/>
    <n v="175"/>
    <n v="85.32"/>
    <n v="260.32"/>
    <n v="260.32"/>
    <x v="5"/>
    <x v="0"/>
  </r>
  <r>
    <s v="A00379"/>
    <x v="4"/>
    <s v="Khan"/>
    <s v="Assess"/>
    <m/>
    <n v="44214"/>
    <n v="44256"/>
    <n v="1"/>
    <m/>
    <m/>
    <n v="0.5"/>
    <n v="180"/>
    <s v="P.O."/>
    <n v="42"/>
    <n v="80"/>
    <n v="40"/>
    <n v="40"/>
    <n v="180"/>
    <n v="220"/>
    <n v="220"/>
    <x v="5"/>
    <x v="5"/>
  </r>
  <r>
    <s v="A00380"/>
    <x v="8"/>
    <s v="Ling"/>
    <s v="Assess"/>
    <m/>
    <n v="44215"/>
    <n v="44231"/>
    <n v="2"/>
    <m/>
    <m/>
    <n v="0.25"/>
    <n v="52.350099999999998"/>
    <s v="Account"/>
    <n v="16"/>
    <n v="140"/>
    <n v="35"/>
    <n v="35"/>
    <n v="52.350099999999998"/>
    <n v="87.350099999999998"/>
    <n v="87.350099999999998"/>
    <x v="0"/>
    <x v="2"/>
  </r>
  <r>
    <s v="A00381"/>
    <x v="8"/>
    <s v="Ling"/>
    <s v="Assess"/>
    <m/>
    <n v="44215"/>
    <n v="44236"/>
    <n v="2"/>
    <m/>
    <m/>
    <n v="0.5"/>
    <n v="45.293500000000002"/>
    <s v="Account"/>
    <n v="21"/>
    <n v="140"/>
    <n v="70"/>
    <n v="70"/>
    <n v="45.293500000000002"/>
    <n v="115.29349999999999"/>
    <n v="115.29349999999999"/>
    <x v="0"/>
    <x v="0"/>
  </r>
  <r>
    <s v="A00382"/>
    <x v="1"/>
    <s v="Lopez"/>
    <s v="Deliver"/>
    <m/>
    <n v="44216"/>
    <n v="44224"/>
    <n v="1"/>
    <m/>
    <m/>
    <n v="0.25"/>
    <n v="11.7"/>
    <s v="Account"/>
    <n v="8"/>
    <n v="80"/>
    <n v="20"/>
    <n v="20"/>
    <n v="11.7"/>
    <n v="31.7"/>
    <n v="31.7"/>
    <x v="1"/>
    <x v="2"/>
  </r>
  <r>
    <s v="A00383"/>
    <x v="2"/>
    <s v="Khan"/>
    <s v="Deliver"/>
    <m/>
    <n v="44216"/>
    <n v="44329"/>
    <n v="1"/>
    <m/>
    <m/>
    <n v="0.25"/>
    <n v="37.707000000000001"/>
    <s v="P.O."/>
    <n v="113"/>
    <n v="80"/>
    <n v="20"/>
    <n v="20"/>
    <n v="37.707000000000001"/>
    <n v="57.707000000000001"/>
    <n v="57.707000000000001"/>
    <x v="1"/>
    <x v="2"/>
  </r>
  <r>
    <s v="A00384"/>
    <x v="2"/>
    <s v="Michner"/>
    <s v="Install"/>
    <m/>
    <n v="44217"/>
    <n v="44229"/>
    <n v="1"/>
    <m/>
    <m/>
    <n v="1"/>
    <n v="155.03550000000001"/>
    <s v="C.O.D."/>
    <n v="12"/>
    <n v="80"/>
    <n v="80"/>
    <n v="80"/>
    <n v="155.03550000000001"/>
    <n v="235.03550000000001"/>
    <n v="235.03550000000001"/>
    <x v="2"/>
    <x v="0"/>
  </r>
  <r>
    <s v="A00385"/>
    <x v="1"/>
    <s v="Lopez"/>
    <s v="Assess"/>
    <m/>
    <n v="44217"/>
    <n v="44239"/>
    <n v="1"/>
    <m/>
    <m/>
    <n v="1.25"/>
    <n v="93.6"/>
    <s v="P.O."/>
    <n v="22"/>
    <n v="80"/>
    <n v="100"/>
    <n v="100"/>
    <n v="93.6"/>
    <n v="193.6"/>
    <n v="193.6"/>
    <x v="2"/>
    <x v="1"/>
  </r>
  <r>
    <s v="A00386"/>
    <x v="0"/>
    <s v="Ling"/>
    <s v="Deliver"/>
    <m/>
    <n v="44217"/>
    <n v="44237"/>
    <n v="1"/>
    <m/>
    <m/>
    <n v="0.25"/>
    <n v="21.33"/>
    <s v="Account"/>
    <n v="20"/>
    <n v="80"/>
    <n v="20"/>
    <n v="20"/>
    <n v="21.33"/>
    <n v="41.33"/>
    <n v="41.33"/>
    <x v="2"/>
    <x v="3"/>
  </r>
  <r>
    <s v="A00387"/>
    <x v="2"/>
    <s v="Burton"/>
    <s v="Repair"/>
    <m/>
    <n v="44217"/>
    <n v="44278"/>
    <n v="1"/>
    <m/>
    <m/>
    <n v="2.5"/>
    <n v="357.11079999999998"/>
    <s v="Account"/>
    <n v="61"/>
    <n v="80"/>
    <n v="200"/>
    <n v="200"/>
    <n v="357.11079999999998"/>
    <n v="557.11079999999993"/>
    <n v="557.11079999999993"/>
    <x v="2"/>
    <x v="0"/>
  </r>
  <r>
    <s v="A00388"/>
    <x v="3"/>
    <s v="Burton"/>
    <s v="Deliver"/>
    <m/>
    <n v="44218"/>
    <n v="44226"/>
    <n v="1"/>
    <m/>
    <m/>
    <n v="0.25"/>
    <n v="120"/>
    <s v="C.O.D."/>
    <n v="8"/>
    <n v="80"/>
    <n v="20"/>
    <n v="20"/>
    <n v="120"/>
    <n v="140"/>
    <n v="140"/>
    <x v="3"/>
    <x v="4"/>
  </r>
  <r>
    <s v="A00389"/>
    <x v="5"/>
    <s v="Burton"/>
    <s v="Replace"/>
    <m/>
    <n v="44221"/>
    <n v="44236"/>
    <n v="1"/>
    <m/>
    <m/>
    <n v="0.5"/>
    <n v="52.350099999999998"/>
    <s v="C.O.D."/>
    <n v="15"/>
    <n v="80"/>
    <n v="40"/>
    <n v="40"/>
    <n v="52.350099999999998"/>
    <n v="92.350099999999998"/>
    <n v="92.350099999999998"/>
    <x v="5"/>
    <x v="0"/>
  </r>
  <r>
    <s v="A00390"/>
    <x v="3"/>
    <s v="Cartier"/>
    <s v="Replace"/>
    <m/>
    <n v="44221"/>
    <n v="44242"/>
    <n v="1"/>
    <m/>
    <m/>
    <n v="3.25"/>
    <n v="511.875"/>
    <s v="Account"/>
    <n v="21"/>
    <n v="80"/>
    <n v="260"/>
    <n v="260"/>
    <n v="511.875"/>
    <n v="771.875"/>
    <n v="771.875"/>
    <x v="5"/>
    <x v="5"/>
  </r>
  <r>
    <s v="A00391"/>
    <x v="0"/>
    <s v="Ling"/>
    <s v="Replace"/>
    <m/>
    <n v="44221"/>
    <n v="44275"/>
    <n v="2"/>
    <m/>
    <m/>
    <n v="2"/>
    <n v="368.87400000000002"/>
    <s v="Account"/>
    <n v="54"/>
    <n v="140"/>
    <n v="280"/>
    <n v="280"/>
    <n v="368.87400000000002"/>
    <n v="648.87400000000002"/>
    <n v="648.87400000000002"/>
    <x v="5"/>
    <x v="4"/>
  </r>
  <r>
    <s v="A00392"/>
    <x v="0"/>
    <s v="Ling"/>
    <s v="Deliver"/>
    <m/>
    <n v="44223"/>
    <n v="44231"/>
    <n v="1"/>
    <m/>
    <m/>
    <n v="0.25"/>
    <n v="120"/>
    <s v="Account"/>
    <n v="8"/>
    <n v="80"/>
    <n v="20"/>
    <n v="20"/>
    <n v="120"/>
    <n v="140"/>
    <n v="140"/>
    <x v="1"/>
    <x v="2"/>
  </r>
  <r>
    <s v="A00393"/>
    <x v="0"/>
    <s v="Ling"/>
    <s v="Replace"/>
    <s v="Yes"/>
    <n v="44223"/>
    <n v="44249"/>
    <n v="2"/>
    <m/>
    <m/>
    <n v="0.5"/>
    <n v="5.4720000000000004"/>
    <s v="C.O.D."/>
    <n v="26"/>
    <n v="140"/>
    <n v="70"/>
    <n v="70"/>
    <n v="5.4720000000000004"/>
    <n v="75.471999999999994"/>
    <n v="75.471999999999994"/>
    <x v="1"/>
    <x v="5"/>
  </r>
  <r>
    <s v="A00394"/>
    <x v="5"/>
    <s v="Khan"/>
    <s v="Assess"/>
    <m/>
    <n v="44224"/>
    <n v="44235"/>
    <n v="1"/>
    <m/>
    <m/>
    <n v="1"/>
    <n v="60"/>
    <s v="C.O.D."/>
    <n v="11"/>
    <n v="80"/>
    <n v="80"/>
    <n v="80"/>
    <n v="60"/>
    <n v="140"/>
    <n v="140"/>
    <x v="2"/>
    <x v="5"/>
  </r>
  <r>
    <s v="A00395"/>
    <x v="3"/>
    <s v="Burton"/>
    <s v="Replace"/>
    <m/>
    <n v="44224"/>
    <n v="44237"/>
    <n v="1"/>
    <m/>
    <m/>
    <n v="0.75"/>
    <n v="114.89449999999999"/>
    <s v="P.O."/>
    <n v="13"/>
    <n v="80"/>
    <n v="60"/>
    <n v="60"/>
    <n v="114.89449999999999"/>
    <n v="174.89449999999999"/>
    <n v="174.89449999999999"/>
    <x v="2"/>
    <x v="3"/>
  </r>
  <r>
    <s v="A00396"/>
    <x v="0"/>
    <s v="Ling"/>
    <s v="Assess"/>
    <m/>
    <n v="44224"/>
    <n v="44245"/>
    <n v="2"/>
    <m/>
    <m/>
    <n v="0.25"/>
    <n v="23.899000000000001"/>
    <s v="C.O.D."/>
    <n v="21"/>
    <n v="140"/>
    <n v="35"/>
    <n v="35"/>
    <n v="23.899000000000001"/>
    <n v="58.899000000000001"/>
    <n v="58.899000000000001"/>
    <x v="2"/>
    <x v="2"/>
  </r>
  <r>
    <s v="A00397"/>
    <x v="1"/>
    <s v="Lopez"/>
    <s v="Assess"/>
    <m/>
    <n v="44224"/>
    <n v="44245"/>
    <n v="1"/>
    <m/>
    <m/>
    <n v="0.25"/>
    <n v="57.2"/>
    <s v="P.O."/>
    <n v="21"/>
    <n v="80"/>
    <n v="20"/>
    <n v="20"/>
    <n v="57.2"/>
    <n v="77.2"/>
    <n v="77.2"/>
    <x v="2"/>
    <x v="2"/>
  </r>
  <r>
    <s v="A00398"/>
    <x v="3"/>
    <s v="Burton"/>
    <s v="Replace"/>
    <m/>
    <n v="44224"/>
    <n v="44258"/>
    <n v="2"/>
    <m/>
    <m/>
    <n v="8.5"/>
    <n v="653.98500000000001"/>
    <s v="Account"/>
    <n v="34"/>
    <n v="140"/>
    <n v="1190"/>
    <n v="1190"/>
    <n v="653.98500000000001"/>
    <n v="1843.9850000000001"/>
    <n v="1843.9850000000001"/>
    <x v="2"/>
    <x v="3"/>
  </r>
  <r>
    <s v="A00399"/>
    <x v="1"/>
    <s v="Lopez"/>
    <s v="Assess"/>
    <m/>
    <n v="44224"/>
    <n v="44271"/>
    <n v="1"/>
    <m/>
    <m/>
    <n v="0.5"/>
    <n v="9.75"/>
    <s v="Account"/>
    <n v="47"/>
    <n v="80"/>
    <n v="40"/>
    <n v="40"/>
    <n v="9.75"/>
    <n v="49.75"/>
    <n v="49.75"/>
    <x v="2"/>
    <x v="0"/>
  </r>
  <r>
    <s v="A00400"/>
    <x v="0"/>
    <s v="Ling"/>
    <s v="Replace"/>
    <m/>
    <n v="44226"/>
    <n v="44229"/>
    <n v="2"/>
    <m/>
    <m/>
    <n v="0.5"/>
    <n v="134"/>
    <s v="Account"/>
    <n v="3"/>
    <n v="140"/>
    <n v="70"/>
    <n v="70"/>
    <n v="134"/>
    <n v="204"/>
    <n v="204"/>
    <x v="4"/>
    <x v="0"/>
  </r>
  <r>
    <s v="A00401"/>
    <x v="0"/>
    <s v="Ling"/>
    <s v="Assess"/>
    <m/>
    <n v="44228"/>
    <n v="44237"/>
    <n v="2"/>
    <m/>
    <m/>
    <n v="0.25"/>
    <n v="144"/>
    <s v="Account"/>
    <n v="9"/>
    <n v="140"/>
    <n v="35"/>
    <n v="35"/>
    <n v="144"/>
    <n v="179"/>
    <n v="179"/>
    <x v="5"/>
    <x v="3"/>
  </r>
  <r>
    <s v="A00402"/>
    <x v="3"/>
    <s v="Burton"/>
    <s v="Assess"/>
    <m/>
    <n v="44228"/>
    <n v="44237"/>
    <n v="1"/>
    <m/>
    <m/>
    <n v="0.5"/>
    <n v="205.1859"/>
    <s v="C.O.D."/>
    <n v="9"/>
    <n v="80"/>
    <n v="40"/>
    <n v="40"/>
    <n v="205.1859"/>
    <n v="245.1859"/>
    <n v="245.1859"/>
    <x v="5"/>
    <x v="3"/>
  </r>
  <r>
    <s v="A00403"/>
    <x v="4"/>
    <s v="Lopez"/>
    <s v="Replace"/>
    <m/>
    <n v="44228"/>
    <n v="44252"/>
    <n v="1"/>
    <m/>
    <m/>
    <n v="0.5"/>
    <n v="42.9"/>
    <s v="Account"/>
    <n v="24"/>
    <n v="80"/>
    <n v="40"/>
    <n v="40"/>
    <n v="42.9"/>
    <n v="82.9"/>
    <n v="82.9"/>
    <x v="5"/>
    <x v="2"/>
  </r>
  <r>
    <s v="A00404"/>
    <x v="8"/>
    <s v="Ling"/>
    <s v="Replace"/>
    <m/>
    <n v="44228"/>
    <n v="44258"/>
    <n v="2"/>
    <m/>
    <m/>
    <n v="1.5"/>
    <n v="319.82150000000001"/>
    <s v="Account"/>
    <n v="30"/>
    <n v="140"/>
    <n v="210"/>
    <n v="210"/>
    <n v="319.82150000000001"/>
    <n v="529.82150000000001"/>
    <n v="529.82150000000001"/>
    <x v="5"/>
    <x v="3"/>
  </r>
  <r>
    <s v="A00405"/>
    <x v="7"/>
    <s v="Ling"/>
    <s v="Assess"/>
    <m/>
    <n v="44228"/>
    <n v="44266"/>
    <n v="1"/>
    <m/>
    <m/>
    <n v="0.25"/>
    <n v="21.33"/>
    <s v="Account"/>
    <n v="38"/>
    <n v="80"/>
    <n v="20"/>
    <n v="20"/>
    <n v="21.33"/>
    <n v="41.33"/>
    <n v="41.33"/>
    <x v="5"/>
    <x v="2"/>
  </r>
  <r>
    <s v="A00406"/>
    <x v="0"/>
    <s v="Ling"/>
    <s v="Assess"/>
    <m/>
    <n v="44229"/>
    <n v="44229"/>
    <n v="2"/>
    <m/>
    <m/>
    <n v="0.5"/>
    <n v="21.33"/>
    <s v="Account"/>
    <n v="0"/>
    <n v="140"/>
    <n v="70"/>
    <n v="70"/>
    <n v="21.33"/>
    <n v="91.33"/>
    <n v="91.33"/>
    <x v="0"/>
    <x v="0"/>
  </r>
  <r>
    <s v="A00407"/>
    <x v="8"/>
    <s v="Ling"/>
    <s v="Replace"/>
    <m/>
    <n v="44229"/>
    <n v="44236"/>
    <n v="2"/>
    <m/>
    <m/>
    <n v="0.5"/>
    <n v="1231.2"/>
    <s v="C.O.D."/>
    <n v="7"/>
    <n v="140"/>
    <n v="70"/>
    <n v="70"/>
    <n v="1231.2"/>
    <n v="1301.2"/>
    <n v="1301.2"/>
    <x v="0"/>
    <x v="0"/>
  </r>
  <r>
    <s v="A00408"/>
    <x v="0"/>
    <s v="Ling"/>
    <s v="Replace"/>
    <m/>
    <n v="44229"/>
    <n v="44244"/>
    <n v="2"/>
    <m/>
    <m/>
    <n v="0.5"/>
    <n v="56.496899999999997"/>
    <s v="C.O.D."/>
    <n v="15"/>
    <n v="140"/>
    <n v="70"/>
    <n v="70"/>
    <n v="56.496899999999997"/>
    <n v="126.4969"/>
    <n v="126.4969"/>
    <x v="0"/>
    <x v="3"/>
  </r>
  <r>
    <s v="A00409"/>
    <x v="0"/>
    <s v="Ling"/>
    <s v="Replace"/>
    <m/>
    <n v="44229"/>
    <n v="44245"/>
    <n v="2"/>
    <m/>
    <m/>
    <n v="0.5"/>
    <n v="269.95400000000001"/>
    <s v="Account"/>
    <n v="16"/>
    <n v="140"/>
    <n v="70"/>
    <n v="70"/>
    <n v="269.95400000000001"/>
    <n v="339.95400000000001"/>
    <n v="339.95400000000001"/>
    <x v="0"/>
    <x v="2"/>
  </r>
  <r>
    <s v="A00410"/>
    <x v="8"/>
    <s v="Ling"/>
    <s v="Replace"/>
    <m/>
    <n v="44229"/>
    <n v="44258"/>
    <n v="2"/>
    <m/>
    <m/>
    <n v="0.5"/>
    <n v="83.231700000000004"/>
    <s v="Account"/>
    <n v="29"/>
    <n v="140"/>
    <n v="70"/>
    <n v="70"/>
    <n v="83.231700000000004"/>
    <n v="153.23169999999999"/>
    <n v="153.23169999999999"/>
    <x v="0"/>
    <x v="3"/>
  </r>
  <r>
    <s v="A00411"/>
    <x v="5"/>
    <s v="Burton"/>
    <s v="Deliver"/>
    <m/>
    <n v="44229"/>
    <n v="44273"/>
    <n v="1"/>
    <m/>
    <m/>
    <n v="0.25"/>
    <n v="88.624799999999993"/>
    <s v="Account"/>
    <n v="44"/>
    <n v="80"/>
    <n v="20"/>
    <n v="20"/>
    <n v="88.624799999999993"/>
    <n v="108.62479999999999"/>
    <n v="108.62479999999999"/>
    <x v="0"/>
    <x v="2"/>
  </r>
  <r>
    <s v="A00412"/>
    <x v="4"/>
    <s v="Khan"/>
    <s v="Deliver"/>
    <m/>
    <n v="44229"/>
    <n v="44341"/>
    <n v="1"/>
    <m/>
    <m/>
    <n v="0.25"/>
    <n v="40"/>
    <s v="P.O."/>
    <n v="112"/>
    <n v="80"/>
    <n v="20"/>
    <n v="20"/>
    <n v="40"/>
    <n v="60"/>
    <n v="60"/>
    <x v="0"/>
    <x v="0"/>
  </r>
  <r>
    <s v="A00413"/>
    <x v="1"/>
    <s v="Lopez"/>
    <s v="Assess"/>
    <m/>
    <n v="44231"/>
    <n v="44242"/>
    <n v="1"/>
    <m/>
    <m/>
    <n v="1.5"/>
    <n v="33.475000000000001"/>
    <s v="P.O."/>
    <n v="11"/>
    <n v="80"/>
    <n v="120"/>
    <n v="120"/>
    <n v="33.475000000000001"/>
    <n v="153.47499999999999"/>
    <n v="153.47499999999999"/>
    <x v="2"/>
    <x v="5"/>
  </r>
  <r>
    <s v="A00414"/>
    <x v="4"/>
    <s v="Burton"/>
    <s v="Assess"/>
    <m/>
    <n v="44231"/>
    <n v="44247"/>
    <n v="2"/>
    <m/>
    <m/>
    <n v="0.25"/>
    <n v="33.8611"/>
    <s v="Account"/>
    <n v="16"/>
    <n v="140"/>
    <n v="35"/>
    <n v="35"/>
    <n v="33.8611"/>
    <n v="68.861099999999993"/>
    <n v="68.861099999999993"/>
    <x v="2"/>
    <x v="4"/>
  </r>
  <r>
    <s v="A00415"/>
    <x v="1"/>
    <s v="Lopez"/>
    <s v="Deliver"/>
    <m/>
    <n v="44231"/>
    <n v="44250"/>
    <n v="1"/>
    <m/>
    <m/>
    <n v="0.25"/>
    <n v="33.957900000000002"/>
    <s v="Account"/>
    <n v="19"/>
    <n v="80"/>
    <n v="20"/>
    <n v="20"/>
    <n v="33.957900000000002"/>
    <n v="53.957900000000002"/>
    <n v="53.957900000000002"/>
    <x v="2"/>
    <x v="0"/>
  </r>
  <r>
    <s v="A00416"/>
    <x v="4"/>
    <s v="Khan"/>
    <s v="Assess"/>
    <m/>
    <n v="44231"/>
    <n v="44260"/>
    <n v="1"/>
    <m/>
    <m/>
    <n v="0.5"/>
    <n v="36.890099999999997"/>
    <s v="C.O.D."/>
    <n v="29"/>
    <n v="80"/>
    <n v="40"/>
    <n v="40"/>
    <n v="36.890099999999997"/>
    <n v="76.89009999999999"/>
    <n v="76.89009999999999"/>
    <x v="2"/>
    <x v="1"/>
  </r>
  <r>
    <s v="A00417"/>
    <x v="5"/>
    <s v="Khan"/>
    <s v="Assess"/>
    <m/>
    <n v="44231"/>
    <n v="44264"/>
    <n v="1"/>
    <m/>
    <m/>
    <n v="0.5"/>
    <n v="25.339500000000001"/>
    <s v="C.O.D."/>
    <n v="33"/>
    <n v="80"/>
    <n v="40"/>
    <n v="40"/>
    <n v="25.339500000000001"/>
    <n v="65.339500000000001"/>
    <n v="65.339500000000001"/>
    <x v="2"/>
    <x v="0"/>
  </r>
  <r>
    <s v="A00418"/>
    <x v="7"/>
    <s v="Ling"/>
    <s v="Deliver"/>
    <m/>
    <n v="44231"/>
    <n v="44270"/>
    <n v="1"/>
    <m/>
    <m/>
    <n v="0.25"/>
    <n v="30"/>
    <s v="Account"/>
    <n v="39"/>
    <n v="80"/>
    <n v="20"/>
    <n v="20"/>
    <n v="30"/>
    <n v="50"/>
    <n v="50"/>
    <x v="2"/>
    <x v="5"/>
  </r>
  <r>
    <s v="A00419"/>
    <x v="5"/>
    <s v="Burton"/>
    <s v="Assess"/>
    <s v="Yes"/>
    <n v="44232"/>
    <n v="44268"/>
    <n v="1"/>
    <m/>
    <m/>
    <n v="0.5"/>
    <n v="31.807600000000001"/>
    <s v="Account"/>
    <n v="36"/>
    <n v="80"/>
    <n v="40"/>
    <n v="40"/>
    <n v="31.807600000000001"/>
    <n v="71.807600000000008"/>
    <n v="71.807600000000008"/>
    <x v="3"/>
    <x v="4"/>
  </r>
  <r>
    <s v="A00420"/>
    <x v="3"/>
    <s v="Khan"/>
    <s v="Replace"/>
    <s v="Yes"/>
    <n v="44232"/>
    <n v="44377"/>
    <n v="1"/>
    <m/>
    <m/>
    <n v="0.5"/>
    <n v="61.17"/>
    <s v="P.O."/>
    <n v="145"/>
    <n v="80"/>
    <n v="40"/>
    <n v="40"/>
    <n v="61.17"/>
    <n v="101.17"/>
    <n v="101.17"/>
    <x v="3"/>
    <x v="3"/>
  </r>
  <r>
    <s v="A00421"/>
    <x v="4"/>
    <s v="Khan"/>
    <s v="Assess"/>
    <m/>
    <n v="44233"/>
    <n v="44278"/>
    <n v="1"/>
    <m/>
    <m/>
    <n v="0.5"/>
    <n v="15.542999999999999"/>
    <s v="P.O."/>
    <n v="45"/>
    <n v="80"/>
    <n v="40"/>
    <n v="40"/>
    <n v="15.542999999999999"/>
    <n v="55.542999999999999"/>
    <n v="55.542999999999999"/>
    <x v="4"/>
    <x v="0"/>
  </r>
  <r>
    <s v="A00422"/>
    <x v="4"/>
    <s v="Khan"/>
    <s v="Deliver"/>
    <m/>
    <n v="44233"/>
    <n v="44286"/>
    <n v="1"/>
    <m/>
    <m/>
    <n v="0.25"/>
    <n v="72.350099999999998"/>
    <s v="Account"/>
    <n v="53"/>
    <n v="80"/>
    <n v="20"/>
    <n v="20"/>
    <n v="72.350099999999998"/>
    <n v="92.350099999999998"/>
    <n v="92.350099999999998"/>
    <x v="4"/>
    <x v="3"/>
  </r>
  <r>
    <s v="A00423"/>
    <x v="0"/>
    <s v="Ling"/>
    <s v="Deliver"/>
    <s v="Yes"/>
    <n v="44235"/>
    <n v="44246"/>
    <n v="1"/>
    <m/>
    <m/>
    <n v="0.25"/>
    <n v="96.714699999999993"/>
    <s v="Account"/>
    <n v="11"/>
    <n v="80"/>
    <n v="20"/>
    <n v="20"/>
    <n v="96.714699999999993"/>
    <n v="116.71469999999999"/>
    <n v="116.71469999999999"/>
    <x v="5"/>
    <x v="1"/>
  </r>
  <r>
    <s v="A00424"/>
    <x v="3"/>
    <s v="Cartier"/>
    <s v="Replace"/>
    <m/>
    <n v="44235"/>
    <n v="44243"/>
    <n v="1"/>
    <m/>
    <m/>
    <n v="0.5"/>
    <n v="207.89859999999999"/>
    <s v="C.O.D."/>
    <n v="8"/>
    <n v="80"/>
    <n v="40"/>
    <n v="40"/>
    <n v="207.89859999999999"/>
    <n v="247.89859999999999"/>
    <n v="247.89859999999999"/>
    <x v="5"/>
    <x v="0"/>
  </r>
  <r>
    <s v="A00425"/>
    <x v="1"/>
    <s v="Lopez"/>
    <s v="Install"/>
    <m/>
    <n v="44235"/>
    <n v="44245"/>
    <n v="3"/>
    <m/>
    <m/>
    <n v="3.5"/>
    <n v="821.87300000000005"/>
    <s v="Account"/>
    <n v="10"/>
    <n v="195"/>
    <n v="682.5"/>
    <n v="682.5"/>
    <n v="821.87300000000005"/>
    <n v="1504.373"/>
    <n v="1504.373"/>
    <x v="5"/>
    <x v="2"/>
  </r>
  <r>
    <s v="A00426"/>
    <x v="0"/>
    <s v="Ling"/>
    <s v="Repair"/>
    <m/>
    <n v="44235"/>
    <n v="44249"/>
    <n v="2"/>
    <m/>
    <m/>
    <n v="1"/>
    <n v="118.55840000000001"/>
    <s v="Account"/>
    <n v="14"/>
    <n v="140"/>
    <n v="140"/>
    <n v="140"/>
    <n v="118.55840000000001"/>
    <n v="258.55840000000001"/>
    <n v="258.55840000000001"/>
    <x v="5"/>
    <x v="5"/>
  </r>
  <r>
    <s v="A00427"/>
    <x v="3"/>
    <s v="Cartier"/>
    <s v="Assess"/>
    <s v="Yes"/>
    <n v="44236"/>
    <n v="44237"/>
    <n v="1"/>
    <m/>
    <m/>
    <n v="0.25"/>
    <n v="54.463700000000003"/>
    <s v="P.O."/>
    <n v="1"/>
    <n v="80"/>
    <n v="20"/>
    <n v="20"/>
    <n v="54.463700000000003"/>
    <n v="74.463700000000003"/>
    <n v="74.463700000000003"/>
    <x v="0"/>
    <x v="3"/>
  </r>
  <r>
    <s v="A00428"/>
    <x v="0"/>
    <s v="Ling"/>
    <s v="Assess"/>
    <m/>
    <n v="44236"/>
    <n v="44249"/>
    <n v="2"/>
    <m/>
    <m/>
    <n v="0.25"/>
    <n v="83.441299999999998"/>
    <s v="Account"/>
    <n v="13"/>
    <n v="140"/>
    <n v="35"/>
    <n v="35"/>
    <n v="83.441299999999998"/>
    <n v="118.4413"/>
    <n v="118.4413"/>
    <x v="0"/>
    <x v="5"/>
  </r>
  <r>
    <s v="A00429"/>
    <x v="0"/>
    <s v="Ling"/>
    <s v="Assess"/>
    <m/>
    <n v="44236"/>
    <n v="44251"/>
    <n v="2"/>
    <m/>
    <m/>
    <n v="0.75"/>
    <n v="36"/>
    <s v="Account"/>
    <n v="15"/>
    <n v="140"/>
    <n v="105"/>
    <n v="105"/>
    <n v="36"/>
    <n v="141"/>
    <n v="141"/>
    <x v="0"/>
    <x v="3"/>
  </r>
  <r>
    <s v="A00430"/>
    <x v="1"/>
    <s v="Lopez"/>
    <s v="Replace"/>
    <m/>
    <n v="44236"/>
    <n v="44299"/>
    <n v="1"/>
    <m/>
    <m/>
    <n v="0.5"/>
    <n v="53.43"/>
    <s v="Account"/>
    <n v="63"/>
    <n v="80"/>
    <n v="40"/>
    <n v="40"/>
    <n v="53.43"/>
    <n v="93.43"/>
    <n v="93.43"/>
    <x v="0"/>
    <x v="0"/>
  </r>
  <r>
    <s v="A00431"/>
    <x v="0"/>
    <s v="Ling"/>
    <s v="Assess"/>
    <m/>
    <n v="44237"/>
    <n v="44244"/>
    <n v="1"/>
    <m/>
    <m/>
    <n v="0.5"/>
    <n v="76.787999999999997"/>
    <s v="Account"/>
    <n v="7"/>
    <n v="80"/>
    <n v="40"/>
    <n v="40"/>
    <n v="76.787999999999997"/>
    <n v="116.788"/>
    <n v="116.788"/>
    <x v="1"/>
    <x v="3"/>
  </r>
  <r>
    <s v="A00432"/>
    <x v="5"/>
    <s v="Burton"/>
    <s v="Assess"/>
    <m/>
    <n v="44237"/>
    <n v="44249"/>
    <n v="1"/>
    <s v="Yes"/>
    <s v="Yes"/>
    <n v="0.25"/>
    <n v="78"/>
    <s v="Warranty"/>
    <n v="12"/>
    <n v="80"/>
    <n v="20"/>
    <n v="0"/>
    <n v="0"/>
    <n v="98"/>
    <n v="0"/>
    <x v="1"/>
    <x v="5"/>
  </r>
  <r>
    <s v="A00433"/>
    <x v="3"/>
    <s v="Burton"/>
    <s v="Replace"/>
    <m/>
    <n v="44237"/>
    <n v="44252"/>
    <n v="2"/>
    <m/>
    <m/>
    <n v="2.75"/>
    <n v="666.4434"/>
    <s v="C.O.D."/>
    <n v="15"/>
    <n v="140"/>
    <n v="385"/>
    <n v="385"/>
    <n v="666.4434"/>
    <n v="1051.4434000000001"/>
    <n v="1051.4434000000001"/>
    <x v="1"/>
    <x v="2"/>
  </r>
  <r>
    <s v="A00434"/>
    <x v="3"/>
    <s v="Burton"/>
    <s v="Deliver"/>
    <s v="Yes"/>
    <n v="44238"/>
    <n v="44254"/>
    <n v="1"/>
    <m/>
    <m/>
    <n v="0.25"/>
    <n v="19.196999999999999"/>
    <s v="C.O.D."/>
    <n v="16"/>
    <n v="80"/>
    <n v="20"/>
    <n v="20"/>
    <n v="19.196999999999999"/>
    <n v="39.197000000000003"/>
    <n v="39.197000000000003"/>
    <x v="2"/>
    <x v="4"/>
  </r>
  <r>
    <s v="A00435"/>
    <x v="1"/>
    <s v="Lopez"/>
    <s v="Assess"/>
    <m/>
    <n v="44238"/>
    <n v="44266"/>
    <n v="1"/>
    <m/>
    <m/>
    <n v="0.75"/>
    <n v="414.53649999999999"/>
    <s v="P.O."/>
    <n v="28"/>
    <n v="80"/>
    <n v="60"/>
    <n v="60"/>
    <n v="414.53649999999999"/>
    <n v="474.53649999999999"/>
    <n v="474.53649999999999"/>
    <x v="2"/>
    <x v="2"/>
  </r>
  <r>
    <s v="A00436"/>
    <x v="5"/>
    <s v="Khan"/>
    <s v="Repair"/>
    <m/>
    <n v="44240"/>
    <n v="44294"/>
    <n v="1"/>
    <m/>
    <m/>
    <n v="1"/>
    <n v="19.196999999999999"/>
    <s v="Account"/>
    <n v="54"/>
    <n v="80"/>
    <n v="80"/>
    <n v="80"/>
    <n v="19.196999999999999"/>
    <n v="99.197000000000003"/>
    <n v="99.197000000000003"/>
    <x v="4"/>
    <x v="2"/>
  </r>
  <r>
    <s v="A00437"/>
    <x v="0"/>
    <s v="Ling"/>
    <s v="Install"/>
    <m/>
    <n v="44242"/>
    <n v="44245"/>
    <n v="2"/>
    <m/>
    <m/>
    <n v="1"/>
    <n v="157.86000000000001"/>
    <s v="Account"/>
    <n v="3"/>
    <n v="140"/>
    <n v="140"/>
    <n v="140"/>
    <n v="157.86000000000001"/>
    <n v="297.86"/>
    <n v="297.86"/>
    <x v="5"/>
    <x v="2"/>
  </r>
  <r>
    <s v="A00438"/>
    <x v="0"/>
    <s v="Ling"/>
    <s v="Assess"/>
    <m/>
    <n v="44242"/>
    <n v="44251"/>
    <n v="2"/>
    <m/>
    <m/>
    <n v="0.25"/>
    <n v="160.39080000000001"/>
    <s v="Account"/>
    <n v="9"/>
    <n v="140"/>
    <n v="35"/>
    <n v="35"/>
    <n v="160.39080000000001"/>
    <n v="195.39080000000001"/>
    <n v="195.39080000000001"/>
    <x v="5"/>
    <x v="3"/>
  </r>
  <r>
    <s v="A00439"/>
    <x v="0"/>
    <s v="Ling"/>
    <s v="Assess"/>
    <m/>
    <n v="44242"/>
    <n v="44252"/>
    <n v="2"/>
    <m/>
    <m/>
    <n v="0.25"/>
    <n v="46.845300000000002"/>
    <s v="Account"/>
    <n v="10"/>
    <n v="140"/>
    <n v="35"/>
    <n v="35"/>
    <n v="46.845300000000002"/>
    <n v="81.845300000000009"/>
    <n v="81.845300000000009"/>
    <x v="5"/>
    <x v="2"/>
  </r>
  <r>
    <s v="A00440"/>
    <x v="6"/>
    <s v="Cartier"/>
    <s v="Replace"/>
    <s v="Yes"/>
    <n v="44242"/>
    <n v="44256"/>
    <n v="2"/>
    <m/>
    <m/>
    <n v="1.25"/>
    <n v="952.06380000000001"/>
    <s v="C.O.D."/>
    <n v="14"/>
    <n v="140"/>
    <n v="175"/>
    <n v="175"/>
    <n v="952.06380000000001"/>
    <n v="1127.0637999999999"/>
    <n v="1127.0637999999999"/>
    <x v="5"/>
    <x v="5"/>
  </r>
  <r>
    <s v="A00441"/>
    <x v="4"/>
    <s v="Khan"/>
    <s v="Deliver"/>
    <m/>
    <n v="44243"/>
    <n v="44258"/>
    <n v="1"/>
    <m/>
    <m/>
    <n v="0.25"/>
    <n v="17.420000000000002"/>
    <s v="Account"/>
    <n v="15"/>
    <n v="80"/>
    <n v="20"/>
    <n v="20"/>
    <n v="17.420000000000002"/>
    <n v="37.42"/>
    <n v="37.42"/>
    <x v="0"/>
    <x v="3"/>
  </r>
  <r>
    <s v="A00442"/>
    <x v="3"/>
    <s v="Cartier"/>
    <s v="Replace"/>
    <m/>
    <n v="44243"/>
    <n v="44263"/>
    <n v="2"/>
    <m/>
    <m/>
    <n v="0.5"/>
    <n v="202"/>
    <s v="C.O.D."/>
    <n v="20"/>
    <n v="140"/>
    <n v="70"/>
    <n v="70"/>
    <n v="202"/>
    <n v="272"/>
    <n v="272"/>
    <x v="0"/>
    <x v="5"/>
  </r>
  <r>
    <s v="A00443"/>
    <x v="5"/>
    <s v="Burton"/>
    <s v="Assess"/>
    <m/>
    <n v="44244"/>
    <n v="44249"/>
    <n v="1"/>
    <m/>
    <m/>
    <n v="0.75"/>
    <n v="137.13"/>
    <s v="Account"/>
    <n v="5"/>
    <n v="80"/>
    <n v="60"/>
    <n v="60"/>
    <n v="137.13"/>
    <n v="197.13"/>
    <n v="197.13"/>
    <x v="1"/>
    <x v="5"/>
  </r>
  <r>
    <s v="A00444"/>
    <x v="4"/>
    <s v="Khan"/>
    <s v="Assess"/>
    <m/>
    <n v="44244"/>
    <n v="44256"/>
    <n v="1"/>
    <m/>
    <m/>
    <n v="0.5"/>
    <n v="180"/>
    <s v="C.O.D."/>
    <n v="12"/>
    <n v="80"/>
    <n v="40"/>
    <n v="40"/>
    <n v="180"/>
    <n v="220"/>
    <n v="220"/>
    <x v="1"/>
    <x v="5"/>
  </r>
  <r>
    <s v="A00445"/>
    <x v="2"/>
    <s v="Khan"/>
    <s v="Assess"/>
    <m/>
    <n v="44244"/>
    <n v="44256"/>
    <n v="1"/>
    <m/>
    <m/>
    <n v="0.25"/>
    <n v="255.3433"/>
    <s v="C.O.D."/>
    <n v="12"/>
    <n v="80"/>
    <n v="20"/>
    <n v="20"/>
    <n v="255.3433"/>
    <n v="275.3433"/>
    <n v="275.3433"/>
    <x v="1"/>
    <x v="5"/>
  </r>
  <r>
    <s v="A00446"/>
    <x v="3"/>
    <s v="Khan"/>
    <s v="Deliver"/>
    <m/>
    <n v="44244"/>
    <n v="44257"/>
    <n v="1"/>
    <m/>
    <m/>
    <n v="0.25"/>
    <n v="48.372999999999998"/>
    <s v="P.O."/>
    <n v="13"/>
    <n v="80"/>
    <n v="20"/>
    <n v="20"/>
    <n v="48.372999999999998"/>
    <n v="68.37299999999999"/>
    <n v="68.37299999999999"/>
    <x v="1"/>
    <x v="0"/>
  </r>
  <r>
    <s v="A00447"/>
    <x v="0"/>
    <s v="Ling"/>
    <s v="Deliver"/>
    <m/>
    <n v="44244"/>
    <n v="44263"/>
    <n v="1"/>
    <m/>
    <m/>
    <n v="0.25"/>
    <n v="40.200000000000003"/>
    <s v="Account"/>
    <n v="19"/>
    <n v="80"/>
    <n v="20"/>
    <n v="20"/>
    <n v="40.200000000000003"/>
    <n v="60.2"/>
    <n v="60.2"/>
    <x v="1"/>
    <x v="5"/>
  </r>
  <r>
    <s v="A00448"/>
    <x v="2"/>
    <s v="Cartier"/>
    <s v="Deliver"/>
    <m/>
    <n v="44245"/>
    <n v="44261"/>
    <n v="1"/>
    <m/>
    <m/>
    <n v="0.25"/>
    <n v="61.4985"/>
    <s v="Account"/>
    <n v="16"/>
    <n v="80"/>
    <n v="20"/>
    <n v="20"/>
    <n v="61.4985"/>
    <n v="81.498500000000007"/>
    <n v="81.498500000000007"/>
    <x v="2"/>
    <x v="4"/>
  </r>
  <r>
    <s v="A00449"/>
    <x v="3"/>
    <s v="Khan"/>
    <s v="Replace"/>
    <m/>
    <n v="44245"/>
    <n v="44257"/>
    <n v="1"/>
    <m/>
    <m/>
    <n v="0.5"/>
    <n v="42.66"/>
    <s v="Account"/>
    <n v="12"/>
    <n v="80"/>
    <n v="40"/>
    <n v="40"/>
    <n v="42.66"/>
    <n v="82.66"/>
    <n v="82.66"/>
    <x v="2"/>
    <x v="0"/>
  </r>
  <r>
    <s v="A00450"/>
    <x v="0"/>
    <s v="Ling"/>
    <s v="Replace"/>
    <m/>
    <n v="44245"/>
    <n v="44265"/>
    <n v="1"/>
    <m/>
    <m/>
    <n v="0.5"/>
    <n v="16.420000000000002"/>
    <s v="Credit"/>
    <n v="20"/>
    <n v="80"/>
    <n v="40"/>
    <n v="40"/>
    <n v="16.420000000000002"/>
    <n v="56.42"/>
    <n v="56.42"/>
    <x v="2"/>
    <x v="3"/>
  </r>
  <r>
    <s v="A00451"/>
    <x v="5"/>
    <s v="Burton"/>
    <s v="Assess"/>
    <m/>
    <n v="44246"/>
    <n v="44264"/>
    <n v="2"/>
    <m/>
    <m/>
    <n v="0.5"/>
    <n v="31.807600000000001"/>
    <s v="Account"/>
    <n v="18"/>
    <n v="140"/>
    <n v="70"/>
    <n v="70"/>
    <n v="31.807600000000001"/>
    <n v="101.80760000000001"/>
    <n v="101.80760000000001"/>
    <x v="3"/>
    <x v="0"/>
  </r>
  <r>
    <s v="A00452"/>
    <x v="0"/>
    <s v="Ling"/>
    <s v="Assess"/>
    <m/>
    <n v="44249"/>
    <n v="44284"/>
    <n v="2"/>
    <m/>
    <m/>
    <n v="0.5"/>
    <n v="239.96940000000001"/>
    <s v="Account"/>
    <n v="35"/>
    <n v="140"/>
    <n v="70"/>
    <n v="70"/>
    <n v="239.96940000000001"/>
    <n v="309.96940000000001"/>
    <n v="309.96940000000001"/>
    <x v="5"/>
    <x v="5"/>
  </r>
  <r>
    <s v="A00453"/>
    <x v="2"/>
    <s v="Burton"/>
    <s v="Repair"/>
    <m/>
    <n v="44250"/>
    <n v="44257"/>
    <n v="1"/>
    <m/>
    <m/>
    <n v="1"/>
    <n v="90"/>
    <s v="C.O.D."/>
    <n v="7"/>
    <n v="80"/>
    <n v="80"/>
    <n v="80"/>
    <n v="90"/>
    <n v="170"/>
    <n v="170"/>
    <x v="0"/>
    <x v="0"/>
  </r>
  <r>
    <s v="A00454"/>
    <x v="1"/>
    <s v="Lopez"/>
    <s v="Deliver"/>
    <m/>
    <n v="44250"/>
    <n v="44271"/>
    <n v="1"/>
    <m/>
    <m/>
    <n v="0.25"/>
    <n v="16.25"/>
    <s v="Account"/>
    <n v="21"/>
    <n v="80"/>
    <n v="20"/>
    <n v="20"/>
    <n v="16.25"/>
    <n v="36.25"/>
    <n v="36.25"/>
    <x v="0"/>
    <x v="0"/>
  </r>
  <r>
    <s v="A00455"/>
    <x v="2"/>
    <s v="Cartier"/>
    <s v="Assess"/>
    <m/>
    <n v="44250"/>
    <n v="44287"/>
    <n v="2"/>
    <m/>
    <m/>
    <n v="0.25"/>
    <n v="269.40269999999998"/>
    <s v="C.O.D."/>
    <n v="37"/>
    <n v="140"/>
    <n v="35"/>
    <n v="35"/>
    <n v="269.40269999999998"/>
    <n v="304.40269999999998"/>
    <n v="304.40269999999998"/>
    <x v="0"/>
    <x v="2"/>
  </r>
  <r>
    <s v="A00456"/>
    <x v="1"/>
    <s v="Lopez"/>
    <s v="Deliver"/>
    <m/>
    <n v="44251"/>
    <n v="44270"/>
    <n v="1"/>
    <m/>
    <m/>
    <n v="0.25"/>
    <n v="33.497100000000003"/>
    <s v="Account"/>
    <n v="19"/>
    <n v="80"/>
    <n v="20"/>
    <n v="20"/>
    <n v="33.497100000000003"/>
    <n v="53.497100000000003"/>
    <n v="53.497100000000003"/>
    <x v="1"/>
    <x v="5"/>
  </r>
  <r>
    <s v="A00457"/>
    <x v="2"/>
    <s v="Burton"/>
    <s v="Assess"/>
    <m/>
    <n v="44252"/>
    <n v="44263"/>
    <n v="1"/>
    <m/>
    <m/>
    <n v="0.25"/>
    <n v="305.46260000000001"/>
    <s v="Account"/>
    <n v="11"/>
    <n v="80"/>
    <n v="20"/>
    <n v="20"/>
    <n v="305.46260000000001"/>
    <n v="325.46260000000001"/>
    <n v="325.46260000000001"/>
    <x v="2"/>
    <x v="5"/>
  </r>
  <r>
    <s v="A00458"/>
    <x v="1"/>
    <s v="Lopez"/>
    <s v="Replace"/>
    <m/>
    <n v="44252"/>
    <n v="44270"/>
    <n v="1"/>
    <m/>
    <m/>
    <n v="0.75"/>
    <n v="50.672400000000003"/>
    <s v="P.O."/>
    <n v="18"/>
    <n v="80"/>
    <n v="60"/>
    <n v="60"/>
    <n v="50.672400000000003"/>
    <n v="110.67240000000001"/>
    <n v="110.67240000000001"/>
    <x v="2"/>
    <x v="5"/>
  </r>
  <r>
    <s v="A00459"/>
    <x v="1"/>
    <s v="Lopez"/>
    <s v="Replace"/>
    <m/>
    <n v="44252"/>
    <n v="44271"/>
    <n v="1"/>
    <m/>
    <m/>
    <n v="0.5"/>
    <n v="45.63"/>
    <s v="P.O."/>
    <n v="19"/>
    <n v="80"/>
    <n v="40"/>
    <n v="40"/>
    <n v="45.63"/>
    <n v="85.63"/>
    <n v="85.63"/>
    <x v="2"/>
    <x v="0"/>
  </r>
  <r>
    <s v="A00460"/>
    <x v="4"/>
    <s v="Khan"/>
    <s v="Replace"/>
    <m/>
    <n v="44252"/>
    <n v="44279"/>
    <n v="1"/>
    <m/>
    <m/>
    <n v="1"/>
    <n v="42.66"/>
    <s v="C.O.D."/>
    <n v="27"/>
    <n v="80"/>
    <n v="80"/>
    <n v="80"/>
    <n v="42.66"/>
    <n v="122.66"/>
    <n v="122.66"/>
    <x v="2"/>
    <x v="3"/>
  </r>
  <r>
    <s v="A00461"/>
    <x v="2"/>
    <s v="Burton"/>
    <s v="Assess"/>
    <m/>
    <n v="44252"/>
    <n v="44293"/>
    <n v="1"/>
    <m/>
    <m/>
    <n v="0.25"/>
    <n v="38.698399999999999"/>
    <s v="P.O."/>
    <n v="41"/>
    <n v="80"/>
    <n v="20"/>
    <n v="20"/>
    <n v="38.698399999999999"/>
    <n v="58.698399999999999"/>
    <n v="58.698399999999999"/>
    <x v="2"/>
    <x v="3"/>
  </r>
  <r>
    <s v="A00462"/>
    <x v="2"/>
    <s v="Cartier"/>
    <s v="Assess"/>
    <m/>
    <n v="44256"/>
    <n v="44270"/>
    <n v="1"/>
    <m/>
    <m/>
    <n v="0.25"/>
    <n v="164.22120000000001"/>
    <s v="Account"/>
    <n v="14"/>
    <n v="80"/>
    <n v="20"/>
    <n v="20"/>
    <n v="164.22120000000001"/>
    <n v="184.22120000000001"/>
    <n v="184.22120000000001"/>
    <x v="5"/>
    <x v="5"/>
  </r>
  <r>
    <s v="A00463"/>
    <x v="4"/>
    <s v="Khan"/>
    <s v="Replace"/>
    <m/>
    <n v="44256"/>
    <n v="44270"/>
    <n v="2"/>
    <m/>
    <m/>
    <n v="0.5"/>
    <n v="24.38"/>
    <s v="Account"/>
    <n v="14"/>
    <n v="140"/>
    <n v="70"/>
    <n v="70"/>
    <n v="24.38"/>
    <n v="94.38"/>
    <n v="94.38"/>
    <x v="5"/>
    <x v="5"/>
  </r>
  <r>
    <s v="A00464"/>
    <x v="1"/>
    <s v="Lopez"/>
    <s v="Assess"/>
    <m/>
    <n v="44256"/>
    <n v="44279"/>
    <n v="1"/>
    <m/>
    <m/>
    <n v="0.25"/>
    <n v="267.94040000000001"/>
    <s v="P.O."/>
    <n v="23"/>
    <n v="80"/>
    <n v="20"/>
    <n v="20"/>
    <n v="267.94040000000001"/>
    <n v="287.94040000000001"/>
    <n v="287.94040000000001"/>
    <x v="5"/>
    <x v="3"/>
  </r>
  <r>
    <s v="A00465"/>
    <x v="8"/>
    <s v="Ling"/>
    <s v="Assess"/>
    <m/>
    <n v="44256"/>
    <n v="44299"/>
    <n v="2"/>
    <m/>
    <m/>
    <n v="0.5"/>
    <n v="175.8682"/>
    <s v="Account"/>
    <n v="43"/>
    <n v="140"/>
    <n v="70"/>
    <n v="70"/>
    <n v="175.8682"/>
    <n v="245.8682"/>
    <n v="245.8682"/>
    <x v="5"/>
    <x v="0"/>
  </r>
  <r>
    <s v="A00466"/>
    <x v="2"/>
    <s v="Cartier"/>
    <s v="Deliver"/>
    <m/>
    <n v="44256"/>
    <n v="44306"/>
    <n v="1"/>
    <s v="Yes"/>
    <s v="Yes"/>
    <n v="0.25"/>
    <n v="81.12"/>
    <s v="Warranty"/>
    <n v="50"/>
    <n v="80"/>
    <n v="20"/>
    <n v="0"/>
    <n v="0"/>
    <n v="101.12"/>
    <n v="0"/>
    <x v="5"/>
    <x v="0"/>
  </r>
  <r>
    <s v="A00467"/>
    <x v="0"/>
    <s v="Ling"/>
    <s v="Assess"/>
    <m/>
    <n v="44256"/>
    <n v="44315"/>
    <n v="2"/>
    <s v="Yes"/>
    <s v="Yes"/>
    <n v="1"/>
    <n v="9.98"/>
    <s v="Warranty"/>
    <n v="59"/>
    <n v="140"/>
    <n v="140"/>
    <n v="0"/>
    <n v="0"/>
    <n v="149.97999999999999"/>
    <n v="0"/>
    <x v="5"/>
    <x v="2"/>
  </r>
  <r>
    <s v="A00468"/>
    <x v="3"/>
    <s v="Khan"/>
    <s v="Assess"/>
    <m/>
    <n v="44257"/>
    <n v="44264"/>
    <n v="1"/>
    <m/>
    <m/>
    <n v="1.25"/>
    <n v="340.70060000000001"/>
    <s v="Account"/>
    <n v="7"/>
    <n v="80"/>
    <n v="100"/>
    <n v="100"/>
    <n v="340.70060000000001"/>
    <n v="440.70060000000001"/>
    <n v="440.70060000000001"/>
    <x v="0"/>
    <x v="0"/>
  </r>
  <r>
    <s v="A00469"/>
    <x v="3"/>
    <s v="Khan"/>
    <s v="Replace"/>
    <s v="Yes"/>
    <n v="44257"/>
    <n v="44265"/>
    <n v="1"/>
    <m/>
    <m/>
    <n v="0.75"/>
    <n v="22.84"/>
    <s v="P.O."/>
    <n v="8"/>
    <n v="80"/>
    <n v="60"/>
    <n v="60"/>
    <n v="22.84"/>
    <n v="82.84"/>
    <n v="82.84"/>
    <x v="0"/>
    <x v="3"/>
  </r>
  <r>
    <s v="A00470"/>
    <x v="1"/>
    <s v="Lopez"/>
    <s v="Replace"/>
    <m/>
    <n v="44257"/>
    <n v="44266"/>
    <n v="1"/>
    <m/>
    <m/>
    <n v="0.5"/>
    <n v="3.5750000000000002"/>
    <s v="Account"/>
    <n v="9"/>
    <n v="80"/>
    <n v="40"/>
    <n v="40"/>
    <n v="3.5750000000000002"/>
    <n v="43.575000000000003"/>
    <n v="43.575000000000003"/>
    <x v="0"/>
    <x v="2"/>
  </r>
  <r>
    <s v="A00471"/>
    <x v="1"/>
    <s v="Lopez"/>
    <s v="Assess"/>
    <m/>
    <n v="44257"/>
    <n v="44266"/>
    <n v="1"/>
    <m/>
    <m/>
    <n v="0.25"/>
    <n v="16.25"/>
    <s v="Account"/>
    <n v="9"/>
    <n v="80"/>
    <n v="20"/>
    <n v="20"/>
    <n v="16.25"/>
    <n v="36.25"/>
    <n v="36.25"/>
    <x v="0"/>
    <x v="2"/>
  </r>
  <r>
    <s v="A00472"/>
    <x v="2"/>
    <s v="Burton"/>
    <s v="Replace"/>
    <m/>
    <n v="44257"/>
    <n v="44275"/>
    <n v="1"/>
    <m/>
    <m/>
    <n v="0.75"/>
    <n v="19.196999999999999"/>
    <s v="P.O."/>
    <n v="18"/>
    <n v="80"/>
    <n v="60"/>
    <n v="60"/>
    <n v="19.196999999999999"/>
    <n v="79.197000000000003"/>
    <n v="79.197000000000003"/>
    <x v="0"/>
    <x v="4"/>
  </r>
  <r>
    <s v="A00473"/>
    <x v="5"/>
    <s v="Cartier"/>
    <s v="Deliver"/>
    <m/>
    <n v="44257"/>
    <n v="44271"/>
    <n v="1"/>
    <m/>
    <m/>
    <n v="0.25"/>
    <n v="73.508899999999997"/>
    <s v="P.O."/>
    <n v="14"/>
    <n v="80"/>
    <n v="20"/>
    <n v="20"/>
    <n v="73.508899999999997"/>
    <n v="93.508899999999997"/>
    <n v="93.508899999999997"/>
    <x v="0"/>
    <x v="0"/>
  </r>
  <r>
    <s v="A00474"/>
    <x v="2"/>
    <s v="Burton"/>
    <s v="Assess"/>
    <m/>
    <n v="44257"/>
    <n v="44278"/>
    <n v="1"/>
    <m/>
    <m/>
    <n v="0.25"/>
    <n v="144"/>
    <s v="P.O."/>
    <n v="21"/>
    <n v="80"/>
    <n v="20"/>
    <n v="20"/>
    <n v="144"/>
    <n v="164"/>
    <n v="164"/>
    <x v="0"/>
    <x v="0"/>
  </r>
  <r>
    <s v="A00475"/>
    <x v="5"/>
    <s v="Burton"/>
    <s v="Install"/>
    <m/>
    <n v="44257"/>
    <n v="44278"/>
    <n v="1"/>
    <m/>
    <s v="Yes"/>
    <n v="2"/>
    <n v="94.71"/>
    <s v="C.O.D."/>
    <n v="21"/>
    <n v="80"/>
    <n v="160"/>
    <n v="160"/>
    <n v="0"/>
    <n v="254.70999999999998"/>
    <n v="160"/>
    <x v="0"/>
    <x v="0"/>
  </r>
  <r>
    <s v="A00476"/>
    <x v="2"/>
    <s v="Burton"/>
    <s v="Assess"/>
    <s v="Yes"/>
    <n v="44258"/>
    <n v="44264"/>
    <n v="2"/>
    <m/>
    <m/>
    <n v="0.25"/>
    <n v="41.153799999999997"/>
    <s v="C.O.D."/>
    <n v="6"/>
    <n v="140"/>
    <n v="35"/>
    <n v="35"/>
    <n v="41.153799999999997"/>
    <n v="76.15379999999999"/>
    <n v="76.15379999999999"/>
    <x v="1"/>
    <x v="0"/>
  </r>
  <r>
    <s v="A00477"/>
    <x v="8"/>
    <s v="Ling"/>
    <s v="Replace"/>
    <m/>
    <n v="44258"/>
    <n v="44292"/>
    <n v="2"/>
    <m/>
    <m/>
    <n v="0.5"/>
    <n v="76.9499"/>
    <s v="C.O.D."/>
    <n v="34"/>
    <n v="140"/>
    <n v="70"/>
    <n v="70"/>
    <n v="76.9499"/>
    <n v="146.94990000000001"/>
    <n v="146.94990000000001"/>
    <x v="1"/>
    <x v="0"/>
  </r>
  <r>
    <s v="A00478"/>
    <x v="4"/>
    <s v="Khan"/>
    <s v="Assess"/>
    <m/>
    <n v="44258"/>
    <n v="44312"/>
    <n v="1"/>
    <m/>
    <m/>
    <n v="0.5"/>
    <n v="25.24"/>
    <s v="P.O."/>
    <n v="54"/>
    <n v="80"/>
    <n v="40"/>
    <n v="40"/>
    <n v="25.24"/>
    <n v="65.239999999999995"/>
    <n v="65.239999999999995"/>
    <x v="1"/>
    <x v="5"/>
  </r>
  <r>
    <s v="A00479"/>
    <x v="3"/>
    <s v="Burton"/>
    <s v="Assess"/>
    <s v="Yes"/>
    <n v="44258"/>
    <n v="44329"/>
    <n v="2"/>
    <m/>
    <m/>
    <n v="0.75"/>
    <n v="572.62689999999998"/>
    <s v="C.O.D."/>
    <n v="71"/>
    <n v="140"/>
    <n v="105"/>
    <n v="105"/>
    <n v="572.62689999999998"/>
    <n v="677.62689999999998"/>
    <n v="677.62689999999998"/>
    <x v="1"/>
    <x v="2"/>
  </r>
  <r>
    <s v="A00480"/>
    <x v="1"/>
    <s v="Burton"/>
    <s v="Replace"/>
    <m/>
    <n v="44258"/>
    <n v="44389"/>
    <n v="2"/>
    <m/>
    <m/>
    <n v="1.25"/>
    <n v="361.90370000000001"/>
    <s v="Account"/>
    <n v="131"/>
    <n v="140"/>
    <n v="175"/>
    <n v="175"/>
    <n v="361.90370000000001"/>
    <n v="536.90370000000007"/>
    <n v="536.90370000000007"/>
    <x v="1"/>
    <x v="5"/>
  </r>
  <r>
    <s v="A00481"/>
    <x v="3"/>
    <s v="Cartier"/>
    <s v="Assess"/>
    <m/>
    <n v="44259"/>
    <n v="44263"/>
    <n v="1"/>
    <m/>
    <m/>
    <n v="0.25"/>
    <n v="110.2272"/>
    <s v="Account"/>
    <n v="4"/>
    <n v="80"/>
    <n v="20"/>
    <n v="20"/>
    <n v="110.2272"/>
    <n v="130.22719999999998"/>
    <n v="130.22719999999998"/>
    <x v="2"/>
    <x v="5"/>
  </r>
  <r>
    <s v="A00482"/>
    <x v="1"/>
    <s v="Lopez"/>
    <s v="Assess"/>
    <m/>
    <n v="44259"/>
    <n v="44270"/>
    <n v="1"/>
    <m/>
    <m/>
    <n v="0.25"/>
    <n v="33.910499999999999"/>
    <s v="Account"/>
    <n v="11"/>
    <n v="80"/>
    <n v="20"/>
    <n v="20"/>
    <n v="33.910499999999999"/>
    <n v="53.910499999999999"/>
    <n v="53.910499999999999"/>
    <x v="2"/>
    <x v="5"/>
  </r>
  <r>
    <s v="A00483"/>
    <x v="0"/>
    <s v="Ling"/>
    <s v="Assess"/>
    <m/>
    <n v="44259"/>
    <n v="44279"/>
    <n v="2"/>
    <m/>
    <m/>
    <n v="0.25"/>
    <n v="19"/>
    <s v="Account"/>
    <n v="20"/>
    <n v="140"/>
    <n v="35"/>
    <n v="35"/>
    <n v="19"/>
    <n v="54"/>
    <n v="54"/>
    <x v="2"/>
    <x v="3"/>
  </r>
  <r>
    <s v="A00484"/>
    <x v="4"/>
    <s v="Khan"/>
    <s v="Install"/>
    <m/>
    <n v="44259"/>
    <n v="44279"/>
    <n v="1"/>
    <m/>
    <m/>
    <n v="1.25"/>
    <n v="294.77999999999997"/>
    <s v="P.O."/>
    <n v="20"/>
    <n v="80"/>
    <n v="100"/>
    <n v="100"/>
    <n v="294.77999999999997"/>
    <n v="394.78"/>
    <n v="394.78"/>
    <x v="2"/>
    <x v="3"/>
  </r>
  <r>
    <s v="A00485"/>
    <x v="8"/>
    <s v="Ling"/>
    <s v="Assess"/>
    <m/>
    <n v="44259"/>
    <n v="44312"/>
    <n v="2"/>
    <m/>
    <m/>
    <n v="0.25"/>
    <n v="83.231700000000004"/>
    <s v="Account"/>
    <n v="53"/>
    <n v="140"/>
    <n v="35"/>
    <n v="35"/>
    <n v="83.231700000000004"/>
    <n v="118.2317"/>
    <n v="118.2317"/>
    <x v="2"/>
    <x v="5"/>
  </r>
  <r>
    <s v="A00486"/>
    <x v="1"/>
    <s v="Lopez"/>
    <s v="Assess"/>
    <m/>
    <n v="44263"/>
    <n v="44271"/>
    <n v="1"/>
    <m/>
    <m/>
    <n v="0.75"/>
    <n v="103.0842"/>
    <s v="Account"/>
    <n v="8"/>
    <n v="80"/>
    <n v="60"/>
    <n v="60"/>
    <n v="103.0842"/>
    <n v="163.08420000000001"/>
    <n v="163.08420000000001"/>
    <x v="5"/>
    <x v="0"/>
  </r>
  <r>
    <s v="A00487"/>
    <x v="2"/>
    <s v="Cartier"/>
    <s v="Replace"/>
    <m/>
    <n v="44263"/>
    <n v="44271"/>
    <n v="2"/>
    <m/>
    <m/>
    <n v="0.5"/>
    <n v="144.30529999999999"/>
    <s v="C.O.D."/>
    <n v="8"/>
    <n v="140"/>
    <n v="70"/>
    <n v="70"/>
    <n v="144.30529999999999"/>
    <n v="214.30529999999999"/>
    <n v="214.30529999999999"/>
    <x v="5"/>
    <x v="0"/>
  </r>
  <r>
    <s v="A00488"/>
    <x v="0"/>
    <s v="Ling"/>
    <s v="Assess"/>
    <m/>
    <n v="44263"/>
    <n v="44280"/>
    <n v="2"/>
    <m/>
    <m/>
    <n v="0.25"/>
    <n v="39"/>
    <s v="Account"/>
    <n v="17"/>
    <n v="140"/>
    <n v="35"/>
    <n v="35"/>
    <n v="39"/>
    <n v="74"/>
    <n v="74"/>
    <x v="5"/>
    <x v="2"/>
  </r>
  <r>
    <s v="A00489"/>
    <x v="2"/>
    <s v="Burton"/>
    <s v="Install"/>
    <m/>
    <n v="44263"/>
    <n v="44282"/>
    <n v="2"/>
    <m/>
    <m/>
    <n v="2.5"/>
    <n v="224"/>
    <s v="C.O.D."/>
    <n v="19"/>
    <n v="140"/>
    <n v="350"/>
    <n v="350"/>
    <n v="224"/>
    <n v="574"/>
    <n v="574"/>
    <x v="5"/>
    <x v="4"/>
  </r>
  <r>
    <s v="A00490"/>
    <x v="1"/>
    <s v="Lopez"/>
    <s v="Assess"/>
    <m/>
    <n v="44263"/>
    <n v="44359"/>
    <n v="1"/>
    <m/>
    <m/>
    <n v="0.5"/>
    <n v="475.54"/>
    <s v="Account"/>
    <n v="96"/>
    <n v="80"/>
    <n v="40"/>
    <n v="40"/>
    <n v="475.54"/>
    <n v="515.54"/>
    <n v="515.54"/>
    <x v="5"/>
    <x v="4"/>
  </r>
  <r>
    <s v="A00491"/>
    <x v="2"/>
    <s v="Khan"/>
    <s v="Assess"/>
    <m/>
    <n v="44264"/>
    <n v="44271"/>
    <n v="1"/>
    <m/>
    <m/>
    <n v="1"/>
    <n v="46.036799999999999"/>
    <s v="C.O.D."/>
    <n v="7"/>
    <n v="80"/>
    <n v="80"/>
    <n v="80"/>
    <n v="46.036799999999999"/>
    <n v="126.0368"/>
    <n v="126.0368"/>
    <x v="0"/>
    <x v="0"/>
  </r>
  <r>
    <s v="A00492"/>
    <x v="1"/>
    <s v="Lopez"/>
    <s v="Assess"/>
    <m/>
    <n v="44264"/>
    <n v="44271"/>
    <n v="1"/>
    <m/>
    <m/>
    <n v="0.75"/>
    <n v="294.5514"/>
    <s v="Account"/>
    <n v="7"/>
    <n v="80"/>
    <n v="60"/>
    <n v="60"/>
    <n v="294.5514"/>
    <n v="354.5514"/>
    <n v="354.5514"/>
    <x v="0"/>
    <x v="0"/>
  </r>
  <r>
    <s v="A00493"/>
    <x v="4"/>
    <s v="Khan"/>
    <s v="Replace"/>
    <m/>
    <n v="44264"/>
    <n v="44341"/>
    <n v="2"/>
    <m/>
    <m/>
    <n v="1"/>
    <n v="28.5"/>
    <s v="P.O."/>
    <n v="77"/>
    <n v="140"/>
    <n v="140"/>
    <n v="140"/>
    <n v="28.5"/>
    <n v="168.5"/>
    <n v="168.5"/>
    <x v="0"/>
    <x v="0"/>
  </r>
  <r>
    <s v="A00494"/>
    <x v="8"/>
    <s v="Ling"/>
    <s v="Install"/>
    <m/>
    <n v="44265"/>
    <n v="44267"/>
    <n v="2"/>
    <m/>
    <m/>
    <n v="1.5"/>
    <n v="50"/>
    <s v="Account"/>
    <n v="2"/>
    <n v="140"/>
    <n v="210"/>
    <n v="210"/>
    <n v="50"/>
    <n v="260"/>
    <n v="260"/>
    <x v="1"/>
    <x v="1"/>
  </r>
  <r>
    <s v="A00495"/>
    <x v="5"/>
    <s v="Khan"/>
    <s v="Assess"/>
    <m/>
    <n v="44265"/>
    <n v="44265"/>
    <n v="1"/>
    <m/>
    <m/>
    <n v="0.5"/>
    <n v="10"/>
    <s v="Account"/>
    <n v="0"/>
    <n v="80"/>
    <n v="40"/>
    <n v="40"/>
    <n v="10"/>
    <n v="50"/>
    <n v="50"/>
    <x v="1"/>
    <x v="3"/>
  </r>
  <r>
    <s v="A00496"/>
    <x v="0"/>
    <s v="Ling"/>
    <s v="Install"/>
    <s v="Yes"/>
    <n v="44265"/>
    <n v="44272"/>
    <n v="2"/>
    <m/>
    <m/>
    <n v="1.5"/>
    <n v="29.33"/>
    <s v="Account"/>
    <n v="7"/>
    <n v="140"/>
    <n v="210"/>
    <n v="210"/>
    <n v="29.33"/>
    <n v="239.32999999999998"/>
    <n v="239.32999999999998"/>
    <x v="1"/>
    <x v="3"/>
  </r>
  <r>
    <s v="A00497"/>
    <x v="1"/>
    <s v="Burton"/>
    <s v="Assess"/>
    <s v="Yes"/>
    <n v="44265"/>
    <n v="44272"/>
    <n v="1"/>
    <m/>
    <s v="Yes"/>
    <n v="0.25"/>
    <n v="19.196999999999999"/>
    <s v="C.O.D."/>
    <n v="7"/>
    <n v="80"/>
    <n v="20"/>
    <n v="20"/>
    <n v="0"/>
    <n v="39.197000000000003"/>
    <n v="20"/>
    <x v="1"/>
    <x v="3"/>
  </r>
  <r>
    <s v="A00498"/>
    <x v="4"/>
    <s v="Khan"/>
    <s v="Replace"/>
    <m/>
    <n v="44265"/>
    <n v="44272"/>
    <n v="2"/>
    <m/>
    <m/>
    <n v="0.5"/>
    <n v="24.186499999999999"/>
    <s v="C.O.D."/>
    <n v="7"/>
    <n v="140"/>
    <n v="70"/>
    <n v="70"/>
    <n v="24.186499999999999"/>
    <n v="94.186499999999995"/>
    <n v="94.186499999999995"/>
    <x v="1"/>
    <x v="3"/>
  </r>
  <r>
    <s v="A00499"/>
    <x v="8"/>
    <s v="Ling"/>
    <s v="Assess"/>
    <m/>
    <n v="44265"/>
    <n v="44273"/>
    <n v="2"/>
    <m/>
    <m/>
    <n v="0.5"/>
    <n v="159"/>
    <s v="Account"/>
    <n v="8"/>
    <n v="140"/>
    <n v="70"/>
    <n v="70"/>
    <n v="159"/>
    <n v="229"/>
    <n v="229"/>
    <x v="1"/>
    <x v="2"/>
  </r>
  <r>
    <s v="A00500"/>
    <x v="5"/>
    <s v="Burton"/>
    <s v="Assess"/>
    <m/>
    <n v="44265"/>
    <n v="44279"/>
    <n v="2"/>
    <m/>
    <s v="Yes"/>
    <n v="0.5"/>
    <n v="411.09530000000001"/>
    <s v="C.O.D."/>
    <n v="14"/>
    <n v="140"/>
    <n v="70"/>
    <n v="70"/>
    <n v="0"/>
    <n v="481.09530000000001"/>
    <n v="70"/>
    <x v="1"/>
    <x v="3"/>
  </r>
  <r>
    <s v="A00501"/>
    <x v="0"/>
    <s v="Ling"/>
    <s v="Assess"/>
    <m/>
    <n v="44265"/>
    <n v="44294"/>
    <n v="1"/>
    <m/>
    <m/>
    <n v="0.75"/>
    <n v="58.361699999999999"/>
    <s v="Account"/>
    <n v="29"/>
    <n v="80"/>
    <n v="60"/>
    <n v="60"/>
    <n v="58.361699999999999"/>
    <n v="118.3617"/>
    <n v="118.3617"/>
    <x v="1"/>
    <x v="2"/>
  </r>
  <r>
    <s v="A00502"/>
    <x v="5"/>
    <s v="Burton"/>
    <s v="Repair"/>
    <m/>
    <n v="44265"/>
    <n v="44306"/>
    <n v="1"/>
    <m/>
    <s v="Yes"/>
    <n v="1.75"/>
    <n v="98.547600000000003"/>
    <s v="C.O.D."/>
    <n v="41"/>
    <n v="80"/>
    <n v="140"/>
    <n v="140"/>
    <n v="0"/>
    <n v="238.54759999999999"/>
    <n v="140"/>
    <x v="1"/>
    <x v="0"/>
  </r>
  <r>
    <s v="A00503"/>
    <x v="8"/>
    <s v="Ling"/>
    <s v="Repair"/>
    <m/>
    <n v="44265"/>
    <n v="44307"/>
    <n v="2"/>
    <s v="Yes"/>
    <s v="Yes"/>
    <n v="2"/>
    <n v="145.14920000000001"/>
    <s v="Warranty"/>
    <n v="42"/>
    <n v="140"/>
    <n v="280"/>
    <n v="0"/>
    <n v="0"/>
    <n v="425.14920000000001"/>
    <n v="0"/>
    <x v="1"/>
    <x v="3"/>
  </r>
  <r>
    <s v="A00504"/>
    <x v="5"/>
    <s v="Burton"/>
    <s v="Replace"/>
    <m/>
    <n v="44266"/>
    <n v="44266"/>
    <n v="2"/>
    <m/>
    <m/>
    <n v="0.75"/>
    <n v="125.7273"/>
    <s v="Account"/>
    <n v="0"/>
    <n v="140"/>
    <n v="105"/>
    <n v="105"/>
    <n v="125.7273"/>
    <n v="230.72730000000001"/>
    <n v="230.72730000000001"/>
    <x v="2"/>
    <x v="2"/>
  </r>
  <r>
    <s v="A00505"/>
    <x v="3"/>
    <s v="Khan"/>
    <s v="Assess"/>
    <s v="Yes"/>
    <n v="44266"/>
    <n v="44348"/>
    <n v="1"/>
    <m/>
    <m/>
    <n v="0.25"/>
    <n v="204.28399999999999"/>
    <s v="C.O.D."/>
    <n v="82"/>
    <n v="80"/>
    <n v="20"/>
    <n v="20"/>
    <n v="204.28399999999999"/>
    <n v="224.28399999999999"/>
    <n v="224.28399999999999"/>
    <x v="2"/>
    <x v="0"/>
  </r>
  <r>
    <s v="A00506"/>
    <x v="2"/>
    <s v="Cartier"/>
    <s v="Deliver"/>
    <m/>
    <n v="44266"/>
    <n v="44394"/>
    <n v="1"/>
    <m/>
    <m/>
    <n v="0.25"/>
    <n v="120"/>
    <s v="Account"/>
    <n v="128"/>
    <n v="80"/>
    <n v="20"/>
    <n v="20"/>
    <n v="120"/>
    <n v="140"/>
    <n v="140"/>
    <x v="2"/>
    <x v="4"/>
  </r>
  <r>
    <s v="A00507"/>
    <x v="0"/>
    <s v="Ling"/>
    <s v="Assess"/>
    <m/>
    <n v="44270"/>
    <n v="44282"/>
    <n v="2"/>
    <m/>
    <m/>
    <n v="1"/>
    <n v="203"/>
    <s v="Account"/>
    <n v="12"/>
    <n v="140"/>
    <n v="140"/>
    <n v="140"/>
    <n v="203"/>
    <n v="343"/>
    <n v="343"/>
    <x v="5"/>
    <x v="4"/>
  </r>
  <r>
    <s v="A00508"/>
    <x v="8"/>
    <s v="Ling"/>
    <s v="Assess"/>
    <m/>
    <n v="44270"/>
    <n v="44278"/>
    <n v="2"/>
    <s v="Yes"/>
    <s v="Yes"/>
    <n v="0.75"/>
    <n v="222.33"/>
    <s v="Warranty"/>
    <n v="8"/>
    <n v="140"/>
    <n v="105"/>
    <n v="0"/>
    <n v="0"/>
    <n v="327.33000000000004"/>
    <n v="0"/>
    <x v="5"/>
    <x v="0"/>
  </r>
  <r>
    <s v="A00509"/>
    <x v="3"/>
    <s v="Cartier"/>
    <s v="Install"/>
    <m/>
    <n v="44270"/>
    <n v="44279"/>
    <n v="2"/>
    <m/>
    <m/>
    <n v="4.75"/>
    <n v="56.4"/>
    <s v="Account"/>
    <n v="9"/>
    <n v="140"/>
    <n v="665"/>
    <n v="665"/>
    <n v="56.4"/>
    <n v="721.4"/>
    <n v="721.4"/>
    <x v="5"/>
    <x v="3"/>
  </r>
  <r>
    <s v="A00510"/>
    <x v="0"/>
    <s v="Ling"/>
    <s v="Install"/>
    <m/>
    <n v="44270"/>
    <n v="44284"/>
    <n v="2"/>
    <m/>
    <s v="Yes"/>
    <n v="1"/>
    <n v="60"/>
    <s v="C.O.D."/>
    <n v="14"/>
    <n v="140"/>
    <n v="140"/>
    <n v="140"/>
    <n v="0"/>
    <n v="200"/>
    <n v="140"/>
    <x v="5"/>
    <x v="5"/>
  </r>
  <r>
    <s v="A00511"/>
    <x v="0"/>
    <s v="Ling"/>
    <s v="Assess"/>
    <m/>
    <n v="44270"/>
    <n v="44286"/>
    <n v="1"/>
    <m/>
    <m/>
    <n v="0.75"/>
    <n v="21.33"/>
    <s v="Account"/>
    <n v="16"/>
    <n v="80"/>
    <n v="60"/>
    <n v="60"/>
    <n v="21.33"/>
    <n v="81.33"/>
    <n v="81.33"/>
    <x v="5"/>
    <x v="3"/>
  </r>
  <r>
    <s v="A00512"/>
    <x v="0"/>
    <s v="Ling"/>
    <s v="Deliver"/>
    <m/>
    <n v="44270"/>
    <n v="44285"/>
    <n v="1"/>
    <m/>
    <m/>
    <n v="0.25"/>
    <n v="204.28399999999999"/>
    <s v="Account"/>
    <n v="15"/>
    <n v="80"/>
    <n v="20"/>
    <n v="20"/>
    <n v="204.28399999999999"/>
    <n v="224.28399999999999"/>
    <n v="224.28399999999999"/>
    <x v="5"/>
    <x v="0"/>
  </r>
  <r>
    <s v="A00513"/>
    <x v="2"/>
    <s v="Burton"/>
    <s v="Repair"/>
    <m/>
    <n v="44270"/>
    <n v="44293"/>
    <n v="1"/>
    <m/>
    <s v="Yes"/>
    <n v="1.5"/>
    <n v="95.042900000000003"/>
    <s v="C.O.D."/>
    <n v="23"/>
    <n v="80"/>
    <n v="120"/>
    <n v="120"/>
    <n v="0"/>
    <n v="215.0429"/>
    <n v="120"/>
    <x v="5"/>
    <x v="3"/>
  </r>
  <r>
    <s v="A00514"/>
    <x v="3"/>
    <s v="Cartier"/>
    <s v="Deliver"/>
    <s v="Yes"/>
    <n v="44270"/>
    <n v="44305"/>
    <n v="1"/>
    <m/>
    <m/>
    <n v="0.25"/>
    <n v="23.401"/>
    <s v="Account"/>
    <n v="35"/>
    <n v="80"/>
    <n v="20"/>
    <n v="20"/>
    <n v="23.401"/>
    <n v="43.400999999999996"/>
    <n v="43.400999999999996"/>
    <x v="5"/>
    <x v="5"/>
  </r>
  <r>
    <s v="A00515"/>
    <x v="2"/>
    <s v="Ling"/>
    <s v="Repair"/>
    <m/>
    <n v="44270"/>
    <n v="44324"/>
    <n v="2"/>
    <s v="Yes"/>
    <s v="Yes"/>
    <n v="2.25"/>
    <n v="934.45389999999998"/>
    <s v="Warranty"/>
    <n v="54"/>
    <n v="140"/>
    <n v="315"/>
    <n v="0"/>
    <n v="0"/>
    <n v="1249.4539"/>
    <n v="0"/>
    <x v="5"/>
    <x v="4"/>
  </r>
  <r>
    <s v="A00516"/>
    <x v="4"/>
    <s v="Khan"/>
    <s v="Replace"/>
    <m/>
    <n v="44271"/>
    <n v="44272"/>
    <n v="1"/>
    <m/>
    <m/>
    <n v="0.5"/>
    <n v="18"/>
    <s v="P.O."/>
    <n v="1"/>
    <n v="80"/>
    <n v="40"/>
    <n v="40"/>
    <n v="18"/>
    <n v="58"/>
    <n v="58"/>
    <x v="0"/>
    <x v="3"/>
  </r>
  <r>
    <s v="A00517"/>
    <x v="5"/>
    <s v="Cartier"/>
    <s v="Assess"/>
    <s v="Yes"/>
    <n v="44271"/>
    <n v="44280"/>
    <n v="1"/>
    <m/>
    <m/>
    <n v="0.25"/>
    <n v="134.84690000000001"/>
    <s v="C.O.D."/>
    <n v="9"/>
    <n v="80"/>
    <n v="20"/>
    <n v="20"/>
    <n v="134.84690000000001"/>
    <n v="154.84690000000001"/>
    <n v="154.84690000000001"/>
    <x v="0"/>
    <x v="2"/>
  </r>
  <r>
    <s v="A00518"/>
    <x v="3"/>
    <s v="Cartier"/>
    <s v="Assess"/>
    <s v="Yes"/>
    <n v="44271"/>
    <n v="44278"/>
    <n v="1"/>
    <m/>
    <m/>
    <n v="0.5"/>
    <n v="61.259"/>
    <s v="Account"/>
    <n v="7"/>
    <n v="80"/>
    <n v="40"/>
    <n v="40"/>
    <n v="61.259"/>
    <n v="101.259"/>
    <n v="101.259"/>
    <x v="0"/>
    <x v="0"/>
  </r>
  <r>
    <s v="A00519"/>
    <x v="2"/>
    <s v="Burton"/>
    <s v="Replace"/>
    <m/>
    <n v="44271"/>
    <n v="44288"/>
    <n v="2"/>
    <m/>
    <m/>
    <n v="4.5"/>
    <n v="658.67510000000004"/>
    <s v="Account"/>
    <n v="17"/>
    <n v="140"/>
    <n v="630"/>
    <n v="630"/>
    <n v="658.67510000000004"/>
    <n v="1288.6750999999999"/>
    <n v="1288.6750999999999"/>
    <x v="0"/>
    <x v="1"/>
  </r>
  <r>
    <s v="A00520"/>
    <x v="2"/>
    <s v="Burton"/>
    <s v="Repair"/>
    <m/>
    <n v="44271"/>
    <n v="44289"/>
    <n v="2"/>
    <m/>
    <m/>
    <n v="8"/>
    <n v="1468.5196000000001"/>
    <s v="Account"/>
    <n v="18"/>
    <n v="140"/>
    <n v="1120"/>
    <n v="1120"/>
    <n v="1468.5196000000001"/>
    <n v="2588.5196000000001"/>
    <n v="2588.5196000000001"/>
    <x v="0"/>
    <x v="4"/>
  </r>
  <r>
    <s v="A00521"/>
    <x v="1"/>
    <s v="Lopez"/>
    <s v="Replace"/>
    <m/>
    <n v="44271"/>
    <n v="44286"/>
    <n v="1"/>
    <m/>
    <m/>
    <n v="0.75"/>
    <n v="82.586500000000001"/>
    <s v="Account"/>
    <n v="15"/>
    <n v="80"/>
    <n v="60"/>
    <n v="60"/>
    <n v="82.586500000000001"/>
    <n v="142.5865"/>
    <n v="142.5865"/>
    <x v="0"/>
    <x v="3"/>
  </r>
  <r>
    <s v="A00522"/>
    <x v="7"/>
    <s v="Ling"/>
    <s v="Install"/>
    <m/>
    <n v="44271"/>
    <n v="44302"/>
    <n v="2"/>
    <m/>
    <s v="Yes"/>
    <n v="2.75"/>
    <n v="340.54520000000002"/>
    <s v="C.O.D."/>
    <n v="31"/>
    <n v="140"/>
    <n v="385"/>
    <n v="385"/>
    <n v="0"/>
    <n v="725.54520000000002"/>
    <n v="385"/>
    <x v="0"/>
    <x v="1"/>
  </r>
  <r>
    <s v="A00523"/>
    <x v="5"/>
    <s v="Khan"/>
    <s v="Assess"/>
    <m/>
    <n v="44271"/>
    <n v="44322"/>
    <n v="1"/>
    <m/>
    <m/>
    <n v="0.25"/>
    <n v="72.061000000000007"/>
    <s v="C.O.D."/>
    <n v="51"/>
    <n v="80"/>
    <n v="20"/>
    <n v="20"/>
    <n v="72.061000000000007"/>
    <n v="92.061000000000007"/>
    <n v="92.061000000000007"/>
    <x v="0"/>
    <x v="2"/>
  </r>
  <r>
    <s v="A00524"/>
    <x v="7"/>
    <s v="Burton"/>
    <s v="Assess"/>
    <m/>
    <n v="44272"/>
    <n v="44296"/>
    <n v="1"/>
    <m/>
    <m/>
    <n v="0.5"/>
    <n v="48.990699999999997"/>
    <s v="Account"/>
    <n v="24"/>
    <n v="80"/>
    <n v="40"/>
    <n v="40"/>
    <n v="48.990699999999997"/>
    <n v="88.990700000000004"/>
    <n v="88.990700000000004"/>
    <x v="1"/>
    <x v="4"/>
  </r>
  <r>
    <s v="A00525"/>
    <x v="0"/>
    <s v="Ling"/>
    <s v="Deliver"/>
    <m/>
    <n v="44272"/>
    <n v="44296"/>
    <n v="1"/>
    <m/>
    <m/>
    <n v="0.25"/>
    <n v="15.401"/>
    <s v="Account"/>
    <n v="24"/>
    <n v="80"/>
    <n v="20"/>
    <n v="20"/>
    <n v="15.401"/>
    <n v="35.400999999999996"/>
    <n v="35.400999999999996"/>
    <x v="1"/>
    <x v="4"/>
  </r>
  <r>
    <s v="A00526"/>
    <x v="8"/>
    <s v="Khan"/>
    <s v="Replace"/>
    <m/>
    <n v="44274"/>
    <n v="44322"/>
    <n v="1"/>
    <m/>
    <m/>
    <n v="0.75"/>
    <n v="204.10079999999999"/>
    <s v="C.O.D."/>
    <n v="48"/>
    <n v="80"/>
    <n v="60"/>
    <n v="60"/>
    <n v="204.10079999999999"/>
    <n v="264.10079999999999"/>
    <n v="264.10079999999999"/>
    <x v="3"/>
    <x v="2"/>
  </r>
  <r>
    <s v="A00527"/>
    <x v="0"/>
    <s v="Ling"/>
    <s v="Assess"/>
    <m/>
    <n v="44275"/>
    <n v="44296"/>
    <n v="1"/>
    <m/>
    <m/>
    <n v="0.25"/>
    <n v="12.63"/>
    <s v="Account"/>
    <n v="21"/>
    <n v="80"/>
    <n v="20"/>
    <n v="20"/>
    <n v="12.63"/>
    <n v="32.630000000000003"/>
    <n v="32.630000000000003"/>
    <x v="4"/>
    <x v="4"/>
  </r>
  <r>
    <s v="A00528"/>
    <x v="7"/>
    <s v="Ling"/>
    <s v="Assess"/>
    <m/>
    <n v="44275"/>
    <n v="44299"/>
    <n v="1"/>
    <m/>
    <m/>
    <n v="0.25"/>
    <n v="15.24"/>
    <s v="P.O."/>
    <n v="24"/>
    <n v="80"/>
    <n v="20"/>
    <n v="20"/>
    <n v="15.24"/>
    <n v="35.24"/>
    <n v="35.24"/>
    <x v="4"/>
    <x v="0"/>
  </r>
  <r>
    <s v="A00529"/>
    <x v="4"/>
    <s v="Khan"/>
    <s v="Assess"/>
    <m/>
    <n v="44277"/>
    <n v="44286"/>
    <n v="1"/>
    <s v="Yes"/>
    <s v="Yes"/>
    <n v="0.5"/>
    <n v="50"/>
    <s v="Warranty"/>
    <n v="9"/>
    <n v="80"/>
    <n v="40"/>
    <n v="0"/>
    <n v="0"/>
    <n v="90"/>
    <n v="0"/>
    <x v="5"/>
    <x v="3"/>
  </r>
  <r>
    <s v="A00530"/>
    <x v="1"/>
    <s v="Burton"/>
    <s v="Repair"/>
    <m/>
    <n v="44277"/>
    <n v="44306"/>
    <n v="1"/>
    <m/>
    <s v="Yes"/>
    <n v="1.5"/>
    <n v="272.55329999999998"/>
    <s v="C.O.D."/>
    <n v="29"/>
    <n v="80"/>
    <n v="120"/>
    <n v="120"/>
    <n v="0"/>
    <n v="392.55329999999998"/>
    <n v="120"/>
    <x v="5"/>
    <x v="0"/>
  </r>
  <r>
    <s v="A00531"/>
    <x v="3"/>
    <s v="Cartier"/>
    <s v="Replace"/>
    <m/>
    <n v="44277"/>
    <n v="44306"/>
    <n v="2"/>
    <m/>
    <m/>
    <n v="6.25"/>
    <n v="27"/>
    <s v="C.O.D."/>
    <n v="29"/>
    <n v="140"/>
    <n v="875"/>
    <n v="875"/>
    <n v="27"/>
    <n v="902"/>
    <n v="902"/>
    <x v="5"/>
    <x v="0"/>
  </r>
  <r>
    <s v="A00532"/>
    <x v="5"/>
    <s v="Khan"/>
    <s v="Assess"/>
    <m/>
    <n v="44277"/>
    <n v="44308"/>
    <n v="1"/>
    <s v="Yes"/>
    <s v="Yes"/>
    <n v="0.25"/>
    <n v="65.428799999999995"/>
    <s v="Warranty"/>
    <n v="31"/>
    <n v="80"/>
    <n v="20"/>
    <n v="0"/>
    <n v="0"/>
    <n v="85.428799999999995"/>
    <n v="0"/>
    <x v="5"/>
    <x v="2"/>
  </r>
  <r>
    <s v="A00533"/>
    <x v="0"/>
    <s v="Ling"/>
    <s v="Assess"/>
    <m/>
    <n v="44277"/>
    <n v="44322"/>
    <n v="2"/>
    <m/>
    <m/>
    <n v="0.5"/>
    <n v="85.32"/>
    <s v="Account"/>
    <n v="45"/>
    <n v="140"/>
    <n v="70"/>
    <n v="70"/>
    <n v="85.32"/>
    <n v="155.32"/>
    <n v="155.32"/>
    <x v="5"/>
    <x v="2"/>
  </r>
  <r>
    <s v="A00534"/>
    <x v="1"/>
    <s v="Burton"/>
    <s v="Install"/>
    <m/>
    <n v="44277"/>
    <n v="44326"/>
    <n v="2"/>
    <m/>
    <s v="Yes"/>
    <n v="1.5"/>
    <n v="572.1671"/>
    <s v="C.O.D."/>
    <n v="49"/>
    <n v="140"/>
    <n v="210"/>
    <n v="210"/>
    <n v="0"/>
    <n v="782.1671"/>
    <n v="210"/>
    <x v="5"/>
    <x v="5"/>
  </r>
  <r>
    <s v="A00535"/>
    <x v="1"/>
    <s v="Burton"/>
    <s v="Repair"/>
    <m/>
    <n v="44277"/>
    <n v="44326"/>
    <n v="2"/>
    <m/>
    <s v="Yes"/>
    <n v="4.5"/>
    <n v="937.97670000000005"/>
    <s v="C.O.D."/>
    <n v="49"/>
    <n v="140"/>
    <n v="630"/>
    <n v="630"/>
    <n v="0"/>
    <n v="1567.9767000000002"/>
    <n v="630"/>
    <x v="5"/>
    <x v="5"/>
  </r>
  <r>
    <s v="A00536"/>
    <x v="2"/>
    <s v="Burton"/>
    <s v="Replace"/>
    <m/>
    <n v="44278"/>
    <n v="44278"/>
    <n v="1"/>
    <s v="Yes"/>
    <s v="Yes"/>
    <n v="0.5"/>
    <n v="165"/>
    <s v="Warranty"/>
    <n v="0"/>
    <n v="80"/>
    <n v="40"/>
    <n v="0"/>
    <n v="0"/>
    <n v="205"/>
    <n v="0"/>
    <x v="0"/>
    <x v="0"/>
  </r>
  <r>
    <s v="A00537"/>
    <x v="0"/>
    <s v="Ling"/>
    <s v="Assess"/>
    <m/>
    <n v="44278"/>
    <n v="44289"/>
    <n v="2"/>
    <s v="Yes"/>
    <s v="Yes"/>
    <n v="0.25"/>
    <n v="55.295499999999997"/>
    <s v="Warranty"/>
    <n v="11"/>
    <n v="140"/>
    <n v="35"/>
    <n v="0"/>
    <n v="0"/>
    <n v="90.295500000000004"/>
    <n v="0"/>
    <x v="0"/>
    <x v="4"/>
  </r>
  <r>
    <s v="A00538"/>
    <x v="5"/>
    <s v="Cartier"/>
    <s v="Replace"/>
    <m/>
    <n v="44278"/>
    <n v="44296"/>
    <n v="1"/>
    <m/>
    <s v="Yes"/>
    <n v="2.75"/>
    <n v="534.56600000000003"/>
    <s v="C.O.D."/>
    <n v="18"/>
    <n v="80"/>
    <n v="220"/>
    <n v="220"/>
    <n v="0"/>
    <n v="754.56600000000003"/>
    <n v="220"/>
    <x v="0"/>
    <x v="4"/>
  </r>
  <r>
    <s v="A00539"/>
    <x v="2"/>
    <s v="Burton"/>
    <s v="Assess"/>
    <m/>
    <n v="44278"/>
    <n v="44294"/>
    <n v="1"/>
    <m/>
    <s v="Yes"/>
    <n v="1"/>
    <n v="448.26"/>
    <s v="C.O.D."/>
    <n v="16"/>
    <n v="80"/>
    <n v="80"/>
    <n v="80"/>
    <n v="0"/>
    <n v="528.26"/>
    <n v="80"/>
    <x v="0"/>
    <x v="2"/>
  </r>
  <r>
    <s v="A00540"/>
    <x v="6"/>
    <s v="Burton"/>
    <s v="Assess"/>
    <m/>
    <n v="44278"/>
    <n v="44300"/>
    <n v="2"/>
    <m/>
    <m/>
    <n v="1"/>
    <n v="123.208"/>
    <s v="C.O.D."/>
    <n v="22"/>
    <n v="140"/>
    <n v="140"/>
    <n v="140"/>
    <n v="123.208"/>
    <n v="263.20799999999997"/>
    <n v="263.20799999999997"/>
    <x v="0"/>
    <x v="3"/>
  </r>
  <r>
    <s v="A00541"/>
    <x v="2"/>
    <s v="Khan"/>
    <s v="Deliver"/>
    <m/>
    <n v="44278"/>
    <n v="44298"/>
    <n v="1"/>
    <m/>
    <m/>
    <n v="0.25"/>
    <n v="77.290000000000006"/>
    <s v="C.O.D."/>
    <n v="20"/>
    <n v="80"/>
    <n v="20"/>
    <n v="20"/>
    <n v="77.290000000000006"/>
    <n v="97.29"/>
    <n v="97.29"/>
    <x v="0"/>
    <x v="5"/>
  </r>
  <r>
    <s v="A00542"/>
    <x v="0"/>
    <s v="Ling"/>
    <s v="Install"/>
    <m/>
    <n v="44278"/>
    <n v="44298"/>
    <n v="2"/>
    <s v="Yes"/>
    <s v="Yes"/>
    <n v="1"/>
    <n v="360"/>
    <s v="Warranty"/>
    <n v="20"/>
    <n v="140"/>
    <n v="140"/>
    <n v="0"/>
    <n v="0"/>
    <n v="500"/>
    <n v="0"/>
    <x v="0"/>
    <x v="5"/>
  </r>
  <r>
    <s v="A00543"/>
    <x v="3"/>
    <s v="Burton"/>
    <s v="Repair"/>
    <m/>
    <n v="44278"/>
    <n v="44329"/>
    <n v="2"/>
    <m/>
    <m/>
    <n v="3.5"/>
    <n v="653.00080000000003"/>
    <s v="C.O.D."/>
    <n v="51"/>
    <n v="140"/>
    <n v="490"/>
    <n v="490"/>
    <n v="653.00080000000003"/>
    <n v="1143.0008"/>
    <n v="1143.0008"/>
    <x v="0"/>
    <x v="2"/>
  </r>
  <r>
    <s v="A00544"/>
    <x v="1"/>
    <s v="Lopez"/>
    <s v="Install"/>
    <m/>
    <n v="44279"/>
    <n v="44292"/>
    <n v="1"/>
    <m/>
    <m/>
    <n v="1.5"/>
    <n v="118.3"/>
    <s v="Account"/>
    <n v="13"/>
    <n v="80"/>
    <n v="120"/>
    <n v="120"/>
    <n v="118.3"/>
    <n v="238.3"/>
    <n v="238.3"/>
    <x v="1"/>
    <x v="0"/>
  </r>
  <r>
    <s v="A00545"/>
    <x v="6"/>
    <s v="Ling"/>
    <s v="Repair"/>
    <m/>
    <n v="44279"/>
    <n v="44358"/>
    <n v="2"/>
    <m/>
    <s v="Yes"/>
    <n v="2.5"/>
    <n v="1480.3623"/>
    <s v="C.O.D."/>
    <n v="79"/>
    <n v="140"/>
    <n v="350"/>
    <n v="350"/>
    <n v="0"/>
    <n v="1830.3623"/>
    <n v="350"/>
    <x v="1"/>
    <x v="1"/>
  </r>
  <r>
    <s v="A00546"/>
    <x v="8"/>
    <s v="Ling"/>
    <s v="Repair"/>
    <m/>
    <n v="44280"/>
    <n v="44327"/>
    <n v="2"/>
    <m/>
    <m/>
    <n v="2.5"/>
    <n v="837.1567"/>
    <s v="C.O.D."/>
    <n v="47"/>
    <n v="140"/>
    <n v="350"/>
    <n v="350"/>
    <n v="837.1567"/>
    <n v="1187.1567"/>
    <n v="1187.1567"/>
    <x v="2"/>
    <x v="0"/>
  </r>
  <r>
    <s v="A00547"/>
    <x v="0"/>
    <s v="Ling"/>
    <s v="Repair"/>
    <m/>
    <n v="44282"/>
    <n v="44377"/>
    <n v="2"/>
    <m/>
    <m/>
    <n v="1.75"/>
    <n v="242.6396"/>
    <s v="C.O.D."/>
    <n v="95"/>
    <n v="140"/>
    <n v="245"/>
    <n v="245"/>
    <n v="242.6396"/>
    <n v="487.63959999999997"/>
    <n v="487.63959999999997"/>
    <x v="4"/>
    <x v="3"/>
  </r>
  <r>
    <s v="A00548"/>
    <x v="5"/>
    <s v="Cartier"/>
    <s v="Repair"/>
    <m/>
    <n v="44284"/>
    <n v="44293"/>
    <n v="1"/>
    <m/>
    <s v="Yes"/>
    <n v="2"/>
    <n v="262.02800000000002"/>
    <s v="C.O.D."/>
    <n v="9"/>
    <n v="80"/>
    <n v="160"/>
    <n v="160"/>
    <n v="0"/>
    <n v="422.02800000000002"/>
    <n v="160"/>
    <x v="5"/>
    <x v="3"/>
  </r>
  <r>
    <s v="A00549"/>
    <x v="5"/>
    <s v="Khan"/>
    <s v="Install"/>
    <m/>
    <n v="44284"/>
    <n v="44375"/>
    <n v="1"/>
    <m/>
    <m/>
    <n v="1.75"/>
    <n v="473.60329999999999"/>
    <s v="C.O.D."/>
    <n v="91"/>
    <n v="80"/>
    <n v="140"/>
    <n v="140"/>
    <n v="473.60329999999999"/>
    <n v="613.60329999999999"/>
    <n v="613.60329999999999"/>
    <x v="5"/>
    <x v="5"/>
  </r>
  <r>
    <s v="A00550"/>
    <x v="2"/>
    <s v="Khan"/>
    <s v="Repair"/>
    <m/>
    <n v="44285"/>
    <n v="44328"/>
    <n v="1"/>
    <m/>
    <m/>
    <n v="2.75"/>
    <n v="708.02269999999999"/>
    <s v="C.O.D."/>
    <n v="43"/>
    <n v="80"/>
    <n v="220"/>
    <n v="220"/>
    <n v="708.02269999999999"/>
    <n v="928.02269999999999"/>
    <n v="928.02269999999999"/>
    <x v="0"/>
    <x v="3"/>
  </r>
  <r>
    <s v="A00551"/>
    <x v="2"/>
    <s v="Burton"/>
    <s v="Replace"/>
    <m/>
    <n v="44286"/>
    <n v="44292"/>
    <n v="1"/>
    <m/>
    <m/>
    <n v="0.5"/>
    <n v="13.321400000000001"/>
    <s v="C.O.D."/>
    <n v="6"/>
    <n v="80"/>
    <n v="40"/>
    <n v="40"/>
    <n v="13.321400000000001"/>
    <n v="53.321399999999997"/>
    <n v="53.321399999999997"/>
    <x v="1"/>
    <x v="0"/>
  </r>
  <r>
    <s v="A00552"/>
    <x v="6"/>
    <s v="Burton"/>
    <s v="Replace"/>
    <s v="Yes"/>
    <n v="44286"/>
    <n v="44307"/>
    <n v="1"/>
    <m/>
    <m/>
    <n v="0.75"/>
    <n v="51.29"/>
    <s v="C.O.D."/>
    <n v="21"/>
    <n v="80"/>
    <n v="60"/>
    <n v="60"/>
    <n v="51.29"/>
    <n v="111.28999999999999"/>
    <n v="111.28999999999999"/>
    <x v="1"/>
    <x v="3"/>
  </r>
  <r>
    <s v="A00553"/>
    <x v="0"/>
    <s v="Ling"/>
    <s v="Deliver"/>
    <m/>
    <n v="44287"/>
    <n v="44302"/>
    <n v="1"/>
    <m/>
    <m/>
    <n v="0.25"/>
    <n v="89.5"/>
    <s v="Account"/>
    <n v="15"/>
    <n v="80"/>
    <n v="20"/>
    <n v="20"/>
    <n v="89.5"/>
    <n v="109.5"/>
    <n v="109.5"/>
    <x v="2"/>
    <x v="1"/>
  </r>
  <r>
    <s v="A00554"/>
    <x v="3"/>
    <s v="Burton"/>
    <s v="Assess"/>
    <m/>
    <n v="44287"/>
    <n v="44298"/>
    <n v="1"/>
    <m/>
    <m/>
    <n v="0.25"/>
    <n v="74.532399999999996"/>
    <s v="P.O."/>
    <n v="11"/>
    <n v="80"/>
    <n v="20"/>
    <n v="20"/>
    <n v="74.532399999999996"/>
    <n v="94.532399999999996"/>
    <n v="94.532399999999996"/>
    <x v="2"/>
    <x v="5"/>
  </r>
  <r>
    <s v="A00555"/>
    <x v="0"/>
    <s v="Ling"/>
    <s v="Repair"/>
    <m/>
    <n v="44287"/>
    <n v="44298"/>
    <n v="2"/>
    <m/>
    <m/>
    <n v="1.5"/>
    <n v="64"/>
    <s v="Account"/>
    <n v="11"/>
    <n v="140"/>
    <n v="210"/>
    <n v="210"/>
    <n v="64"/>
    <n v="274"/>
    <n v="274"/>
    <x v="2"/>
    <x v="5"/>
  </r>
  <r>
    <s v="A00556"/>
    <x v="3"/>
    <s v="Khan"/>
    <s v="Assess"/>
    <s v="Yes"/>
    <n v="44287"/>
    <n v="44300"/>
    <n v="1"/>
    <m/>
    <m/>
    <n v="0.25"/>
    <n v="23.401"/>
    <s v="Account"/>
    <n v="13"/>
    <n v="80"/>
    <n v="20"/>
    <n v="20"/>
    <n v="23.401"/>
    <n v="43.400999999999996"/>
    <n v="43.400999999999996"/>
    <x v="2"/>
    <x v="3"/>
  </r>
  <r>
    <s v="A00557"/>
    <x v="8"/>
    <s v="Ling"/>
    <s v="Assess"/>
    <m/>
    <n v="44287"/>
    <n v="44312"/>
    <n v="2"/>
    <m/>
    <m/>
    <n v="0.25"/>
    <n v="17.13"/>
    <s v="Account"/>
    <n v="25"/>
    <n v="140"/>
    <n v="35"/>
    <n v="35"/>
    <n v="17.13"/>
    <n v="52.129999999999995"/>
    <n v="52.129999999999995"/>
    <x v="2"/>
    <x v="5"/>
  </r>
  <r>
    <s v="A00558"/>
    <x v="4"/>
    <s v="Lopez"/>
    <s v="Assess"/>
    <m/>
    <n v="44287"/>
    <n v="44315"/>
    <n v="1"/>
    <m/>
    <m/>
    <n v="0.5"/>
    <n v="149.5"/>
    <s v="P.O."/>
    <n v="28"/>
    <n v="80"/>
    <n v="40"/>
    <n v="40"/>
    <n v="149.5"/>
    <n v="189.5"/>
    <n v="189.5"/>
    <x v="2"/>
    <x v="2"/>
  </r>
  <r>
    <s v="A00559"/>
    <x v="3"/>
    <s v="Burton"/>
    <s v="Assess"/>
    <m/>
    <n v="44288"/>
    <n v="44312"/>
    <n v="1"/>
    <m/>
    <m/>
    <n v="0.5"/>
    <n v="163.197"/>
    <s v="P.O."/>
    <n v="24"/>
    <n v="80"/>
    <n v="40"/>
    <n v="40"/>
    <n v="163.197"/>
    <n v="203.197"/>
    <n v="203.197"/>
    <x v="3"/>
    <x v="5"/>
  </r>
  <r>
    <s v="A00560"/>
    <x v="0"/>
    <s v="Ling"/>
    <s v="Assess"/>
    <m/>
    <n v="44289"/>
    <n v="44301"/>
    <n v="2"/>
    <m/>
    <m/>
    <n v="0.25"/>
    <n v="14.76"/>
    <s v="Account"/>
    <n v="12"/>
    <n v="140"/>
    <n v="35"/>
    <n v="35"/>
    <n v="14.76"/>
    <n v="49.76"/>
    <n v="49.76"/>
    <x v="4"/>
    <x v="2"/>
  </r>
  <r>
    <s v="A00561"/>
    <x v="5"/>
    <s v="Cartier"/>
    <s v="Assess"/>
    <m/>
    <n v="44289"/>
    <n v="44313"/>
    <n v="1"/>
    <m/>
    <m/>
    <n v="0.75"/>
    <n v="21.33"/>
    <s v="Account"/>
    <n v="24"/>
    <n v="80"/>
    <n v="60"/>
    <n v="60"/>
    <n v="21.33"/>
    <n v="81.33"/>
    <n v="81.33"/>
    <x v="4"/>
    <x v="0"/>
  </r>
  <r>
    <s v="A00562"/>
    <x v="3"/>
    <s v="Burton"/>
    <s v="Assess"/>
    <m/>
    <n v="44289"/>
    <n v="44327"/>
    <n v="2"/>
    <m/>
    <s v="Yes"/>
    <n v="1"/>
    <n v="304.50729999999999"/>
    <s v="C.O.D."/>
    <n v="38"/>
    <n v="140"/>
    <n v="140"/>
    <n v="140"/>
    <n v="0"/>
    <n v="444.50729999999999"/>
    <n v="140"/>
    <x v="4"/>
    <x v="0"/>
  </r>
  <r>
    <s v="A00563"/>
    <x v="7"/>
    <s v="Khan"/>
    <s v="Assess"/>
    <s v="Yes"/>
    <n v="44289"/>
    <n v="44327"/>
    <n v="1"/>
    <m/>
    <m/>
    <n v="0.5"/>
    <n v="36.3384"/>
    <s v="Account"/>
    <n v="38"/>
    <n v="80"/>
    <n v="40"/>
    <n v="40"/>
    <n v="36.3384"/>
    <n v="76.338400000000007"/>
    <n v="76.338400000000007"/>
    <x v="4"/>
    <x v="0"/>
  </r>
  <r>
    <s v="A00564"/>
    <x v="8"/>
    <s v="Ling"/>
    <s v="Assess"/>
    <m/>
    <n v="44291"/>
    <n v="44300"/>
    <n v="2"/>
    <m/>
    <m/>
    <n v="0.5"/>
    <n v="21.33"/>
    <s v="Account"/>
    <n v="9"/>
    <n v="140"/>
    <n v="70"/>
    <n v="70"/>
    <n v="21.33"/>
    <n v="91.33"/>
    <n v="91.33"/>
    <x v="5"/>
    <x v="3"/>
  </r>
  <r>
    <s v="A00565"/>
    <x v="0"/>
    <s v="Ling"/>
    <s v="Replace"/>
    <m/>
    <n v="44291"/>
    <n v="44309"/>
    <n v="2"/>
    <m/>
    <m/>
    <n v="0.5"/>
    <n v="392.02480000000003"/>
    <s v="C.O.D."/>
    <n v="18"/>
    <n v="140"/>
    <n v="70"/>
    <n v="70"/>
    <n v="392.02480000000003"/>
    <n v="462.02480000000003"/>
    <n v="462.02480000000003"/>
    <x v="5"/>
    <x v="1"/>
  </r>
  <r>
    <s v="A00566"/>
    <x v="0"/>
    <s v="Ling"/>
    <s v="Assess"/>
    <m/>
    <n v="44291"/>
    <n v="44315"/>
    <n v="1"/>
    <m/>
    <m/>
    <n v="0.25"/>
    <n v="151.78790000000001"/>
    <s v="Account"/>
    <n v="24"/>
    <n v="80"/>
    <n v="20"/>
    <n v="20"/>
    <n v="151.78790000000001"/>
    <n v="171.78790000000001"/>
    <n v="171.78790000000001"/>
    <x v="5"/>
    <x v="2"/>
  </r>
  <r>
    <s v="A00567"/>
    <x v="3"/>
    <s v="Cartier"/>
    <s v="Assess"/>
    <m/>
    <n v="44291"/>
    <n v="44328"/>
    <n v="1"/>
    <m/>
    <m/>
    <n v="0.25"/>
    <n v="30.1082"/>
    <s v="Account"/>
    <n v="37"/>
    <n v="80"/>
    <n v="20"/>
    <n v="20"/>
    <n v="30.1082"/>
    <n v="50.108199999999997"/>
    <n v="50.108199999999997"/>
    <x v="5"/>
    <x v="3"/>
  </r>
  <r>
    <s v="A00568"/>
    <x v="8"/>
    <s v="Ling"/>
    <s v="Replace"/>
    <m/>
    <n v="44291"/>
    <n v="44333"/>
    <n v="2"/>
    <m/>
    <m/>
    <n v="0.75"/>
    <n v="13.36"/>
    <s v="C.O.D."/>
    <n v="42"/>
    <n v="140"/>
    <n v="105"/>
    <n v="105"/>
    <n v="13.36"/>
    <n v="118.36"/>
    <n v="118.36"/>
    <x v="5"/>
    <x v="5"/>
  </r>
  <r>
    <s v="A00569"/>
    <x v="2"/>
    <s v="Cartier"/>
    <s v="Repair"/>
    <m/>
    <n v="44291"/>
    <n v="44362"/>
    <n v="1"/>
    <m/>
    <m/>
    <n v="4.25"/>
    <n v="21.33"/>
    <s v="Account"/>
    <n v="71"/>
    <n v="80"/>
    <n v="340"/>
    <n v="340"/>
    <n v="21.33"/>
    <n v="361.33"/>
    <n v="361.33"/>
    <x v="5"/>
    <x v="0"/>
  </r>
  <r>
    <s v="A00570"/>
    <x v="8"/>
    <s v="Ling"/>
    <s v="Assess"/>
    <s v="Yes"/>
    <n v="44292"/>
    <n v="44323"/>
    <n v="1"/>
    <m/>
    <m/>
    <n v="0.75"/>
    <n v="21.33"/>
    <s v="C.O.D."/>
    <n v="31"/>
    <n v="80"/>
    <n v="60"/>
    <n v="60"/>
    <n v="21.33"/>
    <n v="81.33"/>
    <n v="81.33"/>
    <x v="0"/>
    <x v="1"/>
  </r>
  <r>
    <s v="A00571"/>
    <x v="8"/>
    <s v="Ling"/>
    <s v="Deliver"/>
    <s v="Yes"/>
    <n v="44292"/>
    <n v="44326"/>
    <n v="1"/>
    <m/>
    <m/>
    <n v="0.25"/>
    <n v="21.6"/>
    <s v="Account"/>
    <n v="34"/>
    <n v="80"/>
    <n v="20"/>
    <n v="20"/>
    <n v="21.6"/>
    <n v="41.6"/>
    <n v="41.6"/>
    <x v="0"/>
    <x v="5"/>
  </r>
  <r>
    <s v="A00572"/>
    <x v="5"/>
    <s v="Burton"/>
    <s v="Deliver"/>
    <s v="Yes"/>
    <n v="44292"/>
    <n v="44336"/>
    <n v="1"/>
    <m/>
    <m/>
    <n v="0.25"/>
    <n v="108.9568"/>
    <s v="C.O.D."/>
    <n v="44"/>
    <n v="80"/>
    <n v="20"/>
    <n v="20"/>
    <n v="108.9568"/>
    <n v="128.95679999999999"/>
    <n v="128.95679999999999"/>
    <x v="0"/>
    <x v="2"/>
  </r>
  <r>
    <s v="A00573"/>
    <x v="4"/>
    <s v="Khan"/>
    <s v="Deliver"/>
    <m/>
    <n v="44292"/>
    <n v="44341"/>
    <n v="1"/>
    <m/>
    <m/>
    <n v="0.25"/>
    <n v="42.66"/>
    <s v="P.O."/>
    <n v="49"/>
    <n v="80"/>
    <n v="20"/>
    <n v="20"/>
    <n v="42.66"/>
    <n v="62.66"/>
    <n v="62.66"/>
    <x v="0"/>
    <x v="0"/>
  </r>
  <r>
    <s v="A00574"/>
    <x v="6"/>
    <s v="Khan"/>
    <s v="Assess"/>
    <m/>
    <n v="44292"/>
    <n v="44343"/>
    <n v="1"/>
    <m/>
    <m/>
    <n v="1.75"/>
    <n v="342.6"/>
    <s v="C.O.D."/>
    <n v="51"/>
    <n v="80"/>
    <n v="140"/>
    <n v="140"/>
    <n v="342.6"/>
    <n v="482.6"/>
    <n v="482.6"/>
    <x v="0"/>
    <x v="2"/>
  </r>
  <r>
    <s v="A00575"/>
    <x v="7"/>
    <s v="Khan"/>
    <s v="Replace"/>
    <m/>
    <n v="44292"/>
    <n v="44376"/>
    <n v="2"/>
    <m/>
    <m/>
    <n v="0.75"/>
    <n v="40"/>
    <s v="P.O."/>
    <n v="84"/>
    <n v="140"/>
    <n v="105"/>
    <n v="105"/>
    <n v="40"/>
    <n v="145"/>
    <n v="145"/>
    <x v="0"/>
    <x v="0"/>
  </r>
  <r>
    <s v="A00576"/>
    <x v="0"/>
    <s v="Ling"/>
    <s v="Deliver"/>
    <s v="Yes"/>
    <n v="44293"/>
    <n v="44300"/>
    <n v="1"/>
    <m/>
    <m/>
    <n v="0.25"/>
    <n v="259.2"/>
    <s v="C.O.D."/>
    <n v="7"/>
    <n v="80"/>
    <n v="20"/>
    <n v="20"/>
    <n v="259.2"/>
    <n v="279.2"/>
    <n v="279.2"/>
    <x v="1"/>
    <x v="3"/>
  </r>
  <r>
    <s v="A00577"/>
    <x v="0"/>
    <s v="Ling"/>
    <s v="Assess"/>
    <m/>
    <n v="44293"/>
    <n v="44314"/>
    <n v="2"/>
    <m/>
    <m/>
    <n v="0.25"/>
    <n v="26.582599999999999"/>
    <s v="Account"/>
    <n v="21"/>
    <n v="140"/>
    <n v="35"/>
    <n v="35"/>
    <n v="26.582599999999999"/>
    <n v="61.582599999999999"/>
    <n v="61.582599999999999"/>
    <x v="1"/>
    <x v="3"/>
  </r>
  <r>
    <s v="A00578"/>
    <x v="1"/>
    <s v="Cartier"/>
    <s v="Assess"/>
    <m/>
    <n v="44293"/>
    <n v="44315"/>
    <n v="1"/>
    <m/>
    <m/>
    <n v="0.25"/>
    <n v="52.019799999999996"/>
    <s v="Account"/>
    <n v="22"/>
    <n v="80"/>
    <n v="20"/>
    <n v="20"/>
    <n v="52.019799999999996"/>
    <n v="72.019800000000004"/>
    <n v="72.019800000000004"/>
    <x v="1"/>
    <x v="2"/>
  </r>
  <r>
    <s v="A00579"/>
    <x v="0"/>
    <s v="Ling"/>
    <s v="Replace"/>
    <m/>
    <n v="44293"/>
    <n v="44315"/>
    <n v="2"/>
    <s v="Yes"/>
    <s v="Yes"/>
    <n v="0.5"/>
    <n v="181.15710000000001"/>
    <s v="Warranty"/>
    <n v="22"/>
    <n v="140"/>
    <n v="70"/>
    <n v="0"/>
    <n v="0"/>
    <n v="251.15710000000001"/>
    <n v="0"/>
    <x v="1"/>
    <x v="2"/>
  </r>
  <r>
    <s v="A00580"/>
    <x v="2"/>
    <s v="Khan"/>
    <s v="Repair"/>
    <m/>
    <n v="44293"/>
    <n v="44327"/>
    <n v="2"/>
    <m/>
    <m/>
    <n v="2"/>
    <n v="2050.6"/>
    <s v="Account"/>
    <n v="34"/>
    <n v="140"/>
    <n v="280"/>
    <n v="280"/>
    <n v="2050.6"/>
    <n v="2330.6"/>
    <n v="2330.6"/>
    <x v="1"/>
    <x v="0"/>
  </r>
  <r>
    <s v="A00581"/>
    <x v="7"/>
    <s v="Ling"/>
    <s v="Assess"/>
    <m/>
    <n v="44293"/>
    <m/>
    <n v="2"/>
    <m/>
    <s v="Yes"/>
    <m/>
    <n v="1587.2547999999999"/>
    <s v="C.O.D."/>
    <s v=""/>
    <n v="140"/>
    <n v="0"/>
    <n v="0"/>
    <n v="0"/>
    <n v="1587.2547999999999"/>
    <n v="0"/>
    <x v="1"/>
    <x v="4"/>
  </r>
  <r>
    <s v="A00582"/>
    <x v="0"/>
    <s v="Ling"/>
    <s v="Replace"/>
    <m/>
    <n v="44294"/>
    <n v="44308"/>
    <n v="2"/>
    <m/>
    <m/>
    <n v="0.75"/>
    <n v="158"/>
    <s v="Account"/>
    <n v="14"/>
    <n v="140"/>
    <n v="105"/>
    <n v="105"/>
    <n v="158"/>
    <n v="263"/>
    <n v="263"/>
    <x v="2"/>
    <x v="2"/>
  </r>
  <r>
    <s v="A00583"/>
    <x v="2"/>
    <s v="Khan"/>
    <s v="Deliver"/>
    <m/>
    <n v="44294"/>
    <n v="44314"/>
    <n v="1"/>
    <s v="Yes"/>
    <s v="Yes"/>
    <n v="0.25"/>
    <n v="30"/>
    <s v="Warranty"/>
    <n v="20"/>
    <n v="80"/>
    <n v="20"/>
    <n v="0"/>
    <n v="0"/>
    <n v="50"/>
    <n v="0"/>
    <x v="2"/>
    <x v="3"/>
  </r>
  <r>
    <s v="A00584"/>
    <x v="7"/>
    <s v="Burton"/>
    <s v="Repair"/>
    <m/>
    <n v="44294"/>
    <n v="44315"/>
    <n v="2"/>
    <m/>
    <s v="Yes"/>
    <n v="1"/>
    <n v="54.28"/>
    <s v="C.O.D."/>
    <n v="21"/>
    <n v="140"/>
    <n v="140"/>
    <n v="140"/>
    <n v="0"/>
    <n v="194.28"/>
    <n v="140"/>
    <x v="2"/>
    <x v="2"/>
  </r>
  <r>
    <s v="A00585"/>
    <x v="0"/>
    <s v="Ling"/>
    <s v="Deliver"/>
    <s v="Yes"/>
    <n v="44294"/>
    <n v="44319"/>
    <n v="1"/>
    <m/>
    <m/>
    <n v="0.25"/>
    <n v="85.32"/>
    <s v="C.O.D."/>
    <n v="25"/>
    <n v="80"/>
    <n v="20"/>
    <n v="20"/>
    <n v="85.32"/>
    <n v="105.32"/>
    <n v="105.32"/>
    <x v="2"/>
    <x v="5"/>
  </r>
  <r>
    <s v="A00586"/>
    <x v="7"/>
    <s v="Ling"/>
    <s v="Assess"/>
    <m/>
    <n v="44294"/>
    <n v="44329"/>
    <n v="2"/>
    <m/>
    <m/>
    <n v="0.25"/>
    <n v="30"/>
    <s v="C.O.D."/>
    <n v="35"/>
    <n v="140"/>
    <n v="35"/>
    <n v="35"/>
    <n v="30"/>
    <n v="65"/>
    <n v="65"/>
    <x v="2"/>
    <x v="2"/>
  </r>
  <r>
    <s v="A00587"/>
    <x v="3"/>
    <s v="Cartier"/>
    <s v="Assess"/>
    <s v="Yes"/>
    <n v="44294"/>
    <n v="44337"/>
    <n v="2"/>
    <m/>
    <m/>
    <n v="0.25"/>
    <n v="2.54"/>
    <s v="Account"/>
    <n v="43"/>
    <n v="140"/>
    <n v="35"/>
    <n v="35"/>
    <n v="2.54"/>
    <n v="37.54"/>
    <n v="37.54"/>
    <x v="2"/>
    <x v="1"/>
  </r>
  <r>
    <s v="A00588"/>
    <x v="0"/>
    <s v="Ling"/>
    <s v="Deliver"/>
    <m/>
    <n v="44294"/>
    <n v="44355"/>
    <n v="1"/>
    <m/>
    <m/>
    <n v="0.25"/>
    <n v="66.864900000000006"/>
    <s v="Account"/>
    <n v="61"/>
    <n v="80"/>
    <n v="20"/>
    <n v="20"/>
    <n v="66.864900000000006"/>
    <n v="86.864900000000006"/>
    <n v="86.864900000000006"/>
    <x v="2"/>
    <x v="0"/>
  </r>
  <r>
    <s v="A00589"/>
    <x v="0"/>
    <s v="Ling"/>
    <s v="Replace"/>
    <m/>
    <n v="44296"/>
    <n v="44307"/>
    <n v="2"/>
    <m/>
    <m/>
    <n v="0.75"/>
    <n v="108.9273"/>
    <s v="Account"/>
    <n v="11"/>
    <n v="140"/>
    <n v="105"/>
    <n v="105"/>
    <n v="108.9273"/>
    <n v="213.9273"/>
    <n v="213.9273"/>
    <x v="4"/>
    <x v="3"/>
  </r>
  <r>
    <s v="A00590"/>
    <x v="5"/>
    <s v="Cartier"/>
    <s v="Repair"/>
    <m/>
    <n v="44296"/>
    <n v="44326"/>
    <n v="1"/>
    <s v="Yes"/>
    <s v="Yes"/>
    <n v="4.75"/>
    <n v="397.36099999999999"/>
    <s v="Warranty"/>
    <n v="30"/>
    <n v="80"/>
    <n v="380"/>
    <n v="0"/>
    <n v="0"/>
    <n v="777.36099999999999"/>
    <n v="0"/>
    <x v="4"/>
    <x v="5"/>
  </r>
  <r>
    <s v="A00591"/>
    <x v="5"/>
    <s v="Cartier"/>
    <s v="Assess"/>
    <m/>
    <n v="44298"/>
    <n v="44307"/>
    <n v="1"/>
    <m/>
    <m/>
    <n v="0.25"/>
    <n v="156.40209999999999"/>
    <s v="Account"/>
    <n v="9"/>
    <n v="80"/>
    <n v="20"/>
    <n v="20"/>
    <n v="156.40209999999999"/>
    <n v="176.40209999999999"/>
    <n v="176.40209999999999"/>
    <x v="5"/>
    <x v="3"/>
  </r>
  <r>
    <s v="A00592"/>
    <x v="2"/>
    <s v="Cartier"/>
    <s v="Assess"/>
    <m/>
    <n v="44298"/>
    <n v="44307"/>
    <n v="2"/>
    <m/>
    <s v="Yes"/>
    <n v="0.5"/>
    <n v="176.22120000000001"/>
    <s v="C.O.D."/>
    <n v="9"/>
    <n v="140"/>
    <n v="70"/>
    <n v="70"/>
    <n v="0"/>
    <n v="246.22120000000001"/>
    <n v="70"/>
    <x v="5"/>
    <x v="3"/>
  </r>
  <r>
    <s v="A00593"/>
    <x v="0"/>
    <s v="Ling"/>
    <s v="Deliver"/>
    <m/>
    <n v="44298"/>
    <n v="44314"/>
    <n v="1"/>
    <m/>
    <m/>
    <n v="0.25"/>
    <n v="4.99"/>
    <s v="C.O.D."/>
    <n v="16"/>
    <n v="80"/>
    <n v="20"/>
    <n v="20"/>
    <n v="4.99"/>
    <n v="24.990000000000002"/>
    <n v="24.990000000000002"/>
    <x v="5"/>
    <x v="3"/>
  </r>
  <r>
    <s v="A00594"/>
    <x v="3"/>
    <s v="Burton"/>
    <s v="Deliver"/>
    <m/>
    <n v="44298"/>
    <n v="44319"/>
    <n v="1"/>
    <m/>
    <m/>
    <n v="0.25"/>
    <n v="83.462900000000005"/>
    <s v="Account"/>
    <n v="21"/>
    <n v="80"/>
    <n v="20"/>
    <n v="20"/>
    <n v="83.462900000000005"/>
    <n v="103.4629"/>
    <n v="103.4629"/>
    <x v="5"/>
    <x v="5"/>
  </r>
  <r>
    <s v="A00595"/>
    <x v="2"/>
    <s v="Burton"/>
    <s v="Install"/>
    <m/>
    <n v="44298"/>
    <n v="44320"/>
    <n v="2"/>
    <m/>
    <m/>
    <n v="2.25"/>
    <n v="52"/>
    <s v="Account"/>
    <n v="22"/>
    <n v="140"/>
    <n v="315"/>
    <n v="315"/>
    <n v="52"/>
    <n v="367"/>
    <n v="367"/>
    <x v="5"/>
    <x v="0"/>
  </r>
  <r>
    <s v="A00596"/>
    <x v="1"/>
    <s v="Lopez"/>
    <s v="Assess"/>
    <m/>
    <n v="44298"/>
    <n v="44320"/>
    <n v="1"/>
    <m/>
    <m/>
    <n v="0.5"/>
    <n v="743.18399999999997"/>
    <s v="P.O."/>
    <n v="22"/>
    <n v="80"/>
    <n v="40"/>
    <n v="40"/>
    <n v="743.18399999999997"/>
    <n v="783.18399999999997"/>
    <n v="783.18399999999997"/>
    <x v="5"/>
    <x v="0"/>
  </r>
  <r>
    <s v="A00597"/>
    <x v="2"/>
    <s v="Cartier"/>
    <s v="Replace"/>
    <m/>
    <n v="44298"/>
    <n v="44363"/>
    <n v="1"/>
    <m/>
    <m/>
    <n v="0.5"/>
    <n v="144"/>
    <s v="C.O.D."/>
    <n v="65"/>
    <n v="80"/>
    <n v="40"/>
    <n v="40"/>
    <n v="144"/>
    <n v="184"/>
    <n v="184"/>
    <x v="5"/>
    <x v="3"/>
  </r>
  <r>
    <s v="A00598"/>
    <x v="0"/>
    <s v="Ling"/>
    <s v="Deliver"/>
    <m/>
    <n v="44299"/>
    <n v="44314"/>
    <n v="1"/>
    <s v="Yes"/>
    <s v="Yes"/>
    <n v="0.25"/>
    <n v="38.124600000000001"/>
    <s v="Warranty"/>
    <n v="15"/>
    <n v="80"/>
    <n v="20"/>
    <n v="0"/>
    <n v="0"/>
    <n v="58.124600000000001"/>
    <n v="0"/>
    <x v="0"/>
    <x v="3"/>
  </r>
  <r>
    <s v="A00599"/>
    <x v="2"/>
    <s v="Burton"/>
    <s v="Deliver"/>
    <m/>
    <n v="44299"/>
    <n v="44315"/>
    <n v="1"/>
    <s v="Yes"/>
    <s v="Yes"/>
    <n v="0.25"/>
    <n v="25"/>
    <s v="Warranty"/>
    <n v="16"/>
    <n v="80"/>
    <n v="20"/>
    <n v="0"/>
    <n v="0"/>
    <n v="45"/>
    <n v="0"/>
    <x v="0"/>
    <x v="2"/>
  </r>
  <r>
    <s v="A00600"/>
    <x v="0"/>
    <s v="Ling"/>
    <s v="Assess"/>
    <m/>
    <n v="44299"/>
    <n v="44315"/>
    <n v="2"/>
    <m/>
    <m/>
    <n v="0.25"/>
    <n v="175"/>
    <s v="Account"/>
    <n v="16"/>
    <n v="140"/>
    <n v="35"/>
    <n v="35"/>
    <n v="175"/>
    <n v="210"/>
    <n v="210"/>
    <x v="0"/>
    <x v="2"/>
  </r>
  <r>
    <s v="A00601"/>
    <x v="1"/>
    <s v="Lopez"/>
    <s v="Assess"/>
    <m/>
    <n v="44299"/>
    <n v="44320"/>
    <n v="1"/>
    <m/>
    <m/>
    <n v="0.25"/>
    <n v="6.944"/>
    <s v="Account"/>
    <n v="21"/>
    <n v="80"/>
    <n v="20"/>
    <n v="20"/>
    <n v="6.944"/>
    <n v="26.943999999999999"/>
    <n v="26.943999999999999"/>
    <x v="0"/>
    <x v="0"/>
  </r>
  <r>
    <s v="A00602"/>
    <x v="1"/>
    <s v="Burton"/>
    <s v="Install"/>
    <m/>
    <n v="44299"/>
    <n v="44328"/>
    <n v="3"/>
    <m/>
    <m/>
    <n v="3.25"/>
    <n v="640.42399999999998"/>
    <s v="C.O.D."/>
    <n v="29"/>
    <n v="195"/>
    <n v="633.75"/>
    <n v="633.75"/>
    <n v="640.42399999999998"/>
    <n v="1274.174"/>
    <n v="1274.174"/>
    <x v="0"/>
    <x v="3"/>
  </r>
  <r>
    <s v="A00603"/>
    <x v="5"/>
    <s v="Khan"/>
    <s v="Assess"/>
    <m/>
    <n v="44299"/>
    <n v="44329"/>
    <n v="1"/>
    <m/>
    <m/>
    <n v="0.25"/>
    <n v="86.28"/>
    <s v="Account"/>
    <n v="30"/>
    <n v="80"/>
    <n v="20"/>
    <n v="20"/>
    <n v="86.28"/>
    <n v="106.28"/>
    <n v="106.28"/>
    <x v="0"/>
    <x v="2"/>
  </r>
  <r>
    <s v="A00604"/>
    <x v="3"/>
    <s v="Cartier"/>
    <s v="Assess"/>
    <m/>
    <n v="44299"/>
    <n v="44337"/>
    <n v="1"/>
    <m/>
    <s v="Yes"/>
    <n v="0.25"/>
    <n v="103.18"/>
    <s v="C.O.D."/>
    <n v="38"/>
    <n v="80"/>
    <n v="20"/>
    <n v="20"/>
    <n v="0"/>
    <n v="123.18"/>
    <n v="20"/>
    <x v="0"/>
    <x v="1"/>
  </r>
  <r>
    <s v="A00605"/>
    <x v="8"/>
    <s v="Ling"/>
    <s v="Repair"/>
    <m/>
    <n v="44299"/>
    <n v="44333"/>
    <n v="2"/>
    <m/>
    <m/>
    <n v="1"/>
    <n v="464.4"/>
    <s v="Credit"/>
    <n v="34"/>
    <n v="140"/>
    <n v="140"/>
    <n v="140"/>
    <n v="464.4"/>
    <n v="604.4"/>
    <n v="604.4"/>
    <x v="0"/>
    <x v="5"/>
  </r>
  <r>
    <s v="A00606"/>
    <x v="2"/>
    <s v="Cartier"/>
    <s v="Assess"/>
    <m/>
    <n v="44299"/>
    <n v="44362"/>
    <n v="1"/>
    <m/>
    <m/>
    <n v="1"/>
    <n v="406.65719999999999"/>
    <s v="C.O.D."/>
    <n v="63"/>
    <n v="80"/>
    <n v="80"/>
    <n v="80"/>
    <n v="406.65719999999999"/>
    <n v="486.65719999999999"/>
    <n v="486.65719999999999"/>
    <x v="0"/>
    <x v="0"/>
  </r>
  <r>
    <s v="A00607"/>
    <x v="3"/>
    <s v="Cartier"/>
    <s v="Replace"/>
    <m/>
    <n v="44300"/>
    <n v="44309"/>
    <n v="1"/>
    <m/>
    <m/>
    <n v="0.5"/>
    <n v="21.33"/>
    <s v="Account"/>
    <n v="9"/>
    <n v="80"/>
    <n v="40"/>
    <n v="40"/>
    <n v="21.33"/>
    <n v="61.33"/>
    <n v="61.33"/>
    <x v="1"/>
    <x v="1"/>
  </r>
  <r>
    <s v="A00608"/>
    <x v="4"/>
    <s v="Khan"/>
    <s v="Repair"/>
    <m/>
    <n v="44300"/>
    <n v="44312"/>
    <n v="1"/>
    <m/>
    <m/>
    <n v="1.5"/>
    <n v="15.15"/>
    <s v="Account"/>
    <n v="12"/>
    <n v="80"/>
    <n v="120"/>
    <n v="120"/>
    <n v="15.15"/>
    <n v="135.15"/>
    <n v="135.15"/>
    <x v="1"/>
    <x v="5"/>
  </r>
  <r>
    <s v="A00609"/>
    <x v="5"/>
    <s v="Khan"/>
    <s v="Assess"/>
    <s v="Yes"/>
    <n v="44300"/>
    <n v="44313"/>
    <n v="1"/>
    <m/>
    <s v="Yes"/>
    <n v="0.25"/>
    <n v="96.045299999999997"/>
    <s v="C.O.D."/>
    <n v="13"/>
    <n v="80"/>
    <n v="20"/>
    <n v="20"/>
    <n v="0"/>
    <n v="116.0453"/>
    <n v="20"/>
    <x v="1"/>
    <x v="0"/>
  </r>
  <r>
    <s v="A00610"/>
    <x v="3"/>
    <s v="Khan"/>
    <s v="Deliver"/>
    <s v="Yes"/>
    <n v="44300"/>
    <n v="44313"/>
    <n v="1"/>
    <m/>
    <m/>
    <n v="0.25"/>
    <n v="127.40130000000001"/>
    <s v="C.O.D."/>
    <n v="13"/>
    <n v="80"/>
    <n v="20"/>
    <n v="20"/>
    <n v="127.40130000000001"/>
    <n v="147.40129999999999"/>
    <n v="147.40129999999999"/>
    <x v="1"/>
    <x v="0"/>
  </r>
  <r>
    <s v="A00611"/>
    <x v="1"/>
    <s v="Lopez"/>
    <s v="Replace"/>
    <m/>
    <n v="44300"/>
    <n v="44321"/>
    <n v="1"/>
    <m/>
    <m/>
    <n v="0.5"/>
    <n v="95.471999999999994"/>
    <s v="P.O."/>
    <n v="21"/>
    <n v="80"/>
    <n v="40"/>
    <n v="40"/>
    <n v="95.471999999999994"/>
    <n v="135.47199999999998"/>
    <n v="135.47199999999998"/>
    <x v="1"/>
    <x v="3"/>
  </r>
  <r>
    <s v="A00612"/>
    <x v="2"/>
    <s v="Cartier"/>
    <s v="Assess"/>
    <s v="Yes"/>
    <n v="44300"/>
    <n v="44321"/>
    <n v="1"/>
    <m/>
    <m/>
    <n v="0.25"/>
    <n v="55.648400000000002"/>
    <s v="Account"/>
    <n v="21"/>
    <n v="80"/>
    <n v="20"/>
    <n v="20"/>
    <n v="55.648400000000002"/>
    <n v="75.648400000000009"/>
    <n v="75.648400000000009"/>
    <x v="1"/>
    <x v="3"/>
  </r>
  <r>
    <s v="A00613"/>
    <x v="4"/>
    <s v="Khan"/>
    <s v="Assess"/>
    <s v="Yes"/>
    <n v="44300"/>
    <n v="44322"/>
    <n v="1"/>
    <m/>
    <s v="Yes"/>
    <n v="0.5"/>
    <n v="22.3"/>
    <s v="C.O.D."/>
    <n v="22"/>
    <n v="80"/>
    <n v="40"/>
    <n v="40"/>
    <n v="0"/>
    <n v="62.3"/>
    <n v="40"/>
    <x v="1"/>
    <x v="2"/>
  </r>
  <r>
    <s v="A00614"/>
    <x v="3"/>
    <s v="Khan"/>
    <s v="Assess"/>
    <m/>
    <n v="44300"/>
    <n v="44328"/>
    <n v="1"/>
    <m/>
    <m/>
    <n v="0.5"/>
    <n v="148.095"/>
    <s v="Account"/>
    <n v="28"/>
    <n v="80"/>
    <n v="40"/>
    <n v="40"/>
    <n v="148.095"/>
    <n v="188.095"/>
    <n v="188.095"/>
    <x v="1"/>
    <x v="3"/>
  </r>
  <r>
    <s v="A00615"/>
    <x v="1"/>
    <s v="Burton"/>
    <s v="Deliver"/>
    <m/>
    <n v="44300"/>
    <n v="44333"/>
    <n v="1"/>
    <m/>
    <m/>
    <n v="0.25"/>
    <n v="18"/>
    <s v="P.O."/>
    <n v="33"/>
    <n v="80"/>
    <n v="20"/>
    <n v="20"/>
    <n v="18"/>
    <n v="38"/>
    <n v="38"/>
    <x v="1"/>
    <x v="5"/>
  </r>
  <r>
    <s v="A00616"/>
    <x v="3"/>
    <s v="Cartier"/>
    <s v="Assess"/>
    <s v="Yes"/>
    <n v="44300"/>
    <n v="44333"/>
    <n v="1"/>
    <m/>
    <s v="Yes"/>
    <n v="0.25"/>
    <n v="54.180599999999998"/>
    <s v="C.O.D."/>
    <n v="33"/>
    <n v="80"/>
    <n v="20"/>
    <n v="20"/>
    <n v="0"/>
    <n v="74.180599999999998"/>
    <n v="20"/>
    <x v="1"/>
    <x v="5"/>
  </r>
  <r>
    <s v="A00617"/>
    <x v="4"/>
    <s v="Khan"/>
    <s v="Replace"/>
    <m/>
    <n v="44300"/>
    <n v="44347"/>
    <n v="2"/>
    <m/>
    <m/>
    <n v="0.75"/>
    <n v="197.9443"/>
    <s v="C.O.D."/>
    <n v="47"/>
    <n v="140"/>
    <n v="105"/>
    <n v="105"/>
    <n v="197.9443"/>
    <n v="302.9443"/>
    <n v="302.9443"/>
    <x v="1"/>
    <x v="5"/>
  </r>
  <r>
    <s v="A00618"/>
    <x v="5"/>
    <s v="Burton"/>
    <s v="Deliver"/>
    <m/>
    <n v="44300"/>
    <n v="44364"/>
    <n v="1"/>
    <s v="Yes"/>
    <s v="Yes"/>
    <n v="0.25"/>
    <n v="111.91240000000001"/>
    <s v="Warranty"/>
    <n v="64"/>
    <n v="80"/>
    <n v="20"/>
    <n v="0"/>
    <n v="0"/>
    <n v="131.91239999999999"/>
    <n v="0"/>
    <x v="1"/>
    <x v="2"/>
  </r>
  <r>
    <s v="A00619"/>
    <x v="0"/>
    <s v="Ling"/>
    <s v="Deliver"/>
    <m/>
    <n v="44301"/>
    <n v="44315"/>
    <n v="1"/>
    <m/>
    <m/>
    <n v="0.25"/>
    <n v="118.0681"/>
    <s v="Account"/>
    <n v="14"/>
    <n v="80"/>
    <n v="20"/>
    <n v="20"/>
    <n v="118.0681"/>
    <n v="138.06810000000002"/>
    <n v="138.06810000000002"/>
    <x v="2"/>
    <x v="2"/>
  </r>
  <r>
    <s v="A00620"/>
    <x v="1"/>
    <s v="Lopez"/>
    <s v="Replace"/>
    <m/>
    <n v="44301"/>
    <n v="44313"/>
    <n v="1"/>
    <m/>
    <m/>
    <n v="0.5"/>
    <n v="48.75"/>
    <s v="Account"/>
    <n v="12"/>
    <n v="80"/>
    <n v="40"/>
    <n v="40"/>
    <n v="48.75"/>
    <n v="88.75"/>
    <n v="88.75"/>
    <x v="2"/>
    <x v="0"/>
  </r>
  <r>
    <s v="A00621"/>
    <x v="0"/>
    <s v="Ling"/>
    <s v="Assess"/>
    <m/>
    <n v="44301"/>
    <n v="44313"/>
    <n v="1"/>
    <s v="Yes"/>
    <s v="Yes"/>
    <n v="0.25"/>
    <n v="144"/>
    <s v="Warranty"/>
    <n v="12"/>
    <n v="80"/>
    <n v="20"/>
    <n v="0"/>
    <n v="0"/>
    <n v="164"/>
    <n v="0"/>
    <x v="2"/>
    <x v="0"/>
  </r>
  <r>
    <s v="A00622"/>
    <x v="5"/>
    <s v="Khan"/>
    <s v="Deliver"/>
    <m/>
    <n v="44301"/>
    <n v="44322"/>
    <n v="1"/>
    <m/>
    <s v="Yes"/>
    <n v="0.25"/>
    <n v="50.603299999999997"/>
    <s v="C.O.D."/>
    <n v="21"/>
    <n v="80"/>
    <n v="20"/>
    <n v="20"/>
    <n v="0"/>
    <n v="70.60329999999999"/>
    <n v="20"/>
    <x v="2"/>
    <x v="2"/>
  </r>
  <r>
    <s v="A00623"/>
    <x v="3"/>
    <s v="Burton"/>
    <s v="Deliver"/>
    <m/>
    <n v="44301"/>
    <n v="44323"/>
    <n v="1"/>
    <s v="Yes"/>
    <s v="Yes"/>
    <n v="0.25"/>
    <n v="90.278800000000004"/>
    <s v="Warranty"/>
    <n v="22"/>
    <n v="80"/>
    <n v="20"/>
    <n v="0"/>
    <n v="0"/>
    <n v="110.2788"/>
    <n v="0"/>
    <x v="2"/>
    <x v="1"/>
  </r>
  <r>
    <s v="A00624"/>
    <x v="2"/>
    <s v="Cartier"/>
    <s v="Replace"/>
    <s v="Yes"/>
    <n v="44301"/>
    <n v="44322"/>
    <n v="1"/>
    <m/>
    <m/>
    <n v="0.5"/>
    <n v="25"/>
    <s v="C.O.D."/>
    <n v="21"/>
    <n v="80"/>
    <n v="40"/>
    <n v="40"/>
    <n v="25"/>
    <n v="65"/>
    <n v="65"/>
    <x v="2"/>
    <x v="2"/>
  </r>
  <r>
    <s v="A00625"/>
    <x v="5"/>
    <s v="Burton"/>
    <s v="Deliver"/>
    <m/>
    <n v="44301"/>
    <n v="44331"/>
    <n v="1"/>
    <m/>
    <m/>
    <n v="0.25"/>
    <n v="34.08"/>
    <s v="P.O."/>
    <n v="30"/>
    <n v="80"/>
    <n v="20"/>
    <n v="20"/>
    <n v="34.08"/>
    <n v="54.08"/>
    <n v="54.08"/>
    <x v="2"/>
    <x v="4"/>
  </r>
  <r>
    <s v="A00626"/>
    <x v="3"/>
    <s v="Cartier"/>
    <s v="Assess"/>
    <m/>
    <n v="44301"/>
    <n v="44333"/>
    <n v="1"/>
    <m/>
    <m/>
    <n v="0.25"/>
    <n v="146.75530000000001"/>
    <s v="P.O."/>
    <n v="32"/>
    <n v="80"/>
    <n v="20"/>
    <n v="20"/>
    <n v="146.75530000000001"/>
    <n v="166.75530000000001"/>
    <n v="166.75530000000001"/>
    <x v="2"/>
    <x v="5"/>
  </r>
  <r>
    <s v="A00627"/>
    <x v="3"/>
    <s v="Cartier"/>
    <s v="Install"/>
    <m/>
    <n v="44301"/>
    <n v="44336"/>
    <n v="1"/>
    <s v="Yes"/>
    <s v="Yes"/>
    <n v="1.25"/>
    <n v="221.43"/>
    <s v="Warranty"/>
    <n v="35"/>
    <n v="80"/>
    <n v="100"/>
    <n v="0"/>
    <n v="0"/>
    <n v="321.43"/>
    <n v="0"/>
    <x v="2"/>
    <x v="2"/>
  </r>
  <r>
    <s v="A00628"/>
    <x v="3"/>
    <s v="Cartier"/>
    <s v="Assess"/>
    <m/>
    <n v="44301"/>
    <n v="44342"/>
    <n v="1"/>
    <m/>
    <s v="Yes"/>
    <n v="1"/>
    <n v="137.1969"/>
    <s v="C.O.D."/>
    <n v="41"/>
    <n v="80"/>
    <n v="80"/>
    <n v="80"/>
    <n v="0"/>
    <n v="217.1969"/>
    <n v="80"/>
    <x v="2"/>
    <x v="3"/>
  </r>
  <r>
    <s v="A00629"/>
    <x v="2"/>
    <s v="Khan"/>
    <s v="Install"/>
    <s v="Yes"/>
    <n v="44301"/>
    <n v="44361"/>
    <n v="1"/>
    <m/>
    <m/>
    <n v="2.5"/>
    <n v="69.033299999999997"/>
    <s v="C.O.D."/>
    <n v="60"/>
    <n v="80"/>
    <n v="200"/>
    <n v="200"/>
    <n v="69.033299999999997"/>
    <n v="269.0333"/>
    <n v="269.0333"/>
    <x v="2"/>
    <x v="5"/>
  </r>
  <r>
    <s v="A00630"/>
    <x v="7"/>
    <s v="Ling"/>
    <s v="Assess"/>
    <m/>
    <n v="44301"/>
    <n v="44364"/>
    <n v="2"/>
    <m/>
    <m/>
    <n v="0.25"/>
    <n v="54"/>
    <s v="Credit"/>
    <n v="63"/>
    <n v="140"/>
    <n v="35"/>
    <n v="35"/>
    <n v="54"/>
    <n v="89"/>
    <n v="89"/>
    <x v="2"/>
    <x v="2"/>
  </r>
  <r>
    <s v="A00631"/>
    <x v="5"/>
    <s v="Khan"/>
    <s v="Deliver"/>
    <m/>
    <n v="44303"/>
    <n v="44324"/>
    <n v="1"/>
    <m/>
    <s v="Yes"/>
    <n v="0.25"/>
    <n v="75.180800000000005"/>
    <s v="C.O.D."/>
    <n v="21"/>
    <n v="80"/>
    <n v="20"/>
    <n v="20"/>
    <n v="0"/>
    <n v="95.180800000000005"/>
    <n v="20"/>
    <x v="4"/>
    <x v="4"/>
  </r>
  <r>
    <s v="A00632"/>
    <x v="0"/>
    <s v="Ling"/>
    <s v="Assess"/>
    <s v="Yes"/>
    <n v="44303"/>
    <n v="44326"/>
    <n v="2"/>
    <m/>
    <m/>
    <n v="0.75"/>
    <n v="262.11"/>
    <s v="Account"/>
    <n v="23"/>
    <n v="140"/>
    <n v="105"/>
    <n v="105"/>
    <n v="262.11"/>
    <n v="367.11"/>
    <n v="367.11"/>
    <x v="4"/>
    <x v="5"/>
  </r>
  <r>
    <s v="A00633"/>
    <x v="7"/>
    <s v="Ling"/>
    <s v="Deliver"/>
    <m/>
    <n v="44305"/>
    <n v="44317"/>
    <n v="1"/>
    <m/>
    <m/>
    <n v="0.25"/>
    <n v="61.259"/>
    <s v="C.O.D."/>
    <n v="12"/>
    <n v="80"/>
    <n v="20"/>
    <n v="20"/>
    <n v="61.259"/>
    <n v="81.259"/>
    <n v="81.259"/>
    <x v="5"/>
    <x v="4"/>
  </r>
  <r>
    <s v="A00634"/>
    <x v="5"/>
    <s v="Cartier"/>
    <s v="Repair"/>
    <m/>
    <n v="44305"/>
    <n v="44317"/>
    <n v="1"/>
    <m/>
    <s v="Yes"/>
    <n v="1"/>
    <n v="197.5849"/>
    <s v="C.O.D."/>
    <n v="12"/>
    <n v="80"/>
    <n v="80"/>
    <n v="80"/>
    <n v="0"/>
    <n v="277.5849"/>
    <n v="80"/>
    <x v="5"/>
    <x v="4"/>
  </r>
  <r>
    <s v="A00635"/>
    <x v="0"/>
    <s v="Ling"/>
    <s v="Deliver"/>
    <m/>
    <n v="44305"/>
    <n v="44313"/>
    <n v="2"/>
    <m/>
    <m/>
    <n v="0.25"/>
    <n v="158.9538"/>
    <s v="Account"/>
    <n v="8"/>
    <n v="140"/>
    <n v="35"/>
    <n v="35"/>
    <n v="158.9538"/>
    <n v="193.9538"/>
    <n v="193.9538"/>
    <x v="5"/>
    <x v="0"/>
  </r>
  <r>
    <s v="A00636"/>
    <x v="1"/>
    <s v="Lopez"/>
    <s v="Replace"/>
    <m/>
    <n v="44305"/>
    <n v="44314"/>
    <n v="1"/>
    <m/>
    <m/>
    <n v="0.75"/>
    <n v="15.430999999999999"/>
    <s v="Account"/>
    <n v="9"/>
    <n v="80"/>
    <n v="60"/>
    <n v="60"/>
    <n v="15.430999999999999"/>
    <n v="75.430999999999997"/>
    <n v="75.430999999999997"/>
    <x v="5"/>
    <x v="3"/>
  </r>
  <r>
    <s v="A00637"/>
    <x v="2"/>
    <s v="Cartier"/>
    <s v="Deliver"/>
    <s v="Yes"/>
    <n v="44305"/>
    <n v="44322"/>
    <n v="1"/>
    <m/>
    <m/>
    <n v="0.25"/>
    <n v="72.350099999999998"/>
    <s v="C.O.D."/>
    <n v="17"/>
    <n v="80"/>
    <n v="20"/>
    <n v="20"/>
    <n v="72.350099999999998"/>
    <n v="92.350099999999998"/>
    <n v="92.350099999999998"/>
    <x v="5"/>
    <x v="2"/>
  </r>
  <r>
    <s v="A00638"/>
    <x v="3"/>
    <s v="Khan"/>
    <s v="Replace"/>
    <m/>
    <n v="44305"/>
    <n v="44328"/>
    <n v="1"/>
    <m/>
    <m/>
    <n v="0.5"/>
    <n v="7.3079999999999998"/>
    <s v="C.O.D."/>
    <n v="23"/>
    <n v="80"/>
    <n v="40"/>
    <n v="40"/>
    <n v="7.3079999999999998"/>
    <n v="47.308"/>
    <n v="47.308"/>
    <x v="5"/>
    <x v="3"/>
  </r>
  <r>
    <s v="A00639"/>
    <x v="2"/>
    <s v="Khan"/>
    <s v="Deliver"/>
    <m/>
    <n v="44305"/>
    <n v="44337"/>
    <n v="1"/>
    <m/>
    <m/>
    <n v="0.25"/>
    <n v="120"/>
    <s v="C.O.D."/>
    <n v="32"/>
    <n v="80"/>
    <n v="20"/>
    <n v="20"/>
    <n v="120"/>
    <n v="140"/>
    <n v="140"/>
    <x v="5"/>
    <x v="1"/>
  </r>
  <r>
    <s v="A00640"/>
    <x v="5"/>
    <s v="Burton"/>
    <s v="Assess"/>
    <m/>
    <n v="44305"/>
    <n v="44333"/>
    <n v="2"/>
    <m/>
    <m/>
    <n v="0.5"/>
    <n v="173.29900000000001"/>
    <s v="C.O.D."/>
    <n v="28"/>
    <n v="140"/>
    <n v="70"/>
    <n v="70"/>
    <n v="173.29900000000001"/>
    <n v="243.29900000000001"/>
    <n v="243.29900000000001"/>
    <x v="5"/>
    <x v="5"/>
  </r>
  <r>
    <s v="A00641"/>
    <x v="0"/>
    <s v="Ling"/>
    <s v="Assess"/>
    <m/>
    <n v="44305"/>
    <n v="44341"/>
    <n v="1"/>
    <m/>
    <m/>
    <n v="0.25"/>
    <n v="24.63"/>
    <s v="C.O.D."/>
    <n v="36"/>
    <n v="80"/>
    <n v="20"/>
    <n v="20"/>
    <n v="24.63"/>
    <n v="44.629999999999995"/>
    <n v="44.629999999999995"/>
    <x v="5"/>
    <x v="0"/>
  </r>
  <r>
    <s v="A00642"/>
    <x v="6"/>
    <s v="Ling"/>
    <s v="Install"/>
    <s v="Yes"/>
    <n v="44305"/>
    <n v="44354"/>
    <n v="2"/>
    <m/>
    <s v="Yes"/>
    <n v="7.5"/>
    <n v="1514.7836"/>
    <s v="C.O.D."/>
    <n v="49"/>
    <n v="140"/>
    <n v="1050"/>
    <n v="1050"/>
    <n v="0"/>
    <n v="2564.7835999999998"/>
    <n v="1050"/>
    <x v="5"/>
    <x v="5"/>
  </r>
  <r>
    <s v="A00643"/>
    <x v="0"/>
    <s v="Ling"/>
    <s v="Replace"/>
    <m/>
    <n v="44305"/>
    <n v="44377"/>
    <n v="2"/>
    <m/>
    <m/>
    <n v="0.75"/>
    <n v="106.65"/>
    <s v="C.O.D."/>
    <n v="72"/>
    <n v="140"/>
    <n v="105"/>
    <n v="105"/>
    <n v="106.65"/>
    <n v="211.65"/>
    <n v="211.65"/>
    <x v="5"/>
    <x v="3"/>
  </r>
  <r>
    <s v="A00644"/>
    <x v="5"/>
    <s v="Cartier"/>
    <s v="Repair"/>
    <m/>
    <n v="44305"/>
    <m/>
    <n v="2"/>
    <m/>
    <m/>
    <m/>
    <n v="427.83109999999999"/>
    <s v="C.O.D."/>
    <s v=""/>
    <n v="140"/>
    <n v="0"/>
    <n v="0"/>
    <n v="427.83109999999999"/>
    <n v="427.83109999999999"/>
    <n v="427.83109999999999"/>
    <x v="5"/>
    <x v="4"/>
  </r>
  <r>
    <s v="A00645"/>
    <x v="3"/>
    <s v="Khan"/>
    <s v="Assess"/>
    <m/>
    <n v="44306"/>
    <n v="44327"/>
    <n v="1"/>
    <m/>
    <m/>
    <n v="0.25"/>
    <n v="84.700599999999994"/>
    <s v="C.O.D."/>
    <n v="21"/>
    <n v="80"/>
    <n v="20"/>
    <n v="20"/>
    <n v="84.700599999999994"/>
    <n v="104.70059999999999"/>
    <n v="104.70059999999999"/>
    <x v="0"/>
    <x v="0"/>
  </r>
  <r>
    <s v="A00646"/>
    <x v="5"/>
    <s v="Burton"/>
    <s v="Assess"/>
    <m/>
    <n v="44306"/>
    <n v="44326"/>
    <n v="1"/>
    <m/>
    <m/>
    <n v="0.25"/>
    <n v="106.5408"/>
    <s v="C.O.D."/>
    <n v="20"/>
    <n v="80"/>
    <n v="20"/>
    <n v="20"/>
    <n v="106.5408"/>
    <n v="126.5408"/>
    <n v="126.5408"/>
    <x v="0"/>
    <x v="5"/>
  </r>
  <r>
    <s v="A00647"/>
    <x v="2"/>
    <s v="Khan"/>
    <s v="Deliver"/>
    <m/>
    <n v="44306"/>
    <n v="44329"/>
    <n v="1"/>
    <m/>
    <m/>
    <n v="0.25"/>
    <n v="108.69070000000001"/>
    <s v="C.O.D."/>
    <n v="23"/>
    <n v="80"/>
    <n v="20"/>
    <n v="20"/>
    <n v="108.69070000000001"/>
    <n v="128.69069999999999"/>
    <n v="128.69069999999999"/>
    <x v="0"/>
    <x v="2"/>
  </r>
  <r>
    <s v="A00648"/>
    <x v="2"/>
    <s v="Khan"/>
    <s v="Replace"/>
    <m/>
    <n v="44306"/>
    <n v="44338"/>
    <n v="1"/>
    <m/>
    <m/>
    <n v="1.25"/>
    <n v="405.55250000000001"/>
    <s v="C.O.D."/>
    <n v="32"/>
    <n v="80"/>
    <n v="100"/>
    <n v="100"/>
    <n v="405.55250000000001"/>
    <n v="505.55250000000001"/>
    <n v="505.55250000000001"/>
    <x v="0"/>
    <x v="4"/>
  </r>
  <r>
    <s v="A00649"/>
    <x v="0"/>
    <s v="Ling"/>
    <s v="Deliver"/>
    <m/>
    <n v="44306"/>
    <n v="44342"/>
    <n v="2"/>
    <m/>
    <m/>
    <n v="0.25"/>
    <n v="240"/>
    <s v="Account"/>
    <n v="36"/>
    <n v="140"/>
    <n v="35"/>
    <n v="35"/>
    <n v="240"/>
    <n v="275"/>
    <n v="275"/>
    <x v="0"/>
    <x v="3"/>
  </r>
  <r>
    <s v="A00650"/>
    <x v="3"/>
    <s v="Burton"/>
    <s v="Assess"/>
    <m/>
    <n v="44306"/>
    <n v="44347"/>
    <n v="2"/>
    <m/>
    <m/>
    <n v="1"/>
    <n v="641.77440000000001"/>
    <s v="C.O.D."/>
    <n v="41"/>
    <n v="140"/>
    <n v="140"/>
    <n v="140"/>
    <n v="641.77440000000001"/>
    <n v="781.77440000000001"/>
    <n v="781.77440000000001"/>
    <x v="0"/>
    <x v="5"/>
  </r>
  <r>
    <s v="A00651"/>
    <x v="5"/>
    <s v="Cartier"/>
    <s v="Replace"/>
    <m/>
    <n v="44306"/>
    <n v="44376"/>
    <n v="1"/>
    <m/>
    <m/>
    <n v="1"/>
    <n v="89.452399999999997"/>
    <s v="C.O.D."/>
    <n v="70"/>
    <n v="80"/>
    <n v="80"/>
    <n v="80"/>
    <n v="89.452399999999997"/>
    <n v="169.45240000000001"/>
    <n v="169.45240000000001"/>
    <x v="0"/>
    <x v="0"/>
  </r>
  <r>
    <s v="A00652"/>
    <x v="8"/>
    <s v="Ling"/>
    <s v="Deliver"/>
    <m/>
    <n v="44306"/>
    <n v="44382"/>
    <n v="1"/>
    <m/>
    <m/>
    <n v="0.25"/>
    <n v="2"/>
    <s v="C.O.D."/>
    <n v="76"/>
    <n v="80"/>
    <n v="20"/>
    <n v="20"/>
    <n v="2"/>
    <n v="22"/>
    <n v="22"/>
    <x v="0"/>
    <x v="5"/>
  </r>
  <r>
    <s v="A00653"/>
    <x v="1"/>
    <s v="Cartier"/>
    <s v="Assess"/>
    <m/>
    <n v="44307"/>
    <n v="44320"/>
    <n v="1"/>
    <s v="Yes"/>
    <s v="Yes"/>
    <n v="0.25"/>
    <n v="248.09129999999999"/>
    <s v="Warranty"/>
    <n v="13"/>
    <n v="80"/>
    <n v="20"/>
    <n v="0"/>
    <n v="0"/>
    <n v="268.09129999999999"/>
    <n v="0"/>
    <x v="1"/>
    <x v="0"/>
  </r>
  <r>
    <s v="A00654"/>
    <x v="8"/>
    <s v="Ling"/>
    <s v="Assess"/>
    <m/>
    <n v="44307"/>
    <n v="44321"/>
    <n v="2"/>
    <m/>
    <m/>
    <n v="0.25"/>
    <n v="180"/>
    <s v="Account"/>
    <n v="14"/>
    <n v="140"/>
    <n v="35"/>
    <n v="35"/>
    <n v="180"/>
    <n v="215"/>
    <n v="215"/>
    <x v="1"/>
    <x v="3"/>
  </r>
  <r>
    <s v="A00655"/>
    <x v="5"/>
    <s v="Khan"/>
    <s v="Deliver"/>
    <m/>
    <n v="44307"/>
    <n v="44361"/>
    <n v="1"/>
    <m/>
    <m/>
    <n v="0.25"/>
    <n v="45.944899999999997"/>
    <s v="C.O.D."/>
    <n v="54"/>
    <n v="80"/>
    <n v="20"/>
    <n v="20"/>
    <n v="45.944899999999997"/>
    <n v="65.94489999999999"/>
    <n v="65.94489999999999"/>
    <x v="1"/>
    <x v="5"/>
  </r>
  <r>
    <s v="A00656"/>
    <x v="5"/>
    <s v="Burton"/>
    <s v="Assess"/>
    <m/>
    <n v="44307"/>
    <n v="44364"/>
    <n v="2"/>
    <m/>
    <s v="Yes"/>
    <n v="0.25"/>
    <n v="125.76"/>
    <s v="C.O.D."/>
    <n v="57"/>
    <n v="140"/>
    <n v="35"/>
    <n v="35"/>
    <n v="0"/>
    <n v="160.76"/>
    <n v="35"/>
    <x v="1"/>
    <x v="2"/>
  </r>
  <r>
    <s v="A00657"/>
    <x v="5"/>
    <s v="Cartier"/>
    <s v="Assess"/>
    <m/>
    <n v="44307"/>
    <n v="44382"/>
    <n v="2"/>
    <m/>
    <m/>
    <n v="0.25"/>
    <n v="92.4375"/>
    <s v="C.O.D."/>
    <n v="75"/>
    <n v="140"/>
    <n v="35"/>
    <n v="35"/>
    <n v="92.4375"/>
    <n v="127.4375"/>
    <n v="127.4375"/>
    <x v="1"/>
    <x v="5"/>
  </r>
  <r>
    <s v="A00658"/>
    <x v="1"/>
    <s v="Burton"/>
    <s v="Replace"/>
    <m/>
    <n v="44307"/>
    <n v="44382"/>
    <n v="2"/>
    <m/>
    <m/>
    <n v="1"/>
    <n v="183.5419"/>
    <s v="Account"/>
    <n v="75"/>
    <n v="140"/>
    <n v="140"/>
    <n v="140"/>
    <n v="183.5419"/>
    <n v="323.5419"/>
    <n v="323.5419"/>
    <x v="1"/>
    <x v="5"/>
  </r>
  <r>
    <s v="A00659"/>
    <x v="1"/>
    <s v="Burton"/>
    <s v="Replace"/>
    <m/>
    <n v="44307"/>
    <n v="44382"/>
    <n v="2"/>
    <m/>
    <s v="Yes"/>
    <n v="1"/>
    <n v="244.7225"/>
    <s v="C.O.D."/>
    <n v="75"/>
    <n v="140"/>
    <n v="140"/>
    <n v="140"/>
    <n v="0"/>
    <n v="384.72249999999997"/>
    <n v="140"/>
    <x v="1"/>
    <x v="5"/>
  </r>
  <r>
    <s v="A00660"/>
    <x v="1"/>
    <s v="Burton"/>
    <s v="Replace"/>
    <m/>
    <n v="44307"/>
    <n v="44382"/>
    <n v="2"/>
    <m/>
    <m/>
    <n v="1"/>
    <n v="305.17189999999999"/>
    <s v="Account"/>
    <n v="75"/>
    <n v="140"/>
    <n v="140"/>
    <n v="140"/>
    <n v="305.17189999999999"/>
    <n v="445.17189999999999"/>
    <n v="445.17189999999999"/>
    <x v="1"/>
    <x v="5"/>
  </r>
  <r>
    <s v="A00661"/>
    <x v="1"/>
    <s v="Burton"/>
    <s v="Assess"/>
    <m/>
    <n v="44307"/>
    <n v="44382"/>
    <n v="2"/>
    <s v="Yes"/>
    <s v="Yes"/>
    <n v="0.5"/>
    <n v="747.10739999999998"/>
    <s v="Warranty"/>
    <n v="75"/>
    <n v="140"/>
    <n v="70"/>
    <n v="0"/>
    <n v="0"/>
    <n v="817.10739999999998"/>
    <n v="0"/>
    <x v="1"/>
    <x v="5"/>
  </r>
  <r>
    <s v="A00662"/>
    <x v="1"/>
    <s v="Burton"/>
    <s v="Install"/>
    <m/>
    <n v="44307"/>
    <n v="44382"/>
    <n v="2"/>
    <m/>
    <s v="Yes"/>
    <n v="2.25"/>
    <n v="1499.3906999999999"/>
    <s v="C.O.D."/>
    <n v="75"/>
    <n v="140"/>
    <n v="315"/>
    <n v="315"/>
    <n v="0"/>
    <n v="1814.3906999999999"/>
    <n v="315"/>
    <x v="1"/>
    <x v="5"/>
  </r>
  <r>
    <s v="A00663"/>
    <x v="1"/>
    <s v="Burton"/>
    <s v="Deliver"/>
    <m/>
    <n v="44307"/>
    <n v="44383"/>
    <n v="1"/>
    <m/>
    <s v="Yes"/>
    <n v="0.25"/>
    <n v="119.18089999999999"/>
    <s v="C.O.D."/>
    <n v="76"/>
    <n v="80"/>
    <n v="20"/>
    <n v="20"/>
    <n v="0"/>
    <n v="139.18090000000001"/>
    <n v="20"/>
    <x v="1"/>
    <x v="0"/>
  </r>
  <r>
    <s v="A00664"/>
    <x v="1"/>
    <s v="Burton"/>
    <s v="Install"/>
    <m/>
    <n v="44307"/>
    <n v="44383"/>
    <n v="2"/>
    <m/>
    <s v="Yes"/>
    <n v="1"/>
    <n v="248.72819999999999"/>
    <s v="C.O.D."/>
    <n v="76"/>
    <n v="140"/>
    <n v="140"/>
    <n v="140"/>
    <n v="0"/>
    <n v="388.72820000000002"/>
    <n v="140"/>
    <x v="1"/>
    <x v="0"/>
  </r>
  <r>
    <s v="A00665"/>
    <x v="1"/>
    <s v="Burton"/>
    <s v="Replace"/>
    <m/>
    <n v="44307"/>
    <n v="44383"/>
    <n v="2"/>
    <s v="Yes"/>
    <s v="Yes"/>
    <n v="1.75"/>
    <n v="291.90300000000002"/>
    <s v="Warranty"/>
    <n v="76"/>
    <n v="140"/>
    <n v="245"/>
    <n v="0"/>
    <n v="0"/>
    <n v="536.90300000000002"/>
    <n v="0"/>
    <x v="1"/>
    <x v="0"/>
  </r>
  <r>
    <s v="A00666"/>
    <x v="1"/>
    <s v="Burton"/>
    <s v="Deliver"/>
    <m/>
    <n v="44307"/>
    <n v="44383"/>
    <n v="2"/>
    <m/>
    <s v="Yes"/>
    <n v="0.25"/>
    <n v="371.1669"/>
    <s v="C.O.D."/>
    <n v="76"/>
    <n v="140"/>
    <n v="35"/>
    <n v="35"/>
    <n v="0"/>
    <n v="406.1669"/>
    <n v="35"/>
    <x v="1"/>
    <x v="0"/>
  </r>
  <r>
    <s v="A00667"/>
    <x v="1"/>
    <s v="Burton"/>
    <s v="Replace"/>
    <m/>
    <n v="44307"/>
    <n v="44383"/>
    <n v="2"/>
    <m/>
    <s v="Yes"/>
    <n v="0.75"/>
    <n v="380.3526"/>
    <s v="C.O.D."/>
    <n v="76"/>
    <n v="140"/>
    <n v="105"/>
    <n v="105"/>
    <n v="0"/>
    <n v="485.3526"/>
    <n v="105"/>
    <x v="1"/>
    <x v="0"/>
  </r>
  <r>
    <s v="A00668"/>
    <x v="1"/>
    <s v="Burton"/>
    <s v="Repair"/>
    <m/>
    <n v="44307"/>
    <n v="44383"/>
    <n v="2"/>
    <m/>
    <s v="Yes"/>
    <n v="1"/>
    <n v="423.08440000000002"/>
    <s v="C.O.D."/>
    <n v="76"/>
    <n v="140"/>
    <n v="140"/>
    <n v="140"/>
    <n v="0"/>
    <n v="563.08439999999996"/>
    <n v="140"/>
    <x v="1"/>
    <x v="0"/>
  </r>
  <r>
    <s v="A00669"/>
    <x v="1"/>
    <s v="Burton"/>
    <s v="Install"/>
    <m/>
    <n v="44307"/>
    <n v="44383"/>
    <n v="2"/>
    <m/>
    <m/>
    <n v="1.75"/>
    <n v="395.08409999999998"/>
    <s v="Account"/>
    <n v="76"/>
    <n v="140"/>
    <n v="245"/>
    <n v="245"/>
    <n v="395.08409999999998"/>
    <n v="640.08410000000003"/>
    <n v="640.08410000000003"/>
    <x v="1"/>
    <x v="0"/>
  </r>
  <r>
    <s v="A00670"/>
    <x v="1"/>
    <s v="Burton"/>
    <s v="Assess"/>
    <m/>
    <n v="44307"/>
    <n v="44383"/>
    <n v="2"/>
    <s v="Yes"/>
    <s v="Yes"/>
    <n v="0.5"/>
    <n v="442.18970000000002"/>
    <s v="Warranty"/>
    <n v="76"/>
    <n v="140"/>
    <n v="70"/>
    <n v="0"/>
    <n v="0"/>
    <n v="512.18970000000002"/>
    <n v="0"/>
    <x v="1"/>
    <x v="0"/>
  </r>
  <r>
    <s v="A00671"/>
    <x v="0"/>
    <s v="Khan"/>
    <s v="Assess"/>
    <m/>
    <n v="44307"/>
    <n v="44389"/>
    <n v="2"/>
    <m/>
    <m/>
    <n v="0.25"/>
    <n v="54"/>
    <s v="P.O."/>
    <n v="82"/>
    <n v="140"/>
    <n v="35"/>
    <n v="35"/>
    <n v="54"/>
    <n v="89"/>
    <n v="89"/>
    <x v="1"/>
    <x v="5"/>
  </r>
  <r>
    <s v="A00672"/>
    <x v="0"/>
    <s v="Khan"/>
    <s v="Replace"/>
    <m/>
    <n v="44307"/>
    <n v="44389"/>
    <n v="2"/>
    <m/>
    <m/>
    <n v="0.5"/>
    <n v="61.993600000000001"/>
    <s v="C.O.D."/>
    <n v="82"/>
    <n v="140"/>
    <n v="70"/>
    <n v="70"/>
    <n v="61.993600000000001"/>
    <n v="131.99360000000001"/>
    <n v="131.99360000000001"/>
    <x v="1"/>
    <x v="5"/>
  </r>
  <r>
    <s v="A00673"/>
    <x v="0"/>
    <s v="Ling"/>
    <s v="Deliver"/>
    <m/>
    <n v="44307"/>
    <n v="44389"/>
    <n v="1"/>
    <m/>
    <m/>
    <n v="0.25"/>
    <n v="120"/>
    <s v="Account"/>
    <n v="82"/>
    <n v="80"/>
    <n v="20"/>
    <n v="20"/>
    <n v="120"/>
    <n v="140"/>
    <n v="140"/>
    <x v="1"/>
    <x v="5"/>
  </r>
  <r>
    <s v="A00674"/>
    <x v="1"/>
    <s v="Burton"/>
    <s v="Replace"/>
    <m/>
    <n v="44307"/>
    <n v="44389"/>
    <n v="2"/>
    <m/>
    <m/>
    <n v="0.5"/>
    <n v="122.3613"/>
    <s v="Account"/>
    <n v="82"/>
    <n v="140"/>
    <n v="70"/>
    <n v="70"/>
    <n v="122.3613"/>
    <n v="192.3613"/>
    <n v="192.3613"/>
    <x v="1"/>
    <x v="5"/>
  </r>
  <r>
    <s v="A00675"/>
    <x v="1"/>
    <s v="Burton"/>
    <s v="Assess"/>
    <m/>
    <n v="44307"/>
    <n v="44389"/>
    <n v="2"/>
    <m/>
    <m/>
    <n v="0.5"/>
    <n v="401.1669"/>
    <s v="Account"/>
    <n v="82"/>
    <n v="140"/>
    <n v="70"/>
    <n v="70"/>
    <n v="401.1669"/>
    <n v="471.1669"/>
    <n v="471.1669"/>
    <x v="1"/>
    <x v="5"/>
  </r>
  <r>
    <s v="A00676"/>
    <x v="0"/>
    <s v="Khan"/>
    <s v="Install"/>
    <m/>
    <n v="44307"/>
    <n v="44389"/>
    <n v="2"/>
    <m/>
    <m/>
    <n v="1"/>
    <n v="427.88080000000002"/>
    <s v="C.O.D."/>
    <n v="82"/>
    <n v="140"/>
    <n v="140"/>
    <n v="140"/>
    <n v="427.88080000000002"/>
    <n v="567.88080000000002"/>
    <n v="567.88080000000002"/>
    <x v="1"/>
    <x v="5"/>
  </r>
  <r>
    <s v="A00677"/>
    <x v="8"/>
    <s v="Ling"/>
    <s v="Assess"/>
    <s v="Yes"/>
    <n v="44307"/>
    <n v="44390"/>
    <n v="1"/>
    <m/>
    <m/>
    <n v="0.25"/>
    <n v="85.32"/>
    <s v="Account"/>
    <n v="83"/>
    <n v="80"/>
    <n v="20"/>
    <n v="20"/>
    <n v="85.32"/>
    <n v="105.32"/>
    <n v="105.32"/>
    <x v="1"/>
    <x v="0"/>
  </r>
  <r>
    <s v="A00678"/>
    <x v="4"/>
    <s v="Khan"/>
    <s v="Assess"/>
    <m/>
    <n v="44307"/>
    <n v="44390"/>
    <n v="2"/>
    <m/>
    <m/>
    <n v="0.5"/>
    <n v="107.4011"/>
    <s v="C.O.D."/>
    <n v="83"/>
    <n v="140"/>
    <n v="70"/>
    <n v="70"/>
    <n v="107.4011"/>
    <n v="177.40109999999999"/>
    <n v="177.40109999999999"/>
    <x v="1"/>
    <x v="0"/>
  </r>
  <r>
    <s v="A00679"/>
    <x v="1"/>
    <s v="Burton"/>
    <s v="Assess"/>
    <m/>
    <n v="44307"/>
    <n v="44390"/>
    <n v="2"/>
    <m/>
    <m/>
    <n v="0.25"/>
    <n v="108.36109999999999"/>
    <s v="Account"/>
    <n v="83"/>
    <n v="140"/>
    <n v="35"/>
    <n v="35"/>
    <n v="108.36109999999999"/>
    <n v="143.36109999999999"/>
    <n v="143.36109999999999"/>
    <x v="1"/>
    <x v="0"/>
  </r>
  <r>
    <s v="A00680"/>
    <x v="8"/>
    <s v="Ling"/>
    <s v="Deliver"/>
    <m/>
    <n v="44307"/>
    <n v="44390"/>
    <n v="1"/>
    <m/>
    <m/>
    <n v="0.25"/>
    <n v="120"/>
    <s v="C.O.D."/>
    <n v="83"/>
    <n v="80"/>
    <n v="20"/>
    <n v="20"/>
    <n v="120"/>
    <n v="140"/>
    <n v="140"/>
    <x v="1"/>
    <x v="0"/>
  </r>
  <r>
    <s v="A00681"/>
    <x v="1"/>
    <s v="Burton"/>
    <s v="Install"/>
    <m/>
    <n v="44307"/>
    <n v="44390"/>
    <n v="2"/>
    <m/>
    <m/>
    <n v="1.75"/>
    <n v="416.85219999999998"/>
    <s v="Account"/>
    <n v="83"/>
    <n v="140"/>
    <n v="245"/>
    <n v="245"/>
    <n v="416.85219999999998"/>
    <n v="661.85220000000004"/>
    <n v="661.85220000000004"/>
    <x v="1"/>
    <x v="0"/>
  </r>
  <r>
    <s v="A00682"/>
    <x v="1"/>
    <s v="Burton"/>
    <s v="Install"/>
    <m/>
    <n v="44307"/>
    <n v="44390"/>
    <n v="2"/>
    <m/>
    <m/>
    <n v="1.25"/>
    <n v="449.04039999999998"/>
    <s v="Account"/>
    <n v="83"/>
    <n v="140"/>
    <n v="175"/>
    <n v="175"/>
    <n v="449.04039999999998"/>
    <n v="624.04039999999998"/>
    <n v="624.04039999999998"/>
    <x v="1"/>
    <x v="0"/>
  </r>
  <r>
    <s v="A00683"/>
    <x v="0"/>
    <s v="Khan"/>
    <s v="Assess"/>
    <m/>
    <n v="44307"/>
    <n v="44390"/>
    <n v="2"/>
    <m/>
    <m/>
    <n v="1"/>
    <n v="463.70929999999998"/>
    <s v="C.O.D."/>
    <n v="83"/>
    <n v="140"/>
    <n v="140"/>
    <n v="140"/>
    <n v="463.70929999999998"/>
    <n v="603.70929999999998"/>
    <n v="603.70929999999998"/>
    <x v="1"/>
    <x v="0"/>
  </r>
  <r>
    <s v="A00684"/>
    <x v="1"/>
    <s v="Burton"/>
    <s v="Install"/>
    <m/>
    <n v="44307"/>
    <n v="44390"/>
    <n v="2"/>
    <m/>
    <m/>
    <n v="1.25"/>
    <n v="488.4255"/>
    <s v="Account"/>
    <n v="83"/>
    <n v="140"/>
    <n v="175"/>
    <n v="175"/>
    <n v="488.4255"/>
    <n v="663.42550000000006"/>
    <n v="663.42550000000006"/>
    <x v="1"/>
    <x v="0"/>
  </r>
  <r>
    <s v="A00685"/>
    <x v="2"/>
    <s v="Burton"/>
    <s v="Assess"/>
    <m/>
    <n v="44308"/>
    <n v="44330"/>
    <n v="1"/>
    <m/>
    <m/>
    <n v="1"/>
    <n v="65.947800000000001"/>
    <s v="C.O.D."/>
    <n v="22"/>
    <n v="80"/>
    <n v="80"/>
    <n v="80"/>
    <n v="65.947800000000001"/>
    <n v="145.9478"/>
    <n v="145.9478"/>
    <x v="2"/>
    <x v="1"/>
  </r>
  <r>
    <s v="A00686"/>
    <x v="0"/>
    <s v="Ling"/>
    <s v="Deliver"/>
    <m/>
    <n v="44308"/>
    <n v="44331"/>
    <n v="1"/>
    <m/>
    <m/>
    <n v="0.25"/>
    <n v="109.2323"/>
    <s v="Account"/>
    <n v="23"/>
    <n v="80"/>
    <n v="20"/>
    <n v="20"/>
    <n v="109.2323"/>
    <n v="129.23230000000001"/>
    <n v="129.23230000000001"/>
    <x v="2"/>
    <x v="4"/>
  </r>
  <r>
    <s v="A00687"/>
    <x v="0"/>
    <s v="Ling"/>
    <s v="Assess"/>
    <m/>
    <n v="44308"/>
    <n v="44341"/>
    <n v="2"/>
    <m/>
    <m/>
    <n v="0.5"/>
    <n v="86"/>
    <s v="C.O.D."/>
    <n v="33"/>
    <n v="140"/>
    <n v="70"/>
    <n v="70"/>
    <n v="86"/>
    <n v="156"/>
    <n v="156"/>
    <x v="2"/>
    <x v="0"/>
  </r>
  <r>
    <s v="A00688"/>
    <x v="5"/>
    <s v="Cartier"/>
    <s v="Deliver"/>
    <m/>
    <n v="44308"/>
    <n v="44380"/>
    <n v="1"/>
    <m/>
    <m/>
    <n v="0.25"/>
    <n v="142.91249999999999"/>
    <s v="C.O.D."/>
    <n v="72"/>
    <n v="80"/>
    <n v="20"/>
    <n v="20"/>
    <n v="142.91249999999999"/>
    <n v="162.91249999999999"/>
    <n v="162.91249999999999"/>
    <x v="2"/>
    <x v="4"/>
  </r>
  <r>
    <s v="A00689"/>
    <x v="0"/>
    <s v="Ling"/>
    <s v="Assess"/>
    <m/>
    <n v="44309"/>
    <n v="44327"/>
    <n v="2"/>
    <m/>
    <m/>
    <n v="0.25"/>
    <n v="82.98"/>
    <s v="Account"/>
    <n v="18"/>
    <n v="140"/>
    <n v="35"/>
    <n v="35"/>
    <n v="82.98"/>
    <n v="117.98"/>
    <n v="117.98"/>
    <x v="3"/>
    <x v="0"/>
  </r>
  <r>
    <s v="A00690"/>
    <x v="5"/>
    <s v="Cartier"/>
    <s v="Deliver"/>
    <m/>
    <n v="44309"/>
    <n v="44345"/>
    <n v="1"/>
    <m/>
    <m/>
    <n v="0.25"/>
    <n v="120"/>
    <s v="C.O.D."/>
    <n v="36"/>
    <n v="80"/>
    <n v="20"/>
    <n v="20"/>
    <n v="120"/>
    <n v="140"/>
    <n v="140"/>
    <x v="3"/>
    <x v="4"/>
  </r>
  <r>
    <s v="A00691"/>
    <x v="0"/>
    <s v="Ling"/>
    <s v="Assess"/>
    <m/>
    <n v="44309"/>
    <n v="44348"/>
    <n v="2"/>
    <m/>
    <m/>
    <n v="0.25"/>
    <n v="120"/>
    <s v="Account"/>
    <n v="39"/>
    <n v="140"/>
    <n v="35"/>
    <n v="35"/>
    <n v="120"/>
    <n v="155"/>
    <n v="155"/>
    <x v="3"/>
    <x v="0"/>
  </r>
  <r>
    <s v="A00692"/>
    <x v="0"/>
    <s v="Ling"/>
    <s v="Install"/>
    <m/>
    <n v="44309"/>
    <m/>
    <n v="2"/>
    <m/>
    <m/>
    <m/>
    <n v="356.23509999999999"/>
    <s v="C.O.D."/>
    <s v=""/>
    <n v="140"/>
    <n v="0"/>
    <n v="0"/>
    <n v="356.23509999999999"/>
    <n v="356.23509999999999"/>
    <n v="356.23509999999999"/>
    <x v="3"/>
    <x v="4"/>
  </r>
  <r>
    <s v="A00693"/>
    <x v="8"/>
    <s v="Ling"/>
    <s v="Replace"/>
    <m/>
    <n v="44310"/>
    <n v="44327"/>
    <n v="2"/>
    <m/>
    <m/>
    <n v="0.75"/>
    <n v="200"/>
    <s v="Account"/>
    <n v="17"/>
    <n v="140"/>
    <n v="105"/>
    <n v="105"/>
    <n v="200"/>
    <n v="305"/>
    <n v="305"/>
    <x v="4"/>
    <x v="0"/>
  </r>
  <r>
    <s v="A00694"/>
    <x v="5"/>
    <s v="Cartier"/>
    <s v="Assess"/>
    <m/>
    <n v="44312"/>
    <n v="44321"/>
    <n v="1"/>
    <m/>
    <m/>
    <n v="0.5"/>
    <n v="180"/>
    <s v="Account"/>
    <n v="9"/>
    <n v="80"/>
    <n v="40"/>
    <n v="40"/>
    <n v="180"/>
    <n v="220"/>
    <n v="220"/>
    <x v="5"/>
    <x v="3"/>
  </r>
  <r>
    <s v="A00695"/>
    <x v="1"/>
    <s v="Lopez"/>
    <s v="Deliver"/>
    <m/>
    <n v="44312"/>
    <n v="44322"/>
    <n v="1"/>
    <m/>
    <m/>
    <n v="0.25"/>
    <n v="41.359499999999997"/>
    <s v="Account"/>
    <n v="10"/>
    <n v="80"/>
    <n v="20"/>
    <n v="20"/>
    <n v="41.359499999999997"/>
    <n v="61.359499999999997"/>
    <n v="61.359499999999997"/>
    <x v="5"/>
    <x v="2"/>
  </r>
  <r>
    <s v="A00696"/>
    <x v="2"/>
    <s v="Cartier"/>
    <s v="Deliver"/>
    <m/>
    <n v="44312"/>
    <n v="44323"/>
    <n v="2"/>
    <m/>
    <m/>
    <n v="0.25"/>
    <n v="667.79300000000001"/>
    <s v="Account"/>
    <n v="11"/>
    <n v="140"/>
    <n v="35"/>
    <n v="35"/>
    <n v="667.79300000000001"/>
    <n v="702.79300000000001"/>
    <n v="702.79300000000001"/>
    <x v="5"/>
    <x v="1"/>
  </r>
  <r>
    <s v="A00697"/>
    <x v="1"/>
    <s v="Burton"/>
    <s v="Assess"/>
    <m/>
    <n v="44312"/>
    <n v="44328"/>
    <n v="1"/>
    <m/>
    <m/>
    <n v="0.25"/>
    <n v="36.739400000000003"/>
    <s v="C.O.D."/>
    <n v="16"/>
    <n v="80"/>
    <n v="20"/>
    <n v="20"/>
    <n v="36.739400000000003"/>
    <n v="56.739400000000003"/>
    <n v="56.739400000000003"/>
    <x v="5"/>
    <x v="3"/>
  </r>
  <r>
    <s v="A00698"/>
    <x v="3"/>
    <s v="Cartier"/>
    <s v="Deliver"/>
    <m/>
    <n v="44312"/>
    <n v="44328"/>
    <n v="1"/>
    <m/>
    <m/>
    <n v="0.25"/>
    <n v="91.290899999999993"/>
    <s v="C.O.D."/>
    <n v="16"/>
    <n v="80"/>
    <n v="20"/>
    <n v="20"/>
    <n v="91.290899999999993"/>
    <n v="111.29089999999999"/>
    <n v="111.29089999999999"/>
    <x v="5"/>
    <x v="3"/>
  </r>
  <r>
    <s v="A00699"/>
    <x v="0"/>
    <s v="Ling"/>
    <s v="Deliver"/>
    <s v="Yes"/>
    <n v="44312"/>
    <n v="44334"/>
    <n v="1"/>
    <m/>
    <m/>
    <n v="0.25"/>
    <n v="21.33"/>
    <s v="Account"/>
    <n v="22"/>
    <n v="80"/>
    <n v="20"/>
    <n v="20"/>
    <n v="21.33"/>
    <n v="41.33"/>
    <n v="41.33"/>
    <x v="5"/>
    <x v="0"/>
  </r>
  <r>
    <s v="A00700"/>
    <x v="6"/>
    <s v="Cartier"/>
    <s v="Repair"/>
    <m/>
    <n v="44312"/>
    <n v="44335"/>
    <n v="2"/>
    <m/>
    <m/>
    <n v="3.75"/>
    <n v="511.15660000000003"/>
    <s v="C.O.D."/>
    <n v="23"/>
    <n v="140"/>
    <n v="525"/>
    <n v="525"/>
    <n v="511.15660000000003"/>
    <n v="1036.1566"/>
    <n v="1036.1566"/>
    <x v="5"/>
    <x v="3"/>
  </r>
  <r>
    <s v="A00701"/>
    <x v="3"/>
    <s v="Cartier"/>
    <s v="Assess"/>
    <m/>
    <n v="44312"/>
    <n v="44348"/>
    <n v="1"/>
    <m/>
    <m/>
    <n v="0.5"/>
    <n v="24.406400000000001"/>
    <s v="P.O."/>
    <n v="36"/>
    <n v="80"/>
    <n v="40"/>
    <n v="40"/>
    <n v="24.406400000000001"/>
    <n v="64.406400000000005"/>
    <n v="64.406400000000005"/>
    <x v="5"/>
    <x v="0"/>
  </r>
  <r>
    <s v="A00702"/>
    <x v="3"/>
    <s v="Cartier"/>
    <s v="Assess"/>
    <s v="Yes"/>
    <n v="44312"/>
    <n v="44348"/>
    <n v="2"/>
    <m/>
    <s v="Yes"/>
    <n v="0.5"/>
    <n v="54.18"/>
    <s v="C.O.D."/>
    <n v="36"/>
    <n v="140"/>
    <n v="70"/>
    <n v="70"/>
    <n v="0"/>
    <n v="124.18"/>
    <n v="70"/>
    <x v="5"/>
    <x v="0"/>
  </r>
  <r>
    <s v="A00703"/>
    <x v="1"/>
    <s v="Lopez"/>
    <s v="Deliver"/>
    <m/>
    <n v="44312"/>
    <n v="44350"/>
    <n v="1"/>
    <m/>
    <m/>
    <n v="0.25"/>
    <n v="93.6"/>
    <s v="P.O."/>
    <n v="38"/>
    <n v="80"/>
    <n v="20"/>
    <n v="20"/>
    <n v="93.6"/>
    <n v="113.6"/>
    <n v="113.6"/>
    <x v="5"/>
    <x v="2"/>
  </r>
  <r>
    <s v="A00704"/>
    <x v="1"/>
    <s v="Lopez"/>
    <s v="Assess"/>
    <m/>
    <n v="44312"/>
    <n v="44355"/>
    <n v="1"/>
    <m/>
    <m/>
    <n v="0.25"/>
    <n v="810.30430000000001"/>
    <s v="P.O."/>
    <n v="43"/>
    <n v="80"/>
    <n v="20"/>
    <n v="20"/>
    <n v="810.30430000000001"/>
    <n v="830.30430000000001"/>
    <n v="830.30430000000001"/>
    <x v="5"/>
    <x v="0"/>
  </r>
  <r>
    <s v="A00705"/>
    <x v="5"/>
    <s v="Burton"/>
    <s v="Assess"/>
    <m/>
    <n v="44312"/>
    <n v="44356"/>
    <n v="1"/>
    <m/>
    <m/>
    <n v="0.5"/>
    <n v="91.041700000000006"/>
    <s v="Account"/>
    <n v="44"/>
    <n v="80"/>
    <n v="40"/>
    <n v="40"/>
    <n v="91.041700000000006"/>
    <n v="131.04169999999999"/>
    <n v="131.04169999999999"/>
    <x v="5"/>
    <x v="3"/>
  </r>
  <r>
    <s v="A00706"/>
    <x v="2"/>
    <s v="Cartier"/>
    <s v="Deliver"/>
    <m/>
    <n v="44312"/>
    <n v="44368"/>
    <n v="1"/>
    <m/>
    <m/>
    <n v="0.25"/>
    <n v="82.793999999999997"/>
    <s v="C.O.D."/>
    <n v="56"/>
    <n v="80"/>
    <n v="20"/>
    <n v="20"/>
    <n v="82.793999999999997"/>
    <n v="102.794"/>
    <n v="102.794"/>
    <x v="5"/>
    <x v="5"/>
  </r>
  <r>
    <s v="A00707"/>
    <x v="2"/>
    <s v="Khan"/>
    <s v="Install"/>
    <m/>
    <n v="44312"/>
    <n v="44371"/>
    <n v="1"/>
    <s v="Yes"/>
    <s v="Yes"/>
    <n v="3"/>
    <n v="226.7655"/>
    <s v="Warranty"/>
    <n v="59"/>
    <n v="80"/>
    <n v="240"/>
    <n v="0"/>
    <n v="0"/>
    <n v="466.76549999999997"/>
    <n v="0"/>
    <x v="5"/>
    <x v="2"/>
  </r>
  <r>
    <s v="A00708"/>
    <x v="0"/>
    <s v="Ling"/>
    <s v="Assess"/>
    <m/>
    <n v="44312"/>
    <m/>
    <n v="2"/>
    <m/>
    <m/>
    <m/>
    <n v="106.65"/>
    <s v="Account"/>
    <s v=""/>
    <n v="140"/>
    <n v="0"/>
    <n v="0"/>
    <n v="106.65"/>
    <n v="106.65"/>
    <n v="106.65"/>
    <x v="5"/>
    <x v="4"/>
  </r>
  <r>
    <s v="A00709"/>
    <x v="0"/>
    <s v="Ling"/>
    <s v="Assess"/>
    <m/>
    <n v="44313"/>
    <n v="44319"/>
    <n v="2"/>
    <m/>
    <m/>
    <n v="0.25"/>
    <n v="108.9273"/>
    <s v="C.O.D."/>
    <n v="6"/>
    <n v="140"/>
    <n v="35"/>
    <n v="35"/>
    <n v="108.9273"/>
    <n v="143.9273"/>
    <n v="143.9273"/>
    <x v="0"/>
    <x v="5"/>
  </r>
  <r>
    <s v="A00710"/>
    <x v="5"/>
    <s v="Cartier"/>
    <s v="Replace"/>
    <m/>
    <n v="44313"/>
    <n v="44321"/>
    <n v="1"/>
    <m/>
    <m/>
    <n v="1"/>
    <n v="270.06360000000001"/>
    <s v="Account"/>
    <n v="8"/>
    <n v="80"/>
    <n v="80"/>
    <n v="80"/>
    <n v="270.06360000000001"/>
    <n v="350.06360000000001"/>
    <n v="350.06360000000001"/>
    <x v="0"/>
    <x v="3"/>
  </r>
  <r>
    <s v="A00711"/>
    <x v="8"/>
    <s v="Ling"/>
    <s v="Deliver"/>
    <m/>
    <n v="44313"/>
    <n v="44333"/>
    <n v="2"/>
    <m/>
    <m/>
    <n v="0.25"/>
    <n v="145.89689999999999"/>
    <s v="Account"/>
    <n v="20"/>
    <n v="140"/>
    <n v="35"/>
    <n v="35"/>
    <n v="145.89689999999999"/>
    <n v="180.89689999999999"/>
    <n v="180.89689999999999"/>
    <x v="0"/>
    <x v="5"/>
  </r>
  <r>
    <s v="A00712"/>
    <x v="5"/>
    <s v="Cartier"/>
    <s v="Assess"/>
    <m/>
    <n v="44313"/>
    <n v="44333"/>
    <n v="1"/>
    <m/>
    <m/>
    <n v="0.25"/>
    <n v="150.36160000000001"/>
    <s v="Account"/>
    <n v="20"/>
    <n v="80"/>
    <n v="20"/>
    <n v="20"/>
    <n v="150.36160000000001"/>
    <n v="170.36160000000001"/>
    <n v="170.36160000000001"/>
    <x v="0"/>
    <x v="5"/>
  </r>
  <r>
    <s v="A00713"/>
    <x v="6"/>
    <s v="Cartier"/>
    <s v="Deliver"/>
    <m/>
    <n v="44313"/>
    <n v="44335"/>
    <n v="1"/>
    <m/>
    <s v="Yes"/>
    <n v="0.25"/>
    <n v="127.40130000000001"/>
    <s v="C.O.D."/>
    <n v="22"/>
    <n v="80"/>
    <n v="20"/>
    <n v="20"/>
    <n v="0"/>
    <n v="147.40129999999999"/>
    <n v="20"/>
    <x v="0"/>
    <x v="3"/>
  </r>
  <r>
    <s v="A00714"/>
    <x v="7"/>
    <s v="Ling"/>
    <s v="Assess"/>
    <m/>
    <n v="44313"/>
    <n v="44348"/>
    <n v="2"/>
    <m/>
    <m/>
    <n v="0.25"/>
    <n v="142.51349999999999"/>
    <s v="Account"/>
    <n v="35"/>
    <n v="140"/>
    <n v="35"/>
    <n v="35"/>
    <n v="142.51349999999999"/>
    <n v="177.51349999999999"/>
    <n v="177.51349999999999"/>
    <x v="0"/>
    <x v="0"/>
  </r>
  <r>
    <s v="A00715"/>
    <x v="8"/>
    <s v="Ling"/>
    <s v="Assess"/>
    <s v="Yes"/>
    <n v="44313"/>
    <n v="44354"/>
    <n v="1"/>
    <m/>
    <m/>
    <n v="0.25"/>
    <n v="31.995000000000001"/>
    <s v="Account"/>
    <n v="41"/>
    <n v="80"/>
    <n v="20"/>
    <n v="20"/>
    <n v="31.995000000000001"/>
    <n v="51.995000000000005"/>
    <n v="51.995000000000005"/>
    <x v="0"/>
    <x v="5"/>
  </r>
  <r>
    <s v="A00716"/>
    <x v="5"/>
    <s v="Cartier"/>
    <s v="Assess"/>
    <m/>
    <n v="44313"/>
    <n v="44363"/>
    <n v="1"/>
    <m/>
    <m/>
    <n v="0.25"/>
    <n v="61.085900000000002"/>
    <s v="C.O.D."/>
    <n v="50"/>
    <n v="80"/>
    <n v="20"/>
    <n v="20"/>
    <n v="61.085900000000002"/>
    <n v="81.085900000000009"/>
    <n v="81.085900000000009"/>
    <x v="0"/>
    <x v="3"/>
  </r>
  <r>
    <s v="A00717"/>
    <x v="0"/>
    <s v="Ling"/>
    <s v="Replace"/>
    <m/>
    <n v="44314"/>
    <n v="44323"/>
    <n v="2"/>
    <m/>
    <m/>
    <n v="1"/>
    <n v="171.26259999999999"/>
    <s v="Account"/>
    <n v="9"/>
    <n v="140"/>
    <n v="140"/>
    <n v="140"/>
    <n v="171.26259999999999"/>
    <n v="311.26260000000002"/>
    <n v="311.26260000000002"/>
    <x v="1"/>
    <x v="1"/>
  </r>
  <r>
    <s v="A00718"/>
    <x v="3"/>
    <s v="Cartier"/>
    <s v="Repair"/>
    <m/>
    <n v="44314"/>
    <n v="44322"/>
    <n v="1"/>
    <m/>
    <m/>
    <n v="1.75"/>
    <n v="92.75"/>
    <s v="Account"/>
    <n v="8"/>
    <n v="80"/>
    <n v="140"/>
    <n v="140"/>
    <n v="92.75"/>
    <n v="232.75"/>
    <n v="232.75"/>
    <x v="1"/>
    <x v="2"/>
  </r>
  <r>
    <s v="A00719"/>
    <x v="8"/>
    <s v="Ling"/>
    <s v="Replace"/>
    <m/>
    <n v="44314"/>
    <n v="44336"/>
    <n v="2"/>
    <m/>
    <m/>
    <n v="0.5"/>
    <n v="174.76169999999999"/>
    <s v="Account"/>
    <n v="22"/>
    <n v="140"/>
    <n v="70"/>
    <n v="70"/>
    <n v="174.76169999999999"/>
    <n v="244.76169999999999"/>
    <n v="244.76169999999999"/>
    <x v="1"/>
    <x v="2"/>
  </r>
  <r>
    <s v="A00720"/>
    <x v="6"/>
    <s v="Khan"/>
    <s v="Assess"/>
    <m/>
    <n v="44314"/>
    <n v="44340"/>
    <n v="1"/>
    <m/>
    <m/>
    <n v="0.25"/>
    <n v="33.571800000000003"/>
    <s v="C.O.D."/>
    <n v="26"/>
    <n v="80"/>
    <n v="20"/>
    <n v="20"/>
    <n v="33.571800000000003"/>
    <n v="53.571800000000003"/>
    <n v="53.571800000000003"/>
    <x v="1"/>
    <x v="5"/>
  </r>
  <r>
    <s v="A00721"/>
    <x v="5"/>
    <s v="Burton"/>
    <s v="Deliver"/>
    <m/>
    <n v="44314"/>
    <n v="44357"/>
    <n v="1"/>
    <s v="Yes"/>
    <s v="Yes"/>
    <n v="0.25"/>
    <n v="222.3365"/>
    <s v="Warranty"/>
    <n v="43"/>
    <n v="80"/>
    <n v="20"/>
    <n v="0"/>
    <n v="0"/>
    <n v="242.3365"/>
    <n v="0"/>
    <x v="1"/>
    <x v="2"/>
  </r>
  <r>
    <s v="A00722"/>
    <x v="2"/>
    <s v="Burton"/>
    <s v="Replace"/>
    <m/>
    <n v="44315"/>
    <n v="44329"/>
    <n v="1"/>
    <m/>
    <m/>
    <n v="1.25"/>
    <n v="153.941"/>
    <s v="C.O.D."/>
    <n v="14"/>
    <n v="80"/>
    <n v="100"/>
    <n v="100"/>
    <n v="153.941"/>
    <n v="253.941"/>
    <n v="253.941"/>
    <x v="2"/>
    <x v="2"/>
  </r>
  <r>
    <s v="A00723"/>
    <x v="3"/>
    <s v="Khan"/>
    <s v="Assess"/>
    <m/>
    <n v="44315"/>
    <n v="44328"/>
    <n v="1"/>
    <m/>
    <m/>
    <n v="0.75"/>
    <n v="30"/>
    <s v="C.O.D."/>
    <n v="13"/>
    <n v="80"/>
    <n v="60"/>
    <n v="60"/>
    <n v="30"/>
    <n v="90"/>
    <n v="90"/>
    <x v="2"/>
    <x v="3"/>
  </r>
  <r>
    <s v="A00724"/>
    <x v="0"/>
    <s v="Ling"/>
    <s v="Deliver"/>
    <m/>
    <n v="44315"/>
    <n v="44329"/>
    <n v="1"/>
    <m/>
    <m/>
    <n v="0.25"/>
    <n v="19"/>
    <s v="Account"/>
    <n v="14"/>
    <n v="80"/>
    <n v="20"/>
    <n v="20"/>
    <n v="19"/>
    <n v="39"/>
    <n v="39"/>
    <x v="2"/>
    <x v="2"/>
  </r>
  <r>
    <s v="A00725"/>
    <x v="5"/>
    <s v="Cartier"/>
    <s v="Assess"/>
    <m/>
    <n v="44315"/>
    <n v="44333"/>
    <n v="1"/>
    <m/>
    <m/>
    <n v="0.25"/>
    <n v="75.180800000000005"/>
    <s v="Account"/>
    <n v="18"/>
    <n v="80"/>
    <n v="20"/>
    <n v="20"/>
    <n v="75.180800000000005"/>
    <n v="95.180800000000005"/>
    <n v="95.180800000000005"/>
    <x v="2"/>
    <x v="5"/>
  </r>
  <r>
    <s v="A00726"/>
    <x v="1"/>
    <s v="Lopez"/>
    <s v="Assess"/>
    <m/>
    <n v="44315"/>
    <n v="44354"/>
    <n v="1"/>
    <m/>
    <m/>
    <n v="0.75"/>
    <n v="1180.1566"/>
    <s v="Account"/>
    <n v="39"/>
    <n v="80"/>
    <n v="60"/>
    <n v="60"/>
    <n v="1180.1566"/>
    <n v="1240.1566"/>
    <n v="1240.1566"/>
    <x v="2"/>
    <x v="5"/>
  </r>
  <r>
    <s v="A00727"/>
    <x v="2"/>
    <s v="Cartier"/>
    <s v="Repair"/>
    <m/>
    <n v="44315"/>
    <n v="44350"/>
    <n v="2"/>
    <m/>
    <s v="Yes"/>
    <n v="2"/>
    <n v="125.7766"/>
    <s v="C.O.D."/>
    <n v="35"/>
    <n v="140"/>
    <n v="280"/>
    <n v="280"/>
    <n v="0"/>
    <n v="405.77660000000003"/>
    <n v="280"/>
    <x v="2"/>
    <x v="2"/>
  </r>
  <r>
    <s v="A00728"/>
    <x v="0"/>
    <s v="Ling"/>
    <s v="Deliver"/>
    <m/>
    <n v="44315"/>
    <n v="44356"/>
    <n v="1"/>
    <m/>
    <m/>
    <n v="0.25"/>
    <n v="75.0822"/>
    <s v="Account"/>
    <n v="41"/>
    <n v="80"/>
    <n v="20"/>
    <n v="20"/>
    <n v="75.0822"/>
    <n v="95.0822"/>
    <n v="95.0822"/>
    <x v="2"/>
    <x v="3"/>
  </r>
  <r>
    <s v="A00729"/>
    <x v="7"/>
    <s v="Ling"/>
    <s v="Replace"/>
    <m/>
    <n v="44315"/>
    <n v="44372"/>
    <n v="2"/>
    <m/>
    <m/>
    <n v="0.5"/>
    <n v="103.18"/>
    <s v="C.O.D."/>
    <n v="57"/>
    <n v="140"/>
    <n v="70"/>
    <n v="70"/>
    <n v="103.18"/>
    <n v="173.18"/>
    <n v="173.18"/>
    <x v="2"/>
    <x v="1"/>
  </r>
  <r>
    <s v="A00730"/>
    <x v="3"/>
    <s v="Khan"/>
    <s v="Assess"/>
    <m/>
    <n v="44315"/>
    <m/>
    <n v="2"/>
    <m/>
    <m/>
    <m/>
    <n v="591.75"/>
    <s v="Account"/>
    <s v=""/>
    <n v="140"/>
    <n v="0"/>
    <n v="0"/>
    <n v="591.75"/>
    <n v="591.75"/>
    <n v="591.75"/>
    <x v="2"/>
    <x v="4"/>
  </r>
  <r>
    <s v="A00731"/>
    <x v="5"/>
    <s v="Khan"/>
    <s v="Assess"/>
    <m/>
    <n v="44319"/>
    <n v="44330"/>
    <n v="1"/>
    <m/>
    <m/>
    <n v="0.25"/>
    <n v="25.711400000000001"/>
    <s v="C.O.D."/>
    <n v="11"/>
    <n v="80"/>
    <n v="20"/>
    <n v="20"/>
    <n v="25.711400000000001"/>
    <n v="45.711399999999998"/>
    <n v="45.711399999999998"/>
    <x v="5"/>
    <x v="1"/>
  </r>
  <r>
    <s v="A00732"/>
    <x v="0"/>
    <s v="Ling"/>
    <s v="Deliver"/>
    <m/>
    <n v="44319"/>
    <n v="44329"/>
    <n v="1"/>
    <m/>
    <m/>
    <n v="0.25"/>
    <n v="36.754399999999997"/>
    <s v="Account"/>
    <n v="10"/>
    <n v="80"/>
    <n v="20"/>
    <n v="20"/>
    <n v="36.754399999999997"/>
    <n v="56.754399999999997"/>
    <n v="56.754399999999997"/>
    <x v="5"/>
    <x v="2"/>
  </r>
  <r>
    <s v="A00733"/>
    <x v="2"/>
    <s v="Khan"/>
    <s v="Deliver"/>
    <m/>
    <n v="44319"/>
    <n v="44329"/>
    <n v="1"/>
    <m/>
    <m/>
    <n v="0.25"/>
    <n v="128.6842"/>
    <s v="C.O.D."/>
    <n v="10"/>
    <n v="80"/>
    <n v="20"/>
    <n v="20"/>
    <n v="128.6842"/>
    <n v="148.6842"/>
    <n v="148.6842"/>
    <x v="5"/>
    <x v="2"/>
  </r>
  <r>
    <s v="A00734"/>
    <x v="5"/>
    <s v="Khan"/>
    <s v="Assess"/>
    <m/>
    <n v="44319"/>
    <n v="44329"/>
    <n v="1"/>
    <m/>
    <m/>
    <n v="1.25"/>
    <n v="240.54859999999999"/>
    <s v="Account"/>
    <n v="10"/>
    <n v="80"/>
    <n v="100"/>
    <n v="100"/>
    <n v="240.54859999999999"/>
    <n v="340.54859999999996"/>
    <n v="340.54859999999996"/>
    <x v="5"/>
    <x v="2"/>
  </r>
  <r>
    <s v="A00735"/>
    <x v="3"/>
    <s v="Burton"/>
    <s v="Assess"/>
    <m/>
    <n v="44319"/>
    <n v="44329"/>
    <n v="2"/>
    <m/>
    <m/>
    <n v="0.5"/>
    <n v="357.9837"/>
    <s v="C.O.D."/>
    <n v="10"/>
    <n v="140"/>
    <n v="70"/>
    <n v="70"/>
    <n v="357.9837"/>
    <n v="427.9837"/>
    <n v="427.9837"/>
    <x v="5"/>
    <x v="2"/>
  </r>
  <r>
    <s v="A00736"/>
    <x v="2"/>
    <s v="Khan"/>
    <s v="Replace"/>
    <m/>
    <n v="44319"/>
    <n v="44334"/>
    <n v="1"/>
    <m/>
    <m/>
    <n v="0.5"/>
    <n v="6.399"/>
    <s v="C.O.D."/>
    <n v="15"/>
    <n v="80"/>
    <n v="40"/>
    <n v="40"/>
    <n v="6.399"/>
    <n v="46.399000000000001"/>
    <n v="46.399000000000001"/>
    <x v="5"/>
    <x v="0"/>
  </r>
  <r>
    <s v="A00737"/>
    <x v="5"/>
    <s v="Burton"/>
    <s v="Replace"/>
    <m/>
    <n v="44319"/>
    <n v="44335"/>
    <n v="2"/>
    <s v="Yes"/>
    <s v="Yes"/>
    <n v="1"/>
    <n v="182.08340000000001"/>
    <s v="Warranty"/>
    <n v="16"/>
    <n v="140"/>
    <n v="140"/>
    <n v="0"/>
    <n v="0"/>
    <n v="322.08339999999998"/>
    <n v="0"/>
    <x v="5"/>
    <x v="3"/>
  </r>
  <r>
    <s v="A00738"/>
    <x v="0"/>
    <s v="Ling"/>
    <s v="Deliver"/>
    <m/>
    <n v="44319"/>
    <n v="44334"/>
    <n v="2"/>
    <m/>
    <m/>
    <n v="0.25"/>
    <n v="149.24420000000001"/>
    <s v="Account"/>
    <n v="15"/>
    <n v="140"/>
    <n v="35"/>
    <n v="35"/>
    <n v="149.24420000000001"/>
    <n v="184.24420000000001"/>
    <n v="184.24420000000001"/>
    <x v="5"/>
    <x v="0"/>
  </r>
  <r>
    <s v="A00739"/>
    <x v="7"/>
    <s v="Ling"/>
    <s v="Assess"/>
    <m/>
    <n v="44319"/>
    <n v="44336"/>
    <n v="2"/>
    <m/>
    <m/>
    <n v="0.25"/>
    <n v="26.59"/>
    <s v="Credit"/>
    <n v="17"/>
    <n v="140"/>
    <n v="35"/>
    <n v="35"/>
    <n v="26.59"/>
    <n v="61.59"/>
    <n v="61.59"/>
    <x v="5"/>
    <x v="2"/>
  </r>
  <r>
    <s v="A00740"/>
    <x v="4"/>
    <s v="Khan"/>
    <s v="Replace"/>
    <m/>
    <n v="44319"/>
    <n v="44349"/>
    <n v="1"/>
    <m/>
    <m/>
    <n v="0.5"/>
    <n v="29.727799999999998"/>
    <s v="Account"/>
    <n v="30"/>
    <n v="80"/>
    <n v="40"/>
    <n v="40"/>
    <n v="29.727799999999998"/>
    <n v="69.727800000000002"/>
    <n v="69.727800000000002"/>
    <x v="5"/>
    <x v="3"/>
  </r>
  <r>
    <s v="A00741"/>
    <x v="0"/>
    <s v="Ling"/>
    <s v="Deliver"/>
    <m/>
    <n v="44319"/>
    <n v="44354"/>
    <n v="1"/>
    <m/>
    <m/>
    <n v="0.25"/>
    <n v="21.33"/>
    <s v="Account"/>
    <n v="35"/>
    <n v="80"/>
    <n v="20"/>
    <n v="20"/>
    <n v="21.33"/>
    <n v="41.33"/>
    <n v="41.33"/>
    <x v="5"/>
    <x v="5"/>
  </r>
  <r>
    <s v="A00742"/>
    <x v="8"/>
    <s v="Ling"/>
    <s v="Deliver"/>
    <m/>
    <n v="44319"/>
    <n v="44361"/>
    <n v="1"/>
    <m/>
    <m/>
    <n v="0.25"/>
    <n v="64.171000000000006"/>
    <s v="Account"/>
    <n v="42"/>
    <n v="80"/>
    <n v="20"/>
    <n v="20"/>
    <n v="64.171000000000006"/>
    <n v="84.171000000000006"/>
    <n v="84.171000000000006"/>
    <x v="5"/>
    <x v="5"/>
  </r>
  <r>
    <s v="A00743"/>
    <x v="4"/>
    <s v="Khan"/>
    <s v="Deliver"/>
    <m/>
    <n v="44319"/>
    <n v="44368"/>
    <n v="1"/>
    <m/>
    <m/>
    <n v="0.25"/>
    <n v="70.8215"/>
    <s v="P.O."/>
    <n v="49"/>
    <n v="80"/>
    <n v="20"/>
    <n v="20"/>
    <n v="70.8215"/>
    <n v="90.8215"/>
    <n v="90.8215"/>
    <x v="5"/>
    <x v="5"/>
  </r>
  <r>
    <s v="A00744"/>
    <x v="6"/>
    <s v="Burton"/>
    <s v="Replace"/>
    <m/>
    <n v="44319"/>
    <n v="44389"/>
    <n v="1"/>
    <m/>
    <m/>
    <n v="2.5"/>
    <n v="271.90960000000001"/>
    <s v="C.O.D."/>
    <n v="70"/>
    <n v="80"/>
    <n v="200"/>
    <n v="200"/>
    <n v="271.90960000000001"/>
    <n v="471.90960000000001"/>
    <n v="471.90960000000001"/>
    <x v="5"/>
    <x v="5"/>
  </r>
  <r>
    <s v="A00745"/>
    <x v="2"/>
    <s v="Khan"/>
    <s v="Assess"/>
    <m/>
    <n v="44320"/>
    <n v="44329"/>
    <n v="1"/>
    <m/>
    <m/>
    <n v="0.75"/>
    <n v="146.2002"/>
    <s v="C.O.D."/>
    <n v="9"/>
    <n v="80"/>
    <n v="60"/>
    <n v="60"/>
    <n v="146.2002"/>
    <n v="206.2002"/>
    <n v="206.2002"/>
    <x v="0"/>
    <x v="2"/>
  </r>
  <r>
    <s v="A00746"/>
    <x v="2"/>
    <s v="Khan"/>
    <s v="Replace"/>
    <m/>
    <n v="44320"/>
    <n v="44336"/>
    <n v="1"/>
    <m/>
    <m/>
    <n v="0.5"/>
    <n v="150"/>
    <s v="Account"/>
    <n v="16"/>
    <n v="80"/>
    <n v="40"/>
    <n v="40"/>
    <n v="150"/>
    <n v="190"/>
    <n v="190"/>
    <x v="0"/>
    <x v="2"/>
  </r>
  <r>
    <s v="A00747"/>
    <x v="2"/>
    <s v="Cartier"/>
    <s v="Deliver"/>
    <m/>
    <n v="44320"/>
    <n v="44350"/>
    <n v="1"/>
    <m/>
    <m/>
    <n v="0.25"/>
    <n v="140.5"/>
    <s v="C.O.D."/>
    <n v="30"/>
    <n v="80"/>
    <n v="20"/>
    <n v="20"/>
    <n v="140.5"/>
    <n v="160.5"/>
    <n v="160.5"/>
    <x v="0"/>
    <x v="2"/>
  </r>
  <r>
    <s v="A00748"/>
    <x v="1"/>
    <s v="Lopez"/>
    <s v="Deliver"/>
    <m/>
    <n v="44320"/>
    <n v="44357"/>
    <n v="1"/>
    <m/>
    <m/>
    <n v="0.25"/>
    <n v="39"/>
    <s v="Account"/>
    <n v="37"/>
    <n v="80"/>
    <n v="20"/>
    <n v="20"/>
    <n v="39"/>
    <n v="59"/>
    <n v="59"/>
    <x v="0"/>
    <x v="2"/>
  </r>
  <r>
    <s v="A00749"/>
    <x v="0"/>
    <s v="Khan"/>
    <s v="Repair"/>
    <m/>
    <n v="44320"/>
    <n v="44389"/>
    <n v="2"/>
    <m/>
    <m/>
    <n v="2.25"/>
    <n v="716.98710000000005"/>
    <s v="C.O.D."/>
    <n v="69"/>
    <n v="140"/>
    <n v="315"/>
    <n v="315"/>
    <n v="716.98710000000005"/>
    <n v="1031.9871000000001"/>
    <n v="1031.9871000000001"/>
    <x v="0"/>
    <x v="5"/>
  </r>
  <r>
    <s v="A00750"/>
    <x v="7"/>
    <s v="Ling"/>
    <s v="Deliver"/>
    <m/>
    <n v="44320"/>
    <m/>
    <n v="1"/>
    <m/>
    <m/>
    <m/>
    <n v="118.8969"/>
    <s v="Account"/>
    <s v=""/>
    <n v="80"/>
    <n v="0"/>
    <n v="0"/>
    <n v="118.8969"/>
    <n v="118.8969"/>
    <n v="118.8969"/>
    <x v="0"/>
    <x v="4"/>
  </r>
  <r>
    <s v="A00751"/>
    <x v="1"/>
    <s v="Burton"/>
    <s v="Assess"/>
    <m/>
    <n v="44321"/>
    <n v="44333"/>
    <n v="2"/>
    <m/>
    <s v="Yes"/>
    <n v="0.25"/>
    <n v="24"/>
    <s v="C.O.D."/>
    <n v="12"/>
    <n v="140"/>
    <n v="35"/>
    <n v="35"/>
    <n v="0"/>
    <n v="59"/>
    <n v="35"/>
    <x v="1"/>
    <x v="5"/>
  </r>
  <r>
    <s v="A00752"/>
    <x v="5"/>
    <s v="Cartier"/>
    <s v="Assess"/>
    <m/>
    <n v="44321"/>
    <n v="44333"/>
    <n v="1"/>
    <m/>
    <m/>
    <n v="0.25"/>
    <n v="28.036799999999999"/>
    <s v="Account"/>
    <n v="12"/>
    <n v="80"/>
    <n v="20"/>
    <n v="20"/>
    <n v="28.036799999999999"/>
    <n v="48.036799999999999"/>
    <n v="48.036799999999999"/>
    <x v="1"/>
    <x v="5"/>
  </r>
  <r>
    <s v="A00753"/>
    <x v="1"/>
    <s v="Burton"/>
    <s v="Assess"/>
    <m/>
    <n v="44321"/>
    <n v="44333"/>
    <n v="2"/>
    <m/>
    <m/>
    <n v="0.5"/>
    <n v="291.10989999999998"/>
    <s v="C.O.D."/>
    <n v="12"/>
    <n v="140"/>
    <n v="70"/>
    <n v="70"/>
    <n v="291.10989999999998"/>
    <n v="361.10989999999998"/>
    <n v="361.10989999999998"/>
    <x v="1"/>
    <x v="5"/>
  </r>
  <r>
    <s v="A00754"/>
    <x v="7"/>
    <s v="Ling"/>
    <s v="Assess"/>
    <m/>
    <n v="44321"/>
    <n v="44340"/>
    <n v="2"/>
    <m/>
    <m/>
    <n v="0.25"/>
    <n v="36.3384"/>
    <s v="Account"/>
    <n v="19"/>
    <n v="140"/>
    <n v="35"/>
    <n v="35"/>
    <n v="36.3384"/>
    <n v="71.338400000000007"/>
    <n v="71.338400000000007"/>
    <x v="1"/>
    <x v="5"/>
  </r>
  <r>
    <s v="A00755"/>
    <x v="2"/>
    <s v="Burton"/>
    <s v="Repair"/>
    <m/>
    <n v="44321"/>
    <n v="44343"/>
    <n v="1"/>
    <m/>
    <m/>
    <n v="1"/>
    <n v="26.84"/>
    <s v="C.O.D."/>
    <n v="22"/>
    <n v="80"/>
    <n v="80"/>
    <n v="80"/>
    <n v="26.84"/>
    <n v="106.84"/>
    <n v="106.84"/>
    <x v="1"/>
    <x v="2"/>
  </r>
  <r>
    <s v="A00756"/>
    <x v="2"/>
    <s v="Khan"/>
    <s v="Deliver"/>
    <m/>
    <n v="44322"/>
    <n v="44336"/>
    <n v="1"/>
    <m/>
    <m/>
    <n v="0.25"/>
    <n v="56.107500000000002"/>
    <s v="Account"/>
    <n v="14"/>
    <n v="80"/>
    <n v="20"/>
    <n v="20"/>
    <n v="56.107500000000002"/>
    <n v="76.107500000000002"/>
    <n v="76.107500000000002"/>
    <x v="2"/>
    <x v="2"/>
  </r>
  <r>
    <s v="A00757"/>
    <x v="0"/>
    <s v="Ling"/>
    <s v="Replace"/>
    <m/>
    <n v="44322"/>
    <n v="44335"/>
    <n v="2"/>
    <m/>
    <m/>
    <n v="0.5"/>
    <n v="205.53"/>
    <s v="Account"/>
    <n v="13"/>
    <n v="140"/>
    <n v="70"/>
    <n v="70"/>
    <n v="205.53"/>
    <n v="275.52999999999997"/>
    <n v="275.52999999999997"/>
    <x v="2"/>
    <x v="3"/>
  </r>
  <r>
    <s v="A00758"/>
    <x v="3"/>
    <s v="Cartier"/>
    <s v="Repair"/>
    <m/>
    <n v="44322"/>
    <n v="44342"/>
    <n v="1"/>
    <m/>
    <m/>
    <n v="1"/>
    <n v="77.805000000000007"/>
    <s v="C.O.D."/>
    <n v="20"/>
    <n v="80"/>
    <n v="80"/>
    <n v="80"/>
    <n v="77.805000000000007"/>
    <n v="157.80500000000001"/>
    <n v="157.80500000000001"/>
    <x v="2"/>
    <x v="3"/>
  </r>
  <r>
    <s v="A00759"/>
    <x v="5"/>
    <s v="Cartier"/>
    <s v="Replace"/>
    <m/>
    <n v="44322"/>
    <n v="44343"/>
    <n v="1"/>
    <m/>
    <m/>
    <n v="0.5"/>
    <n v="205.06549999999999"/>
    <s v="C.O.D."/>
    <n v="21"/>
    <n v="80"/>
    <n v="40"/>
    <n v="40"/>
    <n v="205.06549999999999"/>
    <n v="245.06549999999999"/>
    <n v="245.06549999999999"/>
    <x v="2"/>
    <x v="2"/>
  </r>
  <r>
    <s v="A00760"/>
    <x v="5"/>
    <s v="Cartier"/>
    <s v="Repair"/>
    <m/>
    <n v="44323"/>
    <n v="44397"/>
    <n v="1"/>
    <m/>
    <m/>
    <n v="1.25"/>
    <n v="30"/>
    <s v="C.O.D."/>
    <n v="74"/>
    <n v="80"/>
    <n v="100"/>
    <n v="100"/>
    <n v="30"/>
    <n v="130"/>
    <n v="130"/>
    <x v="3"/>
    <x v="0"/>
  </r>
  <r>
    <s v="A00761"/>
    <x v="1"/>
    <s v="Lopez"/>
    <s v="Assess"/>
    <m/>
    <n v="44326"/>
    <n v="44335"/>
    <n v="1"/>
    <m/>
    <m/>
    <n v="0.5"/>
    <n v="92.585999999999999"/>
    <s v="P.O."/>
    <n v="9"/>
    <n v="80"/>
    <n v="40"/>
    <n v="40"/>
    <n v="92.585999999999999"/>
    <n v="132.58600000000001"/>
    <n v="132.58600000000001"/>
    <x v="5"/>
    <x v="3"/>
  </r>
  <r>
    <s v="A00762"/>
    <x v="0"/>
    <s v="Ling"/>
    <s v="Assess"/>
    <m/>
    <n v="44326"/>
    <n v="44347"/>
    <n v="1"/>
    <m/>
    <m/>
    <n v="0.25"/>
    <n v="58.24"/>
    <s v="Account"/>
    <n v="21"/>
    <n v="80"/>
    <n v="20"/>
    <n v="20"/>
    <n v="58.24"/>
    <n v="78.240000000000009"/>
    <n v="78.240000000000009"/>
    <x v="5"/>
    <x v="5"/>
  </r>
  <r>
    <s v="A00763"/>
    <x v="3"/>
    <s v="Burton"/>
    <s v="Replace"/>
    <s v="Yes"/>
    <n v="44326"/>
    <n v="44352"/>
    <n v="2"/>
    <m/>
    <m/>
    <n v="0.5"/>
    <n v="69.6571"/>
    <s v="P.O."/>
    <n v="26"/>
    <n v="140"/>
    <n v="70"/>
    <n v="70"/>
    <n v="69.6571"/>
    <n v="139.65710000000001"/>
    <n v="139.65710000000001"/>
    <x v="5"/>
    <x v="4"/>
  </r>
  <r>
    <s v="A00764"/>
    <x v="2"/>
    <s v="Cartier"/>
    <s v="Install"/>
    <s v="Yes"/>
    <n v="44326"/>
    <n v="44349"/>
    <n v="2"/>
    <m/>
    <m/>
    <n v="1"/>
    <n v="51.8767"/>
    <s v="C.O.D."/>
    <n v="23"/>
    <n v="140"/>
    <n v="140"/>
    <n v="140"/>
    <n v="51.8767"/>
    <n v="191.8767"/>
    <n v="191.8767"/>
    <x v="5"/>
    <x v="3"/>
  </r>
  <r>
    <s v="A00765"/>
    <x v="6"/>
    <s v="Cartier"/>
    <s v="Assess"/>
    <m/>
    <n v="44326"/>
    <n v="44357"/>
    <n v="2"/>
    <m/>
    <m/>
    <n v="0.5"/>
    <n v="103.1811"/>
    <s v="C.O.D."/>
    <n v="31"/>
    <n v="140"/>
    <n v="70"/>
    <n v="70"/>
    <n v="103.1811"/>
    <n v="173.18110000000001"/>
    <n v="173.18110000000001"/>
    <x v="5"/>
    <x v="2"/>
  </r>
  <r>
    <s v="A00766"/>
    <x v="0"/>
    <s v="Ling"/>
    <s v="Assess"/>
    <m/>
    <n v="44326"/>
    <n v="44357"/>
    <n v="2"/>
    <m/>
    <m/>
    <n v="0.25"/>
    <n v="122.633"/>
    <s v="C.O.D."/>
    <n v="31"/>
    <n v="140"/>
    <n v="35"/>
    <n v="35"/>
    <n v="122.633"/>
    <n v="157.63299999999998"/>
    <n v="157.63299999999998"/>
    <x v="5"/>
    <x v="2"/>
  </r>
  <r>
    <s v="A00767"/>
    <x v="5"/>
    <s v="Cartier"/>
    <s v="Assess"/>
    <m/>
    <n v="44326"/>
    <n v="44361"/>
    <n v="1"/>
    <m/>
    <m/>
    <n v="0.25"/>
    <n v="73.810299999999998"/>
    <s v="C.O.D."/>
    <n v="35"/>
    <n v="80"/>
    <n v="20"/>
    <n v="20"/>
    <n v="73.810299999999998"/>
    <n v="93.810299999999998"/>
    <n v="93.810299999999998"/>
    <x v="5"/>
    <x v="5"/>
  </r>
  <r>
    <s v="A00768"/>
    <x v="3"/>
    <s v="Burton"/>
    <s v="Deliver"/>
    <m/>
    <n v="44327"/>
    <n v="44340"/>
    <n v="2"/>
    <m/>
    <m/>
    <n v="0.25"/>
    <n v="479.36"/>
    <s v="Account"/>
    <n v="13"/>
    <n v="140"/>
    <n v="35"/>
    <n v="35"/>
    <n v="479.36"/>
    <n v="514.36"/>
    <n v="514.36"/>
    <x v="0"/>
    <x v="5"/>
  </r>
  <r>
    <s v="A00769"/>
    <x v="4"/>
    <s v="Khan"/>
    <s v="Assess"/>
    <m/>
    <n v="44327"/>
    <n v="44349"/>
    <n v="1"/>
    <m/>
    <m/>
    <n v="0.25"/>
    <n v="180"/>
    <s v="P.O."/>
    <n v="22"/>
    <n v="80"/>
    <n v="20"/>
    <n v="20"/>
    <n v="180"/>
    <n v="200"/>
    <n v="200"/>
    <x v="0"/>
    <x v="3"/>
  </r>
  <r>
    <s v="A00770"/>
    <x v="2"/>
    <s v="Cartier"/>
    <s v="Replace"/>
    <s v="Yes"/>
    <n v="44327"/>
    <n v="44399"/>
    <n v="1"/>
    <m/>
    <m/>
    <n v="1"/>
    <n v="117.44840000000001"/>
    <s v="Account"/>
    <n v="72"/>
    <n v="80"/>
    <n v="80"/>
    <n v="80"/>
    <n v="117.44840000000001"/>
    <n v="197.44839999999999"/>
    <n v="197.44839999999999"/>
    <x v="0"/>
    <x v="2"/>
  </r>
  <r>
    <s v="A00771"/>
    <x v="4"/>
    <s v="Khan"/>
    <s v="Assess"/>
    <m/>
    <n v="44328"/>
    <n v="44349"/>
    <n v="1"/>
    <m/>
    <m/>
    <n v="0.25"/>
    <n v="240.28399999999999"/>
    <s v="P.O."/>
    <n v="21"/>
    <n v="80"/>
    <n v="20"/>
    <n v="20"/>
    <n v="240.28399999999999"/>
    <n v="260.28399999999999"/>
    <n v="260.28399999999999"/>
    <x v="1"/>
    <x v="3"/>
  </r>
  <r>
    <s v="A00772"/>
    <x v="6"/>
    <s v="Khan"/>
    <s v="Replace"/>
    <m/>
    <n v="44328"/>
    <n v="44363"/>
    <n v="2"/>
    <m/>
    <m/>
    <n v="0.5"/>
    <n v="176.31290000000001"/>
    <s v="C.O.D."/>
    <n v="35"/>
    <n v="140"/>
    <n v="70"/>
    <n v="70"/>
    <n v="176.31290000000001"/>
    <n v="246.31290000000001"/>
    <n v="246.31290000000001"/>
    <x v="1"/>
    <x v="3"/>
  </r>
  <r>
    <s v="A00773"/>
    <x v="2"/>
    <s v="Cartier"/>
    <s v="Assess"/>
    <m/>
    <n v="44328"/>
    <n v="44370"/>
    <n v="1"/>
    <m/>
    <m/>
    <n v="0.5"/>
    <n v="280"/>
    <s v="Account"/>
    <n v="42"/>
    <n v="80"/>
    <n v="40"/>
    <n v="40"/>
    <n v="280"/>
    <n v="320"/>
    <n v="320"/>
    <x v="1"/>
    <x v="3"/>
  </r>
  <r>
    <s v="A00774"/>
    <x v="2"/>
    <s v="Khan"/>
    <s v="Repair"/>
    <m/>
    <n v="44328"/>
    <n v="44397"/>
    <n v="2"/>
    <m/>
    <m/>
    <n v="2"/>
    <n v="345.72890000000001"/>
    <s v="C.O.D."/>
    <n v="69"/>
    <n v="140"/>
    <n v="280"/>
    <n v="280"/>
    <n v="345.72890000000001"/>
    <n v="625.72890000000007"/>
    <n v="625.72890000000007"/>
    <x v="1"/>
    <x v="0"/>
  </r>
  <r>
    <s v="A00775"/>
    <x v="0"/>
    <s v="Ling"/>
    <s v="Replace"/>
    <m/>
    <n v="44329"/>
    <n v="44347"/>
    <n v="2"/>
    <m/>
    <m/>
    <n v="1"/>
    <n v="158.29130000000001"/>
    <s v="Account"/>
    <n v="18"/>
    <n v="140"/>
    <n v="140"/>
    <n v="140"/>
    <n v="158.29130000000001"/>
    <n v="298.29129999999998"/>
    <n v="298.29129999999998"/>
    <x v="2"/>
    <x v="5"/>
  </r>
  <r>
    <s v="A00776"/>
    <x v="3"/>
    <s v="Cartier"/>
    <s v="Replace"/>
    <m/>
    <n v="44329"/>
    <n v="44348"/>
    <n v="1"/>
    <m/>
    <m/>
    <n v="0.5"/>
    <n v="14.42"/>
    <s v="Account"/>
    <n v="19"/>
    <n v="80"/>
    <n v="40"/>
    <n v="40"/>
    <n v="14.42"/>
    <n v="54.42"/>
    <n v="54.42"/>
    <x v="2"/>
    <x v="0"/>
  </r>
  <r>
    <s v="A00777"/>
    <x v="1"/>
    <s v="Lopez"/>
    <s v="Replace"/>
    <m/>
    <n v="44329"/>
    <n v="44355"/>
    <n v="1"/>
    <m/>
    <m/>
    <n v="0.75"/>
    <n v="62.970199999999998"/>
    <s v="Account"/>
    <n v="26"/>
    <n v="80"/>
    <n v="60"/>
    <n v="60"/>
    <n v="62.970199999999998"/>
    <n v="122.97020000000001"/>
    <n v="122.97020000000001"/>
    <x v="2"/>
    <x v="0"/>
  </r>
  <r>
    <s v="A00778"/>
    <x v="0"/>
    <s v="Ling"/>
    <s v="Assess"/>
    <m/>
    <n v="44329"/>
    <n v="44355"/>
    <n v="2"/>
    <m/>
    <m/>
    <n v="0.25"/>
    <n v="63.441299999999998"/>
    <s v="Account"/>
    <n v="26"/>
    <n v="140"/>
    <n v="35"/>
    <n v="35"/>
    <n v="63.441299999999998"/>
    <n v="98.441299999999998"/>
    <n v="98.441299999999998"/>
    <x v="2"/>
    <x v="0"/>
  </r>
  <r>
    <s v="A00779"/>
    <x v="2"/>
    <s v="Cartier"/>
    <s v="Replace"/>
    <m/>
    <n v="44329"/>
    <n v="44363"/>
    <n v="1"/>
    <m/>
    <m/>
    <n v="0.5"/>
    <n v="30"/>
    <s v="C.O.D."/>
    <n v="34"/>
    <n v="80"/>
    <n v="40"/>
    <n v="40"/>
    <n v="30"/>
    <n v="70"/>
    <n v="70"/>
    <x v="2"/>
    <x v="3"/>
  </r>
  <r>
    <s v="A00780"/>
    <x v="7"/>
    <s v="Ling"/>
    <s v="Replace"/>
    <m/>
    <n v="44329"/>
    <n v="44364"/>
    <n v="1"/>
    <m/>
    <m/>
    <n v="0.5"/>
    <n v="496"/>
    <s v="Account"/>
    <n v="35"/>
    <n v="80"/>
    <n v="40"/>
    <n v="40"/>
    <n v="496"/>
    <n v="536"/>
    <n v="536"/>
    <x v="2"/>
    <x v="2"/>
  </r>
  <r>
    <s v="A00781"/>
    <x v="3"/>
    <s v="Cartier"/>
    <s v="Replace"/>
    <s v="Yes"/>
    <n v="44329"/>
    <m/>
    <n v="1"/>
    <m/>
    <s v="Yes"/>
    <m/>
    <n v="126.81"/>
    <s v="C.O.D."/>
    <s v=""/>
    <n v="80"/>
    <n v="0"/>
    <n v="0"/>
    <n v="0"/>
    <n v="126.81"/>
    <n v="0"/>
    <x v="2"/>
    <x v="4"/>
  </r>
  <r>
    <s v="A00782"/>
    <x v="4"/>
    <s v="Khan"/>
    <s v="Install"/>
    <m/>
    <n v="44329"/>
    <m/>
    <n v="2"/>
    <m/>
    <m/>
    <m/>
    <n v="144"/>
    <s v="C.O.D."/>
    <s v=""/>
    <n v="140"/>
    <n v="0"/>
    <n v="0"/>
    <n v="144"/>
    <n v="144"/>
    <n v="144"/>
    <x v="2"/>
    <x v="4"/>
  </r>
  <r>
    <s v="A00783"/>
    <x v="8"/>
    <s v="Ling"/>
    <s v="Replace"/>
    <m/>
    <n v="44331"/>
    <n v="44354"/>
    <n v="2"/>
    <m/>
    <s v="Yes"/>
    <n v="0.5"/>
    <n v="494.92989999999998"/>
    <s v="C.O.D."/>
    <n v="23"/>
    <n v="140"/>
    <n v="70"/>
    <n v="70"/>
    <n v="0"/>
    <n v="564.92989999999998"/>
    <n v="70"/>
    <x v="4"/>
    <x v="5"/>
  </r>
  <r>
    <s v="A00784"/>
    <x v="0"/>
    <s v="Ling"/>
    <s v="Assess"/>
    <m/>
    <n v="44331"/>
    <n v="44355"/>
    <n v="2"/>
    <m/>
    <m/>
    <n v="0.25"/>
    <n v="30.0473"/>
    <s v="C.O.D."/>
    <n v="24"/>
    <n v="140"/>
    <n v="35"/>
    <n v="35"/>
    <n v="30.0473"/>
    <n v="65.047300000000007"/>
    <n v="65.047300000000007"/>
    <x v="4"/>
    <x v="0"/>
  </r>
  <r>
    <s v="A00785"/>
    <x v="5"/>
    <s v="Burton"/>
    <s v="Assess"/>
    <s v="Yes"/>
    <n v="44333"/>
    <n v="44341"/>
    <n v="1"/>
    <m/>
    <m/>
    <n v="0.25"/>
    <n v="147.63820000000001"/>
    <s v="Account"/>
    <n v="8"/>
    <n v="80"/>
    <n v="20"/>
    <n v="20"/>
    <n v="147.63820000000001"/>
    <n v="167.63820000000001"/>
    <n v="167.63820000000001"/>
    <x v="5"/>
    <x v="0"/>
  </r>
  <r>
    <s v="A00786"/>
    <x v="0"/>
    <s v="Ling"/>
    <s v="Replace"/>
    <m/>
    <n v="44333"/>
    <n v="44344"/>
    <n v="2"/>
    <m/>
    <m/>
    <n v="0.5"/>
    <n v="37.44"/>
    <s v="C.O.D."/>
    <n v="11"/>
    <n v="140"/>
    <n v="70"/>
    <n v="70"/>
    <n v="37.44"/>
    <n v="107.44"/>
    <n v="107.44"/>
    <x v="5"/>
    <x v="1"/>
  </r>
  <r>
    <s v="A00787"/>
    <x v="7"/>
    <s v="Ling"/>
    <s v="Assess"/>
    <m/>
    <n v="44333"/>
    <n v="44349"/>
    <n v="2"/>
    <m/>
    <m/>
    <n v="0.5"/>
    <n v="288"/>
    <s v="Account"/>
    <n v="16"/>
    <n v="140"/>
    <n v="70"/>
    <n v="70"/>
    <n v="288"/>
    <n v="358"/>
    <n v="358"/>
    <x v="5"/>
    <x v="3"/>
  </r>
  <r>
    <s v="A00788"/>
    <x v="3"/>
    <s v="Cartier"/>
    <s v="Assess"/>
    <m/>
    <n v="44333"/>
    <n v="44349"/>
    <n v="2"/>
    <m/>
    <m/>
    <n v="1"/>
    <n v="150"/>
    <s v="C.O.D."/>
    <n v="16"/>
    <n v="140"/>
    <n v="140"/>
    <n v="140"/>
    <n v="150"/>
    <n v="290"/>
    <n v="290"/>
    <x v="5"/>
    <x v="3"/>
  </r>
  <r>
    <s v="A00789"/>
    <x v="0"/>
    <s v="Ling"/>
    <s v="Deliver"/>
    <m/>
    <n v="44333"/>
    <n v="44355"/>
    <n v="1"/>
    <m/>
    <m/>
    <n v="0.25"/>
    <n v="42.66"/>
    <s v="Account"/>
    <n v="22"/>
    <n v="80"/>
    <n v="20"/>
    <n v="20"/>
    <n v="42.66"/>
    <n v="62.66"/>
    <n v="62.66"/>
    <x v="5"/>
    <x v="0"/>
  </r>
  <r>
    <s v="A00790"/>
    <x v="0"/>
    <s v="Ling"/>
    <s v="Assess"/>
    <m/>
    <n v="44333"/>
    <n v="44355"/>
    <n v="1"/>
    <m/>
    <m/>
    <n v="0.25"/>
    <n v="287.25"/>
    <s v="Account"/>
    <n v="22"/>
    <n v="80"/>
    <n v="20"/>
    <n v="20"/>
    <n v="287.25"/>
    <n v="307.25"/>
    <n v="307.25"/>
    <x v="5"/>
    <x v="0"/>
  </r>
  <r>
    <s v="A00791"/>
    <x v="4"/>
    <s v="Cartier"/>
    <s v="Deliver"/>
    <m/>
    <n v="44333"/>
    <n v="44358"/>
    <n v="2"/>
    <m/>
    <m/>
    <n v="0.25"/>
    <n v="147.4015"/>
    <s v="C.O.D."/>
    <n v="25"/>
    <n v="140"/>
    <n v="35"/>
    <n v="35"/>
    <n v="147.4015"/>
    <n v="182.4015"/>
    <n v="182.4015"/>
    <x v="5"/>
    <x v="1"/>
  </r>
  <r>
    <s v="A00792"/>
    <x v="0"/>
    <s v="Ling"/>
    <s v="Deliver"/>
    <m/>
    <n v="44333"/>
    <n v="44366"/>
    <n v="1"/>
    <m/>
    <m/>
    <n v="0.25"/>
    <n v="59.242100000000001"/>
    <s v="C.O.D."/>
    <n v="33"/>
    <n v="80"/>
    <n v="20"/>
    <n v="20"/>
    <n v="59.242100000000001"/>
    <n v="79.242099999999994"/>
    <n v="79.242099999999994"/>
    <x v="5"/>
    <x v="4"/>
  </r>
  <r>
    <s v="A00793"/>
    <x v="0"/>
    <s v="Ling"/>
    <s v="Assess"/>
    <m/>
    <n v="44333"/>
    <n v="44361"/>
    <n v="1"/>
    <m/>
    <m/>
    <n v="0.25"/>
    <n v="240"/>
    <s v="Account"/>
    <n v="28"/>
    <n v="80"/>
    <n v="20"/>
    <n v="20"/>
    <n v="240"/>
    <n v="260"/>
    <n v="260"/>
    <x v="5"/>
    <x v="5"/>
  </r>
  <r>
    <s v="A00794"/>
    <x v="0"/>
    <s v="Ling"/>
    <s v="Deliver"/>
    <m/>
    <n v="44333"/>
    <n v="44369"/>
    <n v="2"/>
    <m/>
    <m/>
    <n v="0.25"/>
    <n v="197.47"/>
    <s v="C.O.D."/>
    <n v="36"/>
    <n v="140"/>
    <n v="35"/>
    <n v="35"/>
    <n v="197.47"/>
    <n v="232.47"/>
    <n v="232.47"/>
    <x v="5"/>
    <x v="0"/>
  </r>
  <r>
    <s v="A00795"/>
    <x v="7"/>
    <s v="Ling"/>
    <s v="Assess"/>
    <m/>
    <n v="44333"/>
    <n v="44393"/>
    <n v="2"/>
    <m/>
    <m/>
    <n v="0.5"/>
    <n v="304.19459999999998"/>
    <s v="C.O.D."/>
    <n v="60"/>
    <n v="140"/>
    <n v="70"/>
    <n v="70"/>
    <n v="304.19459999999998"/>
    <n v="374.19459999999998"/>
    <n v="374.19459999999998"/>
    <x v="5"/>
    <x v="1"/>
  </r>
  <r>
    <s v="A00796"/>
    <x v="5"/>
    <s v="Burton"/>
    <s v="Replace"/>
    <m/>
    <n v="44334"/>
    <n v="44343"/>
    <n v="1"/>
    <m/>
    <m/>
    <n v="0.5"/>
    <n v="64.342100000000002"/>
    <s v="Account"/>
    <n v="9"/>
    <n v="80"/>
    <n v="40"/>
    <n v="40"/>
    <n v="64.342100000000002"/>
    <n v="104.3421"/>
    <n v="104.3421"/>
    <x v="0"/>
    <x v="2"/>
  </r>
  <r>
    <s v="A00797"/>
    <x v="1"/>
    <s v="Lopez"/>
    <s v="Replace"/>
    <m/>
    <n v="44334"/>
    <n v="44347"/>
    <n v="1"/>
    <m/>
    <m/>
    <n v="0.5"/>
    <n v="10.27"/>
    <s v="Account"/>
    <n v="13"/>
    <n v="80"/>
    <n v="40"/>
    <n v="40"/>
    <n v="10.27"/>
    <n v="50.269999999999996"/>
    <n v="50.269999999999996"/>
    <x v="0"/>
    <x v="5"/>
  </r>
  <r>
    <s v="A00798"/>
    <x v="3"/>
    <s v="Burton"/>
    <s v="Assess"/>
    <m/>
    <n v="44334"/>
    <n v="44350"/>
    <n v="2"/>
    <m/>
    <m/>
    <n v="0.75"/>
    <n v="319.02080000000001"/>
    <s v="C.O.D."/>
    <n v="16"/>
    <n v="140"/>
    <n v="105"/>
    <n v="105"/>
    <n v="319.02080000000001"/>
    <n v="424.02080000000001"/>
    <n v="424.02080000000001"/>
    <x v="0"/>
    <x v="2"/>
  </r>
  <r>
    <s v="A00799"/>
    <x v="3"/>
    <s v="Khan"/>
    <s v="Replace"/>
    <m/>
    <n v="44334"/>
    <n v="44348"/>
    <n v="1"/>
    <m/>
    <m/>
    <n v="0.75"/>
    <n v="131"/>
    <s v="C.O.D."/>
    <n v="14"/>
    <n v="80"/>
    <n v="60"/>
    <n v="60"/>
    <n v="131"/>
    <n v="191"/>
    <n v="191"/>
    <x v="0"/>
    <x v="0"/>
  </r>
  <r>
    <s v="A00800"/>
    <x v="0"/>
    <s v="Ling"/>
    <s v="Assess"/>
    <m/>
    <n v="44334"/>
    <n v="44349"/>
    <n v="2"/>
    <m/>
    <m/>
    <n v="0.25"/>
    <n v="167"/>
    <s v="Account"/>
    <n v="15"/>
    <n v="140"/>
    <n v="35"/>
    <n v="35"/>
    <n v="167"/>
    <n v="202"/>
    <n v="202"/>
    <x v="0"/>
    <x v="3"/>
  </r>
  <r>
    <s v="A00801"/>
    <x v="5"/>
    <s v="Burton"/>
    <s v="Replace"/>
    <m/>
    <n v="44334"/>
    <n v="44356"/>
    <n v="1"/>
    <m/>
    <m/>
    <n v="0.5"/>
    <n v="91.041700000000006"/>
    <s v="Account"/>
    <n v="22"/>
    <n v="80"/>
    <n v="40"/>
    <n v="40"/>
    <n v="91.041700000000006"/>
    <n v="131.04169999999999"/>
    <n v="131.04169999999999"/>
    <x v="0"/>
    <x v="3"/>
  </r>
  <r>
    <s v="A00802"/>
    <x v="4"/>
    <s v="Khan"/>
    <s v="Assess"/>
    <m/>
    <n v="44334"/>
    <n v="44369"/>
    <n v="1"/>
    <m/>
    <m/>
    <n v="0.25"/>
    <n v="44.9221"/>
    <s v="C.O.D."/>
    <n v="35"/>
    <n v="80"/>
    <n v="20"/>
    <n v="20"/>
    <n v="44.9221"/>
    <n v="64.9221"/>
    <n v="64.9221"/>
    <x v="0"/>
    <x v="0"/>
  </r>
  <r>
    <s v="A00803"/>
    <x v="3"/>
    <s v="Cartier"/>
    <s v="Replace"/>
    <m/>
    <n v="44334"/>
    <n v="44400"/>
    <n v="1"/>
    <s v="Yes"/>
    <s v="Yes"/>
    <n v="1"/>
    <n v="163.92760000000001"/>
    <s v="Warranty"/>
    <n v="66"/>
    <n v="80"/>
    <n v="80"/>
    <n v="0"/>
    <n v="0"/>
    <n v="243.92760000000001"/>
    <n v="0"/>
    <x v="0"/>
    <x v="1"/>
  </r>
  <r>
    <s v="A00804"/>
    <x v="5"/>
    <s v="Cartier"/>
    <s v="Install"/>
    <m/>
    <n v="44334"/>
    <m/>
    <n v="2"/>
    <m/>
    <m/>
    <m/>
    <n v="281.61579999999998"/>
    <s v="Account"/>
    <s v=""/>
    <n v="140"/>
    <n v="0"/>
    <n v="0"/>
    <n v="281.61579999999998"/>
    <n v="281.61579999999998"/>
    <n v="281.61579999999998"/>
    <x v="0"/>
    <x v="4"/>
  </r>
  <r>
    <s v="A00805"/>
    <x v="1"/>
    <s v="Lopez"/>
    <s v="Assess"/>
    <m/>
    <n v="44335"/>
    <n v="44347"/>
    <n v="1"/>
    <m/>
    <m/>
    <n v="0.5"/>
    <n v="7.02"/>
    <s v="P.O."/>
    <n v="12"/>
    <n v="80"/>
    <n v="40"/>
    <n v="40"/>
    <n v="7.02"/>
    <n v="47.019999999999996"/>
    <n v="47.019999999999996"/>
    <x v="1"/>
    <x v="5"/>
  </r>
  <r>
    <s v="A00806"/>
    <x v="1"/>
    <s v="Lopez"/>
    <s v="Assess"/>
    <m/>
    <n v="44335"/>
    <n v="44347"/>
    <n v="1"/>
    <m/>
    <m/>
    <n v="0.5"/>
    <n v="28.996500000000001"/>
    <s v="Account"/>
    <n v="12"/>
    <n v="80"/>
    <n v="40"/>
    <n v="40"/>
    <n v="28.996500000000001"/>
    <n v="68.996499999999997"/>
    <n v="68.996499999999997"/>
    <x v="1"/>
    <x v="5"/>
  </r>
  <r>
    <s v="A00807"/>
    <x v="1"/>
    <s v="Lopez"/>
    <s v="Assess"/>
    <m/>
    <n v="44335"/>
    <n v="44347"/>
    <n v="1"/>
    <m/>
    <m/>
    <n v="0.5"/>
    <n v="50.57"/>
    <s v="P.O."/>
    <n v="12"/>
    <n v="80"/>
    <n v="40"/>
    <n v="40"/>
    <n v="50.57"/>
    <n v="90.57"/>
    <n v="90.57"/>
    <x v="1"/>
    <x v="5"/>
  </r>
  <r>
    <s v="A00808"/>
    <x v="8"/>
    <s v="Ling"/>
    <s v="Replace"/>
    <m/>
    <n v="44335"/>
    <n v="44350"/>
    <n v="2"/>
    <m/>
    <m/>
    <n v="0.5"/>
    <n v="271.791"/>
    <s v="C.O.D."/>
    <n v="15"/>
    <n v="140"/>
    <n v="70"/>
    <n v="70"/>
    <n v="271.791"/>
    <n v="341.791"/>
    <n v="341.791"/>
    <x v="1"/>
    <x v="2"/>
  </r>
  <r>
    <s v="A00809"/>
    <x v="8"/>
    <s v="Ling"/>
    <s v="Assess"/>
    <m/>
    <n v="44335"/>
    <n v="44376"/>
    <n v="2"/>
    <s v="Yes"/>
    <s v="Yes"/>
    <n v="0.25"/>
    <n v="14.702999999999999"/>
    <s v="Warranty"/>
    <n v="41"/>
    <n v="140"/>
    <n v="35"/>
    <n v="0"/>
    <n v="0"/>
    <n v="49.703000000000003"/>
    <n v="0"/>
    <x v="1"/>
    <x v="0"/>
  </r>
  <r>
    <s v="A00810"/>
    <x v="5"/>
    <s v="Cartier"/>
    <s v="Replace"/>
    <m/>
    <n v="44336"/>
    <n v="44355"/>
    <n v="2"/>
    <m/>
    <s v="Yes"/>
    <n v="3.25"/>
    <n v="311.3621"/>
    <s v="C.O.D."/>
    <n v="19"/>
    <n v="140"/>
    <n v="455"/>
    <n v="455"/>
    <n v="0"/>
    <n v="766.36210000000005"/>
    <n v="455"/>
    <x v="2"/>
    <x v="0"/>
  </r>
  <r>
    <s v="A00811"/>
    <x v="2"/>
    <s v="Cartier"/>
    <s v="Replace"/>
    <m/>
    <n v="44336"/>
    <n v="44358"/>
    <n v="1"/>
    <m/>
    <m/>
    <n v="0.75"/>
    <n v="189.31800000000001"/>
    <s v="C.O.D."/>
    <n v="22"/>
    <n v="80"/>
    <n v="60"/>
    <n v="60"/>
    <n v="189.31800000000001"/>
    <n v="249.31800000000001"/>
    <n v="249.31800000000001"/>
    <x v="2"/>
    <x v="1"/>
  </r>
  <r>
    <s v="A00812"/>
    <x v="3"/>
    <s v="Cartier"/>
    <s v="Assess"/>
    <m/>
    <n v="44336"/>
    <n v="44364"/>
    <n v="1"/>
    <m/>
    <m/>
    <n v="0.5"/>
    <n v="74.532399999999996"/>
    <s v="Account"/>
    <n v="28"/>
    <n v="80"/>
    <n v="40"/>
    <n v="40"/>
    <n v="74.532399999999996"/>
    <n v="114.5324"/>
    <n v="114.5324"/>
    <x v="2"/>
    <x v="2"/>
  </r>
  <r>
    <s v="A00813"/>
    <x v="2"/>
    <s v="Cartier"/>
    <s v="Repair"/>
    <m/>
    <n v="44336"/>
    <n v="44375"/>
    <n v="1"/>
    <m/>
    <m/>
    <n v="1.5"/>
    <n v="673.21600000000001"/>
    <s v="C.O.D."/>
    <n v="39"/>
    <n v="80"/>
    <n v="120"/>
    <n v="120"/>
    <n v="673.21600000000001"/>
    <n v="793.21600000000001"/>
    <n v="793.21600000000001"/>
    <x v="2"/>
    <x v="5"/>
  </r>
  <r>
    <s v="A00814"/>
    <x v="2"/>
    <s v="Burton"/>
    <s v="Repair"/>
    <m/>
    <n v="44336"/>
    <n v="44384"/>
    <n v="2"/>
    <m/>
    <m/>
    <n v="3.5"/>
    <n v="230.39570000000001"/>
    <s v="C.O.D."/>
    <n v="48"/>
    <n v="140"/>
    <n v="490"/>
    <n v="490"/>
    <n v="230.39570000000001"/>
    <n v="720.39570000000003"/>
    <n v="720.39570000000003"/>
    <x v="2"/>
    <x v="3"/>
  </r>
  <r>
    <s v="A00815"/>
    <x v="0"/>
    <s v="Ling"/>
    <s v="Assess"/>
    <m/>
    <n v="44336"/>
    <n v="44393"/>
    <n v="2"/>
    <m/>
    <m/>
    <n v="0.25"/>
    <n v="14.42"/>
    <s v="Account"/>
    <n v="57"/>
    <n v="140"/>
    <n v="35"/>
    <n v="35"/>
    <n v="14.42"/>
    <n v="49.42"/>
    <n v="49.42"/>
    <x v="2"/>
    <x v="1"/>
  </r>
  <r>
    <s v="A00816"/>
    <x v="6"/>
    <s v="Burton"/>
    <s v="Repair"/>
    <m/>
    <n v="44336"/>
    <m/>
    <n v="2"/>
    <m/>
    <m/>
    <m/>
    <n v="852.54669999999999"/>
    <s v="C.O.D."/>
    <s v=""/>
    <n v="140"/>
    <n v="0"/>
    <n v="0"/>
    <n v="852.54669999999999"/>
    <n v="852.54669999999999"/>
    <n v="852.54669999999999"/>
    <x v="2"/>
    <x v="4"/>
  </r>
  <r>
    <s v="A00817"/>
    <x v="3"/>
    <s v="Burton"/>
    <s v="Replace"/>
    <s v="Yes"/>
    <n v="44337"/>
    <n v="44348"/>
    <n v="1"/>
    <m/>
    <m/>
    <n v="0.5"/>
    <n v="36.754399999999997"/>
    <s v="Account"/>
    <n v="11"/>
    <n v="80"/>
    <n v="40"/>
    <n v="40"/>
    <n v="36.754399999999997"/>
    <n v="76.754400000000004"/>
    <n v="76.754400000000004"/>
    <x v="3"/>
    <x v="0"/>
  </r>
  <r>
    <s v="A00818"/>
    <x v="3"/>
    <s v="Cartier"/>
    <s v="Install"/>
    <m/>
    <n v="44337"/>
    <n v="44369"/>
    <n v="1"/>
    <m/>
    <m/>
    <n v="1"/>
    <n v="57.966200000000001"/>
    <s v="P.O."/>
    <n v="32"/>
    <n v="80"/>
    <n v="80"/>
    <n v="80"/>
    <n v="57.966200000000001"/>
    <n v="137.96620000000001"/>
    <n v="137.96620000000001"/>
    <x v="3"/>
    <x v="0"/>
  </r>
  <r>
    <s v="A00819"/>
    <x v="3"/>
    <s v="Cartier"/>
    <s v="Replace"/>
    <m/>
    <n v="44337"/>
    <m/>
    <n v="1"/>
    <m/>
    <m/>
    <m/>
    <n v="90"/>
    <s v="P.O."/>
    <s v=""/>
    <n v="80"/>
    <n v="0"/>
    <n v="0"/>
    <n v="90"/>
    <n v="90"/>
    <n v="90"/>
    <x v="3"/>
    <x v="4"/>
  </r>
  <r>
    <s v="A00820"/>
    <x v="3"/>
    <s v="Burton"/>
    <s v="Replace"/>
    <s v="Yes"/>
    <n v="44338"/>
    <m/>
    <n v="1"/>
    <m/>
    <m/>
    <m/>
    <n v="108.51300000000001"/>
    <s v="C.O.D."/>
    <s v=""/>
    <n v="80"/>
    <n v="0"/>
    <n v="0"/>
    <n v="108.51300000000001"/>
    <n v="108.51300000000001"/>
    <n v="108.51300000000001"/>
    <x v="4"/>
    <x v="4"/>
  </r>
  <r>
    <s v="A00821"/>
    <x v="0"/>
    <s v="Ling"/>
    <s v="Deliver"/>
    <m/>
    <n v="44340"/>
    <n v="44349"/>
    <n v="1"/>
    <m/>
    <m/>
    <n v="0.25"/>
    <n v="22"/>
    <s v="Account"/>
    <n v="9"/>
    <n v="80"/>
    <n v="20"/>
    <n v="20"/>
    <n v="22"/>
    <n v="42"/>
    <n v="42"/>
    <x v="5"/>
    <x v="3"/>
  </r>
  <r>
    <s v="A00822"/>
    <x v="5"/>
    <s v="Cartier"/>
    <s v="Deliver"/>
    <m/>
    <n v="44340"/>
    <n v="44350"/>
    <n v="1"/>
    <m/>
    <m/>
    <n v="0.25"/>
    <n v="66.864900000000006"/>
    <s v="C.O.D."/>
    <n v="10"/>
    <n v="80"/>
    <n v="20"/>
    <n v="20"/>
    <n v="66.864900000000006"/>
    <n v="86.864900000000006"/>
    <n v="86.864900000000006"/>
    <x v="5"/>
    <x v="2"/>
  </r>
  <r>
    <s v="A00823"/>
    <x v="1"/>
    <s v="Lopez"/>
    <s v="Replace"/>
    <m/>
    <n v="44340"/>
    <n v="44362"/>
    <n v="1"/>
    <m/>
    <m/>
    <n v="0.75"/>
    <n v="111.15"/>
    <s v="Account"/>
    <n v="22"/>
    <n v="80"/>
    <n v="60"/>
    <n v="60"/>
    <n v="111.15"/>
    <n v="171.15"/>
    <n v="171.15"/>
    <x v="5"/>
    <x v="0"/>
  </r>
  <r>
    <s v="A00824"/>
    <x v="1"/>
    <s v="Burton"/>
    <s v="Assess"/>
    <m/>
    <n v="44340"/>
    <n v="44389"/>
    <n v="2"/>
    <m/>
    <m/>
    <n v="0.75"/>
    <n v="239.54249999999999"/>
    <s v="Account"/>
    <n v="49"/>
    <n v="140"/>
    <n v="105"/>
    <n v="105"/>
    <n v="239.54249999999999"/>
    <n v="344.54250000000002"/>
    <n v="344.54250000000002"/>
    <x v="5"/>
    <x v="5"/>
  </r>
  <r>
    <s v="A00825"/>
    <x v="2"/>
    <s v="Cartier"/>
    <s v="Replace"/>
    <m/>
    <n v="44340"/>
    <n v="44392"/>
    <n v="1"/>
    <m/>
    <m/>
    <n v="0.5"/>
    <n v="657.69"/>
    <s v="C.O.D."/>
    <n v="52"/>
    <n v="80"/>
    <n v="40"/>
    <n v="40"/>
    <n v="657.69"/>
    <n v="697.69"/>
    <n v="697.69"/>
    <x v="5"/>
    <x v="2"/>
  </r>
  <r>
    <s v="A00826"/>
    <x v="5"/>
    <s v="Burton"/>
    <s v="Assess"/>
    <m/>
    <n v="44340"/>
    <n v="44396"/>
    <n v="1"/>
    <m/>
    <m/>
    <n v="0.25"/>
    <n v="30"/>
    <s v="C.O.D."/>
    <n v="56"/>
    <n v="80"/>
    <n v="20"/>
    <n v="20"/>
    <n v="30"/>
    <n v="50"/>
    <n v="50"/>
    <x v="5"/>
    <x v="5"/>
  </r>
  <r>
    <s v="A00827"/>
    <x v="5"/>
    <s v="Khan"/>
    <s v="Assess"/>
    <m/>
    <n v="44341"/>
    <n v="44366"/>
    <n v="1"/>
    <m/>
    <m/>
    <n v="0.5"/>
    <n v="26.567499999999999"/>
    <s v="C.O.D."/>
    <n v="25"/>
    <n v="80"/>
    <n v="40"/>
    <n v="40"/>
    <n v="26.567499999999999"/>
    <n v="66.567499999999995"/>
    <n v="66.567499999999995"/>
    <x v="0"/>
    <x v="4"/>
  </r>
  <r>
    <s v="A00828"/>
    <x v="4"/>
    <s v="Burton"/>
    <s v="Assess"/>
    <m/>
    <n v="44341"/>
    <n v="44361"/>
    <n v="2"/>
    <m/>
    <m/>
    <n v="1.25"/>
    <n v="9.6"/>
    <s v="C.O.D."/>
    <n v="20"/>
    <n v="140"/>
    <n v="175"/>
    <n v="175"/>
    <n v="9.6"/>
    <n v="184.6"/>
    <n v="184.6"/>
    <x v="0"/>
    <x v="5"/>
  </r>
  <r>
    <s v="A00829"/>
    <x v="4"/>
    <s v="Khan"/>
    <s v="Assess"/>
    <m/>
    <n v="44341"/>
    <n v="44363"/>
    <n v="2"/>
    <m/>
    <m/>
    <n v="0.25"/>
    <n v="396.29149999999998"/>
    <s v="C.O.D."/>
    <n v="22"/>
    <n v="140"/>
    <n v="35"/>
    <n v="35"/>
    <n v="396.29149999999998"/>
    <n v="431.29149999999998"/>
    <n v="431.29149999999998"/>
    <x v="0"/>
    <x v="3"/>
  </r>
  <r>
    <s v="A00830"/>
    <x v="8"/>
    <s v="Ling"/>
    <s v="Replace"/>
    <m/>
    <n v="44341"/>
    <n v="44382"/>
    <n v="2"/>
    <m/>
    <m/>
    <n v="0.5"/>
    <n v="108"/>
    <s v="C.O.D."/>
    <n v="41"/>
    <n v="140"/>
    <n v="70"/>
    <n v="70"/>
    <n v="108"/>
    <n v="178"/>
    <n v="178"/>
    <x v="0"/>
    <x v="5"/>
  </r>
  <r>
    <s v="A00831"/>
    <x v="3"/>
    <s v="Cartier"/>
    <s v="Assess"/>
    <m/>
    <n v="44341"/>
    <n v="44396"/>
    <n v="1"/>
    <m/>
    <m/>
    <n v="0.5"/>
    <n v="147.2441"/>
    <s v="C.O.D."/>
    <n v="55"/>
    <n v="80"/>
    <n v="40"/>
    <n v="40"/>
    <n v="147.2441"/>
    <n v="187.2441"/>
    <n v="187.2441"/>
    <x v="0"/>
    <x v="5"/>
  </r>
  <r>
    <s v="A00832"/>
    <x v="2"/>
    <s v="Burton"/>
    <s v="Install"/>
    <m/>
    <n v="44341"/>
    <m/>
    <n v="1"/>
    <m/>
    <s v="Yes"/>
    <m/>
    <n v="151.28020000000001"/>
    <s v="C.O.D."/>
    <s v=""/>
    <n v="80"/>
    <n v="0"/>
    <n v="0"/>
    <n v="0"/>
    <n v="151.28020000000001"/>
    <n v="0"/>
    <x v="0"/>
    <x v="4"/>
  </r>
  <r>
    <s v="A00833"/>
    <x v="3"/>
    <s v="Cartier"/>
    <s v="Replace"/>
    <m/>
    <n v="44341"/>
    <m/>
    <n v="1"/>
    <m/>
    <m/>
    <m/>
    <n v="47.046399999999998"/>
    <s v="P.O."/>
    <s v=""/>
    <n v="80"/>
    <n v="0"/>
    <n v="0"/>
    <n v="47.046399999999998"/>
    <n v="47.046399999999998"/>
    <n v="47.046399999999998"/>
    <x v="0"/>
    <x v="4"/>
  </r>
  <r>
    <s v="A00834"/>
    <x v="3"/>
    <s v="Burton"/>
    <s v="Deliver"/>
    <m/>
    <n v="44342"/>
    <n v="44352"/>
    <n v="1"/>
    <m/>
    <m/>
    <n v="0.25"/>
    <n v="51.73"/>
    <s v="C.O.D."/>
    <n v="10"/>
    <n v="80"/>
    <n v="20"/>
    <n v="20"/>
    <n v="51.73"/>
    <n v="71.72999999999999"/>
    <n v="71.72999999999999"/>
    <x v="1"/>
    <x v="4"/>
  </r>
  <r>
    <s v="A00835"/>
    <x v="5"/>
    <s v="Cartier"/>
    <s v="Assess"/>
    <m/>
    <n v="44342"/>
    <n v="44349"/>
    <n v="2"/>
    <m/>
    <m/>
    <n v="0.25"/>
    <n v="445.78460000000001"/>
    <s v="Account"/>
    <n v="7"/>
    <n v="140"/>
    <n v="35"/>
    <n v="35"/>
    <n v="445.78460000000001"/>
    <n v="480.78460000000001"/>
    <n v="480.78460000000001"/>
    <x v="1"/>
    <x v="3"/>
  </r>
  <r>
    <s v="A00836"/>
    <x v="5"/>
    <s v="Cartier"/>
    <s v="Assess"/>
    <m/>
    <n v="44342"/>
    <n v="44361"/>
    <n v="2"/>
    <m/>
    <s v="Yes"/>
    <n v="0.25"/>
    <n v="27.486699999999999"/>
    <s v="C.O.D."/>
    <n v="19"/>
    <n v="140"/>
    <n v="35"/>
    <n v="35"/>
    <n v="0"/>
    <n v="62.486699999999999"/>
    <n v="35"/>
    <x v="1"/>
    <x v="5"/>
  </r>
  <r>
    <s v="A00837"/>
    <x v="4"/>
    <s v="Burton"/>
    <s v="Assess"/>
    <m/>
    <n v="44342"/>
    <n v="44361"/>
    <n v="1"/>
    <m/>
    <m/>
    <n v="0.25"/>
    <n v="42.66"/>
    <s v="Account"/>
    <n v="19"/>
    <n v="80"/>
    <n v="20"/>
    <n v="20"/>
    <n v="42.66"/>
    <n v="62.66"/>
    <n v="62.66"/>
    <x v="1"/>
    <x v="5"/>
  </r>
  <r>
    <s v="A00838"/>
    <x v="5"/>
    <s v="Cartier"/>
    <s v="Deliver"/>
    <m/>
    <n v="44342"/>
    <n v="44361"/>
    <n v="1"/>
    <m/>
    <m/>
    <n v="0.25"/>
    <n v="185.11340000000001"/>
    <s v="C.O.D."/>
    <n v="19"/>
    <n v="80"/>
    <n v="20"/>
    <n v="20"/>
    <n v="185.11340000000001"/>
    <n v="205.11340000000001"/>
    <n v="205.11340000000001"/>
    <x v="1"/>
    <x v="5"/>
  </r>
  <r>
    <s v="A00839"/>
    <x v="3"/>
    <s v="Cartier"/>
    <s v="Replace"/>
    <m/>
    <n v="44342"/>
    <n v="44364"/>
    <n v="1"/>
    <m/>
    <s v="Yes"/>
    <n v="0.75"/>
    <n v="70"/>
    <s v="C.O.D."/>
    <n v="22"/>
    <n v="80"/>
    <n v="60"/>
    <n v="60"/>
    <n v="0"/>
    <n v="130"/>
    <n v="60"/>
    <x v="1"/>
    <x v="2"/>
  </r>
  <r>
    <s v="A00840"/>
    <x v="5"/>
    <s v="Cartier"/>
    <s v="Assess"/>
    <m/>
    <n v="44342"/>
    <n v="44369"/>
    <n v="1"/>
    <m/>
    <m/>
    <n v="0.25"/>
    <n v="120"/>
    <s v="Account"/>
    <n v="27"/>
    <n v="80"/>
    <n v="20"/>
    <n v="20"/>
    <n v="120"/>
    <n v="140"/>
    <n v="140"/>
    <x v="1"/>
    <x v="0"/>
  </r>
  <r>
    <s v="A00841"/>
    <x v="5"/>
    <s v="Cartier"/>
    <s v="Assess"/>
    <m/>
    <n v="44342"/>
    <n v="44377"/>
    <n v="1"/>
    <m/>
    <m/>
    <n v="0.25"/>
    <n v="178.36179999999999"/>
    <s v="C.O.D."/>
    <n v="35"/>
    <n v="80"/>
    <n v="20"/>
    <n v="20"/>
    <n v="178.36179999999999"/>
    <n v="198.36179999999999"/>
    <n v="198.36179999999999"/>
    <x v="1"/>
    <x v="3"/>
  </r>
  <r>
    <s v="A00842"/>
    <x v="7"/>
    <s v="Khan"/>
    <s v="Install"/>
    <m/>
    <n v="44342"/>
    <n v="44375"/>
    <n v="1"/>
    <s v="Yes"/>
    <s v="Yes"/>
    <n v="1.5"/>
    <n v="477.78149999999999"/>
    <s v="Warranty"/>
    <n v="33"/>
    <n v="80"/>
    <n v="120"/>
    <n v="0"/>
    <n v="0"/>
    <n v="597.78150000000005"/>
    <n v="0"/>
    <x v="1"/>
    <x v="5"/>
  </r>
  <r>
    <s v="A00843"/>
    <x v="3"/>
    <s v="Khan"/>
    <s v="Repair"/>
    <s v="Yes"/>
    <n v="44342"/>
    <n v="44377"/>
    <n v="1"/>
    <m/>
    <m/>
    <n v="1"/>
    <n v="67.969700000000003"/>
    <s v="P.O."/>
    <n v="35"/>
    <n v="80"/>
    <n v="80"/>
    <n v="80"/>
    <n v="67.969700000000003"/>
    <n v="147.96969999999999"/>
    <n v="147.96969999999999"/>
    <x v="1"/>
    <x v="3"/>
  </r>
  <r>
    <s v="A00844"/>
    <x v="1"/>
    <s v="Burton"/>
    <s v="Assess"/>
    <m/>
    <n v="44342"/>
    <n v="44382"/>
    <n v="2"/>
    <m/>
    <s v="Yes"/>
    <n v="1.25"/>
    <n v="300.72309999999999"/>
    <s v="C.O.D."/>
    <n v="40"/>
    <n v="140"/>
    <n v="175"/>
    <n v="175"/>
    <n v="0"/>
    <n v="475.72309999999999"/>
    <n v="175"/>
    <x v="1"/>
    <x v="5"/>
  </r>
  <r>
    <s v="A00845"/>
    <x v="2"/>
    <s v="Burton"/>
    <s v="Assess"/>
    <m/>
    <n v="44342"/>
    <m/>
    <n v="1"/>
    <m/>
    <m/>
    <m/>
    <n v="377.6"/>
    <s v="Account"/>
    <s v=""/>
    <n v="80"/>
    <n v="0"/>
    <n v="0"/>
    <n v="377.6"/>
    <n v="377.6"/>
    <n v="377.6"/>
    <x v="1"/>
    <x v="4"/>
  </r>
  <r>
    <s v="A00846"/>
    <x v="3"/>
    <s v="Cartier"/>
    <s v="Assess"/>
    <m/>
    <n v="44342"/>
    <m/>
    <n v="1"/>
    <m/>
    <m/>
    <m/>
    <n v="70"/>
    <s v="P.O."/>
    <s v=""/>
    <n v="80"/>
    <n v="0"/>
    <n v="0"/>
    <n v="70"/>
    <n v="70"/>
    <n v="70"/>
    <x v="1"/>
    <x v="4"/>
  </r>
  <r>
    <s v="A00847"/>
    <x v="3"/>
    <s v="Cartier"/>
    <s v="Replace"/>
    <m/>
    <n v="44342"/>
    <m/>
    <n v="1"/>
    <m/>
    <m/>
    <m/>
    <n v="177.0504"/>
    <s v="P.O."/>
    <s v=""/>
    <n v="80"/>
    <n v="0"/>
    <n v="0"/>
    <n v="177.0504"/>
    <n v="177.0504"/>
    <n v="177.0504"/>
    <x v="1"/>
    <x v="4"/>
  </r>
  <r>
    <s v="A00848"/>
    <x v="2"/>
    <s v="Burton"/>
    <s v="Replace"/>
    <m/>
    <n v="44342"/>
    <m/>
    <n v="2"/>
    <m/>
    <m/>
    <m/>
    <n v="839.67849999999999"/>
    <s v="C.O.D."/>
    <s v=""/>
    <n v="140"/>
    <n v="0"/>
    <n v="0"/>
    <n v="839.67849999999999"/>
    <n v="839.67849999999999"/>
    <n v="839.67849999999999"/>
    <x v="1"/>
    <x v="4"/>
  </r>
  <r>
    <s v="A00849"/>
    <x v="0"/>
    <s v="Ling"/>
    <s v="Assess"/>
    <m/>
    <n v="44343"/>
    <n v="44350"/>
    <n v="1"/>
    <m/>
    <m/>
    <n v="0.25"/>
    <n v="120"/>
    <s v="Account"/>
    <n v="7"/>
    <n v="80"/>
    <n v="20"/>
    <n v="20"/>
    <n v="120"/>
    <n v="140"/>
    <n v="140"/>
    <x v="2"/>
    <x v="2"/>
  </r>
  <r>
    <s v="A00850"/>
    <x v="7"/>
    <s v="Khan"/>
    <s v="Assess"/>
    <m/>
    <n v="44343"/>
    <n v="44357"/>
    <n v="1"/>
    <m/>
    <m/>
    <n v="0.25"/>
    <n v="156.4932"/>
    <s v="C.O.D."/>
    <n v="14"/>
    <n v="80"/>
    <n v="20"/>
    <n v="20"/>
    <n v="156.4932"/>
    <n v="176.4932"/>
    <n v="176.4932"/>
    <x v="2"/>
    <x v="2"/>
  </r>
  <r>
    <s v="A00851"/>
    <x v="0"/>
    <s v="Ling"/>
    <s v="Deliver"/>
    <m/>
    <n v="44343"/>
    <n v="44362"/>
    <n v="2"/>
    <m/>
    <m/>
    <n v="0.25"/>
    <n v="155"/>
    <s v="Account"/>
    <n v="19"/>
    <n v="140"/>
    <n v="35"/>
    <n v="35"/>
    <n v="155"/>
    <n v="190"/>
    <n v="190"/>
    <x v="2"/>
    <x v="0"/>
  </r>
  <r>
    <s v="A00852"/>
    <x v="2"/>
    <s v="Khan"/>
    <s v="Replace"/>
    <m/>
    <n v="44343"/>
    <n v="44364"/>
    <n v="1"/>
    <m/>
    <m/>
    <n v="0.5"/>
    <n v="20.83"/>
    <s v="Account"/>
    <n v="21"/>
    <n v="80"/>
    <n v="40"/>
    <n v="40"/>
    <n v="20.83"/>
    <n v="60.83"/>
    <n v="60.83"/>
    <x v="2"/>
    <x v="2"/>
  </r>
  <r>
    <s v="A00853"/>
    <x v="2"/>
    <s v="Cartier"/>
    <s v="Assess"/>
    <s v="Yes"/>
    <n v="44343"/>
    <n v="44369"/>
    <n v="1"/>
    <s v="Yes"/>
    <s v="Yes"/>
    <n v="0.5"/>
    <n v="50"/>
    <s v="Warranty"/>
    <n v="26"/>
    <n v="80"/>
    <n v="40"/>
    <n v="0"/>
    <n v="0"/>
    <n v="90"/>
    <n v="0"/>
    <x v="2"/>
    <x v="0"/>
  </r>
  <r>
    <s v="A00854"/>
    <x v="1"/>
    <s v="Burton"/>
    <s v="Deliver"/>
    <m/>
    <n v="44343"/>
    <n v="44390"/>
    <n v="1"/>
    <m/>
    <m/>
    <n v="0.25"/>
    <n v="120"/>
    <s v="C.O.D."/>
    <n v="47"/>
    <n v="80"/>
    <n v="20"/>
    <n v="20"/>
    <n v="120"/>
    <n v="140"/>
    <n v="140"/>
    <x v="2"/>
    <x v="0"/>
  </r>
  <r>
    <s v="A00855"/>
    <x v="2"/>
    <s v="Burton"/>
    <s v="Repair"/>
    <m/>
    <n v="44344"/>
    <m/>
    <n v="1"/>
    <m/>
    <s v="Yes"/>
    <m/>
    <n v="17.064"/>
    <s v="C.O.D."/>
    <s v=""/>
    <n v="80"/>
    <n v="0"/>
    <n v="0"/>
    <n v="0"/>
    <n v="17.064"/>
    <n v="0"/>
    <x v="3"/>
    <x v="4"/>
  </r>
  <r>
    <s v="A00856"/>
    <x v="5"/>
    <s v="Burton"/>
    <s v="Assess"/>
    <m/>
    <n v="44347"/>
    <n v="44356"/>
    <n v="1"/>
    <m/>
    <m/>
    <n v="0.25"/>
    <n v="182.08340000000001"/>
    <s v="C.O.D."/>
    <n v="9"/>
    <n v="80"/>
    <n v="20"/>
    <n v="20"/>
    <n v="182.08340000000001"/>
    <n v="202.08340000000001"/>
    <n v="202.08340000000001"/>
    <x v="5"/>
    <x v="3"/>
  </r>
  <r>
    <s v="A00857"/>
    <x v="0"/>
    <s v="Ling"/>
    <s v="Assess"/>
    <m/>
    <n v="44347"/>
    <n v="44368"/>
    <n v="2"/>
    <m/>
    <m/>
    <n v="0.25"/>
    <n v="19.548100000000002"/>
    <s v="Account"/>
    <n v="21"/>
    <n v="140"/>
    <n v="35"/>
    <n v="35"/>
    <n v="19.548100000000002"/>
    <n v="54.548100000000005"/>
    <n v="54.548100000000005"/>
    <x v="5"/>
    <x v="5"/>
  </r>
  <r>
    <s v="A00858"/>
    <x v="0"/>
    <s v="Ling"/>
    <s v="Assess"/>
    <m/>
    <n v="44347"/>
    <n v="44368"/>
    <n v="2"/>
    <m/>
    <m/>
    <n v="0.5"/>
    <n v="144"/>
    <s v="C.O.D."/>
    <n v="21"/>
    <n v="140"/>
    <n v="70"/>
    <n v="70"/>
    <n v="144"/>
    <n v="214"/>
    <n v="214"/>
    <x v="5"/>
    <x v="5"/>
  </r>
  <r>
    <s v="A00859"/>
    <x v="4"/>
    <s v="Lopez"/>
    <s v="Assess"/>
    <m/>
    <n v="44347"/>
    <n v="44371"/>
    <n v="1"/>
    <m/>
    <m/>
    <n v="0.75"/>
    <n v="86.4786"/>
    <s v="P.O."/>
    <n v="24"/>
    <n v="80"/>
    <n v="60"/>
    <n v="60"/>
    <n v="86.4786"/>
    <n v="146.4786"/>
    <n v="146.4786"/>
    <x v="5"/>
    <x v="2"/>
  </r>
  <r>
    <s v="A00860"/>
    <x v="5"/>
    <s v="Cartier"/>
    <s v="Assess"/>
    <m/>
    <n v="44347"/>
    <n v="44371"/>
    <n v="1"/>
    <m/>
    <s v="Yes"/>
    <n v="0.25"/>
    <n v="69.154700000000005"/>
    <s v="C.O.D."/>
    <n v="24"/>
    <n v="80"/>
    <n v="20"/>
    <n v="20"/>
    <n v="0"/>
    <n v="89.154700000000005"/>
    <n v="20"/>
    <x v="5"/>
    <x v="2"/>
  </r>
  <r>
    <s v="A00861"/>
    <x v="0"/>
    <s v="Ling"/>
    <s v="Repair"/>
    <m/>
    <n v="44347"/>
    <n v="44389"/>
    <n v="2"/>
    <m/>
    <m/>
    <n v="1.25"/>
    <n v="156"/>
    <s v="C.O.D."/>
    <n v="42"/>
    <n v="140"/>
    <n v="175"/>
    <n v="175"/>
    <n v="156"/>
    <n v="331"/>
    <n v="331"/>
    <x v="5"/>
    <x v="5"/>
  </r>
  <r>
    <s v="A00862"/>
    <x v="4"/>
    <s v="Khan"/>
    <s v="Replace"/>
    <m/>
    <n v="44347"/>
    <m/>
    <n v="2"/>
    <m/>
    <m/>
    <m/>
    <n v="72.350099999999998"/>
    <s v="Account"/>
    <s v=""/>
    <n v="140"/>
    <n v="0"/>
    <n v="0"/>
    <n v="72.350099999999998"/>
    <n v="72.350099999999998"/>
    <n v="72.350099999999998"/>
    <x v="5"/>
    <x v="4"/>
  </r>
  <r>
    <s v="A00863"/>
    <x v="0"/>
    <s v="Ling"/>
    <s v="Deliver"/>
    <m/>
    <n v="44348"/>
    <n v="44362"/>
    <n v="1"/>
    <s v="Yes"/>
    <s v="Yes"/>
    <n v="0.25"/>
    <n v="240"/>
    <s v="Warranty"/>
    <n v="14"/>
    <n v="80"/>
    <n v="20"/>
    <n v="0"/>
    <n v="0"/>
    <n v="260"/>
    <n v="0"/>
    <x v="0"/>
    <x v="0"/>
  </r>
  <r>
    <s v="A00864"/>
    <x v="3"/>
    <s v="Khan"/>
    <s v="Repair"/>
    <m/>
    <n v="44348"/>
    <n v="44368"/>
    <n v="1"/>
    <s v="Yes"/>
    <s v="Yes"/>
    <n v="4.25"/>
    <n v="558.10940000000005"/>
    <s v="Warranty"/>
    <n v="20"/>
    <n v="80"/>
    <n v="340"/>
    <n v="0"/>
    <n v="0"/>
    <n v="898.10940000000005"/>
    <n v="0"/>
    <x v="0"/>
    <x v="5"/>
  </r>
  <r>
    <s v="A00865"/>
    <x v="3"/>
    <s v="Cartier"/>
    <s v="Assess"/>
    <m/>
    <n v="44348"/>
    <n v="44376"/>
    <n v="1"/>
    <s v="Yes"/>
    <s v="Yes"/>
    <n v="1"/>
    <n v="43.433999999999997"/>
    <s v="Warranty"/>
    <n v="28"/>
    <n v="80"/>
    <n v="80"/>
    <n v="0"/>
    <n v="0"/>
    <n v="123.434"/>
    <n v="0"/>
    <x v="0"/>
    <x v="0"/>
  </r>
  <r>
    <s v="A00866"/>
    <x v="1"/>
    <s v="Burton"/>
    <s v="Deliver"/>
    <m/>
    <n v="44348"/>
    <n v="44382"/>
    <n v="1"/>
    <s v="Yes"/>
    <s v="Yes"/>
    <n v="0.25"/>
    <n v="141.90299999999999"/>
    <s v="Warranty"/>
    <n v="34"/>
    <n v="80"/>
    <n v="20"/>
    <n v="0"/>
    <n v="0"/>
    <n v="161.90299999999999"/>
    <n v="0"/>
    <x v="0"/>
    <x v="5"/>
  </r>
  <r>
    <s v="A00867"/>
    <x v="5"/>
    <s v="Khan"/>
    <s v="Assess"/>
    <m/>
    <n v="44348"/>
    <n v="44401"/>
    <n v="2"/>
    <m/>
    <m/>
    <n v="1"/>
    <n v="136.70920000000001"/>
    <s v="C.O.D."/>
    <n v="53"/>
    <n v="140"/>
    <n v="140"/>
    <n v="140"/>
    <n v="136.70920000000001"/>
    <n v="276.70920000000001"/>
    <n v="276.70920000000001"/>
    <x v="0"/>
    <x v="4"/>
  </r>
  <r>
    <s v="A00868"/>
    <x v="3"/>
    <s v="Cartier"/>
    <s v="Assess"/>
    <m/>
    <n v="44348"/>
    <m/>
    <n v="2"/>
    <m/>
    <m/>
    <m/>
    <n v="85.351200000000006"/>
    <s v="P.O."/>
    <s v=""/>
    <n v="140"/>
    <n v="0"/>
    <n v="0"/>
    <n v="85.351200000000006"/>
    <n v="85.351200000000006"/>
    <n v="85.351200000000006"/>
    <x v="0"/>
    <x v="4"/>
  </r>
  <r>
    <s v="A00869"/>
    <x v="8"/>
    <s v="Ling"/>
    <s v="Assess"/>
    <m/>
    <n v="44349"/>
    <n v="44354"/>
    <n v="1"/>
    <m/>
    <m/>
    <n v="0.5"/>
    <n v="85.32"/>
    <s v="C.O.D."/>
    <n v="5"/>
    <n v="80"/>
    <n v="40"/>
    <n v="40"/>
    <n v="85.32"/>
    <n v="125.32"/>
    <n v="125.32"/>
    <x v="1"/>
    <x v="5"/>
  </r>
  <r>
    <s v="A00870"/>
    <x v="1"/>
    <s v="Lopez"/>
    <s v="Replace"/>
    <m/>
    <n v="44349"/>
    <n v="44364"/>
    <n v="1"/>
    <m/>
    <m/>
    <n v="0.75"/>
    <n v="42.418999999999997"/>
    <s v="Account"/>
    <n v="15"/>
    <n v="80"/>
    <n v="60"/>
    <n v="60"/>
    <n v="42.418999999999997"/>
    <n v="102.419"/>
    <n v="102.419"/>
    <x v="1"/>
    <x v="2"/>
  </r>
  <r>
    <s v="A00871"/>
    <x v="5"/>
    <s v="Burton"/>
    <s v="Replace"/>
    <m/>
    <n v="44349"/>
    <n v="44364"/>
    <n v="2"/>
    <m/>
    <m/>
    <n v="0.75"/>
    <n v="184.04640000000001"/>
    <s v="C.O.D."/>
    <n v="15"/>
    <n v="140"/>
    <n v="105"/>
    <n v="105"/>
    <n v="184.04640000000001"/>
    <n v="289.04640000000001"/>
    <n v="289.04640000000001"/>
    <x v="1"/>
    <x v="2"/>
  </r>
  <r>
    <s v="A00872"/>
    <x v="2"/>
    <s v="Khan"/>
    <s v="Repair"/>
    <m/>
    <n v="44349"/>
    <n v="44364"/>
    <n v="1"/>
    <m/>
    <m/>
    <n v="1"/>
    <n v="272.24990000000003"/>
    <s v="C.O.D."/>
    <n v="15"/>
    <n v="80"/>
    <n v="80"/>
    <n v="80"/>
    <n v="272.24990000000003"/>
    <n v="352.24990000000003"/>
    <n v="352.24990000000003"/>
    <x v="1"/>
    <x v="2"/>
  </r>
  <r>
    <s v="A00873"/>
    <x v="4"/>
    <s v="Khan"/>
    <s v="Deliver"/>
    <m/>
    <n v="44349"/>
    <n v="44368"/>
    <n v="1"/>
    <m/>
    <m/>
    <n v="0.25"/>
    <n v="204.28399999999999"/>
    <s v="Account"/>
    <n v="19"/>
    <n v="80"/>
    <n v="20"/>
    <n v="20"/>
    <n v="204.28399999999999"/>
    <n v="224.28399999999999"/>
    <n v="224.28399999999999"/>
    <x v="1"/>
    <x v="5"/>
  </r>
  <r>
    <s v="A00874"/>
    <x v="1"/>
    <s v="Khan"/>
    <s v="Deliver"/>
    <m/>
    <n v="44349"/>
    <n v="44370"/>
    <n v="1"/>
    <m/>
    <m/>
    <n v="0.25"/>
    <n v="84.0779"/>
    <s v="C.O.D."/>
    <n v="21"/>
    <n v="80"/>
    <n v="20"/>
    <n v="20"/>
    <n v="84.0779"/>
    <n v="104.0779"/>
    <n v="104.0779"/>
    <x v="1"/>
    <x v="3"/>
  </r>
  <r>
    <s v="A00875"/>
    <x v="0"/>
    <s v="Ling"/>
    <s v="Assess"/>
    <m/>
    <n v="44349"/>
    <n v="44380"/>
    <n v="2"/>
    <m/>
    <m/>
    <n v="0.25"/>
    <n v="57.39"/>
    <s v="Account"/>
    <n v="31"/>
    <n v="140"/>
    <n v="35"/>
    <n v="35"/>
    <n v="57.39"/>
    <n v="92.39"/>
    <n v="92.39"/>
    <x v="1"/>
    <x v="4"/>
  </r>
  <r>
    <s v="A00876"/>
    <x v="2"/>
    <s v="Khan"/>
    <s v="Repair"/>
    <m/>
    <n v="44349"/>
    <n v="44380"/>
    <n v="1"/>
    <m/>
    <m/>
    <n v="2"/>
    <n v="192.44470000000001"/>
    <s v="C.O.D."/>
    <n v="31"/>
    <n v="80"/>
    <n v="160"/>
    <n v="160"/>
    <n v="192.44470000000001"/>
    <n v="352.44470000000001"/>
    <n v="352.44470000000001"/>
    <x v="1"/>
    <x v="4"/>
  </r>
  <r>
    <s v="A00877"/>
    <x v="5"/>
    <s v="Khan"/>
    <s v="Assess"/>
    <m/>
    <n v="44349"/>
    <n v="44377"/>
    <n v="1"/>
    <m/>
    <m/>
    <n v="0.5"/>
    <n v="271.9169"/>
    <s v="C.O.D."/>
    <n v="28"/>
    <n v="80"/>
    <n v="40"/>
    <n v="40"/>
    <n v="271.9169"/>
    <n v="311.9169"/>
    <n v="311.9169"/>
    <x v="1"/>
    <x v="3"/>
  </r>
  <r>
    <s v="A00878"/>
    <x v="2"/>
    <s v="Khan"/>
    <s v="Assess"/>
    <m/>
    <n v="44349"/>
    <n v="44377"/>
    <n v="1"/>
    <m/>
    <m/>
    <n v="0.5"/>
    <n v="588.54999999999995"/>
    <s v="Account"/>
    <n v="28"/>
    <n v="80"/>
    <n v="40"/>
    <n v="40"/>
    <n v="588.54999999999995"/>
    <n v="628.54999999999995"/>
    <n v="628.54999999999995"/>
    <x v="1"/>
    <x v="3"/>
  </r>
  <r>
    <s v="A00879"/>
    <x v="0"/>
    <s v="Ling"/>
    <s v="Deliver"/>
    <m/>
    <n v="44349"/>
    <n v="44375"/>
    <n v="1"/>
    <m/>
    <m/>
    <n v="0.25"/>
    <n v="52.350099999999998"/>
    <s v="Account"/>
    <n v="26"/>
    <n v="80"/>
    <n v="20"/>
    <n v="20"/>
    <n v="52.350099999999998"/>
    <n v="72.350099999999998"/>
    <n v="72.350099999999998"/>
    <x v="1"/>
    <x v="5"/>
  </r>
  <r>
    <s v="A00880"/>
    <x v="1"/>
    <s v="Lopez"/>
    <s v="Assess"/>
    <m/>
    <n v="44349"/>
    <n v="44384"/>
    <n v="1"/>
    <m/>
    <m/>
    <n v="0.5"/>
    <n v="240.5908"/>
    <s v="P.O."/>
    <n v="35"/>
    <n v="80"/>
    <n v="40"/>
    <n v="40"/>
    <n v="240.5908"/>
    <n v="280.5908"/>
    <n v="280.5908"/>
    <x v="1"/>
    <x v="3"/>
  </r>
  <r>
    <s v="A00881"/>
    <x v="4"/>
    <s v="Khan"/>
    <s v="Deliver"/>
    <m/>
    <n v="44349"/>
    <n v="44391"/>
    <n v="1"/>
    <m/>
    <m/>
    <n v="0.25"/>
    <n v="76.864900000000006"/>
    <s v="C.O.D."/>
    <n v="42"/>
    <n v="80"/>
    <n v="20"/>
    <n v="20"/>
    <n v="76.864900000000006"/>
    <n v="96.864900000000006"/>
    <n v="96.864900000000006"/>
    <x v="1"/>
    <x v="3"/>
  </r>
  <r>
    <s v="A00882"/>
    <x v="2"/>
    <s v="Khan"/>
    <s v="Replace"/>
    <m/>
    <n v="44349"/>
    <n v="44401"/>
    <n v="2"/>
    <m/>
    <m/>
    <n v="0.5"/>
    <n v="519.01250000000005"/>
    <s v="C.O.D."/>
    <n v="52"/>
    <n v="140"/>
    <n v="70"/>
    <n v="70"/>
    <n v="519.01250000000005"/>
    <n v="589.01250000000005"/>
    <n v="589.01250000000005"/>
    <x v="1"/>
    <x v="4"/>
  </r>
  <r>
    <s v="A00883"/>
    <x v="1"/>
    <s v="Lopez"/>
    <s v="Assess"/>
    <m/>
    <n v="44350"/>
    <n v="44357"/>
    <n v="1"/>
    <m/>
    <m/>
    <n v="0.25"/>
    <n v="7.02"/>
    <s v="P.O."/>
    <n v="7"/>
    <n v="80"/>
    <n v="20"/>
    <n v="20"/>
    <n v="7.02"/>
    <n v="27.02"/>
    <n v="27.02"/>
    <x v="2"/>
    <x v="2"/>
  </r>
  <r>
    <s v="A00884"/>
    <x v="0"/>
    <s v="Ling"/>
    <s v="Deliver"/>
    <m/>
    <n v="44350"/>
    <n v="44364"/>
    <n v="1"/>
    <m/>
    <m/>
    <n v="0.25"/>
    <n v="42.66"/>
    <s v="Account"/>
    <n v="14"/>
    <n v="80"/>
    <n v="20"/>
    <n v="20"/>
    <n v="42.66"/>
    <n v="62.66"/>
    <n v="62.66"/>
    <x v="2"/>
    <x v="2"/>
  </r>
  <r>
    <s v="A00885"/>
    <x v="5"/>
    <s v="Cartier"/>
    <s v="Assess"/>
    <m/>
    <n v="44350"/>
    <n v="44371"/>
    <n v="1"/>
    <m/>
    <m/>
    <n v="0.25"/>
    <n v="179.5359"/>
    <s v="C.O.D."/>
    <n v="21"/>
    <n v="80"/>
    <n v="20"/>
    <n v="20"/>
    <n v="179.5359"/>
    <n v="199.5359"/>
    <n v="199.5359"/>
    <x v="2"/>
    <x v="2"/>
  </r>
  <r>
    <s v="A00886"/>
    <x v="5"/>
    <s v="Cartier"/>
    <s v="Assess"/>
    <m/>
    <n v="44350"/>
    <n v="44375"/>
    <n v="1"/>
    <m/>
    <m/>
    <n v="0.25"/>
    <n v="7.8"/>
    <s v="C.O.D."/>
    <n v="25"/>
    <n v="80"/>
    <n v="20"/>
    <n v="20"/>
    <n v="7.8"/>
    <n v="27.8"/>
    <n v="27.8"/>
    <x v="2"/>
    <x v="5"/>
  </r>
  <r>
    <s v="A00887"/>
    <x v="0"/>
    <s v="Ling"/>
    <s v="Deliver"/>
    <m/>
    <n v="44350"/>
    <n v="44384"/>
    <n v="1"/>
    <m/>
    <m/>
    <n v="0.25"/>
    <n v="107.52"/>
    <s v="C.O.D."/>
    <n v="34"/>
    <n v="80"/>
    <n v="20"/>
    <n v="20"/>
    <n v="107.52"/>
    <n v="127.52"/>
    <n v="127.52"/>
    <x v="2"/>
    <x v="3"/>
  </r>
  <r>
    <s v="A00888"/>
    <x v="3"/>
    <s v="Khan"/>
    <s v="Replace"/>
    <m/>
    <n v="44350"/>
    <n v="44398"/>
    <n v="2"/>
    <m/>
    <m/>
    <n v="0.5"/>
    <n v="150"/>
    <s v="Account"/>
    <n v="48"/>
    <n v="140"/>
    <n v="70"/>
    <n v="70"/>
    <n v="150"/>
    <n v="220"/>
    <n v="220"/>
    <x v="2"/>
    <x v="3"/>
  </r>
  <r>
    <s v="A00889"/>
    <x v="0"/>
    <s v="Ling"/>
    <s v="Replace"/>
    <m/>
    <n v="44350"/>
    <m/>
    <n v="2"/>
    <m/>
    <m/>
    <m/>
    <n v="42.66"/>
    <s v="Account"/>
    <s v=""/>
    <n v="140"/>
    <n v="0"/>
    <n v="0"/>
    <n v="42.66"/>
    <n v="42.66"/>
    <n v="42.66"/>
    <x v="2"/>
    <x v="4"/>
  </r>
  <r>
    <s v="A00890"/>
    <x v="2"/>
    <s v="Cartier"/>
    <s v="Assess"/>
    <m/>
    <n v="44350"/>
    <m/>
    <n v="2"/>
    <m/>
    <m/>
    <m/>
    <n v="20.010000000000002"/>
    <s v="C.O.D."/>
    <s v=""/>
    <n v="140"/>
    <n v="0"/>
    <n v="0"/>
    <n v="20.010000000000002"/>
    <n v="20.010000000000002"/>
    <n v="20.010000000000002"/>
    <x v="2"/>
    <x v="4"/>
  </r>
  <r>
    <s v="A00891"/>
    <x v="4"/>
    <s v="Khan"/>
    <s v="Deliver"/>
    <m/>
    <n v="44351"/>
    <n v="44396"/>
    <n v="1"/>
    <m/>
    <m/>
    <n v="0.25"/>
    <n v="180"/>
    <s v="C.O.D."/>
    <n v="45"/>
    <n v="80"/>
    <n v="20"/>
    <n v="20"/>
    <n v="180"/>
    <n v="200"/>
    <n v="200"/>
    <x v="3"/>
    <x v="5"/>
  </r>
  <r>
    <s v="A00892"/>
    <x v="5"/>
    <s v="Burton"/>
    <s v="Deliver"/>
    <m/>
    <n v="44352"/>
    <n v="44370"/>
    <n v="1"/>
    <m/>
    <m/>
    <n v="0.25"/>
    <n v="30"/>
    <s v="C.O.D."/>
    <n v="18"/>
    <n v="80"/>
    <n v="20"/>
    <n v="20"/>
    <n v="30"/>
    <n v="50"/>
    <n v="50"/>
    <x v="4"/>
    <x v="3"/>
  </r>
  <r>
    <s v="A00893"/>
    <x v="0"/>
    <s v="Ling"/>
    <s v="Deliver"/>
    <m/>
    <n v="44354"/>
    <n v="44357"/>
    <n v="1"/>
    <m/>
    <m/>
    <n v="0.25"/>
    <n v="0.45600000000000002"/>
    <s v="C.O.D."/>
    <n v="3"/>
    <n v="80"/>
    <n v="20"/>
    <n v="20"/>
    <n v="0.45600000000000002"/>
    <n v="20.456"/>
    <n v="20.456"/>
    <x v="5"/>
    <x v="2"/>
  </r>
  <r>
    <s v="A00894"/>
    <x v="2"/>
    <s v="Cartier"/>
    <s v="Assess"/>
    <m/>
    <n v="44354"/>
    <n v="44361"/>
    <n v="2"/>
    <m/>
    <s v="Yes"/>
    <n v="1.5"/>
    <n v="105.9778"/>
    <s v="C.O.D."/>
    <n v="7"/>
    <n v="140"/>
    <n v="210"/>
    <n v="210"/>
    <n v="0"/>
    <n v="315.9778"/>
    <n v="210"/>
    <x v="5"/>
    <x v="5"/>
  </r>
  <r>
    <s v="A00895"/>
    <x v="0"/>
    <s v="Ling"/>
    <s v="Assess"/>
    <m/>
    <n v="44354"/>
    <n v="44362"/>
    <n v="2"/>
    <m/>
    <m/>
    <n v="0.25"/>
    <n v="19.196999999999999"/>
    <s v="Account"/>
    <n v="8"/>
    <n v="140"/>
    <n v="35"/>
    <n v="35"/>
    <n v="19.196999999999999"/>
    <n v="54.197000000000003"/>
    <n v="54.197000000000003"/>
    <x v="5"/>
    <x v="0"/>
  </r>
  <r>
    <s v="A00896"/>
    <x v="4"/>
    <s v="Khan"/>
    <s v="Deliver"/>
    <m/>
    <n v="44354"/>
    <n v="44368"/>
    <n v="1"/>
    <m/>
    <m/>
    <n v="0.25"/>
    <n v="180"/>
    <s v="C.O.D."/>
    <n v="14"/>
    <n v="80"/>
    <n v="20"/>
    <n v="20"/>
    <n v="180"/>
    <n v="200"/>
    <n v="200"/>
    <x v="5"/>
    <x v="5"/>
  </r>
  <r>
    <s v="A00897"/>
    <x v="5"/>
    <s v="Burton"/>
    <s v="Replace"/>
    <m/>
    <n v="44354"/>
    <n v="44391"/>
    <n v="1"/>
    <m/>
    <s v="Yes"/>
    <n v="0.5"/>
    <n v="240.6737"/>
    <s v="C.O.D."/>
    <n v="37"/>
    <n v="80"/>
    <n v="40"/>
    <n v="40"/>
    <n v="0"/>
    <n v="280.6737"/>
    <n v="40"/>
    <x v="5"/>
    <x v="3"/>
  </r>
  <r>
    <s v="A00898"/>
    <x v="2"/>
    <s v="Burton"/>
    <s v="Replace"/>
    <m/>
    <n v="44354"/>
    <n v="44398"/>
    <n v="1"/>
    <m/>
    <m/>
    <n v="2"/>
    <n v="425.89949999999999"/>
    <s v="C.O.D."/>
    <n v="44"/>
    <n v="80"/>
    <n v="160"/>
    <n v="160"/>
    <n v="425.89949999999999"/>
    <n v="585.89949999999999"/>
    <n v="585.89949999999999"/>
    <x v="5"/>
    <x v="3"/>
  </r>
  <r>
    <s v="A00899"/>
    <x v="3"/>
    <s v="Cartier"/>
    <s v="Install"/>
    <m/>
    <n v="44354"/>
    <m/>
    <n v="2"/>
    <m/>
    <m/>
    <m/>
    <n v="346.24380000000002"/>
    <s v="C.O.D."/>
    <s v=""/>
    <n v="140"/>
    <n v="0"/>
    <n v="0"/>
    <n v="346.24380000000002"/>
    <n v="346.24380000000002"/>
    <n v="346.24380000000002"/>
    <x v="5"/>
    <x v="4"/>
  </r>
  <r>
    <s v="A00900"/>
    <x v="0"/>
    <s v="Ling"/>
    <s v="Deliver"/>
    <m/>
    <n v="44355"/>
    <n v="44361"/>
    <n v="2"/>
    <m/>
    <m/>
    <n v="0.25"/>
    <n v="146.75530000000001"/>
    <s v="C.O.D."/>
    <n v="6"/>
    <n v="140"/>
    <n v="35"/>
    <n v="35"/>
    <n v="146.75530000000001"/>
    <n v="181.75530000000001"/>
    <n v="181.75530000000001"/>
    <x v="0"/>
    <x v="5"/>
  </r>
  <r>
    <s v="A00901"/>
    <x v="2"/>
    <s v="Cartier"/>
    <s v="Replace"/>
    <m/>
    <n v="44355"/>
    <n v="44363"/>
    <n v="1"/>
    <m/>
    <m/>
    <n v="0.5"/>
    <n v="120"/>
    <s v="C.O.D."/>
    <n v="8"/>
    <n v="80"/>
    <n v="40"/>
    <n v="40"/>
    <n v="120"/>
    <n v="160"/>
    <n v="160"/>
    <x v="0"/>
    <x v="3"/>
  </r>
  <r>
    <s v="A00902"/>
    <x v="3"/>
    <s v="Cartier"/>
    <s v="Assess"/>
    <m/>
    <n v="44355"/>
    <n v="44364"/>
    <n v="1"/>
    <m/>
    <m/>
    <n v="0.5"/>
    <n v="45.877499999999998"/>
    <s v="P.O."/>
    <n v="9"/>
    <n v="80"/>
    <n v="40"/>
    <n v="40"/>
    <n v="45.877499999999998"/>
    <n v="85.877499999999998"/>
    <n v="85.877499999999998"/>
    <x v="0"/>
    <x v="2"/>
  </r>
  <r>
    <s v="A00903"/>
    <x v="1"/>
    <s v="Lopez"/>
    <s v="Install"/>
    <m/>
    <n v="44355"/>
    <n v="44369"/>
    <n v="1"/>
    <m/>
    <m/>
    <n v="1.25"/>
    <n v="30.42"/>
    <s v="Account"/>
    <n v="14"/>
    <n v="80"/>
    <n v="100"/>
    <n v="100"/>
    <n v="30.42"/>
    <n v="130.42000000000002"/>
    <n v="130.42000000000002"/>
    <x v="0"/>
    <x v="0"/>
  </r>
  <r>
    <s v="A00904"/>
    <x v="1"/>
    <s v="Lopez"/>
    <s v="Deliver"/>
    <m/>
    <n v="44355"/>
    <n v="44369"/>
    <n v="1"/>
    <m/>
    <m/>
    <n v="0.25"/>
    <n v="30"/>
    <s v="Account"/>
    <n v="14"/>
    <n v="80"/>
    <n v="20"/>
    <n v="20"/>
    <n v="30"/>
    <n v="50"/>
    <n v="50"/>
    <x v="0"/>
    <x v="0"/>
  </r>
  <r>
    <s v="A00905"/>
    <x v="0"/>
    <s v="Ling"/>
    <s v="Deliver"/>
    <m/>
    <n v="44355"/>
    <n v="44369"/>
    <n v="1"/>
    <m/>
    <m/>
    <n v="0.25"/>
    <n v="90.630399999999995"/>
    <s v="C.O.D."/>
    <n v="14"/>
    <n v="80"/>
    <n v="20"/>
    <n v="20"/>
    <n v="90.630399999999995"/>
    <n v="110.63039999999999"/>
    <n v="110.63039999999999"/>
    <x v="0"/>
    <x v="0"/>
  </r>
  <r>
    <s v="A00906"/>
    <x v="0"/>
    <s v="Ling"/>
    <s v="Assess"/>
    <m/>
    <n v="44355"/>
    <n v="44384"/>
    <n v="2"/>
    <m/>
    <m/>
    <n v="0.25"/>
    <n v="120"/>
    <s v="C.O.D."/>
    <n v="29"/>
    <n v="140"/>
    <n v="35"/>
    <n v="35"/>
    <n v="120"/>
    <n v="155"/>
    <n v="155"/>
    <x v="0"/>
    <x v="3"/>
  </r>
  <r>
    <s v="A00907"/>
    <x v="5"/>
    <s v="Khan"/>
    <s v="Assess"/>
    <s v="Yes"/>
    <n v="44355"/>
    <n v="44389"/>
    <n v="1"/>
    <m/>
    <m/>
    <n v="0.75"/>
    <n v="8.92"/>
    <s v="Account"/>
    <n v="34"/>
    <n v="80"/>
    <n v="60"/>
    <n v="60"/>
    <n v="8.92"/>
    <n v="68.92"/>
    <n v="68.92"/>
    <x v="0"/>
    <x v="5"/>
  </r>
  <r>
    <s v="A00908"/>
    <x v="1"/>
    <s v="Burton"/>
    <s v="Repair"/>
    <m/>
    <n v="44355"/>
    <n v="44389"/>
    <n v="2"/>
    <m/>
    <m/>
    <n v="1.25"/>
    <n v="244.7225"/>
    <s v="Account"/>
    <n v="34"/>
    <n v="140"/>
    <n v="175"/>
    <n v="175"/>
    <n v="244.7225"/>
    <n v="419.72249999999997"/>
    <n v="419.72249999999997"/>
    <x v="0"/>
    <x v="5"/>
  </r>
  <r>
    <s v="A00909"/>
    <x v="3"/>
    <s v="Cartier"/>
    <s v="Assess"/>
    <m/>
    <n v="44355"/>
    <m/>
    <n v="2"/>
    <m/>
    <m/>
    <m/>
    <n v="150"/>
    <s v="Account"/>
    <s v=""/>
    <n v="140"/>
    <n v="0"/>
    <n v="0"/>
    <n v="150"/>
    <n v="150"/>
    <n v="150"/>
    <x v="0"/>
    <x v="4"/>
  </r>
  <r>
    <s v="A00910"/>
    <x v="5"/>
    <s v="Cartier"/>
    <s v="Assess"/>
    <m/>
    <n v="44356"/>
    <n v="44365"/>
    <n v="2"/>
    <m/>
    <m/>
    <n v="0.25"/>
    <n v="52.172199999999997"/>
    <s v="Account"/>
    <n v="9"/>
    <n v="140"/>
    <n v="35"/>
    <n v="35"/>
    <n v="52.172199999999997"/>
    <n v="87.172200000000004"/>
    <n v="87.172200000000004"/>
    <x v="1"/>
    <x v="1"/>
  </r>
  <r>
    <s v="A00911"/>
    <x v="0"/>
    <s v="Ling"/>
    <s v="Deliver"/>
    <m/>
    <n v="44356"/>
    <n v="44378"/>
    <n v="1"/>
    <m/>
    <m/>
    <n v="0.25"/>
    <n v="41.712299999999999"/>
    <s v="Account"/>
    <n v="22"/>
    <n v="80"/>
    <n v="20"/>
    <n v="20"/>
    <n v="41.712299999999999"/>
    <n v="61.712299999999999"/>
    <n v="61.712299999999999"/>
    <x v="1"/>
    <x v="2"/>
  </r>
  <r>
    <s v="A00912"/>
    <x v="0"/>
    <s v="Burton"/>
    <s v="Repair"/>
    <m/>
    <n v="44357"/>
    <n v="44359"/>
    <n v="1"/>
    <m/>
    <m/>
    <n v="1"/>
    <n v="1800.24"/>
    <s v="C.O.D."/>
    <n v="2"/>
    <n v="80"/>
    <n v="80"/>
    <n v="80"/>
    <n v="1800.24"/>
    <n v="1880.24"/>
    <n v="1880.24"/>
    <x v="2"/>
    <x v="4"/>
  </r>
  <r>
    <s v="A00913"/>
    <x v="2"/>
    <s v="Khan"/>
    <s v="Assess"/>
    <m/>
    <n v="44357"/>
    <n v="44368"/>
    <n v="1"/>
    <m/>
    <m/>
    <n v="0.5"/>
    <n v="144"/>
    <s v="C.O.D."/>
    <n v="11"/>
    <n v="80"/>
    <n v="40"/>
    <n v="40"/>
    <n v="144"/>
    <n v="184"/>
    <n v="184"/>
    <x v="2"/>
    <x v="5"/>
  </r>
  <r>
    <s v="A00914"/>
    <x v="4"/>
    <s v="Khan"/>
    <s v="Assess"/>
    <s v="Yes"/>
    <n v="44357"/>
    <n v="44368"/>
    <n v="1"/>
    <m/>
    <m/>
    <n v="0.5"/>
    <n v="39.953899999999997"/>
    <s v="Account"/>
    <n v="11"/>
    <n v="80"/>
    <n v="40"/>
    <n v="40"/>
    <n v="39.953899999999997"/>
    <n v="79.953900000000004"/>
    <n v="79.953900000000004"/>
    <x v="2"/>
    <x v="5"/>
  </r>
  <r>
    <s v="A00915"/>
    <x v="0"/>
    <s v="Ling"/>
    <s v="Replace"/>
    <m/>
    <n v="44357"/>
    <n v="44373"/>
    <n v="2"/>
    <m/>
    <m/>
    <n v="0.5"/>
    <n v="180"/>
    <s v="Account"/>
    <n v="16"/>
    <n v="140"/>
    <n v="70"/>
    <n v="70"/>
    <n v="180"/>
    <n v="250"/>
    <n v="250"/>
    <x v="2"/>
    <x v="4"/>
  </r>
  <r>
    <s v="A00916"/>
    <x v="1"/>
    <s v="Khan"/>
    <s v="Assess"/>
    <m/>
    <n v="44357"/>
    <n v="44370"/>
    <n v="1"/>
    <m/>
    <m/>
    <n v="0.25"/>
    <n v="150.36160000000001"/>
    <s v="C.O.D."/>
    <n v="13"/>
    <n v="80"/>
    <n v="20"/>
    <n v="20"/>
    <n v="150.36160000000001"/>
    <n v="170.36160000000001"/>
    <n v="170.36160000000001"/>
    <x v="2"/>
    <x v="3"/>
  </r>
  <r>
    <s v="A00917"/>
    <x v="1"/>
    <s v="Lopez"/>
    <s v="Deliver"/>
    <s v="Yes"/>
    <n v="44357"/>
    <n v="44386"/>
    <n v="1"/>
    <s v="Yes"/>
    <s v="Yes"/>
    <n v="0.25"/>
    <n v="110.11"/>
    <s v="Warranty"/>
    <n v="29"/>
    <n v="80"/>
    <n v="20"/>
    <n v="0"/>
    <n v="0"/>
    <n v="130.11000000000001"/>
    <n v="0"/>
    <x v="2"/>
    <x v="1"/>
  </r>
  <r>
    <s v="A00918"/>
    <x v="0"/>
    <s v="Ling"/>
    <s v="Deliver"/>
    <m/>
    <n v="44357"/>
    <n v="44392"/>
    <n v="1"/>
    <m/>
    <m/>
    <n v="0.25"/>
    <n v="120"/>
    <s v="Account"/>
    <n v="35"/>
    <n v="80"/>
    <n v="20"/>
    <n v="20"/>
    <n v="120"/>
    <n v="140"/>
    <n v="140"/>
    <x v="2"/>
    <x v="2"/>
  </r>
  <r>
    <s v="A00919"/>
    <x v="0"/>
    <s v="Ling"/>
    <s v="Replace"/>
    <m/>
    <n v="44357"/>
    <n v="44389"/>
    <n v="2"/>
    <m/>
    <m/>
    <n v="0.5"/>
    <n v="272.49689999999998"/>
    <s v="Account"/>
    <n v="32"/>
    <n v="140"/>
    <n v="70"/>
    <n v="70"/>
    <n v="272.49689999999998"/>
    <n v="342.49689999999998"/>
    <n v="342.49689999999998"/>
    <x v="2"/>
    <x v="5"/>
  </r>
  <r>
    <s v="A00920"/>
    <x v="4"/>
    <s v="Khan"/>
    <s v="Assess"/>
    <m/>
    <n v="44357"/>
    <n v="44391"/>
    <n v="1"/>
    <m/>
    <m/>
    <n v="0.25"/>
    <n v="34.5"/>
    <s v="P.O."/>
    <n v="34"/>
    <n v="80"/>
    <n v="20"/>
    <n v="20"/>
    <n v="34.5"/>
    <n v="54.5"/>
    <n v="54.5"/>
    <x v="2"/>
    <x v="3"/>
  </r>
  <r>
    <s v="A00921"/>
    <x v="2"/>
    <s v="Khan"/>
    <s v="Repair"/>
    <m/>
    <n v="44357"/>
    <n v="44392"/>
    <n v="2"/>
    <m/>
    <m/>
    <n v="3"/>
    <n v="44.064"/>
    <s v="C.O.D."/>
    <n v="35"/>
    <n v="140"/>
    <n v="420"/>
    <n v="420"/>
    <n v="44.064"/>
    <n v="464.06400000000002"/>
    <n v="464.06400000000002"/>
    <x v="2"/>
    <x v="2"/>
  </r>
  <r>
    <s v="A00922"/>
    <x v="3"/>
    <s v="Cartier"/>
    <s v="Repair"/>
    <m/>
    <n v="44357"/>
    <m/>
    <n v="2"/>
    <m/>
    <m/>
    <m/>
    <n v="67.843599999999995"/>
    <s v="P.O."/>
    <s v=""/>
    <n v="140"/>
    <n v="0"/>
    <n v="0"/>
    <n v="67.843599999999995"/>
    <n v="67.843599999999995"/>
    <n v="67.843599999999995"/>
    <x v="2"/>
    <x v="4"/>
  </r>
  <r>
    <s v="A00923"/>
    <x v="2"/>
    <s v="Khan"/>
    <s v="Assess"/>
    <m/>
    <n v="44357"/>
    <m/>
    <n v="2"/>
    <m/>
    <m/>
    <m/>
    <n v="165.8691"/>
    <s v="C.O.D."/>
    <s v=""/>
    <n v="140"/>
    <n v="0"/>
    <n v="0"/>
    <n v="165.8691"/>
    <n v="165.8691"/>
    <n v="165.8691"/>
    <x v="2"/>
    <x v="4"/>
  </r>
  <r>
    <s v="A00924"/>
    <x v="8"/>
    <s v="Ling"/>
    <s v="Replace"/>
    <m/>
    <n v="44357"/>
    <m/>
    <n v="2"/>
    <m/>
    <m/>
    <m/>
    <n v="42.66"/>
    <s v="Credit"/>
    <s v=""/>
    <n v="140"/>
    <n v="0"/>
    <n v="0"/>
    <n v="42.66"/>
    <n v="42.66"/>
    <n v="42.66"/>
    <x v="2"/>
    <x v="4"/>
  </r>
  <r>
    <s v="A00925"/>
    <x v="5"/>
    <s v="Burton"/>
    <s v="Replace"/>
    <m/>
    <n v="44357"/>
    <m/>
    <n v="1"/>
    <m/>
    <m/>
    <m/>
    <n v="101.9011"/>
    <s v="Account"/>
    <s v=""/>
    <n v="80"/>
    <n v="0"/>
    <n v="0"/>
    <n v="101.9011"/>
    <n v="101.9011"/>
    <n v="101.9011"/>
    <x v="2"/>
    <x v="4"/>
  </r>
  <r>
    <s v="A00926"/>
    <x v="6"/>
    <s v="Burton"/>
    <s v="Repair"/>
    <m/>
    <n v="44357"/>
    <m/>
    <n v="2"/>
    <m/>
    <m/>
    <m/>
    <n v="222.5367"/>
    <s v="C.O.D."/>
    <s v=""/>
    <n v="140"/>
    <n v="0"/>
    <n v="0"/>
    <n v="222.5367"/>
    <n v="222.5367"/>
    <n v="222.5367"/>
    <x v="2"/>
    <x v="4"/>
  </r>
  <r>
    <s v="A00927"/>
    <x v="5"/>
    <s v="Burton"/>
    <s v="Replace"/>
    <m/>
    <n v="44358"/>
    <n v="44393"/>
    <n v="1"/>
    <s v="Yes"/>
    <s v="Yes"/>
    <n v="0.5"/>
    <n v="344.76940000000002"/>
    <s v="Warranty"/>
    <n v="35"/>
    <n v="80"/>
    <n v="40"/>
    <n v="0"/>
    <n v="0"/>
    <n v="384.76940000000002"/>
    <n v="0"/>
    <x v="3"/>
    <x v="1"/>
  </r>
  <r>
    <s v="A00928"/>
    <x v="0"/>
    <s v="Ling"/>
    <s v="Deliver"/>
    <m/>
    <n v="44359"/>
    <n v="44376"/>
    <n v="1"/>
    <m/>
    <m/>
    <n v="0.25"/>
    <n v="22"/>
    <s v="Account"/>
    <n v="17"/>
    <n v="80"/>
    <n v="20"/>
    <n v="20"/>
    <n v="22"/>
    <n v="42"/>
    <n v="42"/>
    <x v="4"/>
    <x v="0"/>
  </r>
  <r>
    <s v="A00929"/>
    <x v="2"/>
    <s v="Cartier"/>
    <s v="Replace"/>
    <m/>
    <n v="44361"/>
    <n v="44370"/>
    <n v="1"/>
    <m/>
    <m/>
    <n v="0.5"/>
    <n v="120"/>
    <s v="Account"/>
    <n v="9"/>
    <n v="80"/>
    <n v="40"/>
    <n v="40"/>
    <n v="120"/>
    <n v="160"/>
    <n v="160"/>
    <x v="5"/>
    <x v="3"/>
  </r>
  <r>
    <s v="A00930"/>
    <x v="2"/>
    <s v="Khan"/>
    <s v="Replace"/>
    <s v="Yes"/>
    <n v="44361"/>
    <n v="44371"/>
    <n v="1"/>
    <s v="Yes"/>
    <s v="Yes"/>
    <n v="0.5"/>
    <n v="204.28399999999999"/>
    <s v="Warranty"/>
    <n v="10"/>
    <n v="80"/>
    <n v="40"/>
    <n v="0"/>
    <n v="0"/>
    <n v="244.28399999999999"/>
    <n v="0"/>
    <x v="5"/>
    <x v="2"/>
  </r>
  <r>
    <s v="A00931"/>
    <x v="4"/>
    <s v="Burton"/>
    <s v="Replace"/>
    <m/>
    <n v="44361"/>
    <n v="44384"/>
    <n v="2"/>
    <m/>
    <s v="Yes"/>
    <n v="5"/>
    <n v="2048.5612000000001"/>
    <s v="C.O.D."/>
    <n v="23"/>
    <n v="140"/>
    <n v="700"/>
    <n v="700"/>
    <n v="0"/>
    <n v="2748.5612000000001"/>
    <n v="700"/>
    <x v="5"/>
    <x v="3"/>
  </r>
  <r>
    <s v="A00932"/>
    <x v="5"/>
    <s v="Khan"/>
    <s v="Deliver"/>
    <m/>
    <n v="44361"/>
    <n v="44399"/>
    <n v="1"/>
    <m/>
    <m/>
    <n v="0.25"/>
    <n v="8.5495999999999999"/>
    <s v="C.O.D."/>
    <n v="38"/>
    <n v="80"/>
    <n v="20"/>
    <n v="20"/>
    <n v="8.5495999999999999"/>
    <n v="28.549599999999998"/>
    <n v="28.549599999999998"/>
    <x v="5"/>
    <x v="2"/>
  </r>
  <r>
    <s v="A00933"/>
    <x v="2"/>
    <s v="Cartier"/>
    <s v="Assess"/>
    <m/>
    <n v="44361"/>
    <n v="44399"/>
    <n v="1"/>
    <m/>
    <m/>
    <n v="0.5"/>
    <n v="120.54089999999999"/>
    <s v="C.O.D."/>
    <n v="38"/>
    <n v="80"/>
    <n v="40"/>
    <n v="40"/>
    <n v="120.54089999999999"/>
    <n v="160.54089999999999"/>
    <n v="160.54089999999999"/>
    <x v="5"/>
    <x v="2"/>
  </r>
  <r>
    <s v="A00934"/>
    <x v="3"/>
    <s v="Cartier"/>
    <s v="Replace"/>
    <m/>
    <n v="44361"/>
    <m/>
    <n v="2"/>
    <m/>
    <m/>
    <m/>
    <n v="52.350099999999998"/>
    <s v="P.O."/>
    <s v=""/>
    <n v="140"/>
    <n v="0"/>
    <n v="0"/>
    <n v="52.350099999999998"/>
    <n v="52.350099999999998"/>
    <n v="52.350099999999998"/>
    <x v="5"/>
    <x v="4"/>
  </r>
  <r>
    <s v="A00935"/>
    <x v="2"/>
    <s v="Khan"/>
    <s v="Install"/>
    <m/>
    <n v="44361"/>
    <m/>
    <n v="2"/>
    <m/>
    <m/>
    <m/>
    <n v="406.70679999999999"/>
    <s v="C.O.D."/>
    <s v=""/>
    <n v="140"/>
    <n v="0"/>
    <n v="0"/>
    <n v="406.70679999999999"/>
    <n v="406.70679999999999"/>
    <n v="406.70679999999999"/>
    <x v="5"/>
    <x v="4"/>
  </r>
  <r>
    <s v="A00936"/>
    <x v="1"/>
    <s v="Lopez"/>
    <s v="Deliver"/>
    <m/>
    <n v="44362"/>
    <n v="44386"/>
    <n v="1"/>
    <m/>
    <m/>
    <n v="0.25"/>
    <n v="70.5334"/>
    <s v="Account"/>
    <n v="24"/>
    <n v="80"/>
    <n v="20"/>
    <n v="20"/>
    <n v="70.5334"/>
    <n v="90.5334"/>
    <n v="90.5334"/>
    <x v="0"/>
    <x v="1"/>
  </r>
  <r>
    <s v="A00937"/>
    <x v="7"/>
    <s v="Ling"/>
    <s v="Assess"/>
    <m/>
    <n v="44362"/>
    <n v="44389"/>
    <n v="2"/>
    <m/>
    <m/>
    <n v="0.25"/>
    <n v="14.4"/>
    <s v="Account"/>
    <n v="27"/>
    <n v="140"/>
    <n v="35"/>
    <n v="35"/>
    <n v="14.4"/>
    <n v="49.4"/>
    <n v="49.4"/>
    <x v="0"/>
    <x v="5"/>
  </r>
  <r>
    <s v="A00938"/>
    <x v="5"/>
    <s v="Burton"/>
    <s v="Assess"/>
    <m/>
    <n v="44362"/>
    <n v="44391"/>
    <n v="1"/>
    <m/>
    <m/>
    <n v="0.25"/>
    <n v="144"/>
    <s v="P.O."/>
    <n v="29"/>
    <n v="80"/>
    <n v="20"/>
    <n v="20"/>
    <n v="144"/>
    <n v="164"/>
    <n v="164"/>
    <x v="0"/>
    <x v="3"/>
  </r>
  <r>
    <s v="A00939"/>
    <x v="0"/>
    <s v="Ling"/>
    <s v="Assess"/>
    <m/>
    <n v="44362"/>
    <n v="44396"/>
    <n v="1"/>
    <m/>
    <m/>
    <n v="0.5"/>
    <n v="5.4"/>
    <s v="C.O.D."/>
    <n v="34"/>
    <n v="80"/>
    <n v="40"/>
    <n v="40"/>
    <n v="5.4"/>
    <n v="45.4"/>
    <n v="45.4"/>
    <x v="0"/>
    <x v="5"/>
  </r>
  <r>
    <s v="A00940"/>
    <x v="4"/>
    <s v="Lopez"/>
    <s v="Assess"/>
    <m/>
    <n v="44363"/>
    <n v="44371"/>
    <n v="1"/>
    <m/>
    <m/>
    <n v="0.25"/>
    <n v="23.1465"/>
    <s v="P.O."/>
    <n v="8"/>
    <n v="80"/>
    <n v="20"/>
    <n v="20"/>
    <n v="23.1465"/>
    <n v="43.146500000000003"/>
    <n v="43.146500000000003"/>
    <x v="1"/>
    <x v="2"/>
  </r>
  <r>
    <s v="A00941"/>
    <x v="2"/>
    <s v="Khan"/>
    <s v="Replace"/>
    <m/>
    <n v="44363"/>
    <n v="44371"/>
    <n v="1"/>
    <m/>
    <s v="Yes"/>
    <n v="0.5"/>
    <n v="25.0718"/>
    <s v="C.O.D."/>
    <n v="8"/>
    <n v="80"/>
    <n v="40"/>
    <n v="40"/>
    <n v="0"/>
    <n v="65.071799999999996"/>
    <n v="40"/>
    <x v="1"/>
    <x v="2"/>
  </r>
  <r>
    <s v="A00942"/>
    <x v="5"/>
    <s v="Burton"/>
    <s v="Assess"/>
    <m/>
    <n v="44363"/>
    <n v="44392"/>
    <n v="1"/>
    <m/>
    <m/>
    <n v="0.5"/>
    <n v="175.21770000000001"/>
    <s v="C.O.D."/>
    <n v="29"/>
    <n v="80"/>
    <n v="40"/>
    <n v="40"/>
    <n v="175.21770000000001"/>
    <n v="215.21770000000001"/>
    <n v="215.21770000000001"/>
    <x v="1"/>
    <x v="2"/>
  </r>
  <r>
    <s v="A00943"/>
    <x v="3"/>
    <s v="Khan"/>
    <s v="Repair"/>
    <m/>
    <n v="44363"/>
    <n v="44398"/>
    <n v="2"/>
    <m/>
    <m/>
    <n v="3.5"/>
    <n v="23"/>
    <s v="Account"/>
    <n v="35"/>
    <n v="140"/>
    <n v="490"/>
    <n v="490"/>
    <n v="23"/>
    <n v="513"/>
    <n v="513"/>
    <x v="1"/>
    <x v="3"/>
  </r>
  <r>
    <s v="A00944"/>
    <x v="4"/>
    <s v="Khan"/>
    <s v="Assess"/>
    <m/>
    <n v="44363"/>
    <m/>
    <n v="2"/>
    <m/>
    <m/>
    <m/>
    <n v="30"/>
    <s v="C.O.D."/>
    <s v=""/>
    <n v="140"/>
    <n v="0"/>
    <n v="0"/>
    <n v="30"/>
    <n v="30"/>
    <n v="30"/>
    <x v="1"/>
    <x v="4"/>
  </r>
  <r>
    <s v="A00945"/>
    <x v="2"/>
    <s v="Cartier"/>
    <s v="Deliver"/>
    <m/>
    <n v="44363"/>
    <m/>
    <n v="1"/>
    <m/>
    <m/>
    <m/>
    <n v="161.08420000000001"/>
    <s v="Account"/>
    <s v=""/>
    <n v="80"/>
    <n v="0"/>
    <n v="0"/>
    <n v="161.08420000000001"/>
    <n v="161.08420000000001"/>
    <n v="161.08420000000001"/>
    <x v="1"/>
    <x v="4"/>
  </r>
  <r>
    <s v="A00946"/>
    <x v="2"/>
    <s v="Khan"/>
    <s v="Deliver"/>
    <m/>
    <n v="44363"/>
    <m/>
    <n v="1"/>
    <m/>
    <m/>
    <m/>
    <n v="59.807400000000001"/>
    <s v="C.O.D."/>
    <s v=""/>
    <n v="80"/>
    <n v="0"/>
    <n v="0"/>
    <n v="59.807400000000001"/>
    <n v="59.807400000000001"/>
    <n v="59.807400000000001"/>
    <x v="1"/>
    <x v="4"/>
  </r>
  <r>
    <s v="A00947"/>
    <x v="4"/>
    <s v="Khan"/>
    <s v="Assess"/>
    <m/>
    <n v="44363"/>
    <m/>
    <n v="1"/>
    <m/>
    <m/>
    <m/>
    <n v="19.196999999999999"/>
    <s v="C.O.D."/>
    <s v=""/>
    <n v="80"/>
    <n v="0"/>
    <n v="0"/>
    <n v="19.196999999999999"/>
    <n v="19.196999999999999"/>
    <n v="19.196999999999999"/>
    <x v="1"/>
    <x v="4"/>
  </r>
  <r>
    <s v="A00948"/>
    <x v="0"/>
    <s v="Ling"/>
    <s v="Deliver"/>
    <s v="Yes"/>
    <n v="44363"/>
    <m/>
    <n v="1"/>
    <m/>
    <m/>
    <m/>
    <n v="50.79"/>
    <s v="Account"/>
    <s v=""/>
    <n v="80"/>
    <n v="0"/>
    <n v="0"/>
    <n v="50.79"/>
    <n v="50.79"/>
    <n v="50.79"/>
    <x v="1"/>
    <x v="4"/>
  </r>
  <r>
    <s v="A00949"/>
    <x v="0"/>
    <s v="Ling"/>
    <s v="Assess"/>
    <m/>
    <n v="44364"/>
    <n v="44377"/>
    <n v="2"/>
    <m/>
    <m/>
    <n v="1.25"/>
    <n v="122.80759999999999"/>
    <s v="C.O.D."/>
    <n v="13"/>
    <n v="140"/>
    <n v="175"/>
    <n v="175"/>
    <n v="122.80759999999999"/>
    <n v="297.80759999999998"/>
    <n v="297.80759999999998"/>
    <x v="2"/>
    <x v="3"/>
  </r>
  <r>
    <s v="A00950"/>
    <x v="4"/>
    <s v="Cartier"/>
    <s v="Assess"/>
    <m/>
    <n v="44364"/>
    <n v="44383"/>
    <n v="1"/>
    <m/>
    <m/>
    <n v="0.25"/>
    <n v="54.8215"/>
    <s v="Account"/>
    <n v="19"/>
    <n v="80"/>
    <n v="20"/>
    <n v="20"/>
    <n v="54.8215"/>
    <n v="74.8215"/>
    <n v="74.8215"/>
    <x v="2"/>
    <x v="0"/>
  </r>
  <r>
    <s v="A00951"/>
    <x v="2"/>
    <s v="Cartier"/>
    <s v="Replace"/>
    <m/>
    <n v="44364"/>
    <n v="44399"/>
    <n v="2"/>
    <m/>
    <m/>
    <n v="2.5"/>
    <n v="86.423400000000001"/>
    <s v="C.O.D."/>
    <n v="35"/>
    <n v="140"/>
    <n v="350"/>
    <n v="350"/>
    <n v="86.423400000000001"/>
    <n v="436.42340000000002"/>
    <n v="436.42340000000002"/>
    <x v="2"/>
    <x v="2"/>
  </r>
  <r>
    <s v="A00952"/>
    <x v="7"/>
    <s v="Ling"/>
    <s v="Assess"/>
    <m/>
    <n v="44364"/>
    <m/>
    <n v="2"/>
    <m/>
    <m/>
    <m/>
    <n v="100.60380000000001"/>
    <s v="C.O.D."/>
    <s v=""/>
    <n v="140"/>
    <n v="0"/>
    <n v="0"/>
    <n v="100.60380000000001"/>
    <n v="100.60380000000001"/>
    <n v="100.60380000000001"/>
    <x v="2"/>
    <x v="4"/>
  </r>
  <r>
    <s v="A00953"/>
    <x v="0"/>
    <s v="Ling"/>
    <s v="Deliver"/>
    <m/>
    <n v="44364"/>
    <m/>
    <n v="1"/>
    <m/>
    <m/>
    <m/>
    <n v="17.170000000000002"/>
    <s v="Account"/>
    <s v=""/>
    <n v="80"/>
    <n v="0"/>
    <n v="0"/>
    <n v="17.170000000000002"/>
    <n v="17.170000000000002"/>
    <n v="17.170000000000002"/>
    <x v="2"/>
    <x v="4"/>
  </r>
  <r>
    <s v="A00954"/>
    <x v="4"/>
    <s v="Burton"/>
    <s v="Assess"/>
    <m/>
    <n v="44364"/>
    <m/>
    <n v="1"/>
    <m/>
    <m/>
    <m/>
    <n v="10.307499999999999"/>
    <s v="P.O."/>
    <s v=""/>
    <n v="80"/>
    <n v="0"/>
    <n v="0"/>
    <n v="10.307499999999999"/>
    <n v="10.307499999999999"/>
    <n v="10.307499999999999"/>
    <x v="2"/>
    <x v="4"/>
  </r>
  <r>
    <s v="A00955"/>
    <x v="0"/>
    <s v="Ling"/>
    <s v="Assess"/>
    <m/>
    <n v="44364"/>
    <m/>
    <n v="2"/>
    <m/>
    <m/>
    <m/>
    <n v="18.63"/>
    <s v="Account"/>
    <s v=""/>
    <n v="140"/>
    <n v="0"/>
    <n v="0"/>
    <n v="18.63"/>
    <n v="18.63"/>
    <n v="18.63"/>
    <x v="2"/>
    <x v="4"/>
  </r>
  <r>
    <s v="A00956"/>
    <x v="0"/>
    <s v="Ling"/>
    <s v="Assess"/>
    <m/>
    <n v="44364"/>
    <m/>
    <n v="2"/>
    <m/>
    <m/>
    <m/>
    <n v="32"/>
    <s v="Account"/>
    <s v=""/>
    <n v="140"/>
    <n v="0"/>
    <n v="0"/>
    <n v="32"/>
    <n v="32"/>
    <n v="32"/>
    <x v="2"/>
    <x v="4"/>
  </r>
  <r>
    <s v="A00957"/>
    <x v="0"/>
    <s v="Ling"/>
    <s v="Deliver"/>
    <m/>
    <n v="44364"/>
    <m/>
    <n v="1"/>
    <m/>
    <m/>
    <m/>
    <n v="14.13"/>
    <s v="P.O."/>
    <s v=""/>
    <n v="80"/>
    <n v="0"/>
    <n v="0"/>
    <n v="14.13"/>
    <n v="14.13"/>
    <n v="14.13"/>
    <x v="2"/>
    <x v="4"/>
  </r>
  <r>
    <s v="A00958"/>
    <x v="0"/>
    <s v="Ling"/>
    <s v="Repair"/>
    <m/>
    <n v="44364"/>
    <m/>
    <n v="1"/>
    <m/>
    <m/>
    <m/>
    <n v="322"/>
    <s v="Account"/>
    <s v=""/>
    <n v="80"/>
    <n v="0"/>
    <n v="0"/>
    <n v="322"/>
    <n v="322"/>
    <n v="322"/>
    <x v="2"/>
    <x v="4"/>
  </r>
  <r>
    <s v="A00959"/>
    <x v="7"/>
    <s v="Ling"/>
    <s v="Assess"/>
    <m/>
    <n v="44364"/>
    <m/>
    <n v="2"/>
    <m/>
    <m/>
    <m/>
    <n v="50.603299999999997"/>
    <s v="C.O.D."/>
    <s v=""/>
    <n v="140"/>
    <n v="0"/>
    <n v="0"/>
    <n v="50.603299999999997"/>
    <n v="50.603299999999997"/>
    <n v="50.603299999999997"/>
    <x v="2"/>
    <x v="4"/>
  </r>
  <r>
    <s v="A00960"/>
    <x v="6"/>
    <s v="Burton"/>
    <s v="Assess"/>
    <m/>
    <n v="44365"/>
    <n v="44389"/>
    <n v="2"/>
    <m/>
    <m/>
    <n v="2"/>
    <n v="134.50059999999999"/>
    <s v="C.O.D."/>
    <n v="24"/>
    <n v="140"/>
    <n v="280"/>
    <n v="280"/>
    <n v="134.50059999999999"/>
    <n v="414.50059999999996"/>
    <n v="414.50059999999996"/>
    <x v="3"/>
    <x v="5"/>
  </r>
  <r>
    <s v="A00961"/>
    <x v="5"/>
    <s v="Cartier"/>
    <s v="Replace"/>
    <m/>
    <n v="44366"/>
    <n v="44380"/>
    <n v="1"/>
    <m/>
    <m/>
    <n v="0.5"/>
    <n v="78.333299999999994"/>
    <s v="C.O.D."/>
    <n v="14"/>
    <n v="80"/>
    <n v="40"/>
    <n v="40"/>
    <n v="78.333299999999994"/>
    <n v="118.33329999999999"/>
    <n v="118.33329999999999"/>
    <x v="4"/>
    <x v="4"/>
  </r>
  <r>
    <s v="A00962"/>
    <x v="3"/>
    <s v="Khan"/>
    <s v="Install"/>
    <m/>
    <n v="44368"/>
    <n v="44377"/>
    <n v="1"/>
    <m/>
    <m/>
    <n v="1.5"/>
    <n v="202.8"/>
    <s v="Account"/>
    <n v="9"/>
    <n v="80"/>
    <n v="120"/>
    <n v="120"/>
    <n v="202.8"/>
    <n v="322.8"/>
    <n v="322.8"/>
    <x v="5"/>
    <x v="3"/>
  </r>
  <r>
    <s v="A00963"/>
    <x v="2"/>
    <s v="Burton"/>
    <s v="Replace"/>
    <m/>
    <n v="44368"/>
    <n v="44386"/>
    <n v="1"/>
    <m/>
    <m/>
    <n v="0.5"/>
    <n v="67.903400000000005"/>
    <s v="C.O.D."/>
    <n v="18"/>
    <n v="80"/>
    <n v="40"/>
    <n v="40"/>
    <n v="67.903400000000005"/>
    <n v="107.9034"/>
    <n v="107.9034"/>
    <x v="5"/>
    <x v="1"/>
  </r>
  <r>
    <s v="A00964"/>
    <x v="7"/>
    <s v="Ling"/>
    <s v="Assess"/>
    <m/>
    <n v="44368"/>
    <n v="44389"/>
    <n v="2"/>
    <m/>
    <m/>
    <n v="1"/>
    <n v="144"/>
    <s v="C.O.D."/>
    <n v="21"/>
    <n v="140"/>
    <n v="140"/>
    <n v="140"/>
    <n v="144"/>
    <n v="284"/>
    <n v="284"/>
    <x v="5"/>
    <x v="5"/>
  </r>
  <r>
    <s v="A00965"/>
    <x v="1"/>
    <s v="Burton"/>
    <s v="Deliver"/>
    <m/>
    <n v="44368"/>
    <n v="44390"/>
    <n v="2"/>
    <m/>
    <m/>
    <n v="0.25"/>
    <n v="178.36179999999999"/>
    <s v="Account"/>
    <n v="22"/>
    <n v="140"/>
    <n v="35"/>
    <n v="35"/>
    <n v="178.36179999999999"/>
    <n v="213.36179999999999"/>
    <n v="213.36179999999999"/>
    <x v="5"/>
    <x v="0"/>
  </r>
  <r>
    <s v="A00966"/>
    <x v="8"/>
    <s v="Ling"/>
    <s v="Deliver"/>
    <m/>
    <n v="44368"/>
    <n v="44391"/>
    <n v="1"/>
    <m/>
    <m/>
    <n v="0.25"/>
    <n v="7.3140000000000001"/>
    <s v="P.O."/>
    <n v="23"/>
    <n v="80"/>
    <n v="20"/>
    <n v="20"/>
    <n v="7.3140000000000001"/>
    <n v="27.314"/>
    <n v="27.314"/>
    <x v="5"/>
    <x v="3"/>
  </r>
  <r>
    <s v="A00967"/>
    <x v="8"/>
    <s v="Ling"/>
    <s v="Assess"/>
    <m/>
    <n v="44368"/>
    <m/>
    <n v="2"/>
    <m/>
    <m/>
    <m/>
    <n v="120"/>
    <s v="Account"/>
    <s v=""/>
    <n v="140"/>
    <n v="0"/>
    <n v="0"/>
    <n v="120"/>
    <n v="120"/>
    <n v="120"/>
    <x v="5"/>
    <x v="4"/>
  </r>
  <r>
    <s v="A00968"/>
    <x v="3"/>
    <s v="Cartier"/>
    <s v="Assess"/>
    <m/>
    <n v="44368"/>
    <m/>
    <n v="1"/>
    <m/>
    <m/>
    <m/>
    <n v="193.8409"/>
    <s v="C.O.D."/>
    <s v=""/>
    <n v="80"/>
    <n v="0"/>
    <n v="0"/>
    <n v="193.8409"/>
    <n v="193.8409"/>
    <n v="193.8409"/>
    <x v="5"/>
    <x v="4"/>
  </r>
  <r>
    <s v="A00969"/>
    <x v="3"/>
    <s v="Cartier"/>
    <s v="Assess"/>
    <m/>
    <n v="44368"/>
    <m/>
    <n v="1"/>
    <m/>
    <m/>
    <m/>
    <n v="901.5"/>
    <s v="P.O."/>
    <s v=""/>
    <n v="80"/>
    <n v="0"/>
    <n v="0"/>
    <n v="901.5"/>
    <n v="901.5"/>
    <n v="901.5"/>
    <x v="5"/>
    <x v="4"/>
  </r>
  <r>
    <s v="A00970"/>
    <x v="2"/>
    <s v="Cartier"/>
    <s v="Deliver"/>
    <m/>
    <n v="44368"/>
    <m/>
    <n v="1"/>
    <m/>
    <m/>
    <m/>
    <n v="64.342100000000002"/>
    <s v="Account"/>
    <s v=""/>
    <n v="80"/>
    <n v="0"/>
    <n v="0"/>
    <n v="64.342100000000002"/>
    <n v="64.342100000000002"/>
    <n v="64.342100000000002"/>
    <x v="5"/>
    <x v="4"/>
  </r>
  <r>
    <s v="A00971"/>
    <x v="2"/>
    <s v="Cartier"/>
    <s v="Deliver"/>
    <m/>
    <n v="44368"/>
    <m/>
    <n v="1"/>
    <m/>
    <m/>
    <m/>
    <n v="64.342100000000002"/>
    <s v="Account"/>
    <s v=""/>
    <n v="80"/>
    <n v="0"/>
    <n v="0"/>
    <n v="64.342100000000002"/>
    <n v="64.342100000000002"/>
    <n v="64.342100000000002"/>
    <x v="5"/>
    <x v="4"/>
  </r>
  <r>
    <s v="A00972"/>
    <x v="2"/>
    <s v="Burton"/>
    <s v="Assess"/>
    <m/>
    <n v="44368"/>
    <m/>
    <n v="2"/>
    <m/>
    <m/>
    <m/>
    <n v="282"/>
    <s v="C.O.D."/>
    <s v=""/>
    <n v="140"/>
    <n v="0"/>
    <n v="0"/>
    <n v="282"/>
    <n v="282"/>
    <n v="282"/>
    <x v="5"/>
    <x v="4"/>
  </r>
  <r>
    <s v="A00973"/>
    <x v="4"/>
    <s v="Khan"/>
    <s v="Deliver"/>
    <m/>
    <n v="44369"/>
    <n v="44393"/>
    <n v="1"/>
    <m/>
    <m/>
    <n v="0.25"/>
    <n v="21.33"/>
    <s v="Account"/>
    <n v="24"/>
    <n v="80"/>
    <n v="20"/>
    <n v="20"/>
    <n v="21.33"/>
    <n v="41.33"/>
    <n v="41.33"/>
    <x v="0"/>
    <x v="1"/>
  </r>
  <r>
    <s v="A00974"/>
    <x v="0"/>
    <s v="Ling"/>
    <s v="Assess"/>
    <m/>
    <n v="44369"/>
    <n v="44396"/>
    <n v="2"/>
    <m/>
    <m/>
    <n v="0.25"/>
    <n v="55.89"/>
    <s v="Account"/>
    <n v="27"/>
    <n v="140"/>
    <n v="35"/>
    <n v="35"/>
    <n v="55.89"/>
    <n v="90.89"/>
    <n v="90.89"/>
    <x v="0"/>
    <x v="5"/>
  </r>
  <r>
    <s v="A00975"/>
    <x v="3"/>
    <s v="Khan"/>
    <s v="Replace"/>
    <m/>
    <n v="44369"/>
    <n v="44398"/>
    <n v="2"/>
    <m/>
    <m/>
    <n v="0.5"/>
    <n v="227.13"/>
    <s v="Account"/>
    <n v="29"/>
    <n v="140"/>
    <n v="70"/>
    <n v="70"/>
    <n v="227.13"/>
    <n v="297.13"/>
    <n v="297.13"/>
    <x v="0"/>
    <x v="3"/>
  </r>
  <r>
    <s v="A00976"/>
    <x v="3"/>
    <s v="Cartier"/>
    <s v="Replace"/>
    <m/>
    <n v="44369"/>
    <m/>
    <n v="2"/>
    <s v="Yes"/>
    <s v="Yes"/>
    <m/>
    <n v="593.44470000000001"/>
    <s v="Warranty"/>
    <s v=""/>
    <n v="140"/>
    <n v="0"/>
    <n v="0"/>
    <n v="0"/>
    <n v="593.44470000000001"/>
    <n v="0"/>
    <x v="0"/>
    <x v="4"/>
  </r>
  <r>
    <s v="A00977"/>
    <x v="2"/>
    <s v="Burton"/>
    <s v="Replace"/>
    <m/>
    <n v="44369"/>
    <m/>
    <n v="1"/>
    <m/>
    <m/>
    <m/>
    <n v="65.496899999999997"/>
    <s v="Account"/>
    <s v=""/>
    <n v="80"/>
    <n v="0"/>
    <n v="0"/>
    <n v="65.496899999999997"/>
    <n v="65.496899999999997"/>
    <n v="65.496899999999997"/>
    <x v="0"/>
    <x v="4"/>
  </r>
  <r>
    <s v="A00978"/>
    <x v="8"/>
    <s v="Ling"/>
    <s v="Replace"/>
    <m/>
    <n v="44369"/>
    <m/>
    <n v="2"/>
    <m/>
    <m/>
    <m/>
    <n v="1137.74"/>
    <s v="Account"/>
    <s v=""/>
    <n v="140"/>
    <n v="0"/>
    <n v="0"/>
    <n v="1137.74"/>
    <n v="1137.74"/>
    <n v="1137.74"/>
    <x v="0"/>
    <x v="4"/>
  </r>
  <r>
    <s v="A00979"/>
    <x v="2"/>
    <s v="Cartier"/>
    <s v="Repair"/>
    <m/>
    <n v="44369"/>
    <m/>
    <n v="1"/>
    <m/>
    <m/>
    <m/>
    <n v="272.99959999999999"/>
    <s v="C.O.D."/>
    <s v=""/>
    <n v="80"/>
    <n v="0"/>
    <n v="0"/>
    <n v="272.99959999999999"/>
    <n v="272.99959999999999"/>
    <n v="272.99959999999999"/>
    <x v="0"/>
    <x v="4"/>
  </r>
  <r>
    <s v="A00980"/>
    <x v="1"/>
    <s v="Lopez"/>
    <s v="Deliver"/>
    <m/>
    <n v="44370"/>
    <n v="44372"/>
    <n v="1"/>
    <m/>
    <m/>
    <n v="0.25"/>
    <n v="270.44560000000001"/>
    <s v="Account"/>
    <n v="2"/>
    <n v="80"/>
    <n v="20"/>
    <n v="20"/>
    <n v="270.44560000000001"/>
    <n v="290.44560000000001"/>
    <n v="290.44560000000001"/>
    <x v="1"/>
    <x v="1"/>
  </r>
  <r>
    <s v="A00981"/>
    <x v="2"/>
    <s v="Khan"/>
    <s v="Assess"/>
    <m/>
    <n v="44370"/>
    <n v="44380"/>
    <n v="1"/>
    <m/>
    <m/>
    <n v="1"/>
    <n v="180"/>
    <s v="P.O."/>
    <n v="10"/>
    <n v="80"/>
    <n v="80"/>
    <n v="80"/>
    <n v="180"/>
    <n v="260"/>
    <n v="260"/>
    <x v="1"/>
    <x v="4"/>
  </r>
  <r>
    <s v="A00982"/>
    <x v="1"/>
    <s v="Lopez"/>
    <s v="Repair"/>
    <m/>
    <n v="44370"/>
    <n v="44390"/>
    <n v="1"/>
    <m/>
    <m/>
    <n v="1"/>
    <n v="188.9469"/>
    <s v="Account"/>
    <n v="20"/>
    <n v="80"/>
    <n v="80"/>
    <n v="80"/>
    <n v="188.9469"/>
    <n v="268.94690000000003"/>
    <n v="268.94690000000003"/>
    <x v="1"/>
    <x v="0"/>
  </r>
  <r>
    <s v="A00983"/>
    <x v="7"/>
    <s v="Ling"/>
    <s v="Deliver"/>
    <m/>
    <n v="44370"/>
    <n v="44398"/>
    <n v="1"/>
    <m/>
    <m/>
    <n v="0.25"/>
    <n v="37.582099999999997"/>
    <s v="Account"/>
    <n v="28"/>
    <n v="80"/>
    <n v="20"/>
    <n v="20"/>
    <n v="37.582099999999997"/>
    <n v="57.582099999999997"/>
    <n v="57.582099999999997"/>
    <x v="1"/>
    <x v="3"/>
  </r>
  <r>
    <s v="A00984"/>
    <x v="3"/>
    <s v="Cartier"/>
    <s v="Replace"/>
    <m/>
    <n v="44370"/>
    <n v="44396"/>
    <n v="1"/>
    <m/>
    <m/>
    <n v="0.5"/>
    <n v="20"/>
    <s v="Account"/>
    <n v="26"/>
    <n v="80"/>
    <n v="40"/>
    <n v="40"/>
    <n v="20"/>
    <n v="60"/>
    <n v="60"/>
    <x v="1"/>
    <x v="5"/>
  </r>
  <r>
    <s v="A00985"/>
    <x v="1"/>
    <s v="Burton"/>
    <s v="Deliver"/>
    <m/>
    <n v="44370"/>
    <n v="44396"/>
    <n v="1"/>
    <m/>
    <m/>
    <n v="0.25"/>
    <n v="78.278999999999996"/>
    <s v="C.O.D."/>
    <n v="26"/>
    <n v="80"/>
    <n v="20"/>
    <n v="20"/>
    <n v="78.278999999999996"/>
    <n v="98.278999999999996"/>
    <n v="98.278999999999996"/>
    <x v="1"/>
    <x v="5"/>
  </r>
  <r>
    <s v="A00986"/>
    <x v="1"/>
    <s v="Ling"/>
    <s v="Deliver"/>
    <m/>
    <n v="44370"/>
    <n v="44399"/>
    <n v="1"/>
    <m/>
    <m/>
    <n v="0.25"/>
    <n v="37.293500000000002"/>
    <s v="Account"/>
    <n v="29"/>
    <n v="80"/>
    <n v="20"/>
    <n v="20"/>
    <n v="37.293500000000002"/>
    <n v="57.293500000000002"/>
    <n v="57.293500000000002"/>
    <x v="1"/>
    <x v="2"/>
  </r>
  <r>
    <s v="A00987"/>
    <x v="0"/>
    <s v="Ling"/>
    <s v="Deliver"/>
    <s v="Yes"/>
    <n v="44370"/>
    <m/>
    <n v="1"/>
    <m/>
    <m/>
    <m/>
    <n v="48.586199999999998"/>
    <s v="C.O.D."/>
    <s v=""/>
    <n v="80"/>
    <n v="0"/>
    <n v="0"/>
    <n v="48.586199999999998"/>
    <n v="48.586199999999998"/>
    <n v="48.586199999999998"/>
    <x v="1"/>
    <x v="4"/>
  </r>
  <r>
    <s v="A00988"/>
    <x v="2"/>
    <s v="Burton"/>
    <s v="Assess"/>
    <m/>
    <n v="44370"/>
    <m/>
    <n v="2"/>
    <m/>
    <m/>
    <m/>
    <n v="164.4"/>
    <s v="C.O.D."/>
    <s v=""/>
    <n v="140"/>
    <n v="0"/>
    <n v="0"/>
    <n v="164.4"/>
    <n v="164.4"/>
    <n v="164.4"/>
    <x v="1"/>
    <x v="4"/>
  </r>
  <r>
    <s v="A00989"/>
    <x v="0"/>
    <s v="Ling"/>
    <s v="Deliver"/>
    <m/>
    <n v="44371"/>
    <n v="44392"/>
    <n v="2"/>
    <m/>
    <m/>
    <n v="0.25"/>
    <n v="268.05579999999998"/>
    <s v="Account"/>
    <n v="21"/>
    <n v="140"/>
    <n v="35"/>
    <n v="35"/>
    <n v="268.05579999999998"/>
    <n v="303.05579999999998"/>
    <n v="303.05579999999998"/>
    <x v="2"/>
    <x v="2"/>
  </r>
  <r>
    <s v="A00990"/>
    <x v="4"/>
    <s v="Khan"/>
    <s v="Deliver"/>
    <m/>
    <n v="44371"/>
    <n v="44400"/>
    <n v="1"/>
    <m/>
    <m/>
    <n v="0.25"/>
    <n v="19.196999999999999"/>
    <s v="P.O."/>
    <n v="29"/>
    <n v="80"/>
    <n v="20"/>
    <n v="20"/>
    <n v="19.196999999999999"/>
    <n v="39.197000000000003"/>
    <n v="39.197000000000003"/>
    <x v="2"/>
    <x v="1"/>
  </r>
  <r>
    <s v="A00991"/>
    <x v="0"/>
    <s v="Ling"/>
    <s v="Assess"/>
    <m/>
    <n v="44371"/>
    <n v="44396"/>
    <n v="2"/>
    <m/>
    <m/>
    <n v="0.25"/>
    <n v="21.33"/>
    <s v="Account"/>
    <n v="25"/>
    <n v="140"/>
    <n v="35"/>
    <n v="35"/>
    <n v="21.33"/>
    <n v="56.33"/>
    <n v="56.33"/>
    <x v="2"/>
    <x v="5"/>
  </r>
  <r>
    <s v="A00992"/>
    <x v="0"/>
    <s v="Burton"/>
    <s v="Replace"/>
    <m/>
    <n v="44371"/>
    <m/>
    <n v="1"/>
    <m/>
    <m/>
    <m/>
    <n v="7.5"/>
    <s v="C.O.D."/>
    <s v=""/>
    <n v="80"/>
    <n v="0"/>
    <n v="0"/>
    <n v="7.5"/>
    <n v="7.5"/>
    <n v="7.5"/>
    <x v="2"/>
    <x v="4"/>
  </r>
  <r>
    <s v="A00993"/>
    <x v="0"/>
    <s v="Ling"/>
    <s v="Deliver"/>
    <m/>
    <n v="44371"/>
    <m/>
    <n v="1"/>
    <m/>
    <m/>
    <m/>
    <n v="115.1866"/>
    <s v="Account"/>
    <s v=""/>
    <n v="80"/>
    <n v="0"/>
    <n v="0"/>
    <n v="115.1866"/>
    <n v="115.1866"/>
    <n v="115.1866"/>
    <x v="2"/>
    <x v="4"/>
  </r>
  <r>
    <s v="A00994"/>
    <x v="0"/>
    <s v="Ling"/>
    <s v="Deliver"/>
    <m/>
    <n v="44371"/>
    <m/>
    <n v="1"/>
    <m/>
    <m/>
    <m/>
    <n v="120"/>
    <s v="Account"/>
    <s v=""/>
    <n v="80"/>
    <n v="0"/>
    <n v="0"/>
    <n v="120"/>
    <n v="120"/>
    <n v="120"/>
    <x v="2"/>
    <x v="4"/>
  </r>
  <r>
    <s v="A00995"/>
    <x v="8"/>
    <s v="Ling"/>
    <s v="Deliver"/>
    <m/>
    <n v="44371"/>
    <m/>
    <n v="1"/>
    <m/>
    <m/>
    <m/>
    <n v="21"/>
    <s v="Account"/>
    <s v=""/>
    <n v="80"/>
    <n v="0"/>
    <n v="0"/>
    <n v="21"/>
    <n v="21"/>
    <n v="21"/>
    <x v="2"/>
    <x v="4"/>
  </r>
  <r>
    <s v="A00996"/>
    <x v="8"/>
    <s v="Ling"/>
    <s v="Assess"/>
    <m/>
    <n v="44371"/>
    <m/>
    <n v="1"/>
    <m/>
    <m/>
    <m/>
    <n v="58.89"/>
    <s v="C.O.D."/>
    <s v=""/>
    <n v="80"/>
    <n v="0"/>
    <n v="0"/>
    <n v="58.89"/>
    <n v="58.89"/>
    <n v="58.89"/>
    <x v="2"/>
    <x v="4"/>
  </r>
  <r>
    <s v="A00997"/>
    <x v="2"/>
    <s v="Burton"/>
    <s v="Deliver"/>
    <m/>
    <n v="44371"/>
    <m/>
    <n v="1"/>
    <m/>
    <m/>
    <m/>
    <n v="32.6706"/>
    <s v="C.O.D."/>
    <s v=""/>
    <n v="80"/>
    <n v="0"/>
    <n v="0"/>
    <n v="32.6706"/>
    <n v="32.6706"/>
    <n v="32.6706"/>
    <x v="2"/>
    <x v="4"/>
  </r>
  <r>
    <s v="A00998"/>
    <x v="5"/>
    <s v="Burton"/>
    <s v="Repair"/>
    <m/>
    <n v="44371"/>
    <m/>
    <n v="2"/>
    <m/>
    <m/>
    <m/>
    <n v="205.28129999999999"/>
    <s v="C.O.D."/>
    <s v=""/>
    <n v="140"/>
    <n v="0"/>
    <n v="0"/>
    <n v="205.28129999999999"/>
    <n v="205.28129999999999"/>
    <n v="205.28129999999999"/>
    <x v="2"/>
    <x v="4"/>
  </r>
  <r>
    <s v="A00999"/>
    <x v="2"/>
    <s v="Khan"/>
    <s v="Replace"/>
    <m/>
    <n v="44371"/>
    <m/>
    <n v="2"/>
    <m/>
    <m/>
    <m/>
    <n v="223.64769999999999"/>
    <s v="Account"/>
    <s v=""/>
    <n v="140"/>
    <n v="0"/>
    <n v="0"/>
    <n v="223.64769999999999"/>
    <n v="223.64769999999999"/>
    <n v="223.64769999999999"/>
    <x v="2"/>
    <x v="4"/>
  </r>
  <r>
    <s v="A01000"/>
    <x v="3"/>
    <s v="Khan"/>
    <s v="Repair"/>
    <m/>
    <n v="44372"/>
    <n v="44393"/>
    <n v="1"/>
    <m/>
    <m/>
    <n v="6.25"/>
    <n v="20"/>
    <s v="C.O.D."/>
    <n v="21"/>
    <n v="80"/>
    <n v="500"/>
    <n v="500"/>
    <n v="20"/>
    <n v="520"/>
    <n v="520"/>
    <x v="3"/>
    <x v="1"/>
  </r>
  <r>
    <s v="A01001"/>
    <x v="3"/>
    <s v="Khan"/>
    <s v="Repair"/>
    <m/>
    <n v="44372"/>
    <m/>
    <n v="1"/>
    <m/>
    <m/>
    <m/>
    <n v="415.28449999999998"/>
    <s v="P.O."/>
    <s v=""/>
    <n v="80"/>
    <n v="0"/>
    <n v="0"/>
    <n v="415.28449999999998"/>
    <n v="415.28449999999998"/>
    <n v="415.28449999999998"/>
    <x v="3"/>
    <x v="4"/>
  </r>
  <r>
    <s v="A01002"/>
    <x v="5"/>
    <s v="Khan"/>
    <s v="Assess"/>
    <m/>
    <n v="44373"/>
    <n v="44401"/>
    <n v="2"/>
    <m/>
    <m/>
    <n v="0.25"/>
    <n v="237.208"/>
    <s v="C.O.D."/>
    <n v="28"/>
    <n v="140"/>
    <n v="35"/>
    <n v="35"/>
    <n v="237.208"/>
    <n v="272.20799999999997"/>
    <n v="272.20799999999997"/>
    <x v="4"/>
    <x v="4"/>
  </r>
  <r>
    <s v="A01003"/>
    <x v="0"/>
    <s v="Ling"/>
    <s v="Replace"/>
    <m/>
    <n v="44375"/>
    <n v="44396"/>
    <n v="2"/>
    <m/>
    <m/>
    <n v="2.5"/>
    <n v="106.65"/>
    <s v="Account"/>
    <n v="21"/>
    <n v="140"/>
    <n v="350"/>
    <n v="350"/>
    <n v="106.65"/>
    <n v="456.65"/>
    <n v="456.65"/>
    <x v="5"/>
    <x v="5"/>
  </r>
  <r>
    <s v="A01004"/>
    <x v="2"/>
    <s v="Cartier"/>
    <s v="Replace"/>
    <s v="Yes"/>
    <n v="44375"/>
    <m/>
    <n v="2"/>
    <m/>
    <m/>
    <m/>
    <n v="60"/>
    <s v="C.O.D."/>
    <s v=""/>
    <n v="140"/>
    <n v="0"/>
    <n v="0"/>
    <n v="60"/>
    <n v="60"/>
    <n v="60"/>
    <x v="5"/>
    <x v="4"/>
  </r>
  <r>
    <s v="A01005"/>
    <x v="0"/>
    <s v="Ling"/>
    <s v="Deliver"/>
    <m/>
    <n v="44376"/>
    <n v="44386"/>
    <n v="1"/>
    <m/>
    <m/>
    <n v="0.25"/>
    <n v="20.07"/>
    <s v="Account"/>
    <n v="10"/>
    <n v="80"/>
    <n v="20"/>
    <n v="20"/>
    <n v="20.07"/>
    <n v="40.07"/>
    <n v="40.07"/>
    <x v="0"/>
    <x v="1"/>
  </r>
  <r>
    <s v="A01006"/>
    <x v="1"/>
    <s v="Burton"/>
    <s v="Replace"/>
    <m/>
    <n v="44376"/>
    <n v="44392"/>
    <n v="2"/>
    <m/>
    <m/>
    <n v="0.5"/>
    <n v="215.99090000000001"/>
    <s v="Account"/>
    <n v="16"/>
    <n v="140"/>
    <n v="70"/>
    <n v="70"/>
    <n v="215.99090000000001"/>
    <n v="285.99090000000001"/>
    <n v="285.99090000000001"/>
    <x v="0"/>
    <x v="2"/>
  </r>
  <r>
    <s v="A01007"/>
    <x v="4"/>
    <s v="Khan"/>
    <s v="Deliver"/>
    <m/>
    <n v="44376"/>
    <n v="44391"/>
    <n v="1"/>
    <m/>
    <m/>
    <n v="0.25"/>
    <n v="18"/>
    <s v="C.O.D."/>
    <n v="15"/>
    <n v="80"/>
    <n v="20"/>
    <n v="20"/>
    <n v="18"/>
    <n v="38"/>
    <n v="38"/>
    <x v="0"/>
    <x v="3"/>
  </r>
  <r>
    <s v="A01008"/>
    <x v="0"/>
    <s v="Ling"/>
    <s v="Deliver"/>
    <m/>
    <n v="44376"/>
    <m/>
    <n v="1"/>
    <m/>
    <m/>
    <m/>
    <n v="43.011800000000001"/>
    <s v="C.O.D."/>
    <s v=""/>
    <n v="80"/>
    <n v="0"/>
    <n v="0"/>
    <n v="43.011800000000001"/>
    <n v="43.011800000000001"/>
    <n v="43.011800000000001"/>
    <x v="0"/>
    <x v="4"/>
  </r>
  <r>
    <s v="A01009"/>
    <x v="0"/>
    <s v="Ling"/>
    <s v="Assess"/>
    <m/>
    <n v="44376"/>
    <m/>
    <n v="1"/>
    <m/>
    <m/>
    <m/>
    <n v="58.5"/>
    <s v="Account"/>
    <s v=""/>
    <n v="80"/>
    <n v="0"/>
    <n v="0"/>
    <n v="58.5"/>
    <n v="58.5"/>
    <n v="58.5"/>
    <x v="0"/>
    <x v="4"/>
  </r>
  <r>
    <s v="A01010"/>
    <x v="5"/>
    <s v="Khan"/>
    <s v="Replace"/>
    <m/>
    <n v="44376"/>
    <m/>
    <n v="1"/>
    <m/>
    <m/>
    <m/>
    <n v="146.7174"/>
    <s v="C.O.D."/>
    <s v=""/>
    <n v="80"/>
    <n v="0"/>
    <n v="0"/>
    <n v="146.7174"/>
    <n v="146.7174"/>
    <n v="146.7174"/>
    <x v="0"/>
    <x v="4"/>
  </r>
  <r>
    <s v="A01011"/>
    <x v="2"/>
    <s v="Cartier"/>
    <s v="Install"/>
    <m/>
    <n v="44376"/>
    <m/>
    <n v="1"/>
    <m/>
    <m/>
    <m/>
    <n v="60"/>
    <s v="Account"/>
    <s v=""/>
    <n v="80"/>
    <n v="0"/>
    <n v="0"/>
    <n v="60"/>
    <n v="60"/>
    <n v="60"/>
    <x v="0"/>
    <x v="4"/>
  </r>
  <r>
    <s v="A01012"/>
    <x v="5"/>
    <s v="Burton"/>
    <s v="Assess"/>
    <m/>
    <n v="44376"/>
    <m/>
    <n v="2"/>
    <m/>
    <m/>
    <m/>
    <n v="180"/>
    <s v="C.O.D."/>
    <s v=""/>
    <n v="140"/>
    <n v="0"/>
    <n v="0"/>
    <n v="180"/>
    <n v="180"/>
    <n v="180"/>
    <x v="0"/>
    <x v="4"/>
  </r>
  <r>
    <s v="A01013"/>
    <x v="8"/>
    <s v="Ling"/>
    <s v="Install"/>
    <m/>
    <n v="44376"/>
    <m/>
    <n v="2"/>
    <m/>
    <m/>
    <m/>
    <n v="165"/>
    <s v="Account"/>
    <s v=""/>
    <n v="140"/>
    <n v="0"/>
    <n v="0"/>
    <n v="165"/>
    <n v="165"/>
    <n v="165"/>
    <x v="0"/>
    <x v="4"/>
  </r>
  <r>
    <s v="A01014"/>
    <x v="1"/>
    <s v="Burton"/>
    <s v="Install"/>
    <m/>
    <n v="44377"/>
    <n v="44389"/>
    <n v="2"/>
    <m/>
    <m/>
    <n v="1"/>
    <n v="183.5419"/>
    <s v="Account"/>
    <n v="12"/>
    <n v="140"/>
    <n v="140"/>
    <n v="140"/>
    <n v="183.5419"/>
    <n v="323.5419"/>
    <n v="323.5419"/>
    <x v="1"/>
    <x v="5"/>
  </r>
  <r>
    <s v="A01015"/>
    <x v="1"/>
    <s v="Burton"/>
    <s v="Repair"/>
    <m/>
    <n v="44377"/>
    <n v="44390"/>
    <n v="2"/>
    <m/>
    <m/>
    <n v="1.75"/>
    <n v="333.90350000000001"/>
    <s v="Account"/>
    <n v="13"/>
    <n v="140"/>
    <n v="245"/>
    <n v="245"/>
    <n v="333.90350000000001"/>
    <n v="578.90350000000001"/>
    <n v="578.90350000000001"/>
    <x v="1"/>
    <x v="0"/>
  </r>
  <r>
    <s v="A01016"/>
    <x v="3"/>
    <s v="Khan"/>
    <s v="Assess"/>
    <s v="Yes"/>
    <n v="44377"/>
    <n v="44398"/>
    <n v="2"/>
    <m/>
    <m/>
    <n v="0.5"/>
    <n v="23.899000000000001"/>
    <s v="Account"/>
    <n v="21"/>
    <n v="140"/>
    <n v="70"/>
    <n v="70"/>
    <n v="23.899000000000001"/>
    <n v="93.899000000000001"/>
    <n v="93.899000000000001"/>
    <x v="1"/>
    <x v="3"/>
  </r>
  <r>
    <s v="A01017"/>
    <x v="3"/>
    <s v="Khan"/>
    <s v="Assess"/>
    <s v="Yes"/>
    <n v="44377"/>
    <n v="44398"/>
    <n v="2"/>
    <m/>
    <m/>
    <n v="0.5"/>
    <n v="38.496899999999997"/>
    <s v="Account"/>
    <n v="21"/>
    <n v="140"/>
    <n v="70"/>
    <n v="70"/>
    <n v="38.496899999999997"/>
    <n v="108.4969"/>
    <n v="108.4969"/>
    <x v="1"/>
    <x v="3"/>
  </r>
  <r>
    <s v="A01018"/>
    <x v="2"/>
    <s v="Khan"/>
    <s v="Replace"/>
    <m/>
    <n v="44377"/>
    <m/>
    <n v="2"/>
    <m/>
    <m/>
    <m/>
    <n v="103.1811"/>
    <s v="C.O.D."/>
    <s v=""/>
    <n v="140"/>
    <n v="0"/>
    <n v="0"/>
    <n v="103.1811"/>
    <n v="103.1811"/>
    <n v="103.1811"/>
    <x v="1"/>
    <x v="4"/>
  </r>
  <r>
    <s v="A01019"/>
    <x v="3"/>
    <s v="Khan"/>
    <s v="Assess"/>
    <m/>
    <n v="44377"/>
    <m/>
    <n v="1"/>
    <m/>
    <m/>
    <m/>
    <n v="68.496899999999997"/>
    <s v="Account"/>
    <s v=""/>
    <n v="80"/>
    <n v="0"/>
    <n v="0"/>
    <n v="68.496899999999997"/>
    <n v="68.496899999999997"/>
    <n v="68.496899999999997"/>
    <x v="1"/>
    <x v="4"/>
  </r>
  <r>
    <s v="A01020"/>
    <x v="5"/>
    <s v="Burton"/>
    <s v="Repair"/>
    <m/>
    <n v="44377"/>
    <m/>
    <n v="2"/>
    <m/>
    <m/>
    <m/>
    <n v="309.64389999999997"/>
    <s v="C.O.D."/>
    <s v=""/>
    <n v="140"/>
    <n v="0"/>
    <n v="0"/>
    <n v="309.64389999999997"/>
    <n v="309.64389999999997"/>
    <n v="309.64389999999997"/>
    <x v="1"/>
    <x v="4"/>
  </r>
  <r>
    <s v="A01021"/>
    <x v="7"/>
    <s v="Ling"/>
    <s v="Install"/>
    <m/>
    <n v="44377"/>
    <m/>
    <n v="2"/>
    <m/>
    <m/>
    <m/>
    <n v="625.5"/>
    <s v="Account"/>
    <s v=""/>
    <n v="140"/>
    <n v="0"/>
    <n v="0"/>
    <n v="625.5"/>
    <n v="625.5"/>
    <n v="625.5"/>
    <x v="1"/>
    <x v="4"/>
  </r>
  <r>
    <s v="A01022"/>
    <x v="0"/>
    <s v="Ling"/>
    <s v="Repair"/>
    <m/>
    <n v="44377"/>
    <m/>
    <n v="2"/>
    <m/>
    <m/>
    <m/>
    <n v="687.92430000000002"/>
    <s v="C.O.D."/>
    <s v=""/>
    <n v="140"/>
    <n v="0"/>
    <n v="0"/>
    <n v="687.92430000000002"/>
    <n v="687.92430000000002"/>
    <n v="687.92430000000002"/>
    <x v="1"/>
    <x v="4"/>
  </r>
  <r>
    <s v="A01023"/>
    <x v="4"/>
    <s v="Khan"/>
    <s v="Assess"/>
    <m/>
    <n v="44377"/>
    <m/>
    <n v="1"/>
    <m/>
    <m/>
    <m/>
    <n v="110.6918"/>
    <s v="P.O."/>
    <s v=""/>
    <n v="80"/>
    <n v="0"/>
    <n v="0"/>
    <n v="110.6918"/>
    <n v="110.6918"/>
    <n v="110.6918"/>
    <x v="1"/>
    <x v="4"/>
  </r>
  <r>
    <s v="A01024"/>
    <x v="6"/>
    <s v="Burton"/>
    <s v="Assess"/>
    <m/>
    <n v="44377"/>
    <m/>
    <n v="2"/>
    <m/>
    <m/>
    <m/>
    <n v="151.8099"/>
    <s v="C.O.D."/>
    <s v=""/>
    <n v="140"/>
    <n v="0"/>
    <n v="0"/>
    <n v="151.8099"/>
    <n v="151.8099"/>
    <n v="151.8099"/>
    <x v="1"/>
    <x v="4"/>
  </r>
  <r>
    <s v="A01025"/>
    <x v="0"/>
    <s v="Ling"/>
    <s v="Assess"/>
    <m/>
    <n v="44378"/>
    <m/>
    <n v="2"/>
    <m/>
    <m/>
    <m/>
    <n v="120"/>
    <s v="Account"/>
    <s v=""/>
    <n v="140"/>
    <n v="0"/>
    <n v="0"/>
    <n v="120"/>
    <n v="120"/>
    <n v="120"/>
    <x v="2"/>
    <x v="4"/>
  </r>
  <r>
    <s v="A01026"/>
    <x v="4"/>
    <s v="Khan"/>
    <s v="Deliver"/>
    <m/>
    <n v="44379"/>
    <m/>
    <n v="1"/>
    <m/>
    <m/>
    <m/>
    <n v="74.7804"/>
    <s v="Account"/>
    <s v=""/>
    <n v="80"/>
    <n v="0"/>
    <n v="0"/>
    <n v="74.7804"/>
    <n v="74.7804"/>
    <n v="74.7804"/>
    <x v="3"/>
    <x v="4"/>
  </r>
  <r>
    <s v="A01027"/>
    <x v="2"/>
    <s v="Cartier"/>
    <s v="Install"/>
    <m/>
    <n v="44379"/>
    <m/>
    <n v="2"/>
    <m/>
    <m/>
    <m/>
    <n v="445.16059999999999"/>
    <s v="C.O.D."/>
    <s v=""/>
    <n v="140"/>
    <n v="0"/>
    <n v="0"/>
    <n v="445.16059999999999"/>
    <n v="445.16059999999999"/>
    <n v="445.16059999999999"/>
    <x v="3"/>
    <x v="4"/>
  </r>
  <r>
    <s v="A01028"/>
    <x v="2"/>
    <s v="Khan"/>
    <s v="Assess"/>
    <m/>
    <n v="44382"/>
    <n v="44397"/>
    <n v="2"/>
    <m/>
    <m/>
    <n v="0.5"/>
    <n v="85.32"/>
    <s v="Account"/>
    <n v="15"/>
    <n v="140"/>
    <n v="70"/>
    <n v="70"/>
    <n v="85.32"/>
    <n v="155.32"/>
    <n v="155.32"/>
    <x v="5"/>
    <x v="0"/>
  </r>
  <r>
    <s v="A01029"/>
    <x v="4"/>
    <s v="Khan"/>
    <s v="Assess"/>
    <m/>
    <n v="44382"/>
    <m/>
    <n v="2"/>
    <m/>
    <m/>
    <m/>
    <n v="180.33"/>
    <s v="Account"/>
    <s v=""/>
    <n v="140"/>
    <n v="0"/>
    <n v="0"/>
    <n v="180.33"/>
    <n v="180.33"/>
    <n v="180.33"/>
    <x v="5"/>
    <x v="4"/>
  </r>
  <r>
    <s v="A01030"/>
    <x v="8"/>
    <s v="Ling"/>
    <s v="Replace"/>
    <m/>
    <n v="44382"/>
    <m/>
    <n v="2"/>
    <m/>
    <m/>
    <m/>
    <n v="21.33"/>
    <s v="Account"/>
    <s v=""/>
    <n v="140"/>
    <n v="0"/>
    <n v="0"/>
    <n v="21.33"/>
    <n v="21.33"/>
    <n v="21.33"/>
    <x v="5"/>
    <x v="4"/>
  </r>
  <r>
    <s v="A01031"/>
    <x v="3"/>
    <s v="Lopez"/>
    <s v="Install"/>
    <m/>
    <n v="44382"/>
    <m/>
    <n v="2"/>
    <m/>
    <m/>
    <m/>
    <n v="1630.1239"/>
    <s v="C.O.D."/>
    <s v=""/>
    <n v="140"/>
    <n v="0"/>
    <n v="0"/>
    <n v="1630.1239"/>
    <n v="1630.1239"/>
    <n v="1630.1239"/>
    <x v="5"/>
    <x v="4"/>
  </r>
  <r>
    <s v="A01032"/>
    <x v="1"/>
    <s v="Burton"/>
    <s v="Deliver"/>
    <m/>
    <n v="44383"/>
    <n v="44390"/>
    <n v="1"/>
    <m/>
    <m/>
    <n v="0.25"/>
    <n v="122.3613"/>
    <s v="Account"/>
    <n v="7"/>
    <n v="80"/>
    <n v="20"/>
    <n v="20"/>
    <n v="122.3613"/>
    <n v="142.3613"/>
    <n v="142.3613"/>
    <x v="0"/>
    <x v="0"/>
  </r>
  <r>
    <s v="A01033"/>
    <x v="3"/>
    <s v="Cartier"/>
    <s v="Assess"/>
    <m/>
    <n v="44383"/>
    <n v="44399"/>
    <n v="1"/>
    <m/>
    <m/>
    <n v="0.5"/>
    <n v="120"/>
    <s v="Account"/>
    <n v="16"/>
    <n v="80"/>
    <n v="40"/>
    <n v="40"/>
    <n v="120"/>
    <n v="160"/>
    <n v="160"/>
    <x v="0"/>
    <x v="2"/>
  </r>
  <r>
    <s v="A01034"/>
    <x v="0"/>
    <s v="Ling"/>
    <s v="Assess"/>
    <m/>
    <n v="44383"/>
    <m/>
    <n v="1"/>
    <m/>
    <m/>
    <m/>
    <n v="48.793799999999997"/>
    <s v="Account"/>
    <s v=""/>
    <n v="80"/>
    <n v="0"/>
    <n v="0"/>
    <n v="48.793799999999997"/>
    <n v="48.793799999999997"/>
    <n v="48.793799999999997"/>
    <x v="0"/>
    <x v="4"/>
  </r>
  <r>
    <s v="A01035"/>
    <x v="0"/>
    <s v="Ling"/>
    <s v="Replace"/>
    <m/>
    <n v="44383"/>
    <m/>
    <n v="2"/>
    <m/>
    <m/>
    <m/>
    <n v="94.630399999999995"/>
    <s v="C.O.D."/>
    <s v=""/>
    <n v="140"/>
    <n v="0"/>
    <n v="0"/>
    <n v="94.630399999999995"/>
    <n v="94.630399999999995"/>
    <n v="94.630399999999995"/>
    <x v="0"/>
    <x v="4"/>
  </r>
  <r>
    <s v="A01036"/>
    <x v="5"/>
    <s v="Cartier"/>
    <s v="Replace"/>
    <m/>
    <n v="44383"/>
    <m/>
    <n v="1"/>
    <m/>
    <m/>
    <m/>
    <n v="142.3811"/>
    <s v="C.O.D."/>
    <s v=""/>
    <n v="80"/>
    <n v="0"/>
    <n v="0"/>
    <n v="142.3811"/>
    <n v="142.3811"/>
    <n v="142.3811"/>
    <x v="0"/>
    <x v="4"/>
  </r>
  <r>
    <s v="A01037"/>
    <x v="0"/>
    <s v="Ling"/>
    <s v="Replace"/>
    <m/>
    <n v="44383"/>
    <m/>
    <n v="2"/>
    <m/>
    <m/>
    <m/>
    <n v="37.293500000000002"/>
    <s v="C.O.D."/>
    <s v=""/>
    <n v="140"/>
    <n v="0"/>
    <n v="0"/>
    <n v="37.293500000000002"/>
    <n v="37.293500000000002"/>
    <n v="37.293500000000002"/>
    <x v="0"/>
    <x v="4"/>
  </r>
  <r>
    <s v="A01038"/>
    <x v="5"/>
    <s v="Burton"/>
    <s v="Repair"/>
    <m/>
    <n v="44384"/>
    <n v="44398"/>
    <n v="2"/>
    <m/>
    <m/>
    <n v="1"/>
    <n v="46.864899999999999"/>
    <s v="P.O."/>
    <n v="14"/>
    <n v="140"/>
    <n v="140"/>
    <n v="140"/>
    <n v="46.864899999999999"/>
    <n v="186.86490000000001"/>
    <n v="186.86490000000001"/>
    <x v="1"/>
    <x v="3"/>
  </r>
  <r>
    <s v="A01039"/>
    <x v="3"/>
    <s v="Khan"/>
    <s v="Assess"/>
    <s v="Yes"/>
    <n v="44384"/>
    <n v="44398"/>
    <n v="2"/>
    <m/>
    <m/>
    <n v="0.5"/>
    <n v="74.532399999999996"/>
    <s v="Account"/>
    <n v="14"/>
    <n v="140"/>
    <n v="70"/>
    <n v="70"/>
    <n v="74.532399999999996"/>
    <n v="144.5324"/>
    <n v="144.5324"/>
    <x v="1"/>
    <x v="3"/>
  </r>
  <r>
    <s v="A01040"/>
    <x v="0"/>
    <s v="Ling"/>
    <s v="Deliver"/>
    <m/>
    <n v="44384"/>
    <m/>
    <n v="1"/>
    <m/>
    <m/>
    <m/>
    <n v="140.13"/>
    <s v="Account"/>
    <s v=""/>
    <n v="80"/>
    <n v="0"/>
    <n v="0"/>
    <n v="140.13"/>
    <n v="140.13"/>
    <n v="140.13"/>
    <x v="1"/>
    <x v="4"/>
  </r>
  <r>
    <s v="A01041"/>
    <x v="8"/>
    <s v="Ling"/>
    <s v="Replace"/>
    <m/>
    <n v="44384"/>
    <m/>
    <n v="2"/>
    <m/>
    <m/>
    <m/>
    <n v="191.69"/>
    <s v="Account"/>
    <s v=""/>
    <n v="140"/>
    <n v="0"/>
    <n v="0"/>
    <n v="191.69"/>
    <n v="191.69"/>
    <n v="191.69"/>
    <x v="1"/>
    <x v="4"/>
  </r>
  <r>
    <s v="A01042"/>
    <x v="2"/>
    <s v="Burton"/>
    <s v="Deliver"/>
    <m/>
    <n v="44384"/>
    <m/>
    <n v="1"/>
    <m/>
    <m/>
    <m/>
    <n v="64.342100000000002"/>
    <s v="C.O.D."/>
    <s v=""/>
    <n v="80"/>
    <n v="0"/>
    <n v="0"/>
    <n v="64.342100000000002"/>
    <n v="64.342100000000002"/>
    <n v="64.342100000000002"/>
    <x v="1"/>
    <x v="4"/>
  </r>
  <r>
    <s v="A01043"/>
    <x v="1"/>
    <s v="Burton"/>
    <s v="Replace"/>
    <m/>
    <n v="44384"/>
    <m/>
    <n v="2"/>
    <m/>
    <m/>
    <m/>
    <n v="335.61649999999997"/>
    <s v="P.O."/>
    <s v=""/>
    <n v="140"/>
    <n v="0"/>
    <n v="0"/>
    <n v="335.61649999999997"/>
    <n v="335.61649999999997"/>
    <n v="335.61649999999997"/>
    <x v="1"/>
    <x v="4"/>
  </r>
  <r>
    <s v="A01044"/>
    <x v="6"/>
    <s v="Burton"/>
    <s v="Replace"/>
    <m/>
    <n v="44384"/>
    <m/>
    <n v="2"/>
    <m/>
    <m/>
    <m/>
    <n v="414.86259999999999"/>
    <s v="C.O.D."/>
    <s v=""/>
    <n v="140"/>
    <n v="0"/>
    <n v="0"/>
    <n v="414.86259999999999"/>
    <n v="414.86259999999999"/>
    <n v="414.86259999999999"/>
    <x v="1"/>
    <x v="4"/>
  </r>
  <r>
    <s v="A01045"/>
    <x v="2"/>
    <s v="Khan"/>
    <s v="Repair"/>
    <m/>
    <n v="44385"/>
    <n v="44396"/>
    <n v="2"/>
    <m/>
    <m/>
    <n v="1"/>
    <n v="312.19"/>
    <s v="C.O.D."/>
    <n v="11"/>
    <n v="140"/>
    <n v="140"/>
    <n v="140"/>
    <n v="312.19"/>
    <n v="452.19"/>
    <n v="452.19"/>
    <x v="2"/>
    <x v="5"/>
  </r>
  <r>
    <s v="A01046"/>
    <x v="2"/>
    <s v="Cartier"/>
    <s v="Install"/>
    <s v="Yes"/>
    <n v="44385"/>
    <m/>
    <n v="2"/>
    <m/>
    <m/>
    <m/>
    <n v="116.1046"/>
    <s v="C.O.D."/>
    <s v=""/>
    <n v="140"/>
    <n v="0"/>
    <n v="0"/>
    <n v="116.1046"/>
    <n v="116.1046"/>
    <n v="116.1046"/>
    <x v="2"/>
    <x v="4"/>
  </r>
  <r>
    <s v="A01047"/>
    <x v="8"/>
    <s v="Ling"/>
    <s v="Repair"/>
    <m/>
    <n v="44385"/>
    <m/>
    <n v="2"/>
    <m/>
    <m/>
    <m/>
    <n v="187.55279999999999"/>
    <s v="C.O.D."/>
    <s v=""/>
    <n v="140"/>
    <n v="0"/>
    <n v="0"/>
    <n v="187.55279999999999"/>
    <n v="187.55279999999999"/>
    <n v="187.55279999999999"/>
    <x v="2"/>
    <x v="4"/>
  </r>
  <r>
    <s v="A01048"/>
    <x v="2"/>
    <s v="Burton"/>
    <s v="Install"/>
    <m/>
    <n v="44385"/>
    <m/>
    <n v="2"/>
    <s v="Yes"/>
    <s v="Yes"/>
    <m/>
    <n v="3060.3402999999998"/>
    <s v="Warranty"/>
    <s v=""/>
    <n v="140"/>
    <n v="0"/>
    <n v="0"/>
    <n v="0"/>
    <n v="3060.3402999999998"/>
    <n v="0"/>
    <x v="2"/>
    <x v="4"/>
  </r>
  <r>
    <s v="A01049"/>
    <x v="2"/>
    <s v="Burton"/>
    <s v="Assess"/>
    <m/>
    <n v="44386"/>
    <m/>
    <n v="2"/>
    <m/>
    <m/>
    <m/>
    <n v="250.83199999999999"/>
    <s v="C.O.D."/>
    <s v=""/>
    <n v="140"/>
    <n v="0"/>
    <n v="0"/>
    <n v="250.83199999999999"/>
    <n v="250.83199999999999"/>
    <n v="250.83199999999999"/>
    <x v="3"/>
    <x v="4"/>
  </r>
  <r>
    <s v="A01050"/>
    <x v="1"/>
    <s v="Burton"/>
    <s v="Assess"/>
    <m/>
    <n v="44387"/>
    <m/>
    <n v="1"/>
    <m/>
    <m/>
    <m/>
    <n v="320.7079"/>
    <s v="C.O.D."/>
    <s v=""/>
    <n v="80"/>
    <n v="0"/>
    <n v="0"/>
    <n v="320.7079"/>
    <n v="320.7079"/>
    <n v="320.7079"/>
    <x v="4"/>
    <x v="4"/>
  </r>
  <r>
    <s v="A01051"/>
    <x v="2"/>
    <s v="Burton"/>
    <s v="Assess"/>
    <s v="Yes"/>
    <n v="44389"/>
    <n v="44398"/>
    <n v="1"/>
    <m/>
    <m/>
    <n v="0.75"/>
    <n v="74.947000000000003"/>
    <s v="C.O.D."/>
    <n v="9"/>
    <n v="80"/>
    <n v="60"/>
    <n v="60"/>
    <n v="74.947000000000003"/>
    <n v="134.947"/>
    <n v="134.947"/>
    <x v="5"/>
    <x v="3"/>
  </r>
  <r>
    <s v="A01052"/>
    <x v="5"/>
    <s v="Burton"/>
    <s v="Replace"/>
    <s v="Yes"/>
    <n v="44389"/>
    <n v="44399"/>
    <n v="2"/>
    <m/>
    <m/>
    <n v="1.75"/>
    <n v="120"/>
    <s v="P.O."/>
    <n v="10"/>
    <n v="140"/>
    <n v="245"/>
    <n v="245"/>
    <n v="120"/>
    <n v="365"/>
    <n v="365"/>
    <x v="5"/>
    <x v="2"/>
  </r>
  <r>
    <s v="A01053"/>
    <x v="0"/>
    <s v="Ling"/>
    <s v="Assess"/>
    <m/>
    <n v="44389"/>
    <m/>
    <n v="2"/>
    <m/>
    <m/>
    <m/>
    <n v="169.02"/>
    <s v="Account"/>
    <s v=""/>
    <n v="140"/>
    <n v="0"/>
    <n v="0"/>
    <n v="169.02"/>
    <n v="169.02"/>
    <n v="169.02"/>
    <x v="5"/>
    <x v="4"/>
  </r>
  <r>
    <s v="A01054"/>
    <x v="8"/>
    <s v="Ling"/>
    <s v="Deliver"/>
    <m/>
    <n v="44389"/>
    <m/>
    <n v="2"/>
    <m/>
    <m/>
    <m/>
    <n v="145"/>
    <s v="C.O.D."/>
    <s v=""/>
    <n v="140"/>
    <n v="0"/>
    <n v="0"/>
    <n v="145"/>
    <n v="145"/>
    <n v="145"/>
    <x v="5"/>
    <x v="4"/>
  </r>
  <r>
    <s v="A01055"/>
    <x v="2"/>
    <s v="Cartier"/>
    <s v="Install"/>
    <m/>
    <n v="44389"/>
    <m/>
    <n v="1"/>
    <m/>
    <m/>
    <m/>
    <n v="399.84010000000001"/>
    <s v="Account"/>
    <s v=""/>
    <n v="80"/>
    <n v="0"/>
    <n v="0"/>
    <n v="399.84010000000001"/>
    <n v="399.84010000000001"/>
    <n v="399.84010000000001"/>
    <x v="5"/>
    <x v="4"/>
  </r>
  <r>
    <s v="A01056"/>
    <x v="7"/>
    <s v="Burton"/>
    <s v="Repair"/>
    <m/>
    <n v="44389"/>
    <m/>
    <n v="1"/>
    <m/>
    <m/>
    <m/>
    <n v="464.21109999999999"/>
    <s v="C.O.D."/>
    <s v=""/>
    <n v="80"/>
    <n v="0"/>
    <n v="0"/>
    <n v="464.21109999999999"/>
    <n v="464.21109999999999"/>
    <n v="464.21109999999999"/>
    <x v="5"/>
    <x v="4"/>
  </r>
  <r>
    <s v="A01057"/>
    <x v="5"/>
    <s v="Khan"/>
    <s v="Assess"/>
    <s v="Yes"/>
    <n v="44390"/>
    <n v="44397"/>
    <n v="1"/>
    <m/>
    <m/>
    <n v="0.5"/>
    <n v="83.462900000000005"/>
    <s v="C.O.D."/>
    <n v="7"/>
    <n v="80"/>
    <n v="40"/>
    <n v="40"/>
    <n v="83.462900000000005"/>
    <n v="123.4629"/>
    <n v="123.4629"/>
    <x v="0"/>
    <x v="0"/>
  </r>
  <r>
    <s v="A01058"/>
    <x v="0"/>
    <s v="Ling"/>
    <s v="Assess"/>
    <m/>
    <n v="44390"/>
    <m/>
    <n v="2"/>
    <m/>
    <m/>
    <m/>
    <n v="58.5"/>
    <s v="Account"/>
    <s v=""/>
    <n v="140"/>
    <n v="0"/>
    <n v="0"/>
    <n v="58.5"/>
    <n v="58.5"/>
    <n v="58.5"/>
    <x v="0"/>
    <x v="4"/>
  </r>
  <r>
    <s v="A01059"/>
    <x v="1"/>
    <s v="Burton"/>
    <s v="Assess"/>
    <m/>
    <n v="44390"/>
    <m/>
    <n v="1"/>
    <m/>
    <m/>
    <m/>
    <n v="61.180599999999998"/>
    <s v="Account"/>
    <s v=""/>
    <n v="80"/>
    <n v="0"/>
    <n v="0"/>
    <n v="61.180599999999998"/>
    <n v="61.180599999999998"/>
    <n v="61.180599999999998"/>
    <x v="0"/>
    <x v="4"/>
  </r>
  <r>
    <s v="A01060"/>
    <x v="1"/>
    <s v="Burton"/>
    <s v="Assess"/>
    <m/>
    <n v="44390"/>
    <m/>
    <n v="1"/>
    <m/>
    <m/>
    <m/>
    <n v="220.72790000000001"/>
    <s v="C.O.D."/>
    <s v=""/>
    <n v="80"/>
    <n v="0"/>
    <n v="0"/>
    <n v="220.72790000000001"/>
    <n v="220.72790000000001"/>
    <n v="220.72790000000001"/>
    <x v="0"/>
    <x v="4"/>
  </r>
  <r>
    <s v="A01061"/>
    <x v="7"/>
    <s v="Ling"/>
    <s v="Replace"/>
    <s v="Yes"/>
    <n v="44390"/>
    <m/>
    <n v="2"/>
    <m/>
    <m/>
    <m/>
    <n v="66.864900000000006"/>
    <s v="C.O.D."/>
    <s v=""/>
    <n v="140"/>
    <n v="0"/>
    <n v="0"/>
    <n v="66.864900000000006"/>
    <n v="66.864900000000006"/>
    <n v="66.864900000000006"/>
    <x v="0"/>
    <x v="4"/>
  </r>
  <r>
    <s v="A01062"/>
    <x v="3"/>
    <s v="Cartier"/>
    <s v="Replace"/>
    <m/>
    <n v="44391"/>
    <m/>
    <n v="1"/>
    <m/>
    <m/>
    <m/>
    <n v="120"/>
    <s v="P.O."/>
    <s v=""/>
    <n v="80"/>
    <n v="0"/>
    <n v="0"/>
    <n v="120"/>
    <n v="120"/>
    <n v="120"/>
    <x v="1"/>
    <x v="4"/>
  </r>
  <r>
    <s v="A01063"/>
    <x v="3"/>
    <s v="Cartier"/>
    <s v="Replace"/>
    <m/>
    <n v="44391"/>
    <m/>
    <n v="1"/>
    <m/>
    <m/>
    <m/>
    <n v="120"/>
    <s v="P.O."/>
    <s v=""/>
    <n v="80"/>
    <n v="0"/>
    <n v="0"/>
    <n v="120"/>
    <n v="120"/>
    <n v="120"/>
    <x v="1"/>
    <x v="4"/>
  </r>
  <r>
    <s v="A01064"/>
    <x v="3"/>
    <s v="Cartier"/>
    <s v="Replace"/>
    <m/>
    <n v="44391"/>
    <m/>
    <n v="1"/>
    <m/>
    <m/>
    <m/>
    <n v="120"/>
    <s v="P.O."/>
    <s v=""/>
    <n v="80"/>
    <n v="0"/>
    <n v="0"/>
    <n v="120"/>
    <n v="120"/>
    <n v="120"/>
    <x v="1"/>
    <x v="4"/>
  </r>
  <r>
    <s v="A01065"/>
    <x v="6"/>
    <s v="Burton"/>
    <s v="Assess"/>
    <m/>
    <n v="44391"/>
    <m/>
    <n v="1"/>
    <m/>
    <m/>
    <m/>
    <n v="166.62479999999999"/>
    <s v="C.O.D."/>
    <s v=""/>
    <n v="80"/>
    <n v="0"/>
    <n v="0"/>
    <n v="166.62479999999999"/>
    <n v="166.62479999999999"/>
    <n v="166.62479999999999"/>
    <x v="1"/>
    <x v="4"/>
  </r>
  <r>
    <s v="A01066"/>
    <x v="7"/>
    <s v="Ling"/>
    <s v="Replace"/>
    <m/>
    <n v="44391"/>
    <m/>
    <n v="2"/>
    <m/>
    <m/>
    <m/>
    <n v="336.2636"/>
    <s v="Account"/>
    <s v=""/>
    <n v="140"/>
    <n v="0"/>
    <n v="0"/>
    <n v="336.2636"/>
    <n v="336.2636"/>
    <n v="336.2636"/>
    <x v="1"/>
    <x v="4"/>
  </r>
  <r>
    <s v="A01067"/>
    <x v="3"/>
    <s v="Khan"/>
    <s v="Repair"/>
    <m/>
    <n v="44391"/>
    <m/>
    <n v="2"/>
    <m/>
    <m/>
    <m/>
    <n v="1000.454"/>
    <s v="Account"/>
    <s v=""/>
    <n v="140"/>
    <n v="0"/>
    <n v="0"/>
    <n v="1000.454"/>
    <n v="1000.454"/>
    <n v="1000.454"/>
    <x v="1"/>
    <x v="4"/>
  </r>
  <r>
    <s v="A01068"/>
    <x v="2"/>
    <s v="Burton"/>
    <s v="Install"/>
    <s v="Yes"/>
    <n v="44392"/>
    <n v="44392"/>
    <n v="1"/>
    <m/>
    <m/>
    <n v="1"/>
    <n v="310.93439999999998"/>
    <s v="C.O.D."/>
    <n v="0"/>
    <n v="80"/>
    <n v="80"/>
    <n v="80"/>
    <n v="310.93439999999998"/>
    <n v="390.93439999999998"/>
    <n v="390.93439999999998"/>
    <x v="2"/>
    <x v="2"/>
  </r>
  <r>
    <s v="A01069"/>
    <x v="7"/>
    <s v="Ling"/>
    <s v="Replace"/>
    <m/>
    <n v="44392"/>
    <m/>
    <n v="2"/>
    <m/>
    <m/>
    <m/>
    <n v="450.2"/>
    <s v="Account"/>
    <s v=""/>
    <n v="140"/>
    <n v="0"/>
    <n v="0"/>
    <n v="450.2"/>
    <n v="450.2"/>
    <n v="450.2"/>
    <x v="2"/>
    <x v="4"/>
  </r>
  <r>
    <s v="A01070"/>
    <x v="0"/>
    <s v="Ling"/>
    <s v="Replace"/>
    <m/>
    <n v="44392"/>
    <m/>
    <n v="2"/>
    <m/>
    <m/>
    <m/>
    <n v="186"/>
    <s v="Account"/>
    <s v=""/>
    <n v="140"/>
    <n v="0"/>
    <n v="0"/>
    <n v="186"/>
    <n v="186"/>
    <n v="186"/>
    <x v="2"/>
    <x v="4"/>
  </r>
  <r>
    <s v="A01071"/>
    <x v="2"/>
    <s v="Khan"/>
    <s v="Replace"/>
    <m/>
    <n v="44393"/>
    <n v="44406"/>
    <n v="1"/>
    <m/>
    <m/>
    <n v="1.5"/>
    <n v="1111.5"/>
    <s v="P.O."/>
    <n v="13"/>
    <n v="80"/>
    <n v="120"/>
    <n v="120"/>
    <n v="1111.5"/>
    <n v="1231.5"/>
    <n v="1231.5"/>
    <x v="3"/>
    <x v="2"/>
  </r>
  <r>
    <s v="A01072"/>
    <x v="8"/>
    <s v="Ling"/>
    <s v="Repair"/>
    <m/>
    <n v="44393"/>
    <m/>
    <n v="2"/>
    <m/>
    <m/>
    <m/>
    <n v="170"/>
    <s v="Account"/>
    <s v=""/>
    <n v="140"/>
    <n v="0"/>
    <n v="0"/>
    <n v="170"/>
    <n v="170"/>
    <n v="170"/>
    <x v="3"/>
    <x v="4"/>
  </r>
  <r>
    <s v="A01073"/>
    <x v="0"/>
    <s v="Ling"/>
    <s v="Replace"/>
    <m/>
    <n v="44393"/>
    <m/>
    <n v="2"/>
    <m/>
    <m/>
    <m/>
    <n v="180"/>
    <s v="Account"/>
    <s v=""/>
    <n v="140"/>
    <n v="0"/>
    <n v="0"/>
    <n v="180"/>
    <n v="180"/>
    <n v="180"/>
    <x v="3"/>
    <x v="4"/>
  </r>
  <r>
    <s v="A01074"/>
    <x v="3"/>
    <s v="Cartier"/>
    <s v="Assess"/>
    <m/>
    <n v="44394"/>
    <n v="44403"/>
    <n v="1"/>
    <m/>
    <m/>
    <n v="0.75"/>
    <n v="48"/>
    <s v="C.O.D."/>
    <n v="9"/>
    <n v="80"/>
    <n v="60"/>
    <n v="60"/>
    <n v="48"/>
    <n v="108"/>
    <n v="108"/>
    <x v="4"/>
    <x v="5"/>
  </r>
  <r>
    <s v="A01075"/>
    <x v="2"/>
    <s v="Burton"/>
    <s v="Replace"/>
    <m/>
    <n v="44394"/>
    <m/>
    <n v="2"/>
    <s v="Yes"/>
    <s v="Yes"/>
    <m/>
    <n v="1019.9758"/>
    <s v="Warranty"/>
    <s v=""/>
    <n v="140"/>
    <n v="0"/>
    <n v="0"/>
    <n v="0"/>
    <n v="1019.9758"/>
    <n v="0"/>
    <x v="4"/>
    <x v="4"/>
  </r>
  <r>
    <s v="A01076"/>
    <x v="5"/>
    <s v="Burton"/>
    <s v="Assess"/>
    <m/>
    <n v="44396"/>
    <n v="44396"/>
    <n v="1"/>
    <m/>
    <m/>
    <n v="0.5"/>
    <n v="161.79509999999999"/>
    <s v="C.O.D."/>
    <n v="0"/>
    <n v="80"/>
    <n v="40"/>
    <n v="40"/>
    <n v="161.79509999999999"/>
    <n v="201.79509999999999"/>
    <n v="201.79509999999999"/>
    <x v="5"/>
    <x v="5"/>
  </r>
  <r>
    <s v="A01077"/>
    <x v="0"/>
    <s v="Ling"/>
    <s v="Assess"/>
    <m/>
    <n v="44396"/>
    <m/>
    <n v="2"/>
    <m/>
    <m/>
    <m/>
    <n v="61.237400000000001"/>
    <s v="C.O.D."/>
    <s v=""/>
    <n v="140"/>
    <n v="0"/>
    <n v="0"/>
    <n v="61.237400000000001"/>
    <n v="61.237400000000001"/>
    <n v="61.237400000000001"/>
    <x v="5"/>
    <x v="4"/>
  </r>
  <r>
    <s v="A01078"/>
    <x v="4"/>
    <s v="Khan"/>
    <s v="Replace"/>
    <m/>
    <n v="44396"/>
    <m/>
    <n v="2"/>
    <m/>
    <m/>
    <m/>
    <n v="440.03"/>
    <s v="C.O.D."/>
    <s v=""/>
    <n v="140"/>
    <n v="0"/>
    <n v="0"/>
    <n v="440.03"/>
    <n v="440.03"/>
    <n v="440.03"/>
    <x v="5"/>
    <x v="4"/>
  </r>
  <r>
    <s v="A01079"/>
    <x v="4"/>
    <s v="Khan"/>
    <s v="Repair"/>
    <m/>
    <n v="44396"/>
    <m/>
    <n v="2"/>
    <m/>
    <m/>
    <m/>
    <n v="351"/>
    <s v="Account"/>
    <s v=""/>
    <n v="140"/>
    <n v="0"/>
    <n v="0"/>
    <n v="351"/>
    <n v="351"/>
    <n v="351"/>
    <x v="5"/>
    <x v="4"/>
  </r>
  <r>
    <s v="A01080"/>
    <x v="2"/>
    <s v="Khan"/>
    <s v="Replace"/>
    <m/>
    <n v="44396"/>
    <m/>
    <n v="2"/>
    <m/>
    <m/>
    <m/>
    <n v="519.01"/>
    <s v="C.O.D."/>
    <s v=""/>
    <n v="140"/>
    <n v="0"/>
    <n v="0"/>
    <n v="519.01"/>
    <n v="519.01"/>
    <n v="519.01"/>
    <x v="5"/>
    <x v="4"/>
  </r>
  <r>
    <s v="A01081"/>
    <x v="5"/>
    <s v="Burton"/>
    <s v="Assess"/>
    <m/>
    <n v="44396"/>
    <m/>
    <n v="2"/>
    <m/>
    <m/>
    <m/>
    <n v="138.08170000000001"/>
    <s v="C.O.D."/>
    <s v=""/>
    <n v="140"/>
    <n v="0"/>
    <n v="0"/>
    <n v="138.08170000000001"/>
    <n v="138.08170000000001"/>
    <n v="138.08170000000001"/>
    <x v="5"/>
    <x v="4"/>
  </r>
  <r>
    <s v="A01082"/>
    <x v="0"/>
    <s v="Ling"/>
    <s v="Replace"/>
    <m/>
    <n v="44396"/>
    <m/>
    <n v="2"/>
    <m/>
    <m/>
    <m/>
    <n v="1073.46"/>
    <s v="Account"/>
    <s v=""/>
    <n v="140"/>
    <n v="0"/>
    <n v="0"/>
    <n v="1073.46"/>
    <n v="1073.46"/>
    <n v="1073.46"/>
    <x v="5"/>
    <x v="4"/>
  </r>
  <r>
    <s v="A01083"/>
    <x v="0"/>
    <s v="Ling"/>
    <s v="Replace"/>
    <m/>
    <n v="44396"/>
    <m/>
    <n v="2"/>
    <m/>
    <m/>
    <m/>
    <n v="48.489800000000002"/>
    <s v="Account"/>
    <s v=""/>
    <n v="140"/>
    <n v="0"/>
    <n v="0"/>
    <n v="48.489800000000002"/>
    <n v="48.489800000000002"/>
    <n v="48.489800000000002"/>
    <x v="5"/>
    <x v="4"/>
  </r>
  <r>
    <s v="A01084"/>
    <x v="4"/>
    <s v="Khan"/>
    <s v="Replace"/>
    <m/>
    <n v="44396"/>
    <m/>
    <n v="1"/>
    <m/>
    <m/>
    <m/>
    <n v="45.237400000000001"/>
    <s v="Account"/>
    <s v=""/>
    <n v="80"/>
    <n v="0"/>
    <n v="0"/>
    <n v="45.237400000000001"/>
    <n v="45.237400000000001"/>
    <n v="45.237400000000001"/>
    <x v="5"/>
    <x v="4"/>
  </r>
  <r>
    <s v="A01085"/>
    <x v="0"/>
    <s v="Ling"/>
    <s v="Assess"/>
    <m/>
    <n v="44396"/>
    <m/>
    <n v="1"/>
    <m/>
    <m/>
    <m/>
    <n v="288.42"/>
    <s v="C.O.D."/>
    <s v=""/>
    <n v="80"/>
    <n v="0"/>
    <n v="0"/>
    <n v="288.42"/>
    <n v="288.42"/>
    <n v="288.42"/>
    <x v="5"/>
    <x v="4"/>
  </r>
  <r>
    <s v="A01086"/>
    <x v="2"/>
    <s v="Burton"/>
    <s v="Replace"/>
    <m/>
    <n v="44397"/>
    <m/>
    <n v="1"/>
    <m/>
    <m/>
    <m/>
    <n v="38.496899999999997"/>
    <s v="Account"/>
    <s v=""/>
    <n v="80"/>
    <n v="0"/>
    <n v="0"/>
    <n v="38.496899999999997"/>
    <n v="38.496899999999997"/>
    <n v="38.496899999999997"/>
    <x v="0"/>
    <x v="4"/>
  </r>
  <r>
    <s v="A01087"/>
    <x v="1"/>
    <s v="Burton"/>
    <s v="Deliver"/>
    <m/>
    <n v="44397"/>
    <m/>
    <n v="1"/>
    <m/>
    <m/>
    <m/>
    <n v="107.99550000000001"/>
    <s v="Account"/>
    <s v=""/>
    <n v="80"/>
    <n v="0"/>
    <n v="0"/>
    <n v="107.99550000000001"/>
    <n v="107.99550000000001"/>
    <n v="107.99550000000001"/>
    <x v="0"/>
    <x v="4"/>
  </r>
  <r>
    <s v="A01088"/>
    <x v="0"/>
    <s v="Ling"/>
    <s v="Assess"/>
    <m/>
    <n v="44397"/>
    <m/>
    <n v="2"/>
    <m/>
    <m/>
    <m/>
    <n v="142.85319999999999"/>
    <s v="Account"/>
    <s v=""/>
    <n v="140"/>
    <n v="0"/>
    <n v="0"/>
    <n v="142.85319999999999"/>
    <n v="142.85319999999999"/>
    <n v="142.85319999999999"/>
    <x v="0"/>
    <x v="4"/>
  </r>
  <r>
    <s v="A01089"/>
    <x v="2"/>
    <s v="Cartier"/>
    <s v="Assess"/>
    <m/>
    <n v="44398"/>
    <m/>
    <n v="1"/>
    <m/>
    <m/>
    <m/>
    <n v="85.942099999999996"/>
    <s v="Account"/>
    <s v=""/>
    <n v="80"/>
    <n v="0"/>
    <n v="0"/>
    <n v="85.942099999999996"/>
    <n v="85.942099999999996"/>
    <n v="85.942099999999996"/>
    <x v="1"/>
    <x v="4"/>
  </r>
  <r>
    <s v="A01090"/>
    <x v="0"/>
    <s v="Ling"/>
    <s v="Replace"/>
    <m/>
    <n v="44398"/>
    <m/>
    <n v="2"/>
    <m/>
    <m/>
    <m/>
    <n v="21.33"/>
    <s v="Account"/>
    <s v=""/>
    <n v="140"/>
    <n v="0"/>
    <n v="0"/>
    <n v="21.33"/>
    <n v="21.33"/>
    <n v="21.33"/>
    <x v="1"/>
    <x v="4"/>
  </r>
  <r>
    <s v="A01091"/>
    <x v="3"/>
    <s v="Cartier"/>
    <s v="Replace"/>
    <m/>
    <n v="44398"/>
    <m/>
    <n v="2"/>
    <m/>
    <m/>
    <m/>
    <n v="602.66"/>
    <s v="C.O.D."/>
    <s v=""/>
    <n v="140"/>
    <n v="0"/>
    <n v="0"/>
    <n v="602.66"/>
    <n v="602.66"/>
    <n v="602.66"/>
    <x v="1"/>
    <x v="4"/>
  </r>
  <r>
    <s v="A01092"/>
    <x v="3"/>
    <s v="Cartier"/>
    <s v="Assess"/>
    <s v="Yes"/>
    <n v="44399"/>
    <m/>
    <n v="2"/>
    <m/>
    <m/>
    <m/>
    <n v="66.8857"/>
    <s v="C.O.D."/>
    <s v=""/>
    <n v="140"/>
    <n v="0"/>
    <n v="0"/>
    <n v="66.8857"/>
    <n v="66.8857"/>
    <n v="66.8857"/>
    <x v="2"/>
    <x v="4"/>
  </r>
  <r>
    <s v="A01093"/>
    <x v="3"/>
    <s v="Khan"/>
    <s v="Repair"/>
    <m/>
    <n v="44399"/>
    <m/>
    <n v="1"/>
    <m/>
    <m/>
    <m/>
    <n v="472.54539999999997"/>
    <s v="Account"/>
    <s v=""/>
    <n v="80"/>
    <n v="0"/>
    <n v="0"/>
    <n v="472.54539999999997"/>
    <n v="472.54539999999997"/>
    <n v="472.54539999999997"/>
    <x v="2"/>
    <x v="4"/>
  </r>
  <r>
    <s v="A01094"/>
    <x v="5"/>
    <s v="Cartier"/>
    <s v="Assess"/>
    <m/>
    <n v="44399"/>
    <m/>
    <n v="1"/>
    <m/>
    <m/>
    <m/>
    <n v="147.69890000000001"/>
    <s v="C.O.D."/>
    <s v=""/>
    <n v="80"/>
    <n v="0"/>
    <n v="0"/>
    <n v="147.69890000000001"/>
    <n v="147.69890000000001"/>
    <n v="147.69890000000001"/>
    <x v="2"/>
    <x v="4"/>
  </r>
  <r>
    <s v="A01095"/>
    <x v="5"/>
    <s v="Burton"/>
    <s v="Assess"/>
    <m/>
    <n v="44399"/>
    <m/>
    <n v="2"/>
    <m/>
    <m/>
    <m/>
    <n v="237.21"/>
    <s v="C.O.D."/>
    <s v=""/>
    <n v="140"/>
    <n v="0"/>
    <n v="0"/>
    <n v="237.21"/>
    <n v="237.21"/>
    <n v="237.21"/>
    <x v="2"/>
    <x v="4"/>
  </r>
  <r>
    <s v="A01096"/>
    <x v="3"/>
    <s v="Cartier"/>
    <s v="Repair"/>
    <m/>
    <n v="44399"/>
    <m/>
    <n v="1"/>
    <m/>
    <m/>
    <m/>
    <n v="128.8115"/>
    <s v="C.O.D."/>
    <s v=""/>
    <n v="80"/>
    <n v="0"/>
    <n v="0"/>
    <n v="128.8115"/>
    <n v="128.8115"/>
    <n v="128.8115"/>
    <x v="2"/>
    <x v="4"/>
  </r>
  <r>
    <s v="A01097"/>
    <x v="2"/>
    <s v="Cartier"/>
    <s v="Assess"/>
    <m/>
    <n v="44400"/>
    <m/>
    <n v="1"/>
    <m/>
    <m/>
    <m/>
    <n v="84.886200000000002"/>
    <s v="C.O.D."/>
    <s v=""/>
    <n v="80"/>
    <n v="0"/>
    <n v="0"/>
    <n v="84.886200000000002"/>
    <n v="84.886200000000002"/>
    <n v="84.886200000000002"/>
    <x v="3"/>
    <x v="4"/>
  </r>
  <r>
    <s v="A01098"/>
    <x v="8"/>
    <s v="Ling"/>
    <s v="Deliver"/>
    <m/>
    <n v="44401"/>
    <m/>
    <n v="1"/>
    <m/>
    <m/>
    <m/>
    <n v="122.31950000000001"/>
    <s v="Account"/>
    <s v=""/>
    <n v="80"/>
    <n v="0"/>
    <n v="0"/>
    <n v="122.31950000000001"/>
    <n v="122.31950000000001"/>
    <n v="122.31950000000001"/>
    <x v="4"/>
    <x v="4"/>
  </r>
  <r>
    <s v="A01100"/>
    <x v="8"/>
    <s v="Ling"/>
    <s v="Assess"/>
    <m/>
    <n v="44406"/>
    <m/>
    <n v="2"/>
    <m/>
    <m/>
    <m/>
    <n v="210.4494"/>
    <s v="C.O.D."/>
    <s v=""/>
    <n v="140"/>
    <n v="0"/>
    <n v="0"/>
    <n v="210.4494"/>
    <n v="210.4494"/>
    <n v="210.4494"/>
    <x v="2"/>
    <x v="4"/>
  </r>
  <r>
    <m/>
    <x v="9"/>
    <m/>
    <m/>
    <m/>
    <m/>
    <m/>
    <m/>
    <m/>
    <m/>
    <m/>
    <m/>
    <m/>
    <m/>
    <m/>
    <m/>
    <m/>
    <m/>
    <m/>
    <m/>
    <x v="6"/>
    <x v="6"/>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1">
  <r>
    <s v="A00100"/>
    <s v="North"/>
    <s v="Khan"/>
    <s v="Assess"/>
    <x v="0"/>
    <n v="44075"/>
    <n v="44089"/>
    <n v="2"/>
    <m/>
    <m/>
    <n v="0.5"/>
    <n v="360"/>
    <s v="Account"/>
    <n v="14"/>
    <n v="140"/>
    <n v="70"/>
    <n v="70"/>
    <n v="360"/>
    <n v="430"/>
    <n v="430"/>
    <s v="Tue"/>
    <s v="Tue"/>
  </r>
  <r>
    <s v="A00101"/>
    <s v="South"/>
    <s v="Lopez"/>
    <s v="Replace"/>
    <x v="0"/>
    <n v="44075"/>
    <n v="44078"/>
    <n v="1"/>
    <m/>
    <m/>
    <n v="0.5"/>
    <n v="90.041600000000003"/>
    <s v="Account"/>
    <n v="3"/>
    <n v="80"/>
    <n v="40"/>
    <n v="40"/>
    <n v="90.041600000000003"/>
    <n v="130.04160000000002"/>
    <n v="130.04160000000002"/>
    <s v="Tue"/>
    <s v="Fri"/>
  </r>
  <r>
    <s v="A00102"/>
    <s v="Central"/>
    <s v="Cartier"/>
    <s v="Deliver"/>
    <x v="0"/>
    <n v="44075"/>
    <n v="44091"/>
    <n v="1"/>
    <m/>
    <m/>
    <n v="0.25"/>
    <n v="120"/>
    <s v="P.O."/>
    <n v="16"/>
    <n v="80"/>
    <n v="20"/>
    <n v="20"/>
    <n v="120"/>
    <n v="140"/>
    <n v="140"/>
    <s v="Tue"/>
    <s v="Thu"/>
  </r>
  <r>
    <s v="A00103"/>
    <s v="South"/>
    <s v="Lopez"/>
    <s v="Deliver"/>
    <x v="0"/>
    <n v="44075"/>
    <n v="44091"/>
    <n v="1"/>
    <m/>
    <m/>
    <n v="0.25"/>
    <n v="16.25"/>
    <s v="Account"/>
    <n v="16"/>
    <n v="80"/>
    <n v="20"/>
    <n v="20"/>
    <n v="16.25"/>
    <n v="36.25"/>
    <n v="36.25"/>
    <s v="Tue"/>
    <s v="Thu"/>
  </r>
  <r>
    <s v="A00104"/>
    <s v="Northwest"/>
    <s v="Cartier"/>
    <s v="Deliver"/>
    <x v="1"/>
    <n v="44075"/>
    <n v="44091"/>
    <n v="1"/>
    <m/>
    <m/>
    <n v="0.25"/>
    <n v="45.237400000000001"/>
    <s v="Account"/>
    <n v="16"/>
    <n v="80"/>
    <n v="20"/>
    <n v="20"/>
    <n v="45.237400000000001"/>
    <n v="65.237400000000008"/>
    <n v="65.237400000000008"/>
    <s v="Tue"/>
    <s v="Thu"/>
  </r>
  <r>
    <s v="A00105"/>
    <s v="South"/>
    <s v="Lopez"/>
    <s v="Assess"/>
    <x v="0"/>
    <n v="44075"/>
    <n v="44089"/>
    <n v="1"/>
    <m/>
    <m/>
    <n v="0.25"/>
    <n v="97.626300000000001"/>
    <s v="Account"/>
    <n v="14"/>
    <n v="80"/>
    <n v="20"/>
    <n v="20"/>
    <n v="97.626300000000001"/>
    <n v="117.6263"/>
    <n v="117.6263"/>
    <s v="Tue"/>
    <s v="Tue"/>
  </r>
  <r>
    <s v="A00106"/>
    <s v="Central"/>
    <s v="Cartier"/>
    <s v="Assess"/>
    <x v="0"/>
    <n v="44076"/>
    <n v="44090"/>
    <n v="2"/>
    <m/>
    <m/>
    <n v="0.25"/>
    <n v="29.13"/>
    <s v="Account"/>
    <n v="14"/>
    <n v="140"/>
    <n v="35"/>
    <n v="35"/>
    <n v="29.13"/>
    <n v="64.13"/>
    <n v="64.13"/>
    <s v="Wed"/>
    <s v="Wed"/>
  </r>
  <r>
    <s v="A00107"/>
    <s v="South"/>
    <s v="Lopez"/>
    <s v="Replace"/>
    <x v="0"/>
    <n v="44076"/>
    <n v="44106"/>
    <n v="1"/>
    <m/>
    <m/>
    <n v="0.75"/>
    <n v="35.1"/>
    <s v="Account"/>
    <n v="30"/>
    <n v="80"/>
    <n v="60"/>
    <n v="60"/>
    <n v="35.1"/>
    <n v="95.1"/>
    <n v="95.1"/>
    <s v="Wed"/>
    <s v="Fri"/>
  </r>
  <r>
    <s v="A00108"/>
    <s v="Northwest"/>
    <s v="Burton"/>
    <s v="Deliver"/>
    <x v="0"/>
    <n v="44076"/>
    <n v="44105"/>
    <n v="1"/>
    <m/>
    <m/>
    <n v="0.25"/>
    <n v="76.7"/>
    <s v="C.O.D."/>
    <n v="29"/>
    <n v="80"/>
    <n v="20"/>
    <n v="20"/>
    <n v="76.7"/>
    <n v="96.7"/>
    <n v="96.7"/>
    <s v="Wed"/>
    <s v="Thu"/>
  </r>
  <r>
    <s v="A00109"/>
    <s v="Central"/>
    <s v="Khan"/>
    <s v="Repair"/>
    <x v="1"/>
    <n v="44076"/>
    <n v="44110"/>
    <n v="1"/>
    <m/>
    <m/>
    <n v="1.5"/>
    <n v="374.07940000000002"/>
    <s v="C.O.D."/>
    <n v="34"/>
    <n v="80"/>
    <n v="120"/>
    <n v="120"/>
    <n v="374.07940000000002"/>
    <n v="494.07940000000002"/>
    <n v="494.07940000000002"/>
    <s v="Wed"/>
    <s v="Tue"/>
  </r>
  <r>
    <s v="A00110"/>
    <s v="West"/>
    <s v="Burton"/>
    <s v="Replace"/>
    <x v="0"/>
    <n v="44076"/>
    <n v="44173"/>
    <n v="2"/>
    <m/>
    <m/>
    <n v="4.75"/>
    <n v="832.15830000000005"/>
    <s v="Account"/>
    <n v="97"/>
    <n v="140"/>
    <n v="665"/>
    <n v="665"/>
    <n v="832.15830000000005"/>
    <n v="1497.1583000000001"/>
    <n v="1497.1583000000001"/>
    <s v="Wed"/>
    <s v="Tue"/>
  </r>
  <r>
    <s v="A00111"/>
    <s v="South"/>
    <s v="Lopez"/>
    <s v="Deliver"/>
    <x v="1"/>
    <n v="44077"/>
    <n v="44097"/>
    <n v="1"/>
    <m/>
    <m/>
    <n v="0.25"/>
    <n v="70.212999999999994"/>
    <s v="Account"/>
    <n v="20"/>
    <n v="80"/>
    <n v="20"/>
    <n v="20"/>
    <n v="70.212999999999994"/>
    <n v="90.212999999999994"/>
    <n v="90.212999999999994"/>
    <s v="Thu"/>
    <s v="Wed"/>
  </r>
  <r>
    <s v="A00112"/>
    <s v="West"/>
    <s v="Burton"/>
    <s v="Assess"/>
    <x v="0"/>
    <n v="44078"/>
    <n v="44104"/>
    <n v="1"/>
    <m/>
    <m/>
    <n v="0.5"/>
    <n v="150"/>
    <s v="P.O."/>
    <n v="26"/>
    <n v="80"/>
    <n v="40"/>
    <n v="40"/>
    <n v="150"/>
    <n v="190"/>
    <n v="190"/>
    <s v="Fri"/>
    <s v="Wed"/>
  </r>
  <r>
    <s v="A00113"/>
    <s v="Central"/>
    <s v="Michner"/>
    <s v="Assess"/>
    <x v="0"/>
    <n v="44078"/>
    <n v="44128"/>
    <n v="2"/>
    <m/>
    <m/>
    <n v="1.5"/>
    <n v="275"/>
    <s v="C.O.D."/>
    <n v="50"/>
    <n v="140"/>
    <n v="210"/>
    <n v="210"/>
    <n v="275"/>
    <n v="485"/>
    <n v="485"/>
    <s v="Fri"/>
    <s v="Sat"/>
  </r>
  <r>
    <s v="A00114"/>
    <s v="Northwest"/>
    <s v="Khan"/>
    <s v="Replace"/>
    <x v="1"/>
    <n v="44078"/>
    <n v="44145"/>
    <n v="1"/>
    <m/>
    <m/>
    <n v="0.75"/>
    <n v="938"/>
    <s v="C.O.D."/>
    <n v="67"/>
    <n v="80"/>
    <n v="60"/>
    <n v="60"/>
    <n v="938"/>
    <n v="998"/>
    <n v="998"/>
    <s v="Fri"/>
    <s v="Tue"/>
  </r>
  <r>
    <s v="A00115"/>
    <s v="South"/>
    <s v="Lopez"/>
    <s v="Assess"/>
    <x v="0"/>
    <n v="44079"/>
    <n v="44095"/>
    <n v="1"/>
    <m/>
    <m/>
    <n v="0.25"/>
    <n v="61.249699999999997"/>
    <s v="Account"/>
    <n v="16"/>
    <n v="80"/>
    <n v="20"/>
    <n v="20"/>
    <n v="61.249699999999997"/>
    <n v="81.24969999999999"/>
    <n v="81.24969999999999"/>
    <s v="Sat"/>
    <s v="Mon"/>
  </r>
  <r>
    <s v="A00116"/>
    <s v="West"/>
    <s v="Burton"/>
    <s v="Assess"/>
    <x v="0"/>
    <n v="44079"/>
    <n v="44096"/>
    <n v="1"/>
    <m/>
    <m/>
    <n v="1.5"/>
    <n v="48"/>
    <s v="C.O.D."/>
    <n v="17"/>
    <n v="80"/>
    <n v="120"/>
    <n v="120"/>
    <n v="48"/>
    <n v="168"/>
    <n v="168"/>
    <s v="Sat"/>
    <s v="Tue"/>
  </r>
  <r>
    <s v="A00117"/>
    <s v="Northwest"/>
    <s v="Burton"/>
    <s v="Assess"/>
    <x v="0"/>
    <n v="44081"/>
    <n v="44084"/>
    <n v="2"/>
    <m/>
    <m/>
    <n v="0.25"/>
    <n v="204.28399999999999"/>
    <s v="Account"/>
    <n v="3"/>
    <n v="140"/>
    <n v="35"/>
    <n v="35"/>
    <n v="204.28399999999999"/>
    <n v="239.28399999999999"/>
    <n v="239.28399999999999"/>
    <s v="Mon"/>
    <s v="Thu"/>
  </r>
  <r>
    <s v="A00118"/>
    <s v="Northwest"/>
    <s v="Cartier"/>
    <s v="Replace"/>
    <x v="0"/>
    <n v="44082"/>
    <n v="44089"/>
    <n v="2"/>
    <m/>
    <m/>
    <n v="0.5"/>
    <n v="240"/>
    <s v="Account"/>
    <n v="7"/>
    <n v="140"/>
    <n v="70"/>
    <n v="70"/>
    <n v="240"/>
    <n v="310"/>
    <n v="310"/>
    <s v="Tue"/>
    <s v="Tue"/>
  </r>
  <r>
    <s v="A00119"/>
    <s v="Southeast"/>
    <s v="Khan"/>
    <s v="Replace"/>
    <x v="0"/>
    <n v="44082"/>
    <n v="44091"/>
    <n v="2"/>
    <m/>
    <m/>
    <n v="0.5"/>
    <n v="120"/>
    <s v="Account"/>
    <n v="9"/>
    <n v="140"/>
    <n v="70"/>
    <n v="70"/>
    <n v="120"/>
    <n v="190"/>
    <n v="190"/>
    <s v="Tue"/>
    <s v="Thu"/>
  </r>
  <r>
    <s v="A00120"/>
    <s v="Central"/>
    <s v="Cartier"/>
    <s v="Repair"/>
    <x v="0"/>
    <n v="44082"/>
    <n v="44095"/>
    <n v="1"/>
    <m/>
    <m/>
    <n v="1.75"/>
    <n v="475"/>
    <s v="Account"/>
    <n v="13"/>
    <n v="80"/>
    <n v="140"/>
    <n v="140"/>
    <n v="475"/>
    <n v="615"/>
    <n v="615"/>
    <s v="Tue"/>
    <s v="Mon"/>
  </r>
  <r>
    <s v="A00121"/>
    <s v="Southeast"/>
    <s v="Khan"/>
    <s v="Replace"/>
    <x v="0"/>
    <n v="44082"/>
    <n v="44096"/>
    <n v="1"/>
    <m/>
    <m/>
    <n v="1.75"/>
    <n v="341"/>
    <s v="C.O.D."/>
    <n v="14"/>
    <n v="80"/>
    <n v="140"/>
    <n v="140"/>
    <n v="341"/>
    <n v="481"/>
    <n v="481"/>
    <s v="Tue"/>
    <s v="Tue"/>
  </r>
  <r>
    <s v="A00122"/>
    <s v="Northwest"/>
    <s v="Khan"/>
    <s v="Assess"/>
    <x v="0"/>
    <n v="44082"/>
    <n v="44132"/>
    <n v="1"/>
    <m/>
    <m/>
    <n v="0.75"/>
    <n v="61.180599999999998"/>
    <s v="C.O.D."/>
    <n v="50"/>
    <n v="80"/>
    <n v="60"/>
    <n v="60"/>
    <n v="61.180599999999998"/>
    <n v="121.1806"/>
    <n v="121.1806"/>
    <s v="Tue"/>
    <s v="Wed"/>
  </r>
  <r>
    <s v="A00123"/>
    <s v="South"/>
    <s v="Lopez"/>
    <s v="Replace"/>
    <x v="0"/>
    <n v="44082"/>
    <n v="44152"/>
    <n v="1"/>
    <m/>
    <m/>
    <n v="0.5"/>
    <n v="155.3931"/>
    <s v="Account"/>
    <n v="70"/>
    <n v="80"/>
    <n v="40"/>
    <n v="40"/>
    <n v="155.3931"/>
    <n v="195.3931"/>
    <n v="195.3931"/>
    <s v="Tue"/>
    <s v="Tue"/>
  </r>
  <r>
    <s v="A00124"/>
    <s v="Northwest"/>
    <s v="Michner"/>
    <s v="Replace"/>
    <x v="1"/>
    <n v="44083"/>
    <n v="44098"/>
    <n v="2"/>
    <m/>
    <m/>
    <n v="0.5"/>
    <n v="204.28399999999999"/>
    <s v="C.O.D."/>
    <n v="15"/>
    <n v="140"/>
    <n v="70"/>
    <n v="70"/>
    <n v="204.28399999999999"/>
    <n v="274.28399999999999"/>
    <n v="274.28399999999999"/>
    <s v="Wed"/>
    <s v="Thu"/>
  </r>
  <r>
    <s v="A00125"/>
    <s v="South"/>
    <s v="Lopez"/>
    <s v="Assess"/>
    <x v="0"/>
    <n v="44083"/>
    <n v="44103"/>
    <n v="1"/>
    <m/>
    <m/>
    <n v="0.5"/>
    <n v="37.917400000000001"/>
    <s v="Account"/>
    <n v="20"/>
    <n v="80"/>
    <n v="40"/>
    <n v="40"/>
    <n v="37.917400000000001"/>
    <n v="77.917400000000001"/>
    <n v="77.917400000000001"/>
    <s v="Wed"/>
    <s v="Tue"/>
  </r>
  <r>
    <s v="A00126"/>
    <s v="Northwest"/>
    <s v="Burton"/>
    <s v="Deliver"/>
    <x v="1"/>
    <n v="44083"/>
    <n v="44103"/>
    <n v="1"/>
    <m/>
    <m/>
    <n v="0.25"/>
    <n v="88.405699999999996"/>
    <s v="Account"/>
    <n v="20"/>
    <n v="80"/>
    <n v="20"/>
    <n v="20"/>
    <n v="88.405699999999996"/>
    <n v="108.4057"/>
    <n v="108.4057"/>
    <s v="Wed"/>
    <s v="Tue"/>
  </r>
  <r>
    <s v="A00127"/>
    <s v="South"/>
    <s v="Lopez"/>
    <s v="Deliver"/>
    <x v="0"/>
    <n v="44083"/>
    <n v="44103"/>
    <n v="1"/>
    <m/>
    <m/>
    <n v="0.25"/>
    <n v="202.28639999999999"/>
    <s v="Account"/>
    <n v="20"/>
    <n v="80"/>
    <n v="20"/>
    <n v="20"/>
    <n v="202.28639999999999"/>
    <n v="222.28639999999999"/>
    <n v="222.28639999999999"/>
    <s v="Wed"/>
    <s v="Tue"/>
  </r>
  <r>
    <s v="A00128"/>
    <s v="West"/>
    <s v="Khan"/>
    <s v="Assess"/>
    <x v="0"/>
    <n v="44084"/>
    <n v="44102"/>
    <n v="1"/>
    <m/>
    <m/>
    <n v="0.5"/>
    <n v="120"/>
    <s v="P.O."/>
    <n v="18"/>
    <n v="80"/>
    <n v="40"/>
    <n v="40"/>
    <n v="120"/>
    <n v="160"/>
    <n v="160"/>
    <s v="Thu"/>
    <s v="Mon"/>
  </r>
  <r>
    <s v="A00129"/>
    <s v="Northwest"/>
    <s v="Michner"/>
    <s v="Deliver"/>
    <x v="0"/>
    <n v="44085"/>
    <n v="44088"/>
    <n v="1"/>
    <m/>
    <m/>
    <n v="0.25"/>
    <n v="120"/>
    <s v="Account"/>
    <n v="3"/>
    <n v="80"/>
    <n v="20"/>
    <n v="20"/>
    <n v="120"/>
    <n v="140"/>
    <n v="140"/>
    <s v="Fri"/>
    <s v="Mon"/>
  </r>
  <r>
    <s v="A00130"/>
    <s v="Southwest"/>
    <s v="Cartier"/>
    <s v="Replace"/>
    <x v="0"/>
    <n v="44085"/>
    <n v="44089"/>
    <n v="2"/>
    <m/>
    <m/>
    <n v="0.5"/>
    <n v="535.62480000000005"/>
    <s v="C.O.D."/>
    <n v="4"/>
    <n v="140"/>
    <n v="70"/>
    <n v="70"/>
    <n v="535.62480000000005"/>
    <n v="605.62480000000005"/>
    <n v="605.62480000000005"/>
    <s v="Fri"/>
    <s v="Tue"/>
  </r>
  <r>
    <s v="A00131"/>
    <s v="Northwest"/>
    <s v="Khan"/>
    <s v="Assess"/>
    <x v="0"/>
    <n v="44085"/>
    <n v="44097"/>
    <n v="2"/>
    <m/>
    <m/>
    <n v="0.25"/>
    <n v="24.63"/>
    <s v="Account"/>
    <n v="12"/>
    <n v="140"/>
    <n v="35"/>
    <n v="35"/>
    <n v="24.63"/>
    <n v="59.629999999999995"/>
    <n v="59.629999999999995"/>
    <s v="Fri"/>
    <s v="Wed"/>
  </r>
  <r>
    <s v="A00132"/>
    <s v="Northwest"/>
    <s v="Khan"/>
    <s v="Replace"/>
    <x v="0"/>
    <n v="44085"/>
    <n v="44100"/>
    <n v="2"/>
    <m/>
    <m/>
    <n v="0.5"/>
    <n v="43.26"/>
    <s v="Account"/>
    <n v="15"/>
    <n v="140"/>
    <n v="70"/>
    <n v="70"/>
    <n v="43.26"/>
    <n v="113.25999999999999"/>
    <n v="113.25999999999999"/>
    <s v="Fri"/>
    <s v="Sat"/>
  </r>
  <r>
    <s v="A00133"/>
    <s v="West"/>
    <s v="Khan"/>
    <s v="Assess"/>
    <x v="0"/>
    <n v="44085"/>
    <n v="44110"/>
    <n v="1"/>
    <m/>
    <m/>
    <n v="0.25"/>
    <n v="21.33"/>
    <s v="Account"/>
    <n v="25"/>
    <n v="80"/>
    <n v="20"/>
    <n v="20"/>
    <n v="21.33"/>
    <n v="41.33"/>
    <n v="41.33"/>
    <s v="Fri"/>
    <s v="Tue"/>
  </r>
  <r>
    <s v="A00134"/>
    <s v="West"/>
    <s v="Khan"/>
    <s v="Replace"/>
    <x v="0"/>
    <n v="44086"/>
    <n v="44102"/>
    <n v="1"/>
    <m/>
    <m/>
    <n v="1"/>
    <n v="0.45600000000000002"/>
    <s v="C.O.D."/>
    <n v="16"/>
    <n v="80"/>
    <n v="80"/>
    <n v="80"/>
    <n v="0.45600000000000002"/>
    <n v="80.456000000000003"/>
    <n v="80.456000000000003"/>
    <s v="Sat"/>
    <s v="Mon"/>
  </r>
  <r>
    <s v="A00135"/>
    <s v="Northwest"/>
    <s v="Khan"/>
    <s v="Assess"/>
    <x v="0"/>
    <n v="44088"/>
    <n v="44098"/>
    <n v="2"/>
    <m/>
    <m/>
    <n v="0.25"/>
    <n v="126.62309999999999"/>
    <s v="C.O.D."/>
    <n v="10"/>
    <n v="140"/>
    <n v="35"/>
    <n v="35"/>
    <n v="126.62309999999999"/>
    <n v="161.62309999999999"/>
    <n v="161.62309999999999"/>
    <s v="Mon"/>
    <s v="Thu"/>
  </r>
  <r>
    <s v="A00136"/>
    <s v="West"/>
    <s v="Khan"/>
    <s v="Replace"/>
    <x v="0"/>
    <n v="44088"/>
    <n v="44102"/>
    <n v="1"/>
    <m/>
    <m/>
    <n v="1.5"/>
    <n v="251.0033"/>
    <s v="Account"/>
    <n v="14"/>
    <n v="80"/>
    <n v="120"/>
    <n v="120"/>
    <n v="251.0033"/>
    <n v="371.00329999999997"/>
    <n v="371.00329999999997"/>
    <s v="Mon"/>
    <s v="Mon"/>
  </r>
  <r>
    <s v="A00137"/>
    <s v="Southeast"/>
    <s v="Cartier"/>
    <s v="Assess"/>
    <x v="1"/>
    <n v="44088"/>
    <n v="44109"/>
    <n v="1"/>
    <m/>
    <m/>
    <n v="0.5"/>
    <n v="395.28"/>
    <s v="P.O."/>
    <n v="21"/>
    <n v="80"/>
    <n v="40"/>
    <n v="40"/>
    <n v="395.28"/>
    <n v="435.28"/>
    <n v="435.28"/>
    <s v="Mon"/>
    <s v="Mon"/>
  </r>
  <r>
    <s v="A00138"/>
    <s v="Northwest"/>
    <s v="Michner"/>
    <s v="Deliver"/>
    <x v="1"/>
    <n v="44088"/>
    <n v="44111"/>
    <n v="1"/>
    <m/>
    <m/>
    <n v="0.25"/>
    <n v="36"/>
    <s v="Account"/>
    <n v="23"/>
    <n v="80"/>
    <n v="20"/>
    <n v="20"/>
    <n v="36"/>
    <n v="56"/>
    <n v="56"/>
    <s v="Mon"/>
    <s v="Wed"/>
  </r>
  <r>
    <s v="A00139"/>
    <s v="South"/>
    <s v="Lopez"/>
    <s v="Assess"/>
    <x v="0"/>
    <n v="44088"/>
    <n v="44158"/>
    <n v="1"/>
    <m/>
    <m/>
    <n v="1.75"/>
    <n v="510.67529999999999"/>
    <s v="P.O."/>
    <n v="70"/>
    <n v="80"/>
    <n v="140"/>
    <n v="140"/>
    <n v="510.67529999999999"/>
    <n v="650.67529999999999"/>
    <n v="650.67529999999999"/>
    <s v="Mon"/>
    <s v="Mon"/>
  </r>
  <r>
    <s v="A00140"/>
    <s v="Northwest"/>
    <s v="Michner"/>
    <s v="Replace"/>
    <x v="0"/>
    <n v="44089"/>
    <n v="44111"/>
    <n v="2"/>
    <m/>
    <m/>
    <n v="0.5"/>
    <n v="42.66"/>
    <s v="Account"/>
    <n v="22"/>
    <n v="140"/>
    <n v="70"/>
    <n v="70"/>
    <n v="42.66"/>
    <n v="112.66"/>
    <n v="112.66"/>
    <s v="Tue"/>
    <s v="Wed"/>
  </r>
  <r>
    <s v="A00141"/>
    <s v="West"/>
    <s v="Khan"/>
    <s v="Replace"/>
    <x v="0"/>
    <n v="44090"/>
    <n v="44102"/>
    <n v="1"/>
    <m/>
    <m/>
    <n v="1"/>
    <n v="5.4720000000000004"/>
    <s v="C.O.D."/>
    <n v="12"/>
    <n v="80"/>
    <n v="80"/>
    <n v="80"/>
    <n v="5.4720000000000004"/>
    <n v="85.471999999999994"/>
    <n v="85.471999999999994"/>
    <s v="Wed"/>
    <s v="Mon"/>
  </r>
  <r>
    <s v="A00142"/>
    <s v="Northwest"/>
    <s v="Khan"/>
    <s v="Assess"/>
    <x v="1"/>
    <n v="44090"/>
    <n v="44102"/>
    <n v="1"/>
    <m/>
    <m/>
    <n v="0.25"/>
    <n v="45.237400000000001"/>
    <s v="Account"/>
    <n v="12"/>
    <n v="80"/>
    <n v="20"/>
    <n v="20"/>
    <n v="45.237400000000001"/>
    <n v="65.237400000000008"/>
    <n v="65.237400000000008"/>
    <s v="Wed"/>
    <s v="Mon"/>
  </r>
  <r>
    <s v="A00143"/>
    <s v="Northwest"/>
    <s v="Burton"/>
    <s v="Assess"/>
    <x v="0"/>
    <n v="44090"/>
    <n v="44105"/>
    <n v="2"/>
    <m/>
    <m/>
    <n v="0.75"/>
    <n v="199.452"/>
    <s v="C.O.D."/>
    <n v="15"/>
    <n v="140"/>
    <n v="105"/>
    <n v="105"/>
    <n v="199.452"/>
    <n v="304.452"/>
    <n v="304.452"/>
    <s v="Wed"/>
    <s v="Thu"/>
  </r>
  <r>
    <s v="A00144"/>
    <s v="Southeast"/>
    <s v="Burton"/>
    <s v="Assess"/>
    <x v="0"/>
    <n v="44090"/>
    <n v="44109"/>
    <n v="2"/>
    <m/>
    <m/>
    <n v="0.5"/>
    <n v="144"/>
    <s v="C.O.D."/>
    <n v="19"/>
    <n v="140"/>
    <n v="70"/>
    <n v="70"/>
    <n v="144"/>
    <n v="214"/>
    <n v="214"/>
    <s v="Wed"/>
    <s v="Mon"/>
  </r>
  <r>
    <s v="A00145"/>
    <s v="Southeast"/>
    <s v="Burton"/>
    <s v="Deliver"/>
    <x v="0"/>
    <n v="44091"/>
    <n v="44110"/>
    <n v="1"/>
    <m/>
    <m/>
    <n v="0.25"/>
    <n v="6.2160000000000002"/>
    <s v="C.O.D."/>
    <n v="19"/>
    <n v="80"/>
    <n v="20"/>
    <n v="20"/>
    <n v="6.2160000000000002"/>
    <n v="26.216000000000001"/>
    <n v="26.216000000000001"/>
    <s v="Thu"/>
    <s v="Tue"/>
  </r>
  <r>
    <s v="A00146"/>
    <s v="Northwest"/>
    <s v="Michner"/>
    <s v="Replace"/>
    <x v="0"/>
    <n v="44091"/>
    <n v="44116"/>
    <n v="2"/>
    <m/>
    <m/>
    <n v="1"/>
    <n v="36"/>
    <s v="Account"/>
    <n v="25"/>
    <n v="140"/>
    <n v="140"/>
    <n v="140"/>
    <n v="36"/>
    <n v="176"/>
    <n v="176"/>
    <s v="Thu"/>
    <s v="Mon"/>
  </r>
  <r>
    <s v="A00147"/>
    <s v="Central"/>
    <s v="Cartier"/>
    <s v="Assess"/>
    <x v="0"/>
    <n v="44091"/>
    <n v="44116"/>
    <n v="2"/>
    <m/>
    <m/>
    <n v="0.75"/>
    <n v="40"/>
    <s v="C.O.D."/>
    <n v="25"/>
    <n v="140"/>
    <n v="105"/>
    <n v="105"/>
    <n v="40"/>
    <n v="145"/>
    <n v="145"/>
    <s v="Thu"/>
    <s v="Mon"/>
  </r>
  <r>
    <s v="A00148"/>
    <s v="South"/>
    <s v="Lopez"/>
    <s v="Assess"/>
    <x v="0"/>
    <n v="44091"/>
    <n v="44152"/>
    <n v="1"/>
    <m/>
    <m/>
    <n v="0.25"/>
    <n v="87.581299999999999"/>
    <s v="Account"/>
    <n v="61"/>
    <n v="80"/>
    <n v="20"/>
    <n v="20"/>
    <n v="87.581299999999999"/>
    <n v="107.5813"/>
    <n v="107.5813"/>
    <s v="Thu"/>
    <s v="Tue"/>
  </r>
  <r>
    <s v="A00149"/>
    <s v="West"/>
    <s v="Khan"/>
    <s v="Replace"/>
    <x v="0"/>
    <n v="44095"/>
    <n v="44102"/>
    <n v="1"/>
    <m/>
    <m/>
    <n v="0.5"/>
    <n v="30"/>
    <s v="C.O.D."/>
    <n v="7"/>
    <n v="80"/>
    <n v="40"/>
    <n v="40"/>
    <n v="30"/>
    <n v="70"/>
    <n v="70"/>
    <s v="Mon"/>
    <s v="Mon"/>
  </r>
  <r>
    <s v="A00150"/>
    <s v="Southeast"/>
    <s v="Michner"/>
    <s v="Deliver"/>
    <x v="0"/>
    <n v="44095"/>
    <n v="44123"/>
    <n v="1"/>
    <m/>
    <m/>
    <n v="0.25"/>
    <n v="144"/>
    <s v="P.O."/>
    <n v="28"/>
    <n v="80"/>
    <n v="20"/>
    <n v="20"/>
    <n v="144"/>
    <n v="164"/>
    <n v="164"/>
    <s v="Mon"/>
    <s v="Mon"/>
  </r>
  <r>
    <s v="A00151"/>
    <s v="West"/>
    <s v="Khan"/>
    <s v="Replace"/>
    <x v="1"/>
    <n v="44095"/>
    <n v="44139"/>
    <n v="1"/>
    <m/>
    <m/>
    <n v="0.75"/>
    <n v="297.51229999999998"/>
    <s v="Account"/>
    <n v="44"/>
    <n v="80"/>
    <n v="60"/>
    <n v="60"/>
    <n v="297.51229999999998"/>
    <n v="357.51229999999998"/>
    <n v="357.51229999999998"/>
    <s v="Mon"/>
    <s v="Wed"/>
  </r>
  <r>
    <s v="A00152"/>
    <s v="West"/>
    <s v="Michner"/>
    <s v="Assess"/>
    <x v="0"/>
    <n v="44095"/>
    <n v="44160"/>
    <n v="1"/>
    <m/>
    <m/>
    <n v="0.5"/>
    <n v="64.171000000000006"/>
    <s v="P.O."/>
    <n v="65"/>
    <n v="80"/>
    <n v="40"/>
    <n v="40"/>
    <n v="64.171000000000006"/>
    <n v="104.17100000000001"/>
    <n v="104.17100000000001"/>
    <s v="Mon"/>
    <s v="Wed"/>
  </r>
  <r>
    <s v="A00153"/>
    <s v="South"/>
    <s v="Lopez"/>
    <s v="Deliver"/>
    <x v="0"/>
    <n v="44096"/>
    <n v="44105"/>
    <n v="1"/>
    <m/>
    <m/>
    <n v="0.25"/>
    <n v="20.475000000000001"/>
    <s v="Account"/>
    <n v="9"/>
    <n v="80"/>
    <n v="20"/>
    <n v="20"/>
    <n v="20.475000000000001"/>
    <n v="40.475000000000001"/>
    <n v="40.475000000000001"/>
    <s v="Tue"/>
    <s v="Thu"/>
  </r>
  <r>
    <s v="A00154"/>
    <s v="West"/>
    <s v="Khan"/>
    <s v="Repair"/>
    <x v="0"/>
    <n v="44097"/>
    <n v="44111"/>
    <n v="1"/>
    <m/>
    <m/>
    <n v="1"/>
    <n v="200"/>
    <s v="C.O.D."/>
    <n v="14"/>
    <n v="80"/>
    <n v="80"/>
    <n v="80"/>
    <n v="200"/>
    <n v="280"/>
    <n v="280"/>
    <s v="Wed"/>
    <s v="Wed"/>
  </r>
  <r>
    <s v="A00155"/>
    <s v="Southeast"/>
    <s v="Burton"/>
    <s v="Repair"/>
    <x v="0"/>
    <n v="44097"/>
    <n v="44119"/>
    <n v="1"/>
    <m/>
    <m/>
    <n v="1.5"/>
    <n v="123.9555"/>
    <s v="C.O.D."/>
    <n v="22"/>
    <n v="80"/>
    <n v="120"/>
    <n v="120"/>
    <n v="123.9555"/>
    <n v="243.9555"/>
    <n v="243.9555"/>
    <s v="Wed"/>
    <s v="Thu"/>
  </r>
  <r>
    <s v="A00156"/>
    <s v="Central"/>
    <s v="Cartier"/>
    <s v="Replace"/>
    <x v="0"/>
    <n v="44097"/>
    <n v="44128"/>
    <n v="1"/>
    <m/>
    <m/>
    <n v="0.5"/>
    <n v="193.88310000000001"/>
    <s v="Account"/>
    <n v="31"/>
    <n v="80"/>
    <n v="40"/>
    <n v="40"/>
    <n v="193.88310000000001"/>
    <n v="233.88310000000001"/>
    <n v="233.88310000000001"/>
    <s v="Wed"/>
    <s v="Sat"/>
  </r>
  <r>
    <s v="A00157"/>
    <s v="Southeast"/>
    <s v="Khan"/>
    <s v="Assess"/>
    <x v="0"/>
    <n v="44097"/>
    <n v="44132"/>
    <n v="2"/>
    <m/>
    <m/>
    <n v="0.5"/>
    <n v="1.173"/>
    <s v="C.O.D."/>
    <n v="35"/>
    <n v="140"/>
    <n v="70"/>
    <n v="70"/>
    <n v="1.173"/>
    <n v="71.173000000000002"/>
    <n v="71.173000000000002"/>
    <s v="Wed"/>
    <s v="Wed"/>
  </r>
  <r>
    <s v="A00158"/>
    <s v="Central"/>
    <s v="Michner"/>
    <s v="Assess"/>
    <x v="0"/>
    <n v="44098"/>
    <n v="44109"/>
    <n v="2"/>
    <m/>
    <m/>
    <n v="0.75"/>
    <n v="664.78880000000004"/>
    <s v="Account"/>
    <n v="11"/>
    <n v="140"/>
    <n v="105"/>
    <n v="105"/>
    <n v="664.78880000000004"/>
    <n v="769.78880000000004"/>
    <n v="769.78880000000004"/>
    <s v="Thu"/>
    <s v="Mon"/>
  </r>
  <r>
    <s v="A00159"/>
    <s v="Northwest"/>
    <s v="Khan"/>
    <s v="Deliver"/>
    <x v="0"/>
    <n v="44098"/>
    <n v="44119"/>
    <n v="1"/>
    <m/>
    <m/>
    <n v="0.25"/>
    <n v="160"/>
    <s v="Account"/>
    <n v="21"/>
    <n v="80"/>
    <n v="20"/>
    <n v="20"/>
    <n v="160"/>
    <n v="180"/>
    <n v="180"/>
    <s v="Thu"/>
    <s v="Thu"/>
  </r>
  <r>
    <s v="A00160"/>
    <s v="Northwest"/>
    <s v="Burton"/>
    <s v="Replace"/>
    <x v="0"/>
    <n v="44098"/>
    <n v="44140"/>
    <n v="2"/>
    <m/>
    <m/>
    <n v="0.75"/>
    <n v="159.50489999999999"/>
    <s v="Account"/>
    <n v="42"/>
    <n v="140"/>
    <n v="105"/>
    <n v="105"/>
    <n v="159.50489999999999"/>
    <n v="264.50490000000002"/>
    <n v="264.50490000000002"/>
    <s v="Thu"/>
    <s v="Thu"/>
  </r>
  <r>
    <s v="A00161"/>
    <s v="North"/>
    <s v="Cartier"/>
    <s v="Assess"/>
    <x v="0"/>
    <n v="44098"/>
    <n v="44152"/>
    <n v="2"/>
    <m/>
    <m/>
    <n v="0.75"/>
    <n v="169.63499999999999"/>
    <s v="P.O."/>
    <n v="54"/>
    <n v="140"/>
    <n v="105"/>
    <n v="105"/>
    <n v="169.63499999999999"/>
    <n v="274.63499999999999"/>
    <n v="274.63499999999999"/>
    <s v="Thu"/>
    <s v="Tue"/>
  </r>
  <r>
    <s v="A00162"/>
    <s v="Southwest"/>
    <s v="Burton"/>
    <s v="Replace"/>
    <x v="0"/>
    <n v="44102"/>
    <n v="44104"/>
    <n v="2"/>
    <m/>
    <m/>
    <n v="0.5"/>
    <n v="202.86"/>
    <s v="Account"/>
    <n v="2"/>
    <n v="140"/>
    <n v="70"/>
    <n v="70"/>
    <n v="202.86"/>
    <n v="272.86"/>
    <n v="272.86"/>
    <s v="Mon"/>
    <s v="Wed"/>
  </r>
  <r>
    <s v="A00163"/>
    <s v="South"/>
    <s v="Lopez"/>
    <s v="Assess"/>
    <x v="0"/>
    <n v="44102"/>
    <n v="44111"/>
    <n v="1"/>
    <m/>
    <m/>
    <n v="0.5"/>
    <n v="10.53"/>
    <s v="P.O."/>
    <n v="9"/>
    <n v="80"/>
    <n v="40"/>
    <n v="40"/>
    <n v="10.53"/>
    <n v="50.53"/>
    <n v="50.53"/>
    <s v="Mon"/>
    <s v="Wed"/>
  </r>
  <r>
    <s v="A00164"/>
    <s v="Central"/>
    <s v="Michner"/>
    <s v="Replace"/>
    <x v="0"/>
    <n v="44102"/>
    <n v="44131"/>
    <n v="2"/>
    <m/>
    <m/>
    <n v="0.75"/>
    <n v="1.8240000000000001"/>
    <s v="C.O.D."/>
    <n v="29"/>
    <n v="140"/>
    <n v="105"/>
    <n v="105"/>
    <n v="1.8240000000000001"/>
    <n v="106.824"/>
    <n v="106.824"/>
    <s v="Mon"/>
    <s v="Tue"/>
  </r>
  <r>
    <s v="A00165"/>
    <s v="South"/>
    <s v="Khan"/>
    <s v="Assess"/>
    <x v="0"/>
    <n v="44103"/>
    <n v="44112"/>
    <n v="2"/>
    <m/>
    <m/>
    <n v="0.5"/>
    <n v="54.124600000000001"/>
    <s v="Account"/>
    <n v="9"/>
    <n v="140"/>
    <n v="70"/>
    <n v="70"/>
    <n v="54.124600000000001"/>
    <n v="124.1246"/>
    <n v="124.1246"/>
    <s v="Tue"/>
    <s v="Thu"/>
  </r>
  <r>
    <s v="A00166"/>
    <s v="Northwest"/>
    <s v="Michner"/>
    <s v="Deliver"/>
    <x v="0"/>
    <n v="44103"/>
    <n v="44125"/>
    <n v="2"/>
    <m/>
    <m/>
    <n v="0.25"/>
    <n v="367.71109999999999"/>
    <s v="Account"/>
    <n v="22"/>
    <n v="140"/>
    <n v="35"/>
    <n v="35"/>
    <n v="367.71109999999999"/>
    <n v="402.71109999999999"/>
    <n v="402.71109999999999"/>
    <s v="Tue"/>
    <s v="Wed"/>
  </r>
  <r>
    <s v="A00167"/>
    <s v="West"/>
    <s v="Lopez"/>
    <s v="Assess"/>
    <x v="0"/>
    <n v="44103"/>
    <n v="44123"/>
    <n v="1"/>
    <m/>
    <m/>
    <n v="1.5"/>
    <n v="139.035"/>
    <s v="Account"/>
    <n v="20"/>
    <n v="80"/>
    <n v="120"/>
    <n v="120"/>
    <n v="139.035"/>
    <n v="259.03499999999997"/>
    <n v="259.03499999999997"/>
    <s v="Tue"/>
    <s v="Mon"/>
  </r>
  <r>
    <s v="A00168"/>
    <s v="West"/>
    <s v="Khan"/>
    <s v="Replace"/>
    <x v="0"/>
    <n v="44103"/>
    <n v="44131"/>
    <n v="1"/>
    <m/>
    <m/>
    <n v="0.5"/>
    <n v="50.317"/>
    <s v="P.O."/>
    <n v="28"/>
    <n v="80"/>
    <n v="40"/>
    <n v="40"/>
    <n v="50.317"/>
    <n v="90.317000000000007"/>
    <n v="90.317000000000007"/>
    <s v="Tue"/>
    <s v="Tue"/>
  </r>
  <r>
    <s v="A00169"/>
    <s v="Central"/>
    <s v="Burton"/>
    <s v="Repair"/>
    <x v="0"/>
    <n v="44103"/>
    <n v="44159"/>
    <n v="1"/>
    <m/>
    <m/>
    <n v="1"/>
    <n v="122.4273"/>
    <s v="C.O.D."/>
    <n v="56"/>
    <n v="80"/>
    <n v="80"/>
    <n v="80"/>
    <n v="122.4273"/>
    <n v="202.4273"/>
    <n v="202.4273"/>
    <s v="Tue"/>
    <s v="Tue"/>
  </r>
  <r>
    <s v="A00170"/>
    <s v="West"/>
    <s v="Khan"/>
    <s v="Assess"/>
    <x v="0"/>
    <n v="44103"/>
    <n v="44167"/>
    <n v="1"/>
    <m/>
    <m/>
    <n v="1"/>
    <n v="78.5535"/>
    <s v="P.O."/>
    <n v="64"/>
    <n v="80"/>
    <n v="80"/>
    <n v="80"/>
    <n v="78.5535"/>
    <n v="158.55349999999999"/>
    <n v="158.55349999999999"/>
    <s v="Tue"/>
    <s v="Wed"/>
  </r>
  <r>
    <s v="A00171"/>
    <s v="Northwest"/>
    <s v="Khan"/>
    <s v="Deliver"/>
    <x v="1"/>
    <n v="44104"/>
    <n v="44111"/>
    <n v="1"/>
    <m/>
    <m/>
    <n v="0.25"/>
    <n v="239.1001"/>
    <s v="Account"/>
    <n v="7"/>
    <n v="80"/>
    <n v="20"/>
    <n v="20"/>
    <n v="239.1001"/>
    <n v="259.1001"/>
    <n v="259.1001"/>
    <s v="Wed"/>
    <s v="Wed"/>
  </r>
  <r>
    <s v="A00172"/>
    <s v="Central"/>
    <s v="Cartier"/>
    <s v="Replace"/>
    <x v="0"/>
    <n v="44104"/>
    <n v="44123"/>
    <n v="1"/>
    <m/>
    <m/>
    <n v="0.5"/>
    <n v="61.180599999999998"/>
    <s v="C.O.D."/>
    <n v="19"/>
    <n v="80"/>
    <n v="40"/>
    <n v="40"/>
    <n v="61.180599999999998"/>
    <n v="101.1806"/>
    <n v="101.1806"/>
    <s v="Wed"/>
    <s v="Mon"/>
  </r>
  <r>
    <s v="A00173"/>
    <s v="Northwest"/>
    <s v="Cartier"/>
    <s v="Repair"/>
    <x v="0"/>
    <n v="44104"/>
    <n v="44153"/>
    <n v="2"/>
    <m/>
    <m/>
    <n v="2.25"/>
    <n v="800.71119999999996"/>
    <s v="Account"/>
    <n v="49"/>
    <n v="140"/>
    <n v="315"/>
    <n v="315"/>
    <n v="800.71119999999996"/>
    <n v="1115.7112"/>
    <n v="1115.7112"/>
    <s v="Wed"/>
    <s v="Wed"/>
  </r>
  <r>
    <s v="A00174"/>
    <s v="Northwest"/>
    <s v="Khan"/>
    <s v="Assess"/>
    <x v="0"/>
    <n v="44105"/>
    <n v="44130"/>
    <n v="1"/>
    <m/>
    <m/>
    <n v="0.25"/>
    <n v="19.196999999999999"/>
    <s v="Account"/>
    <n v="25"/>
    <n v="80"/>
    <n v="20"/>
    <n v="20"/>
    <n v="19.196999999999999"/>
    <n v="39.197000000000003"/>
    <n v="39.197000000000003"/>
    <s v="Thu"/>
    <s v="Mon"/>
  </r>
  <r>
    <s v="A00175"/>
    <s v="South"/>
    <s v="Lopez"/>
    <s v="Assess"/>
    <x v="0"/>
    <n v="44109"/>
    <n v="44117"/>
    <n v="1"/>
    <m/>
    <m/>
    <n v="0.25"/>
    <n v="19.5"/>
    <s v="Account"/>
    <n v="8"/>
    <n v="80"/>
    <n v="20"/>
    <n v="20"/>
    <n v="19.5"/>
    <n v="39.5"/>
    <n v="39.5"/>
    <s v="Mon"/>
    <s v="Tue"/>
  </r>
  <r>
    <s v="A00176"/>
    <s v="South"/>
    <s v="Lopez"/>
    <s v="Deliver"/>
    <x v="0"/>
    <n v="44109"/>
    <n v="44117"/>
    <n v="1"/>
    <m/>
    <m/>
    <n v="0.25"/>
    <n v="22.425000000000001"/>
    <s v="Account"/>
    <n v="8"/>
    <n v="80"/>
    <n v="20"/>
    <n v="20"/>
    <n v="22.425000000000001"/>
    <n v="42.424999999999997"/>
    <n v="42.424999999999997"/>
    <s v="Mon"/>
    <s v="Tue"/>
  </r>
  <r>
    <s v="A00177"/>
    <s v="West"/>
    <s v="Burton"/>
    <s v="Assess"/>
    <x v="0"/>
    <n v="44109"/>
    <n v="44117"/>
    <n v="1"/>
    <m/>
    <m/>
    <n v="0.5"/>
    <n v="26.582599999999999"/>
    <s v="Account"/>
    <n v="8"/>
    <n v="80"/>
    <n v="40"/>
    <n v="40"/>
    <n v="26.582599999999999"/>
    <n v="66.582599999999999"/>
    <n v="66.582599999999999"/>
    <s v="Mon"/>
    <s v="Tue"/>
  </r>
  <r>
    <s v="A00178"/>
    <s v="Central"/>
    <s v="Cartier"/>
    <s v="Assess"/>
    <x v="0"/>
    <n v="44109"/>
    <n v="44128"/>
    <n v="1"/>
    <m/>
    <m/>
    <n v="0.5"/>
    <n v="288.20800000000003"/>
    <s v="C.O.D."/>
    <n v="19"/>
    <n v="80"/>
    <n v="40"/>
    <n v="40"/>
    <n v="288.20800000000003"/>
    <n v="328.20800000000003"/>
    <n v="328.20800000000003"/>
    <s v="Mon"/>
    <s v="Sat"/>
  </r>
  <r>
    <s v="A00179"/>
    <s v="South"/>
    <s v="Lopez"/>
    <s v="Replace"/>
    <x v="0"/>
    <n v="44109"/>
    <n v="44123"/>
    <n v="1"/>
    <m/>
    <m/>
    <n v="0.5"/>
    <n v="54.236800000000002"/>
    <s v="Account"/>
    <n v="14"/>
    <n v="80"/>
    <n v="40"/>
    <n v="40"/>
    <n v="54.236800000000002"/>
    <n v="94.236800000000002"/>
    <n v="94.236800000000002"/>
    <s v="Mon"/>
    <s v="Mon"/>
  </r>
  <r>
    <s v="A00180"/>
    <s v="West"/>
    <s v="Lopez"/>
    <s v="Assess"/>
    <x v="0"/>
    <n v="44110"/>
    <n v="44123"/>
    <n v="1"/>
    <m/>
    <m/>
    <n v="0.25"/>
    <n v="332.39699999999999"/>
    <s v="P.O."/>
    <n v="13"/>
    <n v="80"/>
    <n v="20"/>
    <n v="20"/>
    <n v="332.39699999999999"/>
    <n v="352.39699999999999"/>
    <n v="352.39699999999999"/>
    <s v="Tue"/>
    <s v="Mon"/>
  </r>
  <r>
    <s v="A00181"/>
    <s v="Northwest"/>
    <s v="Khan"/>
    <s v="Assess"/>
    <x v="0"/>
    <n v="44110"/>
    <n v="44127"/>
    <n v="2"/>
    <m/>
    <m/>
    <n v="0.75"/>
    <n v="124.1649"/>
    <s v="C.O.D."/>
    <n v="17"/>
    <n v="140"/>
    <n v="105"/>
    <n v="105"/>
    <n v="124.1649"/>
    <n v="229.16489999999999"/>
    <n v="229.16489999999999"/>
    <s v="Tue"/>
    <s v="Fri"/>
  </r>
  <r>
    <s v="A00182"/>
    <s v="Central"/>
    <s v="Burton"/>
    <s v="Deliver"/>
    <x v="0"/>
    <n v="44110"/>
    <n v="44130"/>
    <n v="1"/>
    <m/>
    <m/>
    <n v="0.25"/>
    <n v="21.63"/>
    <s v="Account"/>
    <n v="20"/>
    <n v="80"/>
    <n v="20"/>
    <n v="20"/>
    <n v="21.63"/>
    <n v="41.629999999999995"/>
    <n v="41.629999999999995"/>
    <s v="Tue"/>
    <s v="Mon"/>
  </r>
  <r>
    <s v="A00183"/>
    <s v="Northwest"/>
    <s v="Khan"/>
    <s v="Assess"/>
    <x v="0"/>
    <n v="44111"/>
    <n v="44123"/>
    <n v="2"/>
    <m/>
    <s v="Yes"/>
    <n v="0.25"/>
    <n v="33"/>
    <s v="C.O.D."/>
    <n v="12"/>
    <n v="140"/>
    <n v="35"/>
    <n v="35"/>
    <n v="0"/>
    <n v="68"/>
    <n v="35"/>
    <s v="Wed"/>
    <s v="Mon"/>
  </r>
  <r>
    <s v="A00184"/>
    <s v="Northwest"/>
    <s v="Khan"/>
    <s v="Assess"/>
    <x v="0"/>
    <n v="44111"/>
    <n v="44123"/>
    <n v="2"/>
    <m/>
    <m/>
    <n v="0.5"/>
    <n v="154.5"/>
    <s v="C.O.D."/>
    <n v="12"/>
    <n v="140"/>
    <n v="70"/>
    <n v="70"/>
    <n v="154.5"/>
    <n v="224.5"/>
    <n v="224.5"/>
    <s v="Wed"/>
    <s v="Mon"/>
  </r>
  <r>
    <s v="A00185"/>
    <s v="South"/>
    <s v="Lopez"/>
    <s v="Repair"/>
    <x v="0"/>
    <n v="44111"/>
    <n v="44124"/>
    <n v="1"/>
    <m/>
    <m/>
    <n v="1"/>
    <n v="48.75"/>
    <s v="Account"/>
    <n v="13"/>
    <n v="80"/>
    <n v="80"/>
    <n v="80"/>
    <n v="48.75"/>
    <n v="128.75"/>
    <n v="128.75"/>
    <s v="Wed"/>
    <s v="Tue"/>
  </r>
  <r>
    <s v="A00186"/>
    <s v="South"/>
    <s v="Lopez"/>
    <s v="Deliver"/>
    <x v="0"/>
    <n v="44112"/>
    <n v="44124"/>
    <n v="1"/>
    <m/>
    <m/>
    <n v="0.25"/>
    <n v="76.1678"/>
    <s v="Account"/>
    <n v="12"/>
    <n v="80"/>
    <n v="20"/>
    <n v="20"/>
    <n v="76.1678"/>
    <n v="96.1678"/>
    <n v="96.1678"/>
    <s v="Thu"/>
    <s v="Tue"/>
  </r>
  <r>
    <s v="A00187"/>
    <s v="Northwest"/>
    <s v="Khan"/>
    <s v="Replace"/>
    <x v="0"/>
    <n v="44112"/>
    <n v="44142"/>
    <n v="1"/>
    <m/>
    <m/>
    <n v="0.75"/>
    <n v="117"/>
    <s v="C.O.D."/>
    <n v="30"/>
    <n v="80"/>
    <n v="60"/>
    <n v="60"/>
    <n v="117"/>
    <n v="177"/>
    <n v="177"/>
    <s v="Thu"/>
    <s v="Sat"/>
  </r>
  <r>
    <s v="A00188"/>
    <s v="Northwest"/>
    <s v="Cartier"/>
    <s v="Repair"/>
    <x v="0"/>
    <n v="44112"/>
    <n v="44145"/>
    <n v="2"/>
    <m/>
    <m/>
    <n v="1.5"/>
    <n v="1575.9739999999999"/>
    <s v="C.O.D."/>
    <n v="33"/>
    <n v="140"/>
    <n v="210"/>
    <n v="210"/>
    <n v="1575.9739999999999"/>
    <n v="1785.9739999999999"/>
    <n v="1785.9739999999999"/>
    <s v="Thu"/>
    <s v="Tue"/>
  </r>
  <r>
    <s v="A00189"/>
    <s v="West"/>
    <s v="Khan"/>
    <s v="Replace"/>
    <x v="0"/>
    <n v="44112"/>
    <n v="44153"/>
    <n v="1"/>
    <m/>
    <m/>
    <n v="0.5"/>
    <n v="21.33"/>
    <s v="P.O."/>
    <n v="41"/>
    <n v="80"/>
    <n v="40"/>
    <n v="40"/>
    <n v="21.33"/>
    <n v="61.33"/>
    <n v="61.33"/>
    <s v="Thu"/>
    <s v="Wed"/>
  </r>
  <r>
    <s v="A00190"/>
    <s v="Southeast"/>
    <s v="Michner"/>
    <s v="Replace"/>
    <x v="0"/>
    <n v="44112"/>
    <n v="44165"/>
    <n v="1"/>
    <m/>
    <m/>
    <n v="0.5"/>
    <n v="74.785899999999998"/>
    <s v="Account"/>
    <n v="53"/>
    <n v="80"/>
    <n v="40"/>
    <n v="40"/>
    <n v="74.785899999999998"/>
    <n v="114.7859"/>
    <n v="114.7859"/>
    <s v="Thu"/>
    <s v="Mon"/>
  </r>
  <r>
    <s v="A00191"/>
    <s v="Northeast"/>
    <s v="Michner"/>
    <s v="Repair"/>
    <x v="0"/>
    <n v="44112"/>
    <n v="44166"/>
    <n v="2"/>
    <m/>
    <m/>
    <n v="4.75"/>
    <n v="1123.9716000000001"/>
    <s v="C.O.D."/>
    <n v="54"/>
    <n v="140"/>
    <n v="665"/>
    <n v="665"/>
    <n v="1123.9716000000001"/>
    <n v="1788.9716000000001"/>
    <n v="1788.9716000000001"/>
    <s v="Thu"/>
    <s v="Tue"/>
  </r>
  <r>
    <s v="A00192"/>
    <s v="Central"/>
    <s v="Burton"/>
    <s v="Assess"/>
    <x v="0"/>
    <n v="44116"/>
    <n v="44130"/>
    <n v="2"/>
    <m/>
    <m/>
    <n v="1"/>
    <n v="128.9796"/>
    <s v="Account"/>
    <n v="14"/>
    <n v="140"/>
    <n v="140"/>
    <n v="140"/>
    <n v="128.9796"/>
    <n v="268.9796"/>
    <n v="268.9796"/>
    <s v="Mon"/>
    <s v="Mon"/>
  </r>
  <r>
    <s v="A00193"/>
    <s v="West"/>
    <s v="Khan"/>
    <s v="Replace"/>
    <x v="0"/>
    <n v="44116"/>
    <n v="44139"/>
    <n v="1"/>
    <m/>
    <m/>
    <n v="0.5"/>
    <n v="144"/>
    <s v="P.O."/>
    <n v="23"/>
    <n v="80"/>
    <n v="40"/>
    <n v="40"/>
    <n v="144"/>
    <n v="184"/>
    <n v="184"/>
    <s v="Mon"/>
    <s v="Wed"/>
  </r>
  <r>
    <s v="A00194"/>
    <s v="Central"/>
    <s v="Michner"/>
    <s v="Assess"/>
    <x v="0"/>
    <n v="44116"/>
    <n v="44140"/>
    <n v="2"/>
    <m/>
    <m/>
    <n v="1"/>
    <n v="1211.8269"/>
    <s v="Account"/>
    <n v="24"/>
    <n v="140"/>
    <n v="140"/>
    <n v="140"/>
    <n v="1211.8269"/>
    <n v="1351.8269"/>
    <n v="1351.8269"/>
    <s v="Mon"/>
    <s v="Thu"/>
  </r>
  <r>
    <s v="A00195"/>
    <s v="South"/>
    <s v="Michner"/>
    <s v="Replace"/>
    <x v="0"/>
    <n v="44116"/>
    <n v="44153"/>
    <n v="1"/>
    <m/>
    <m/>
    <n v="0.5"/>
    <n v="54.124600000000001"/>
    <s v="Account"/>
    <n v="37"/>
    <n v="80"/>
    <n v="40"/>
    <n v="40"/>
    <n v="54.124600000000001"/>
    <n v="94.124600000000001"/>
    <n v="94.124600000000001"/>
    <s v="Mon"/>
    <s v="Wed"/>
  </r>
  <r>
    <s v="A00196"/>
    <s v="Northwest"/>
    <s v="Michner"/>
    <s v="Assess"/>
    <x v="1"/>
    <n v="44116"/>
    <n v="44154"/>
    <n v="1"/>
    <m/>
    <m/>
    <n v="0.5"/>
    <n v="55.935699999999997"/>
    <s v="C.O.D."/>
    <n v="38"/>
    <n v="80"/>
    <n v="40"/>
    <n v="40"/>
    <n v="55.935699999999997"/>
    <n v="95.935699999999997"/>
    <n v="95.935699999999997"/>
    <s v="Mon"/>
    <s v="Thu"/>
  </r>
  <r>
    <s v="A00197"/>
    <s v="Southeast"/>
    <s v="Michner"/>
    <s v="Assess"/>
    <x v="1"/>
    <n v="44117"/>
    <n v="44131"/>
    <n v="1"/>
    <m/>
    <m/>
    <n v="0.5"/>
    <n v="11.06"/>
    <s v="P.O."/>
    <n v="14"/>
    <n v="80"/>
    <n v="40"/>
    <n v="40"/>
    <n v="11.06"/>
    <n v="51.06"/>
    <n v="51.06"/>
    <s v="Tue"/>
    <s v="Tue"/>
  </r>
  <r>
    <s v="A00198"/>
    <s v="West"/>
    <s v="Khan"/>
    <s v="Repair"/>
    <x v="0"/>
    <n v="44117"/>
    <n v="44131"/>
    <n v="1"/>
    <m/>
    <m/>
    <n v="2"/>
    <n v="77.165099999999995"/>
    <s v="Account"/>
    <n v="14"/>
    <n v="80"/>
    <n v="160"/>
    <n v="160"/>
    <n v="77.165099999999995"/>
    <n v="237.1651"/>
    <n v="237.1651"/>
    <s v="Tue"/>
    <s v="Tue"/>
  </r>
  <r>
    <s v="A00199"/>
    <s v="Northwest"/>
    <s v="Khan"/>
    <s v="Assess"/>
    <x v="0"/>
    <n v="44118"/>
    <n v="44123"/>
    <n v="2"/>
    <m/>
    <m/>
    <n v="0.5"/>
    <n v="66.158000000000001"/>
    <s v="Account"/>
    <n v="5"/>
    <n v="140"/>
    <n v="70"/>
    <n v="70"/>
    <n v="66.158000000000001"/>
    <n v="136.15800000000002"/>
    <n v="136.15800000000002"/>
    <s v="Wed"/>
    <s v="Mon"/>
  </r>
  <r>
    <s v="A00200"/>
    <s v="Southwest"/>
    <s v="Michner"/>
    <s v="Deliver"/>
    <x v="0"/>
    <n v="44118"/>
    <n v="44131"/>
    <n v="1"/>
    <m/>
    <m/>
    <n v="0.25"/>
    <n v="27.953900000000001"/>
    <s v="Account"/>
    <n v="13"/>
    <n v="80"/>
    <n v="20"/>
    <n v="20"/>
    <n v="27.953900000000001"/>
    <n v="47.953900000000004"/>
    <n v="47.953900000000004"/>
    <s v="Wed"/>
    <s v="Tue"/>
  </r>
  <r>
    <s v="A00201"/>
    <s v="West"/>
    <s v="Khan"/>
    <s v="Assess"/>
    <x v="0"/>
    <n v="44118"/>
    <n v="44131"/>
    <n v="1"/>
    <m/>
    <m/>
    <n v="1"/>
    <n v="216.3125"/>
    <s v="C.O.D."/>
    <n v="13"/>
    <n v="80"/>
    <n v="80"/>
    <n v="80"/>
    <n v="216.3125"/>
    <n v="296.3125"/>
    <n v="296.3125"/>
    <s v="Wed"/>
    <s v="Tue"/>
  </r>
  <r>
    <s v="A00202"/>
    <s v="Central"/>
    <s v="Burton"/>
    <s v="Repair"/>
    <x v="0"/>
    <n v="44118"/>
    <n v="44138"/>
    <n v="2"/>
    <m/>
    <m/>
    <n v="2"/>
    <n v="619.51329999999996"/>
    <s v="P.O."/>
    <n v="20"/>
    <n v="140"/>
    <n v="280"/>
    <n v="280"/>
    <n v="619.51329999999996"/>
    <n v="899.51329999999996"/>
    <n v="899.51329999999996"/>
    <s v="Wed"/>
    <s v="Tue"/>
  </r>
  <r>
    <s v="A00203"/>
    <s v="West"/>
    <s v="Michner"/>
    <s v="Replace"/>
    <x v="0"/>
    <n v="44118"/>
    <n v="44145"/>
    <n v="1"/>
    <m/>
    <m/>
    <n v="0.5"/>
    <n v="3.12"/>
    <s v="C.O.D."/>
    <n v="27"/>
    <n v="80"/>
    <n v="40"/>
    <n v="40"/>
    <n v="3.12"/>
    <n v="43.12"/>
    <n v="43.12"/>
    <s v="Wed"/>
    <s v="Tue"/>
  </r>
  <r>
    <s v="A00204"/>
    <s v="Central"/>
    <s v="Michner"/>
    <s v="Assess"/>
    <x v="0"/>
    <n v="44119"/>
    <n v="44126"/>
    <n v="1"/>
    <m/>
    <m/>
    <n v="0.75"/>
    <n v="163.26"/>
    <s v="Account"/>
    <n v="7"/>
    <n v="80"/>
    <n v="60"/>
    <n v="60"/>
    <n v="163.26"/>
    <n v="223.26"/>
    <n v="223.26"/>
    <s v="Thu"/>
    <s v="Thu"/>
  </r>
  <r>
    <s v="A00205"/>
    <s v="South"/>
    <s v="Lopez"/>
    <s v="Deliver"/>
    <x v="0"/>
    <n v="44119"/>
    <n v="44132"/>
    <n v="1"/>
    <m/>
    <m/>
    <n v="0.25"/>
    <n v="65.251599999999996"/>
    <s v="Account"/>
    <n v="13"/>
    <n v="80"/>
    <n v="20"/>
    <n v="20"/>
    <n v="65.251599999999996"/>
    <n v="85.251599999999996"/>
    <n v="85.251599999999996"/>
    <s v="Thu"/>
    <s v="Wed"/>
  </r>
  <r>
    <s v="A00206"/>
    <s v="West"/>
    <s v="Michner"/>
    <s v="Deliver"/>
    <x v="0"/>
    <n v="44119"/>
    <n v="44145"/>
    <n v="1"/>
    <m/>
    <m/>
    <n v="0.25"/>
    <n v="30"/>
    <s v="P.O."/>
    <n v="26"/>
    <n v="80"/>
    <n v="20"/>
    <n v="20"/>
    <n v="30"/>
    <n v="50"/>
    <n v="50"/>
    <s v="Thu"/>
    <s v="Tue"/>
  </r>
  <r>
    <s v="A00207"/>
    <s v="West"/>
    <s v="Michner"/>
    <s v="Replace"/>
    <x v="0"/>
    <n v="44119"/>
    <n v="44145"/>
    <n v="1"/>
    <m/>
    <m/>
    <n v="0.5"/>
    <n v="105.8442"/>
    <s v="Account"/>
    <n v="26"/>
    <n v="80"/>
    <n v="40"/>
    <n v="40"/>
    <n v="105.8442"/>
    <n v="145.8442"/>
    <n v="145.8442"/>
    <s v="Thu"/>
    <s v="Tue"/>
  </r>
  <r>
    <s v="A00208"/>
    <s v="Northwest"/>
    <s v="Burton"/>
    <s v="Replace"/>
    <x v="0"/>
    <n v="44123"/>
    <n v="44140"/>
    <n v="2"/>
    <m/>
    <m/>
    <n v="1"/>
    <n v="547.08590000000004"/>
    <s v="C.O.D."/>
    <n v="17"/>
    <n v="140"/>
    <n v="140"/>
    <n v="140"/>
    <n v="547.08590000000004"/>
    <n v="687.08590000000004"/>
    <n v="687.08590000000004"/>
    <s v="Mon"/>
    <s v="Thu"/>
  </r>
  <r>
    <s v="A00209"/>
    <s v="West"/>
    <s v="Michner"/>
    <s v="Replace"/>
    <x v="0"/>
    <n v="44123"/>
    <n v="44160"/>
    <n v="1"/>
    <m/>
    <m/>
    <n v="1"/>
    <n v="120"/>
    <s v="P.O."/>
    <n v="37"/>
    <n v="80"/>
    <n v="80"/>
    <n v="80"/>
    <n v="120"/>
    <n v="200"/>
    <n v="200"/>
    <s v="Mon"/>
    <s v="Wed"/>
  </r>
  <r>
    <s v="A00210"/>
    <s v="Northwest"/>
    <s v="Khan"/>
    <s v="Assess"/>
    <x v="0"/>
    <n v="44124"/>
    <n v="44134"/>
    <n v="1"/>
    <m/>
    <m/>
    <n v="0.25"/>
    <n v="30"/>
    <s v="Account"/>
    <n v="10"/>
    <n v="80"/>
    <n v="20"/>
    <n v="20"/>
    <n v="30"/>
    <n v="50"/>
    <n v="50"/>
    <s v="Tue"/>
    <s v="Fri"/>
  </r>
  <r>
    <s v="A00211"/>
    <s v="Central"/>
    <s v="Cartier"/>
    <s v="Deliver"/>
    <x v="0"/>
    <n v="44124"/>
    <n v="44159"/>
    <n v="1"/>
    <m/>
    <m/>
    <n v="0.25"/>
    <n v="27.63"/>
    <s v="Account"/>
    <n v="35"/>
    <n v="80"/>
    <n v="20"/>
    <n v="20"/>
    <n v="27.63"/>
    <n v="47.629999999999995"/>
    <n v="47.629999999999995"/>
    <s v="Tue"/>
    <s v="Tue"/>
  </r>
  <r>
    <s v="A00212"/>
    <s v="Central"/>
    <s v="Burton"/>
    <s v="Assess"/>
    <x v="0"/>
    <n v="44125"/>
    <n v="44141"/>
    <n v="1"/>
    <m/>
    <m/>
    <n v="0.25"/>
    <n v="250.42240000000001"/>
    <s v="Account"/>
    <n v="16"/>
    <n v="80"/>
    <n v="20"/>
    <n v="20"/>
    <n v="250.42240000000001"/>
    <n v="270.42240000000004"/>
    <n v="270.42240000000004"/>
    <s v="Wed"/>
    <s v="Fri"/>
  </r>
  <r>
    <s v="A00213"/>
    <s v="Northwest"/>
    <s v="Michner"/>
    <s v="Assess"/>
    <x v="1"/>
    <n v="44125"/>
    <n v="44140"/>
    <n v="2"/>
    <m/>
    <m/>
    <n v="0.25"/>
    <n v="38.698399999999999"/>
    <s v="C.O.D."/>
    <n v="15"/>
    <n v="140"/>
    <n v="35"/>
    <n v="35"/>
    <n v="38.698399999999999"/>
    <n v="73.698399999999992"/>
    <n v="73.698399999999992"/>
    <s v="Wed"/>
    <s v="Thu"/>
  </r>
  <r>
    <s v="A00214"/>
    <s v="Northwest"/>
    <s v="Cartier"/>
    <s v="Assess"/>
    <x v="1"/>
    <n v="44125"/>
    <n v="44145"/>
    <n v="2"/>
    <m/>
    <m/>
    <n v="0.25"/>
    <n v="33"/>
    <s v="Account"/>
    <n v="20"/>
    <n v="140"/>
    <n v="35"/>
    <n v="35"/>
    <n v="33"/>
    <n v="68"/>
    <n v="68"/>
    <s v="Wed"/>
    <s v="Tue"/>
  </r>
  <r>
    <s v="A00215"/>
    <s v="West"/>
    <s v="Michner"/>
    <s v="Assess"/>
    <x v="0"/>
    <n v="44125"/>
    <n v="44145"/>
    <n v="1"/>
    <m/>
    <m/>
    <n v="0.75"/>
    <n v="126"/>
    <s v="P.O."/>
    <n v="20"/>
    <n v="80"/>
    <n v="60"/>
    <n v="60"/>
    <n v="126"/>
    <n v="186"/>
    <n v="186"/>
    <s v="Wed"/>
    <s v="Tue"/>
  </r>
  <r>
    <s v="A00216"/>
    <s v="Central"/>
    <s v="Michner"/>
    <s v="Install"/>
    <x v="0"/>
    <n v="44125"/>
    <n v="44221"/>
    <n v="2"/>
    <m/>
    <m/>
    <n v="8.25"/>
    <n v="4946"/>
    <s v="Account"/>
    <n v="96"/>
    <n v="140"/>
    <n v="1155"/>
    <n v="1155"/>
    <n v="4946"/>
    <n v="6101"/>
    <n v="6101"/>
    <s v="Wed"/>
    <s v="Mon"/>
  </r>
  <r>
    <s v="A00217"/>
    <s v="Southeast"/>
    <s v="Michner"/>
    <s v="Replace"/>
    <x v="1"/>
    <n v="44126"/>
    <n v="44133"/>
    <n v="1"/>
    <m/>
    <m/>
    <n v="0.5"/>
    <n v="33.544699999999999"/>
    <s v="P.O."/>
    <n v="7"/>
    <n v="80"/>
    <n v="40"/>
    <n v="40"/>
    <n v="33.544699999999999"/>
    <n v="73.544700000000006"/>
    <n v="73.544700000000006"/>
    <s v="Thu"/>
    <s v="Thu"/>
  </r>
  <r>
    <s v="A00218"/>
    <s v="Central"/>
    <s v="Burton"/>
    <s v="Assess"/>
    <x v="0"/>
    <n v="44128"/>
    <n v="44141"/>
    <n v="2"/>
    <m/>
    <m/>
    <n v="0.25"/>
    <n v="25"/>
    <s v="Account"/>
    <n v="13"/>
    <n v="140"/>
    <n v="35"/>
    <n v="35"/>
    <n v="25"/>
    <n v="60"/>
    <n v="60"/>
    <s v="Sat"/>
    <s v="Fri"/>
  </r>
  <r>
    <s v="A00219"/>
    <s v="West"/>
    <s v="Khan"/>
    <s v="Assess"/>
    <x v="0"/>
    <n v="44128"/>
    <n v="44159"/>
    <n v="1"/>
    <m/>
    <m/>
    <n v="0.5"/>
    <n v="28.5868"/>
    <s v="Account"/>
    <n v="31"/>
    <n v="80"/>
    <n v="40"/>
    <n v="40"/>
    <n v="28.5868"/>
    <n v="68.586799999999997"/>
    <n v="68.586799999999997"/>
    <s v="Sat"/>
    <s v="Tue"/>
  </r>
  <r>
    <s v="A00220"/>
    <s v="West"/>
    <s v="Burton"/>
    <s v="Replace"/>
    <x v="0"/>
    <n v="44128"/>
    <n v="44179"/>
    <n v="2"/>
    <m/>
    <m/>
    <n v="2.5"/>
    <n v="213.48050000000001"/>
    <s v="Account"/>
    <n v="51"/>
    <n v="140"/>
    <n v="350"/>
    <n v="350"/>
    <n v="213.48050000000001"/>
    <n v="563.48050000000001"/>
    <n v="563.48050000000001"/>
    <s v="Sat"/>
    <s v="Mon"/>
  </r>
  <r>
    <s v="A00221"/>
    <s v="West"/>
    <s v="Khan"/>
    <s v="Assess"/>
    <x v="0"/>
    <n v="44130"/>
    <n v="44131"/>
    <n v="1"/>
    <m/>
    <m/>
    <n v="0.5"/>
    <n v="83.441299999999998"/>
    <s v="Account"/>
    <n v="1"/>
    <n v="80"/>
    <n v="40"/>
    <n v="40"/>
    <n v="83.441299999999998"/>
    <n v="123.4413"/>
    <n v="123.4413"/>
    <s v="Mon"/>
    <s v="Tue"/>
  </r>
  <r>
    <s v="A00222"/>
    <s v="Southeast"/>
    <s v="Khan"/>
    <s v="Repair"/>
    <x v="0"/>
    <n v="44130"/>
    <n v="44152"/>
    <n v="2"/>
    <m/>
    <m/>
    <n v="1"/>
    <n v="25"/>
    <s v="C.O.D."/>
    <n v="22"/>
    <n v="140"/>
    <n v="140"/>
    <n v="140"/>
    <n v="25"/>
    <n v="165"/>
    <n v="165"/>
    <s v="Mon"/>
    <s v="Tue"/>
  </r>
  <r>
    <s v="A00223"/>
    <s v="South"/>
    <s v="Lopez"/>
    <s v="Assess"/>
    <x v="0"/>
    <n v="44131"/>
    <n v="44152"/>
    <n v="1"/>
    <m/>
    <m/>
    <n v="0.25"/>
    <n v="67.961500000000001"/>
    <s v="Account"/>
    <n v="21"/>
    <n v="80"/>
    <n v="20"/>
    <n v="20"/>
    <n v="67.961500000000001"/>
    <n v="87.961500000000001"/>
    <n v="87.961500000000001"/>
    <s v="Tue"/>
    <s v="Tue"/>
  </r>
  <r>
    <s v="A00224"/>
    <s v="West"/>
    <s v="Khan"/>
    <s v="Replace"/>
    <x v="0"/>
    <n v="44131"/>
    <n v="44181"/>
    <n v="1"/>
    <m/>
    <m/>
    <n v="0.5"/>
    <n v="172.02"/>
    <s v="P.O."/>
    <n v="50"/>
    <n v="80"/>
    <n v="40"/>
    <n v="40"/>
    <n v="172.02"/>
    <n v="212.02"/>
    <n v="212.02"/>
    <s v="Tue"/>
    <s v="Wed"/>
  </r>
  <r>
    <s v="A00225"/>
    <s v="South"/>
    <s v="Lopez"/>
    <s v="Assess"/>
    <x v="0"/>
    <n v="44131"/>
    <n v="44212"/>
    <n v="1"/>
    <m/>
    <m/>
    <n v="0.5"/>
    <n v="102.22320000000001"/>
    <s v="P.O."/>
    <n v="81"/>
    <n v="80"/>
    <n v="40"/>
    <n v="40"/>
    <n v="102.22320000000001"/>
    <n v="142.22320000000002"/>
    <n v="142.22320000000002"/>
    <s v="Tue"/>
    <s v="Sat"/>
  </r>
  <r>
    <s v="A00226"/>
    <s v="South"/>
    <s v="Lopez"/>
    <s v="Replace"/>
    <x v="0"/>
    <n v="44132"/>
    <n v="44165"/>
    <n v="1"/>
    <m/>
    <m/>
    <n v="0.5"/>
    <n v="373.55279999999999"/>
    <s v="Account"/>
    <n v="33"/>
    <n v="80"/>
    <n v="40"/>
    <n v="40"/>
    <n v="373.55279999999999"/>
    <n v="413.55279999999999"/>
    <n v="413.55279999999999"/>
    <s v="Wed"/>
    <s v="Mon"/>
  </r>
  <r>
    <s v="A00227"/>
    <s v="South"/>
    <s v="Lopez"/>
    <s v="Install"/>
    <x v="0"/>
    <n v="44132"/>
    <n v="44166"/>
    <n v="3"/>
    <m/>
    <m/>
    <n v="2.75"/>
    <n v="1249.0878"/>
    <s v="Account"/>
    <n v="34"/>
    <n v="195"/>
    <n v="536.25"/>
    <n v="536.25"/>
    <n v="1249.0878"/>
    <n v="1785.3378"/>
    <n v="1785.3378"/>
    <s v="Wed"/>
    <s v="Tue"/>
  </r>
  <r>
    <s v="A00228"/>
    <s v="Northwest"/>
    <s v="Khan"/>
    <s v="Deliver"/>
    <x v="0"/>
    <n v="44133"/>
    <n v="44141"/>
    <n v="1"/>
    <m/>
    <m/>
    <n v="0.25"/>
    <n v="240"/>
    <s v="Account"/>
    <n v="8"/>
    <n v="80"/>
    <n v="20"/>
    <n v="20"/>
    <n v="240"/>
    <n v="260"/>
    <n v="260"/>
    <s v="Thu"/>
    <s v="Fri"/>
  </r>
  <r>
    <s v="A00229"/>
    <s v="Northwest"/>
    <s v="Cartier"/>
    <s v="Deliver"/>
    <x v="0"/>
    <n v="44133"/>
    <n v="44153"/>
    <n v="1"/>
    <m/>
    <m/>
    <n v="0.25"/>
    <n v="27"/>
    <s v="C.O.D."/>
    <n v="20"/>
    <n v="80"/>
    <n v="20"/>
    <n v="20"/>
    <n v="27"/>
    <n v="47"/>
    <n v="47"/>
    <s v="Thu"/>
    <s v="Wed"/>
  </r>
  <r>
    <s v="A00230"/>
    <s v="West"/>
    <s v="Khan"/>
    <s v="Replace"/>
    <x v="0"/>
    <n v="44137"/>
    <n v="44139"/>
    <n v="2"/>
    <m/>
    <m/>
    <n v="1"/>
    <n v="228.6335"/>
    <s v="C.O.D."/>
    <n v="2"/>
    <n v="140"/>
    <n v="140"/>
    <n v="140"/>
    <n v="228.6335"/>
    <n v="368.63350000000003"/>
    <n v="368.63350000000003"/>
    <s v="Mon"/>
    <s v="Wed"/>
  </r>
  <r>
    <s v="A00231"/>
    <s v="West"/>
    <s v="Michner"/>
    <s v="Assess"/>
    <x v="0"/>
    <n v="44137"/>
    <n v="44160"/>
    <n v="1"/>
    <m/>
    <m/>
    <n v="0.5"/>
    <n v="26.582599999999999"/>
    <s v="Account"/>
    <n v="23"/>
    <n v="80"/>
    <n v="40"/>
    <n v="40"/>
    <n v="26.582599999999999"/>
    <n v="66.582599999999999"/>
    <n v="66.582599999999999"/>
    <s v="Mon"/>
    <s v="Wed"/>
  </r>
  <r>
    <s v="A00232"/>
    <s v="North"/>
    <s v="Michner"/>
    <s v="Replace"/>
    <x v="0"/>
    <n v="44137"/>
    <n v="44172"/>
    <n v="2"/>
    <m/>
    <m/>
    <n v="0.75"/>
    <n v="5.71"/>
    <s v="Account"/>
    <n v="35"/>
    <n v="140"/>
    <n v="105"/>
    <n v="105"/>
    <n v="5.71"/>
    <n v="110.71"/>
    <n v="110.71"/>
    <s v="Mon"/>
    <s v="Mon"/>
  </r>
  <r>
    <s v="A00233"/>
    <s v="Central"/>
    <s v="Michner"/>
    <s v="Replace"/>
    <x v="0"/>
    <n v="44137"/>
    <n v="44207"/>
    <n v="2"/>
    <m/>
    <m/>
    <n v="0.5"/>
    <n v="263.0523"/>
    <s v="C.O.D."/>
    <n v="70"/>
    <n v="140"/>
    <n v="70"/>
    <n v="70"/>
    <n v="263.0523"/>
    <n v="333.0523"/>
    <n v="333.0523"/>
    <s v="Mon"/>
    <s v="Mon"/>
  </r>
  <r>
    <s v="A00234"/>
    <s v="Southeast"/>
    <s v="Cartier"/>
    <s v="Replace"/>
    <x v="0"/>
    <n v="44137"/>
    <n v="44301"/>
    <n v="2"/>
    <m/>
    <m/>
    <n v="1.75"/>
    <n v="8.25"/>
    <s v="Account"/>
    <n v="164"/>
    <n v="140"/>
    <n v="245"/>
    <n v="245"/>
    <n v="8.25"/>
    <n v="253.25"/>
    <n v="253.25"/>
    <s v="Mon"/>
    <s v="Thu"/>
  </r>
  <r>
    <s v="A00235"/>
    <s v="Southeast"/>
    <s v="Khan"/>
    <s v="Replace"/>
    <x v="0"/>
    <n v="44138"/>
    <n v="44165"/>
    <n v="1"/>
    <m/>
    <m/>
    <n v="0.5"/>
    <n v="15.63"/>
    <s v="Account"/>
    <n v="27"/>
    <n v="80"/>
    <n v="40"/>
    <n v="40"/>
    <n v="15.63"/>
    <n v="55.63"/>
    <n v="55.63"/>
    <s v="Tue"/>
    <s v="Mon"/>
  </r>
  <r>
    <s v="A00236"/>
    <s v="Central"/>
    <s v="Michner"/>
    <s v="Replace"/>
    <x v="0"/>
    <n v="44138"/>
    <n v="44167"/>
    <n v="1"/>
    <m/>
    <m/>
    <n v="0.5"/>
    <n v="15.63"/>
    <s v="Account"/>
    <n v="29"/>
    <n v="80"/>
    <n v="40"/>
    <n v="40"/>
    <n v="15.63"/>
    <n v="55.63"/>
    <n v="55.63"/>
    <s v="Tue"/>
    <s v="Wed"/>
  </r>
  <r>
    <s v="A00237"/>
    <s v="Southeast"/>
    <s v="Burton"/>
    <s v="Assess"/>
    <x v="0"/>
    <n v="44138"/>
    <n v="44173"/>
    <n v="1"/>
    <m/>
    <m/>
    <n v="0.75"/>
    <n v="28.5"/>
    <s v="C.O.D."/>
    <n v="35"/>
    <n v="80"/>
    <n v="60"/>
    <n v="60"/>
    <n v="28.5"/>
    <n v="88.5"/>
    <n v="88.5"/>
    <s v="Tue"/>
    <s v="Tue"/>
  </r>
  <r>
    <s v="A00238"/>
    <s v="West"/>
    <s v="Khan"/>
    <s v="Replace"/>
    <x v="0"/>
    <n v="44139"/>
    <n v="44144"/>
    <n v="1"/>
    <m/>
    <m/>
    <n v="0.5"/>
    <n v="748.44"/>
    <s v="Account"/>
    <n v="5"/>
    <n v="80"/>
    <n v="40"/>
    <n v="40"/>
    <n v="748.44"/>
    <n v="788.44"/>
    <n v="788.44"/>
    <s v="Wed"/>
    <s v="Mon"/>
  </r>
  <r>
    <s v="A00239"/>
    <s v="West"/>
    <s v="Michner"/>
    <s v="Install"/>
    <x v="0"/>
    <n v="44139"/>
    <n v="44152"/>
    <n v="1"/>
    <m/>
    <m/>
    <n v="1"/>
    <n v="86.356300000000005"/>
    <s v="P.O."/>
    <n v="13"/>
    <n v="80"/>
    <n v="80"/>
    <n v="80"/>
    <n v="86.356300000000005"/>
    <n v="166.3563"/>
    <n v="166.3563"/>
    <s v="Wed"/>
    <s v="Tue"/>
  </r>
  <r>
    <s v="A00240"/>
    <s v="North"/>
    <s v="Cartier"/>
    <s v="Deliver"/>
    <x v="0"/>
    <n v="44139"/>
    <n v="44152"/>
    <n v="1"/>
    <m/>
    <m/>
    <n v="0.25"/>
    <n v="107.99550000000001"/>
    <s v="P.O."/>
    <n v="13"/>
    <n v="80"/>
    <n v="20"/>
    <n v="20"/>
    <n v="107.99550000000001"/>
    <n v="127.99550000000001"/>
    <n v="127.99550000000001"/>
    <s v="Wed"/>
    <s v="Tue"/>
  </r>
  <r>
    <s v="A00241"/>
    <s v="Central"/>
    <s v="Cartier"/>
    <s v="Replace"/>
    <x v="0"/>
    <n v="44139"/>
    <n v="44159"/>
    <n v="2"/>
    <m/>
    <m/>
    <n v="0.5"/>
    <n v="279.31"/>
    <s v="Account"/>
    <n v="20"/>
    <n v="140"/>
    <n v="70"/>
    <n v="70"/>
    <n v="279.31"/>
    <n v="349.31"/>
    <n v="349.31"/>
    <s v="Wed"/>
    <s v="Tue"/>
  </r>
  <r>
    <s v="A00242"/>
    <s v="West"/>
    <s v="Khan"/>
    <s v="Assess"/>
    <x v="0"/>
    <n v="44139"/>
    <n v="44167"/>
    <n v="1"/>
    <m/>
    <m/>
    <n v="0.5"/>
    <n v="25.26"/>
    <s v="Account"/>
    <n v="28"/>
    <n v="80"/>
    <n v="40"/>
    <n v="40"/>
    <n v="25.26"/>
    <n v="65.260000000000005"/>
    <n v="65.260000000000005"/>
    <s v="Wed"/>
    <s v="Wed"/>
  </r>
  <r>
    <s v="A00243"/>
    <s v="Central"/>
    <s v="Cartier"/>
    <s v="Replace"/>
    <x v="0"/>
    <n v="44140"/>
    <n v="44153"/>
    <n v="1"/>
    <m/>
    <m/>
    <n v="1"/>
    <n v="351.02069999999998"/>
    <s v="C.O.D."/>
    <n v="13"/>
    <n v="80"/>
    <n v="80"/>
    <n v="80"/>
    <n v="351.02069999999998"/>
    <n v="431.02069999999998"/>
    <n v="431.02069999999998"/>
    <s v="Thu"/>
    <s v="Wed"/>
  </r>
  <r>
    <s v="A00244"/>
    <s v="West"/>
    <s v="Michner"/>
    <s v="Replace"/>
    <x v="0"/>
    <n v="44140"/>
    <n v="44160"/>
    <n v="1"/>
    <m/>
    <m/>
    <n v="0.5"/>
    <n v="27.953900000000001"/>
    <s v="Account"/>
    <n v="20"/>
    <n v="80"/>
    <n v="40"/>
    <n v="40"/>
    <n v="27.953900000000001"/>
    <n v="67.953900000000004"/>
    <n v="67.953900000000004"/>
    <s v="Thu"/>
    <s v="Wed"/>
  </r>
  <r>
    <s v="A00245"/>
    <s v="Northwest"/>
    <s v="Burton"/>
    <s v="Assess"/>
    <x v="0"/>
    <n v="44142"/>
    <n v="44174"/>
    <n v="2"/>
    <m/>
    <m/>
    <n v="0.75"/>
    <n v="62.13"/>
    <s v="Account"/>
    <n v="32"/>
    <n v="140"/>
    <n v="105"/>
    <n v="105"/>
    <n v="62.13"/>
    <n v="167.13"/>
    <n v="167.13"/>
    <s v="Sat"/>
    <s v="Wed"/>
  </r>
  <r>
    <s v="A00246"/>
    <s v="South"/>
    <s v="Lopez"/>
    <s v="Install"/>
    <x v="0"/>
    <n v="44144"/>
    <n v="44161"/>
    <n v="1"/>
    <m/>
    <m/>
    <n v="7"/>
    <n v="3396.25"/>
    <s v="P.O."/>
    <n v="17"/>
    <n v="80"/>
    <n v="560"/>
    <n v="560"/>
    <n v="3396.25"/>
    <n v="3956.25"/>
    <n v="3956.25"/>
    <s v="Mon"/>
    <s v="Thu"/>
  </r>
  <r>
    <s v="A00247"/>
    <s v="East"/>
    <s v="Ling"/>
    <s v="Replace"/>
    <x v="0"/>
    <n v="44144"/>
    <n v="44258"/>
    <n v="2"/>
    <m/>
    <m/>
    <n v="0.5"/>
    <n v="22"/>
    <s v="Account"/>
    <n v="114"/>
    <n v="140"/>
    <n v="70"/>
    <n v="70"/>
    <n v="22"/>
    <n v="92"/>
    <n v="92"/>
    <s v="Mon"/>
    <s v="Wed"/>
  </r>
  <r>
    <s v="A00248"/>
    <s v="West"/>
    <s v="Khan"/>
    <s v="Replace"/>
    <x v="0"/>
    <n v="44145"/>
    <n v="44174"/>
    <n v="1"/>
    <m/>
    <m/>
    <n v="0.5"/>
    <n v="163.36609999999999"/>
    <s v="P.O."/>
    <n v="29"/>
    <n v="80"/>
    <n v="40"/>
    <n v="40"/>
    <n v="163.36609999999999"/>
    <n v="203.36609999999999"/>
    <n v="203.36609999999999"/>
    <s v="Tue"/>
    <s v="Wed"/>
  </r>
  <r>
    <s v="A00249"/>
    <s v="South"/>
    <s v="Lopez"/>
    <s v="Assess"/>
    <x v="0"/>
    <n v="44146"/>
    <n v="44160"/>
    <n v="1"/>
    <m/>
    <m/>
    <n v="0.25"/>
    <n v="25.407900000000001"/>
    <s v="Account"/>
    <n v="14"/>
    <n v="80"/>
    <n v="20"/>
    <n v="20"/>
    <n v="25.407900000000001"/>
    <n v="45.407899999999998"/>
    <n v="45.407899999999998"/>
    <s v="Wed"/>
    <s v="Wed"/>
  </r>
  <r>
    <s v="A00250"/>
    <s v="Southeast"/>
    <s v="Cartier"/>
    <s v="Replace"/>
    <x v="0"/>
    <n v="44146"/>
    <n v="44168"/>
    <n v="2"/>
    <m/>
    <m/>
    <n v="0.75"/>
    <n v="182.7"/>
    <s v="C.O.D."/>
    <n v="22"/>
    <n v="140"/>
    <n v="105"/>
    <n v="105"/>
    <n v="182.7"/>
    <n v="287.7"/>
    <n v="287.7"/>
    <s v="Wed"/>
    <s v="Thu"/>
  </r>
  <r>
    <s v="A00251"/>
    <s v="Southeast"/>
    <s v="Khan"/>
    <s v="Replace"/>
    <x v="0"/>
    <n v="44146"/>
    <n v="44165"/>
    <n v="1"/>
    <m/>
    <m/>
    <n v="0.5"/>
    <n v="73.508899999999997"/>
    <s v="C.O.D."/>
    <n v="19"/>
    <n v="80"/>
    <n v="40"/>
    <n v="40"/>
    <n v="73.508899999999997"/>
    <n v="113.5089"/>
    <n v="113.5089"/>
    <s v="Wed"/>
    <s v="Mon"/>
  </r>
  <r>
    <s v="A00252"/>
    <s v="Central"/>
    <s v="Cartier"/>
    <s v="Replace"/>
    <x v="1"/>
    <n v="44146"/>
    <n v="44166"/>
    <n v="2"/>
    <m/>
    <m/>
    <n v="0.5"/>
    <n v="115.22490000000001"/>
    <s v="Account"/>
    <n v="20"/>
    <n v="140"/>
    <n v="70"/>
    <n v="70"/>
    <n v="115.22490000000001"/>
    <n v="185.22489999999999"/>
    <n v="185.22489999999999"/>
    <s v="Wed"/>
    <s v="Tue"/>
  </r>
  <r>
    <s v="A00253"/>
    <s v="Northwest"/>
    <s v="Cartier"/>
    <s v="Replace"/>
    <x v="0"/>
    <n v="44147"/>
    <n v="44154"/>
    <n v="2"/>
    <m/>
    <m/>
    <n v="0.75"/>
    <n v="340.45229999999998"/>
    <s v="C.O.D."/>
    <n v="7"/>
    <n v="140"/>
    <n v="105"/>
    <n v="105"/>
    <n v="340.45229999999998"/>
    <n v="445.45229999999998"/>
    <n v="445.45229999999998"/>
    <s v="Thu"/>
    <s v="Thu"/>
  </r>
  <r>
    <s v="A00254"/>
    <s v="West"/>
    <s v="Khan"/>
    <s v="Assess"/>
    <x v="0"/>
    <n v="44147"/>
    <n v="44161"/>
    <n v="1"/>
    <m/>
    <m/>
    <n v="0.5"/>
    <n v="12"/>
    <s v="Account"/>
    <n v="14"/>
    <n v="80"/>
    <n v="40"/>
    <n v="40"/>
    <n v="12"/>
    <n v="52"/>
    <n v="52"/>
    <s v="Thu"/>
    <s v="Thu"/>
  </r>
  <r>
    <s v="A00255"/>
    <s v="Southeast"/>
    <s v="Khan"/>
    <s v="Replace"/>
    <x v="0"/>
    <n v="44148"/>
    <n v="44159"/>
    <n v="1"/>
    <m/>
    <m/>
    <n v="0.5"/>
    <n v="36.754399999999997"/>
    <s v="Account"/>
    <n v="11"/>
    <n v="80"/>
    <n v="40"/>
    <n v="40"/>
    <n v="36.754399999999997"/>
    <n v="76.754400000000004"/>
    <n v="76.754400000000004"/>
    <s v="Fri"/>
    <s v="Tue"/>
  </r>
  <r>
    <s v="A00256"/>
    <s v="South"/>
    <s v="Lopez"/>
    <s v="Install"/>
    <x v="0"/>
    <n v="44149"/>
    <n v="44170"/>
    <n v="1"/>
    <m/>
    <m/>
    <n v="1.75"/>
    <n v="183.95"/>
    <s v="P.O."/>
    <n v="21"/>
    <n v="80"/>
    <n v="140"/>
    <n v="140"/>
    <n v="183.95"/>
    <n v="323.95"/>
    <n v="323.95"/>
    <s v="Sat"/>
    <s v="Sat"/>
  </r>
  <r>
    <s v="A00257"/>
    <s v="West"/>
    <s v="Khan"/>
    <s v="Assess"/>
    <x v="1"/>
    <n v="44149"/>
    <n v="44167"/>
    <n v="1"/>
    <m/>
    <m/>
    <n v="0.25"/>
    <n v="26.582599999999999"/>
    <s v="P.O."/>
    <n v="18"/>
    <n v="80"/>
    <n v="20"/>
    <n v="20"/>
    <n v="26.582599999999999"/>
    <n v="46.582599999999999"/>
    <n v="46.582599999999999"/>
    <s v="Sat"/>
    <s v="Wed"/>
  </r>
  <r>
    <s v="A00258"/>
    <s v="West"/>
    <s v="Khan"/>
    <s v="Assess"/>
    <x v="0"/>
    <n v="44151"/>
    <n v="44167"/>
    <n v="1"/>
    <m/>
    <m/>
    <n v="0.5"/>
    <n v="13.42"/>
    <s v="C.O.D."/>
    <n v="16"/>
    <n v="80"/>
    <n v="40"/>
    <n v="40"/>
    <n v="13.42"/>
    <n v="53.42"/>
    <n v="53.42"/>
    <s v="Mon"/>
    <s v="Wed"/>
  </r>
  <r>
    <s v="A00259"/>
    <s v="West"/>
    <s v="Khan"/>
    <s v="Install"/>
    <x v="0"/>
    <n v="44151"/>
    <n v="44168"/>
    <n v="1"/>
    <m/>
    <m/>
    <n v="1"/>
    <n v="324"/>
    <s v="P.O."/>
    <n v="17"/>
    <n v="80"/>
    <n v="80"/>
    <n v="80"/>
    <n v="324"/>
    <n v="404"/>
    <n v="404"/>
    <s v="Mon"/>
    <s v="Thu"/>
  </r>
  <r>
    <s v="A00260"/>
    <s v="Southeast"/>
    <s v="Khan"/>
    <s v="Replace"/>
    <x v="0"/>
    <n v="44152"/>
    <n v="44174"/>
    <n v="2"/>
    <m/>
    <m/>
    <n v="0.5"/>
    <n v="504.21269999999998"/>
    <s v="C.O.D."/>
    <n v="22"/>
    <n v="140"/>
    <n v="70"/>
    <n v="70"/>
    <n v="504.21269999999998"/>
    <n v="574.21270000000004"/>
    <n v="574.21270000000004"/>
    <s v="Tue"/>
    <s v="Wed"/>
  </r>
  <r>
    <s v="A00261"/>
    <s v="Central"/>
    <s v="Khan"/>
    <s v="Assess"/>
    <x v="1"/>
    <n v="44152"/>
    <n v="44180"/>
    <n v="2"/>
    <m/>
    <m/>
    <n v="0.5"/>
    <n v="338.0702"/>
    <s v="Account"/>
    <n v="28"/>
    <n v="140"/>
    <n v="70"/>
    <n v="70"/>
    <n v="338.0702"/>
    <n v="408.0702"/>
    <n v="408.0702"/>
    <s v="Tue"/>
    <s v="Tue"/>
  </r>
  <r>
    <s v="A00262"/>
    <s v="Southeast"/>
    <s v="Burton"/>
    <s v="Assess"/>
    <x v="0"/>
    <n v="44153"/>
    <n v="44165"/>
    <n v="2"/>
    <m/>
    <m/>
    <n v="1.5"/>
    <n v="0.98399999999999999"/>
    <s v="C.O.D."/>
    <n v="12"/>
    <n v="140"/>
    <n v="210"/>
    <n v="210"/>
    <n v="0.98399999999999999"/>
    <n v="210.98400000000001"/>
    <n v="210.98400000000001"/>
    <s v="Wed"/>
    <s v="Mon"/>
  </r>
  <r>
    <s v="A00263"/>
    <s v="Southeast"/>
    <s v="Khan"/>
    <s v="Assess"/>
    <x v="0"/>
    <n v="44153"/>
    <n v="44165"/>
    <n v="1"/>
    <m/>
    <m/>
    <n v="0.5"/>
    <n v="14.88"/>
    <s v="Account"/>
    <n v="12"/>
    <n v="80"/>
    <n v="40"/>
    <n v="40"/>
    <n v="14.88"/>
    <n v="54.88"/>
    <n v="54.88"/>
    <s v="Wed"/>
    <s v="Mon"/>
  </r>
  <r>
    <s v="A00264"/>
    <s v="South"/>
    <s v="Lopez"/>
    <s v="Assess"/>
    <x v="0"/>
    <n v="44154"/>
    <n v="44165"/>
    <n v="1"/>
    <m/>
    <m/>
    <n v="0.5"/>
    <n v="81.900000000000006"/>
    <s v="Account"/>
    <n v="11"/>
    <n v="80"/>
    <n v="40"/>
    <n v="40"/>
    <n v="81.900000000000006"/>
    <n v="121.9"/>
    <n v="121.9"/>
    <s v="Thu"/>
    <s v="Mon"/>
  </r>
  <r>
    <s v="A00265"/>
    <s v="Northwest"/>
    <s v="Burton"/>
    <s v="Assess"/>
    <x v="0"/>
    <n v="44154"/>
    <n v="44168"/>
    <n v="2"/>
    <m/>
    <m/>
    <n v="0.25"/>
    <n v="21.33"/>
    <s v="Account"/>
    <n v="14"/>
    <n v="140"/>
    <n v="35"/>
    <n v="35"/>
    <n v="21.33"/>
    <n v="56.33"/>
    <n v="56.33"/>
    <s v="Thu"/>
    <s v="Thu"/>
  </r>
  <r>
    <s v="A00266"/>
    <s v="Central"/>
    <s v="Khan"/>
    <s v="Assess"/>
    <x v="0"/>
    <n v="44154"/>
    <n v="44168"/>
    <n v="1"/>
    <m/>
    <m/>
    <n v="0.25"/>
    <n v="120"/>
    <s v="P.O."/>
    <n v="14"/>
    <n v="80"/>
    <n v="20"/>
    <n v="20"/>
    <n v="120"/>
    <n v="140"/>
    <n v="140"/>
    <s v="Thu"/>
    <s v="Thu"/>
  </r>
  <r>
    <s v="A00267"/>
    <s v="Northwest"/>
    <s v="Michner"/>
    <s v="Replace"/>
    <x v="0"/>
    <n v="44154"/>
    <n v="44182"/>
    <n v="2"/>
    <m/>
    <m/>
    <n v="0.5"/>
    <n v="1579.4"/>
    <s v="Account"/>
    <n v="28"/>
    <n v="140"/>
    <n v="70"/>
    <n v="70"/>
    <n v="1579.4"/>
    <n v="1649.4"/>
    <n v="1649.4"/>
    <s v="Thu"/>
    <s v="Thu"/>
  </r>
  <r>
    <s v="A00268"/>
    <s v="South"/>
    <s v="Khan"/>
    <s v="Replace"/>
    <x v="0"/>
    <n v="44156"/>
    <n v="44165"/>
    <n v="2"/>
    <m/>
    <m/>
    <n v="0.5"/>
    <n v="174.18029999999999"/>
    <s v="C.O.D."/>
    <n v="9"/>
    <n v="140"/>
    <n v="70"/>
    <n v="70"/>
    <n v="174.18029999999999"/>
    <n v="244.18029999999999"/>
    <n v="244.18029999999999"/>
    <s v="Sat"/>
    <s v="Mon"/>
  </r>
  <r>
    <s v="A00269"/>
    <s v="Central"/>
    <s v="Burton"/>
    <s v="Replace"/>
    <x v="0"/>
    <n v="44158"/>
    <n v="44172"/>
    <n v="1"/>
    <m/>
    <m/>
    <n v="0.75"/>
    <n v="20"/>
    <s v="Account"/>
    <n v="14"/>
    <n v="80"/>
    <n v="60"/>
    <n v="60"/>
    <n v="20"/>
    <n v="80"/>
    <n v="80"/>
    <s v="Mon"/>
    <s v="Mon"/>
  </r>
  <r>
    <s v="A00270"/>
    <s v="Northwest"/>
    <s v="Khan"/>
    <s v="Install"/>
    <x v="0"/>
    <n v="44158"/>
    <n v="44201"/>
    <n v="1"/>
    <m/>
    <m/>
    <n v="2.5"/>
    <n v="689.15409999999997"/>
    <s v="P.O."/>
    <n v="43"/>
    <n v="80"/>
    <n v="200"/>
    <n v="200"/>
    <n v="689.15409999999997"/>
    <n v="889.15409999999997"/>
    <n v="889.15409999999997"/>
    <s v="Mon"/>
    <s v="Tue"/>
  </r>
  <r>
    <s v="A00271"/>
    <s v="Southeast"/>
    <s v="Michner"/>
    <s v="Assess"/>
    <x v="0"/>
    <n v="44158"/>
    <n v="44203"/>
    <n v="1"/>
    <m/>
    <m/>
    <n v="0.25"/>
    <n v="156"/>
    <s v="Account"/>
    <n v="45"/>
    <n v="80"/>
    <n v="20"/>
    <n v="20"/>
    <n v="156"/>
    <n v="176"/>
    <n v="176"/>
    <s v="Mon"/>
    <s v="Thu"/>
  </r>
  <r>
    <s v="A00272"/>
    <s v="South"/>
    <s v="Lopez"/>
    <s v="Assess"/>
    <x v="0"/>
    <n v="44158"/>
    <n v="44212"/>
    <n v="1"/>
    <m/>
    <m/>
    <n v="0.25"/>
    <n v="45.734099999999998"/>
    <s v="Account"/>
    <n v="54"/>
    <n v="80"/>
    <n v="20"/>
    <n v="20"/>
    <n v="45.734099999999998"/>
    <n v="65.734099999999998"/>
    <n v="65.734099999999998"/>
    <s v="Mon"/>
    <s v="Sat"/>
  </r>
  <r>
    <s v="A00273"/>
    <s v="East"/>
    <s v="Ling"/>
    <s v="Replace"/>
    <x v="0"/>
    <n v="44158"/>
    <n v="44236"/>
    <n v="2"/>
    <m/>
    <m/>
    <n v="0.5"/>
    <n v="204.28399999999999"/>
    <s v="Account"/>
    <n v="78"/>
    <n v="140"/>
    <n v="70"/>
    <n v="70"/>
    <n v="204.28399999999999"/>
    <n v="274.28399999999999"/>
    <n v="274.28399999999999"/>
    <s v="Mon"/>
    <s v="Tue"/>
  </r>
  <r>
    <s v="A00274"/>
    <s v="Northwest"/>
    <s v="Khan"/>
    <s v="Deliver"/>
    <x v="1"/>
    <n v="44159"/>
    <n v="44161"/>
    <n v="1"/>
    <m/>
    <m/>
    <n v="0.25"/>
    <n v="21.33"/>
    <s v="Account"/>
    <n v="2"/>
    <n v="80"/>
    <n v="20"/>
    <n v="20"/>
    <n v="21.33"/>
    <n v="41.33"/>
    <n v="41.33"/>
    <s v="Tue"/>
    <s v="Thu"/>
  </r>
  <r>
    <s v="A00275"/>
    <s v="Southeast"/>
    <s v="Khan"/>
    <s v="Replace"/>
    <x v="0"/>
    <n v="44159"/>
    <n v="44168"/>
    <n v="1"/>
    <m/>
    <m/>
    <n v="0.5"/>
    <n v="34.08"/>
    <s v="P.O."/>
    <n v="9"/>
    <n v="80"/>
    <n v="40"/>
    <n v="40"/>
    <n v="34.08"/>
    <n v="74.08"/>
    <n v="74.08"/>
    <s v="Tue"/>
    <s v="Thu"/>
  </r>
  <r>
    <s v="A00276"/>
    <s v="Northwest"/>
    <s v="Michner"/>
    <s v="Replace"/>
    <x v="0"/>
    <n v="44159"/>
    <n v="44168"/>
    <n v="2"/>
    <m/>
    <m/>
    <n v="0.75"/>
    <n v="212.0085"/>
    <s v="Account"/>
    <n v="9"/>
    <n v="140"/>
    <n v="105"/>
    <n v="105"/>
    <n v="212.0085"/>
    <n v="317.00850000000003"/>
    <n v="317.00850000000003"/>
    <s v="Tue"/>
    <s v="Thu"/>
  </r>
  <r>
    <s v="A00277"/>
    <s v="Northwest"/>
    <s v="Khan"/>
    <s v="Repair"/>
    <x v="0"/>
    <n v="44159"/>
    <n v="44172"/>
    <n v="1"/>
    <m/>
    <m/>
    <n v="1"/>
    <n v="341.2672"/>
    <s v="C.O.D."/>
    <n v="13"/>
    <n v="80"/>
    <n v="80"/>
    <n v="80"/>
    <n v="341.2672"/>
    <n v="421.2672"/>
    <n v="421.2672"/>
    <s v="Tue"/>
    <s v="Mon"/>
  </r>
  <r>
    <s v="A00278"/>
    <s v="Central"/>
    <s v="Cartier"/>
    <s v="Replace"/>
    <x v="0"/>
    <n v="44159"/>
    <n v="44245"/>
    <n v="1"/>
    <m/>
    <m/>
    <n v="0.5"/>
    <n v="25.773599999999998"/>
    <s v="Account"/>
    <n v="86"/>
    <n v="80"/>
    <n v="40"/>
    <n v="40"/>
    <n v="25.773599999999998"/>
    <n v="65.773600000000002"/>
    <n v="65.773600000000002"/>
    <s v="Tue"/>
    <s v="Thu"/>
  </r>
  <r>
    <s v="A00279"/>
    <s v="Southeast"/>
    <s v="Khan"/>
    <s v="Assess"/>
    <x v="1"/>
    <n v="44160"/>
    <n v="44172"/>
    <n v="1"/>
    <m/>
    <m/>
    <n v="0.5"/>
    <n v="133.36609999999999"/>
    <s v="Account"/>
    <n v="12"/>
    <n v="80"/>
    <n v="40"/>
    <n v="40"/>
    <n v="133.36609999999999"/>
    <n v="173.36609999999999"/>
    <n v="173.36609999999999"/>
    <s v="Wed"/>
    <s v="Mon"/>
  </r>
  <r>
    <s v="A00280"/>
    <s v="West"/>
    <s v="Khan"/>
    <s v="Assess"/>
    <x v="0"/>
    <n v="44160"/>
    <n v="44200"/>
    <n v="1"/>
    <m/>
    <m/>
    <n v="0.5"/>
    <n v="66.864900000000006"/>
    <s v="Account"/>
    <n v="40"/>
    <n v="80"/>
    <n v="40"/>
    <n v="40"/>
    <n v="66.864900000000006"/>
    <n v="106.86490000000001"/>
    <n v="106.86490000000001"/>
    <s v="Wed"/>
    <s v="Mon"/>
  </r>
  <r>
    <s v="A00281"/>
    <s v="West"/>
    <s v="Khan"/>
    <s v="Assess"/>
    <x v="0"/>
    <n v="44160"/>
    <n v="44200"/>
    <n v="1"/>
    <m/>
    <m/>
    <n v="0.75"/>
    <n v="94.26"/>
    <s v="P.O."/>
    <n v="40"/>
    <n v="80"/>
    <n v="60"/>
    <n v="60"/>
    <n v="94.26"/>
    <n v="154.26"/>
    <n v="154.26"/>
    <s v="Wed"/>
    <s v="Mon"/>
  </r>
  <r>
    <s v="A00282"/>
    <s v="West"/>
    <s v="Khan"/>
    <s v="Assess"/>
    <x v="0"/>
    <n v="44160"/>
    <n v="44200"/>
    <n v="1"/>
    <m/>
    <m/>
    <n v="0.25"/>
    <n v="120"/>
    <s v="C.O.D."/>
    <n v="40"/>
    <n v="80"/>
    <n v="20"/>
    <n v="20"/>
    <n v="120"/>
    <n v="140"/>
    <n v="140"/>
    <s v="Wed"/>
    <s v="Mon"/>
  </r>
  <r>
    <s v="A00283"/>
    <s v="West"/>
    <s v="Khan"/>
    <s v="Deliver"/>
    <x v="0"/>
    <n v="44161"/>
    <n v="44167"/>
    <n v="1"/>
    <m/>
    <m/>
    <n v="0.25"/>
    <n v="120"/>
    <s v="Account"/>
    <n v="6"/>
    <n v="80"/>
    <n v="20"/>
    <n v="20"/>
    <n v="120"/>
    <n v="140"/>
    <n v="140"/>
    <s v="Thu"/>
    <s v="Wed"/>
  </r>
  <r>
    <s v="A00284"/>
    <s v="Northwest"/>
    <s v="Burton"/>
    <s v="Deliver"/>
    <x v="1"/>
    <n v="44161"/>
    <n v="44168"/>
    <n v="1"/>
    <m/>
    <m/>
    <n v="0.25"/>
    <n v="45.99"/>
    <s v="P.O."/>
    <n v="7"/>
    <n v="80"/>
    <n v="20"/>
    <n v="20"/>
    <n v="45.99"/>
    <n v="65.990000000000009"/>
    <n v="65.990000000000009"/>
    <s v="Thu"/>
    <s v="Thu"/>
  </r>
  <r>
    <s v="A00285"/>
    <s v="Southeast"/>
    <s v="Burton"/>
    <s v="Assess"/>
    <x v="0"/>
    <n v="44161"/>
    <n v="44175"/>
    <n v="1"/>
    <m/>
    <m/>
    <n v="0.5"/>
    <n v="33"/>
    <s v="C.O.D."/>
    <n v="14"/>
    <n v="80"/>
    <n v="40"/>
    <n v="40"/>
    <n v="33"/>
    <n v="73"/>
    <n v="73"/>
    <s v="Thu"/>
    <s v="Thu"/>
  </r>
  <r>
    <s v="A00286"/>
    <s v="Northwest"/>
    <s v="Michner"/>
    <s v="Assess"/>
    <x v="0"/>
    <n v="44161"/>
    <n v="44207"/>
    <n v="1"/>
    <m/>
    <m/>
    <n v="0.25"/>
    <n v="21.33"/>
    <s v="C.O.D."/>
    <n v="46"/>
    <n v="80"/>
    <n v="20"/>
    <n v="20"/>
    <n v="21.33"/>
    <n v="41.33"/>
    <n v="41.33"/>
    <s v="Thu"/>
    <s v="Mon"/>
  </r>
  <r>
    <s v="A00287"/>
    <s v="Northwest"/>
    <s v="Cartier"/>
    <s v="Deliver"/>
    <x v="1"/>
    <n v="44161"/>
    <n v="44244"/>
    <n v="1"/>
    <m/>
    <m/>
    <n v="0.25"/>
    <n v="37.26"/>
    <s v="Account"/>
    <n v="83"/>
    <n v="80"/>
    <n v="20"/>
    <n v="20"/>
    <n v="37.26"/>
    <n v="57.26"/>
    <n v="57.26"/>
    <s v="Thu"/>
    <s v="Wed"/>
  </r>
  <r>
    <s v="A00288"/>
    <s v="Southeast"/>
    <s v="Khan"/>
    <s v="Replace"/>
    <x v="0"/>
    <n v="44162"/>
    <n v="44187"/>
    <n v="1"/>
    <m/>
    <m/>
    <n v="1"/>
    <n v="81.885000000000005"/>
    <s v="C.O.D."/>
    <n v="25"/>
    <n v="80"/>
    <n v="80"/>
    <n v="80"/>
    <n v="81.885000000000005"/>
    <n v="161.88499999999999"/>
    <n v="161.88499999999999"/>
    <s v="Fri"/>
    <s v="Tue"/>
  </r>
  <r>
    <s v="A00289"/>
    <s v="Central"/>
    <s v="Khan"/>
    <s v="Deliver"/>
    <x v="1"/>
    <n v="44165"/>
    <n v="44173"/>
    <n v="1"/>
    <m/>
    <m/>
    <n v="0.25"/>
    <n v="10.103199999999999"/>
    <s v="C.O.D."/>
    <n v="8"/>
    <n v="80"/>
    <n v="20"/>
    <n v="20"/>
    <n v="10.103199999999999"/>
    <n v="30.103200000000001"/>
    <n v="30.103200000000001"/>
    <s v="Mon"/>
    <s v="Tue"/>
  </r>
  <r>
    <s v="A00290"/>
    <s v="Southeast"/>
    <s v="Khan"/>
    <s v="Deliver"/>
    <x v="0"/>
    <n v="44165"/>
    <n v="44173"/>
    <n v="1"/>
    <m/>
    <m/>
    <n v="0.25"/>
    <n v="17.88"/>
    <s v="Account"/>
    <n v="8"/>
    <n v="80"/>
    <n v="20"/>
    <n v="20"/>
    <n v="17.88"/>
    <n v="37.879999999999995"/>
    <n v="37.879999999999995"/>
    <s v="Mon"/>
    <s v="Tue"/>
  </r>
  <r>
    <s v="A00291"/>
    <s v="Northeast"/>
    <s v="Michner"/>
    <s v="Repair"/>
    <x v="0"/>
    <n v="44165"/>
    <n v="44173"/>
    <n v="2"/>
    <m/>
    <m/>
    <n v="2.75"/>
    <n v="1204.6415"/>
    <s v="C.O.D."/>
    <n v="8"/>
    <n v="140"/>
    <n v="385"/>
    <n v="385"/>
    <n v="1204.6415"/>
    <n v="1589.6415"/>
    <n v="1589.6415"/>
    <s v="Mon"/>
    <s v="Tue"/>
  </r>
  <r>
    <s v="A00292"/>
    <s v="Northeast"/>
    <s v="Burton"/>
    <s v="Repair"/>
    <x v="0"/>
    <n v="44165"/>
    <n v="44182"/>
    <n v="2"/>
    <m/>
    <m/>
    <n v="3"/>
    <n v="111"/>
    <s v="C.O.D."/>
    <n v="17"/>
    <n v="140"/>
    <n v="420"/>
    <n v="420"/>
    <n v="111"/>
    <n v="531"/>
    <n v="531"/>
    <s v="Mon"/>
    <s v="Thu"/>
  </r>
  <r>
    <s v="A00293"/>
    <s v="West"/>
    <s v="Khan"/>
    <s v="Assess"/>
    <x v="0"/>
    <n v="44165"/>
    <n v="44200"/>
    <n v="1"/>
    <m/>
    <m/>
    <n v="0.25"/>
    <n v="21.21"/>
    <s v="P.O."/>
    <n v="35"/>
    <n v="80"/>
    <n v="20"/>
    <n v="20"/>
    <n v="21.21"/>
    <n v="41.21"/>
    <n v="41.21"/>
    <s v="Mon"/>
    <s v="Mon"/>
  </r>
  <r>
    <s v="A00294"/>
    <s v="Northeast"/>
    <s v="Ling"/>
    <s v="Assess"/>
    <x v="0"/>
    <n v="44165"/>
    <n v="44252"/>
    <n v="2"/>
    <m/>
    <m/>
    <n v="0.5"/>
    <n v="158.31389999999999"/>
    <s v="C.O.D."/>
    <n v="87"/>
    <n v="140"/>
    <n v="70"/>
    <n v="70"/>
    <n v="158.31389999999999"/>
    <n v="228.31389999999999"/>
    <n v="228.31389999999999"/>
    <s v="Mon"/>
    <s v="Thu"/>
  </r>
  <r>
    <s v="A00295"/>
    <s v="Southeast"/>
    <s v="Burton"/>
    <s v="Assess"/>
    <x v="0"/>
    <n v="44166"/>
    <n v="44207"/>
    <n v="1"/>
    <m/>
    <m/>
    <n v="0.5"/>
    <n v="36.754399999999997"/>
    <s v="C.O.D."/>
    <n v="41"/>
    <n v="80"/>
    <n v="40"/>
    <n v="40"/>
    <n v="36.754399999999997"/>
    <n v="76.754400000000004"/>
    <n v="76.754400000000004"/>
    <s v="Tue"/>
    <s v="Mon"/>
  </r>
  <r>
    <s v="A00296"/>
    <s v="North"/>
    <s v="Ling"/>
    <s v="Replace"/>
    <x v="0"/>
    <n v="44166"/>
    <n v="44320"/>
    <n v="2"/>
    <m/>
    <m/>
    <n v="0.5"/>
    <n v="242.07"/>
    <s v="C.O.D."/>
    <n v="154"/>
    <n v="140"/>
    <n v="70"/>
    <n v="70"/>
    <n v="242.07"/>
    <n v="312.07"/>
    <n v="312.07"/>
    <s v="Tue"/>
    <s v="Tue"/>
  </r>
  <r>
    <s v="A00297"/>
    <s v="Northwest"/>
    <s v="Khan"/>
    <s v="Assess"/>
    <x v="0"/>
    <n v="44167"/>
    <n v="44182"/>
    <n v="1"/>
    <m/>
    <m/>
    <n v="0.5"/>
    <n v="30"/>
    <s v="C.O.D."/>
    <n v="15"/>
    <n v="80"/>
    <n v="40"/>
    <n v="40"/>
    <n v="30"/>
    <n v="70"/>
    <n v="70"/>
    <s v="Wed"/>
    <s v="Thu"/>
  </r>
  <r>
    <s v="A00298"/>
    <s v="Northwest"/>
    <s v="Khan"/>
    <s v="Assess"/>
    <x v="1"/>
    <n v="44167"/>
    <n v="44180"/>
    <n v="1"/>
    <m/>
    <m/>
    <n v="0.5"/>
    <n v="52.8994"/>
    <s v="C.O.D."/>
    <n v="13"/>
    <n v="80"/>
    <n v="40"/>
    <n v="40"/>
    <n v="52.8994"/>
    <n v="92.8994"/>
    <n v="92.8994"/>
    <s v="Wed"/>
    <s v="Tue"/>
  </r>
  <r>
    <s v="A00299"/>
    <s v="Northwest"/>
    <s v="Cartier"/>
    <s v="Deliver"/>
    <x v="1"/>
    <n v="44167"/>
    <n v="44182"/>
    <n v="1"/>
    <m/>
    <m/>
    <n v="0.25"/>
    <n v="36.754399999999997"/>
    <s v="Account"/>
    <n v="15"/>
    <n v="80"/>
    <n v="20"/>
    <n v="20"/>
    <n v="36.754399999999997"/>
    <n v="56.754399999999997"/>
    <n v="56.754399999999997"/>
    <s v="Wed"/>
    <s v="Thu"/>
  </r>
  <r>
    <s v="A00300"/>
    <s v="Southeast"/>
    <s v="Michner"/>
    <s v="Deliver"/>
    <x v="0"/>
    <n v="44167"/>
    <n v="44203"/>
    <n v="1"/>
    <m/>
    <m/>
    <n v="0.25"/>
    <n v="45.237400000000001"/>
    <s v="C.O.D."/>
    <n v="36"/>
    <n v="80"/>
    <n v="20"/>
    <n v="20"/>
    <n v="45.237400000000001"/>
    <n v="65.237400000000008"/>
    <n v="65.237400000000008"/>
    <s v="Wed"/>
    <s v="Thu"/>
  </r>
  <r>
    <s v="A00301"/>
    <s v="Northwest"/>
    <s v="Cartier"/>
    <s v="Replace"/>
    <x v="1"/>
    <n v="44167"/>
    <n v="44223"/>
    <n v="1"/>
    <m/>
    <m/>
    <n v="0.75"/>
    <n v="42.66"/>
    <s v="Account"/>
    <n v="56"/>
    <n v="80"/>
    <n v="60"/>
    <n v="60"/>
    <n v="42.66"/>
    <n v="102.66"/>
    <n v="102.66"/>
    <s v="Wed"/>
    <s v="Wed"/>
  </r>
  <r>
    <s v="A00302"/>
    <s v="North"/>
    <s v="Ling"/>
    <s v="Replace"/>
    <x v="0"/>
    <n v="44167"/>
    <n v="44242"/>
    <n v="2"/>
    <m/>
    <m/>
    <n v="1"/>
    <n v="226"/>
    <s v="Account"/>
    <n v="75"/>
    <n v="140"/>
    <n v="140"/>
    <n v="140"/>
    <n v="226"/>
    <n v="366"/>
    <n v="366"/>
    <s v="Wed"/>
    <s v="Mon"/>
  </r>
  <r>
    <s v="A00303"/>
    <s v="South"/>
    <s v="Michner"/>
    <s v="Assess"/>
    <x v="0"/>
    <n v="44168"/>
    <n v="44202"/>
    <n v="2"/>
    <m/>
    <m/>
    <n v="0.5"/>
    <n v="45.237400000000001"/>
    <s v="Account"/>
    <n v="34"/>
    <n v="140"/>
    <n v="70"/>
    <n v="70"/>
    <n v="45.237400000000001"/>
    <n v="115.23740000000001"/>
    <n v="115.23740000000001"/>
    <s v="Thu"/>
    <s v="Wed"/>
  </r>
  <r>
    <s v="A00304"/>
    <s v="Northwest"/>
    <s v="Burton"/>
    <s v="Deliver"/>
    <x v="1"/>
    <n v="44168"/>
    <n v="44221"/>
    <n v="1"/>
    <m/>
    <m/>
    <n v="0.25"/>
    <n v="36.972099999999998"/>
    <s v="C.O.D."/>
    <n v="53"/>
    <n v="80"/>
    <n v="20"/>
    <n v="20"/>
    <n v="36.972099999999998"/>
    <n v="56.972099999999998"/>
    <n v="56.972099999999998"/>
    <s v="Thu"/>
    <s v="Mon"/>
  </r>
  <r>
    <s v="A00305"/>
    <s v="South"/>
    <s v="Lopez"/>
    <s v="Assess"/>
    <x v="0"/>
    <n v="44170"/>
    <n v="44188"/>
    <n v="1"/>
    <m/>
    <m/>
    <n v="0.5"/>
    <n v="138.5667"/>
    <s v="Account"/>
    <n v="18"/>
    <n v="80"/>
    <n v="40"/>
    <n v="40"/>
    <n v="138.5667"/>
    <n v="178.5667"/>
    <n v="178.5667"/>
    <s v="Sat"/>
    <s v="Wed"/>
  </r>
  <r>
    <s v="A00306"/>
    <s v="South"/>
    <s v="Lopez"/>
    <s v="Deliver"/>
    <x v="0"/>
    <n v="44170"/>
    <n v="44202"/>
    <n v="1"/>
    <m/>
    <m/>
    <n v="0.25"/>
    <n v="126.5641"/>
    <s v="Account"/>
    <n v="32"/>
    <n v="80"/>
    <n v="20"/>
    <n v="20"/>
    <n v="126.5641"/>
    <n v="146.5641"/>
    <n v="146.5641"/>
    <s v="Sat"/>
    <s v="Wed"/>
  </r>
  <r>
    <s v="A00307"/>
    <s v="West"/>
    <s v="Burton"/>
    <s v="Install"/>
    <x v="0"/>
    <n v="44172"/>
    <n v="44201"/>
    <n v="2"/>
    <m/>
    <m/>
    <n v="1"/>
    <n v="51.45"/>
    <s v="P.O."/>
    <n v="29"/>
    <n v="140"/>
    <n v="140"/>
    <n v="140"/>
    <n v="51.45"/>
    <n v="191.45"/>
    <n v="191.45"/>
    <s v="Mon"/>
    <s v="Tue"/>
  </r>
  <r>
    <s v="A00308"/>
    <s v="South"/>
    <s v="Lopez"/>
    <s v="Deliver"/>
    <x v="0"/>
    <n v="44172"/>
    <n v="44203"/>
    <n v="1"/>
    <m/>
    <m/>
    <n v="0.25"/>
    <n v="227.93719999999999"/>
    <s v="Account"/>
    <n v="31"/>
    <n v="80"/>
    <n v="20"/>
    <n v="20"/>
    <n v="227.93719999999999"/>
    <n v="247.93719999999999"/>
    <n v="247.93719999999999"/>
    <s v="Mon"/>
    <s v="Thu"/>
  </r>
  <r>
    <s v="A00309"/>
    <s v="Northwest"/>
    <s v="Michner"/>
    <s v="Replace"/>
    <x v="0"/>
    <n v="44172"/>
    <n v="44207"/>
    <n v="1"/>
    <m/>
    <m/>
    <n v="0.5"/>
    <n v="367.71109999999999"/>
    <s v="P.O."/>
    <n v="35"/>
    <n v="80"/>
    <n v="40"/>
    <n v="40"/>
    <n v="367.71109999999999"/>
    <n v="407.71109999999999"/>
    <n v="407.71109999999999"/>
    <s v="Mon"/>
    <s v="Mon"/>
  </r>
  <r>
    <s v="A00310"/>
    <s v="North"/>
    <s v="Khan"/>
    <s v="Replace"/>
    <x v="0"/>
    <n v="44172"/>
    <n v="44208"/>
    <n v="2"/>
    <m/>
    <m/>
    <n v="1.25"/>
    <n v="637.53"/>
    <s v="Account"/>
    <n v="36"/>
    <n v="140"/>
    <n v="175"/>
    <n v="175"/>
    <n v="637.53"/>
    <n v="812.53"/>
    <n v="812.53"/>
    <s v="Mon"/>
    <s v="Tue"/>
  </r>
  <r>
    <s v="A00311"/>
    <s v="Central"/>
    <s v="Khan"/>
    <s v="Replace"/>
    <x v="0"/>
    <n v="44173"/>
    <n v="44180"/>
    <n v="2"/>
    <m/>
    <m/>
    <n v="3"/>
    <n v="21.33"/>
    <s v="Account"/>
    <n v="7"/>
    <n v="140"/>
    <n v="420"/>
    <n v="420"/>
    <n v="21.33"/>
    <n v="441.33"/>
    <n v="441.33"/>
    <s v="Tue"/>
    <s v="Tue"/>
  </r>
  <r>
    <s v="A00312"/>
    <s v="West"/>
    <s v="Cartier"/>
    <s v="Replace"/>
    <x v="0"/>
    <n v="44173"/>
    <n v="44181"/>
    <n v="2"/>
    <m/>
    <m/>
    <n v="1.5"/>
    <n v="318.72519999999997"/>
    <s v="Account"/>
    <n v="8"/>
    <n v="140"/>
    <n v="210"/>
    <n v="210"/>
    <n v="318.72519999999997"/>
    <n v="528.72519999999997"/>
    <n v="528.72519999999997"/>
    <s v="Tue"/>
    <s v="Wed"/>
  </r>
  <r>
    <s v="A00313"/>
    <s v="Northwest"/>
    <s v="Cartier"/>
    <s v="Replace"/>
    <x v="1"/>
    <n v="44173"/>
    <n v="44239"/>
    <n v="2"/>
    <m/>
    <m/>
    <n v="0.75"/>
    <n v="35.450000000000003"/>
    <s v="Account"/>
    <n v="66"/>
    <n v="140"/>
    <n v="105"/>
    <n v="105"/>
    <n v="35.450000000000003"/>
    <n v="140.44999999999999"/>
    <n v="140.44999999999999"/>
    <s v="Tue"/>
    <s v="Fri"/>
  </r>
  <r>
    <s v="A00314"/>
    <s v="South"/>
    <s v="Lopez"/>
    <s v="Install"/>
    <x v="0"/>
    <n v="44174"/>
    <n v="44182"/>
    <n v="1"/>
    <m/>
    <m/>
    <n v="1.75"/>
    <n v="131.30000000000001"/>
    <s v="P.O."/>
    <n v="8"/>
    <n v="80"/>
    <n v="140"/>
    <n v="140"/>
    <n v="131.30000000000001"/>
    <n v="271.3"/>
    <n v="271.3"/>
    <s v="Wed"/>
    <s v="Thu"/>
  </r>
  <r>
    <s v="A00315"/>
    <s v="Northwest"/>
    <s v="Cartier"/>
    <s v="Deliver"/>
    <x v="0"/>
    <n v="44174"/>
    <n v="44207"/>
    <n v="1"/>
    <m/>
    <m/>
    <n v="0.25"/>
    <n v="37.262799999999999"/>
    <s v="C.O.D."/>
    <n v="33"/>
    <n v="80"/>
    <n v="20"/>
    <n v="20"/>
    <n v="37.262799999999999"/>
    <n v="57.262799999999999"/>
    <n v="57.262799999999999"/>
    <s v="Wed"/>
    <s v="Mon"/>
  </r>
  <r>
    <s v="A00316"/>
    <s v="Northeast"/>
    <s v="Michner"/>
    <s v="Install"/>
    <x v="0"/>
    <n v="44174"/>
    <n v="44208"/>
    <n v="2"/>
    <m/>
    <m/>
    <n v="3"/>
    <n v="1193.7465999999999"/>
    <s v="C.O.D."/>
    <n v="34"/>
    <n v="140"/>
    <n v="420"/>
    <n v="420"/>
    <n v="1193.7465999999999"/>
    <n v="1613.7465999999999"/>
    <n v="1613.7465999999999"/>
    <s v="Wed"/>
    <s v="Tue"/>
  </r>
  <r>
    <s v="A00317"/>
    <s v="Southeast"/>
    <s v="Michner"/>
    <s v="Replace"/>
    <x v="1"/>
    <n v="44175"/>
    <n v="44179"/>
    <n v="1"/>
    <m/>
    <m/>
    <n v="0.5"/>
    <n v="250.42240000000001"/>
    <s v="C.O.D."/>
    <n v="4"/>
    <n v="80"/>
    <n v="40"/>
    <n v="40"/>
    <n v="250.42240000000001"/>
    <n v="290.42240000000004"/>
    <n v="290.42240000000004"/>
    <s v="Thu"/>
    <s v="Mon"/>
  </r>
  <r>
    <s v="A00318"/>
    <s v="South"/>
    <s v="Lopez"/>
    <s v="Deliver"/>
    <x v="0"/>
    <n v="44175"/>
    <n v="44203"/>
    <n v="1"/>
    <m/>
    <m/>
    <n v="0.25"/>
    <n v="67.703999999999994"/>
    <s v="P.O."/>
    <n v="28"/>
    <n v="80"/>
    <n v="20"/>
    <n v="20"/>
    <n v="67.703999999999994"/>
    <n v="87.703999999999994"/>
    <n v="87.703999999999994"/>
    <s v="Thu"/>
    <s v="Thu"/>
  </r>
  <r>
    <s v="A00319"/>
    <s v="Central"/>
    <s v="Burton"/>
    <s v="Install"/>
    <x v="0"/>
    <n v="44175"/>
    <n v="44203"/>
    <n v="2"/>
    <m/>
    <m/>
    <n v="1.25"/>
    <n v="58.238999999999997"/>
    <s v="Account"/>
    <n v="28"/>
    <n v="140"/>
    <n v="175"/>
    <n v="175"/>
    <n v="58.238999999999997"/>
    <n v="233.239"/>
    <n v="233.239"/>
    <s v="Thu"/>
    <s v="Thu"/>
  </r>
  <r>
    <s v="A00320"/>
    <s v="West"/>
    <s v="Lopez"/>
    <s v="Assess"/>
    <x v="0"/>
    <n v="44175"/>
    <n v="44210"/>
    <n v="1"/>
    <m/>
    <m/>
    <n v="0.5"/>
    <n v="32.226999999999997"/>
    <s v="P.O."/>
    <n v="35"/>
    <n v="80"/>
    <n v="40"/>
    <n v="40"/>
    <n v="32.226999999999997"/>
    <n v="72.227000000000004"/>
    <n v="72.227000000000004"/>
    <s v="Thu"/>
    <s v="Thu"/>
  </r>
  <r>
    <s v="A00321"/>
    <s v="Central"/>
    <s v="Khan"/>
    <s v="Replace"/>
    <x v="0"/>
    <n v="44175"/>
    <n v="44219"/>
    <n v="1"/>
    <m/>
    <m/>
    <n v="2.25"/>
    <n v="180"/>
    <s v="Account"/>
    <n v="44"/>
    <n v="80"/>
    <n v="180"/>
    <n v="180"/>
    <n v="180"/>
    <n v="360"/>
    <n v="360"/>
    <s v="Thu"/>
    <s v="Sat"/>
  </r>
  <r>
    <s v="A00322"/>
    <s v="West"/>
    <s v="Khan"/>
    <s v="Assess"/>
    <x v="1"/>
    <n v="44177"/>
    <n v="44224"/>
    <n v="1"/>
    <m/>
    <m/>
    <n v="1"/>
    <n v="337.9237"/>
    <s v="Account"/>
    <n v="47"/>
    <n v="80"/>
    <n v="80"/>
    <n v="80"/>
    <n v="337.9237"/>
    <n v="417.9237"/>
    <n v="417.9237"/>
    <s v="Sat"/>
    <s v="Thu"/>
  </r>
  <r>
    <s v="A00323"/>
    <s v="Northwest"/>
    <s v="Michner"/>
    <s v="Assess"/>
    <x v="1"/>
    <n v="44179"/>
    <n v="44180"/>
    <n v="1"/>
    <m/>
    <m/>
    <n v="0.75"/>
    <n v="63.99"/>
    <s v="Account"/>
    <n v="1"/>
    <n v="80"/>
    <n v="60"/>
    <n v="60"/>
    <n v="63.99"/>
    <n v="123.99000000000001"/>
    <n v="123.99000000000001"/>
    <s v="Mon"/>
    <s v="Tue"/>
  </r>
  <r>
    <s v="A00324"/>
    <s v="West"/>
    <s v="Khan"/>
    <s v="Assess"/>
    <x v="0"/>
    <n v="44179"/>
    <n v="44181"/>
    <n v="1"/>
    <m/>
    <m/>
    <n v="0.5"/>
    <n v="145.88999999999999"/>
    <s v="P.O."/>
    <n v="2"/>
    <n v="80"/>
    <n v="40"/>
    <n v="40"/>
    <n v="145.88999999999999"/>
    <n v="185.89"/>
    <n v="185.89"/>
    <s v="Mon"/>
    <s v="Wed"/>
  </r>
  <r>
    <s v="A00325"/>
    <s v="West"/>
    <s v="Khan"/>
    <s v="Deliver"/>
    <x v="0"/>
    <n v="44179"/>
    <n v="44200"/>
    <n v="1"/>
    <m/>
    <m/>
    <n v="0.25"/>
    <n v="30"/>
    <s v="P.O."/>
    <n v="21"/>
    <n v="80"/>
    <n v="20"/>
    <n v="20"/>
    <n v="30"/>
    <n v="50"/>
    <n v="50"/>
    <s v="Mon"/>
    <s v="Mon"/>
  </r>
  <r>
    <s v="A00326"/>
    <s v="West"/>
    <s v="Khan"/>
    <s v="Replace"/>
    <x v="0"/>
    <n v="44179"/>
    <n v="44200"/>
    <n v="1"/>
    <m/>
    <m/>
    <n v="0.5"/>
    <n v="57.098199999999999"/>
    <s v="Account"/>
    <n v="21"/>
    <n v="80"/>
    <n v="40"/>
    <n v="40"/>
    <n v="57.098199999999999"/>
    <n v="97.098199999999991"/>
    <n v="97.098199999999991"/>
    <s v="Mon"/>
    <s v="Mon"/>
  </r>
  <r>
    <s v="A00327"/>
    <s v="North"/>
    <s v="Khan"/>
    <s v="Install"/>
    <x v="0"/>
    <n v="44179"/>
    <n v="44209"/>
    <n v="2"/>
    <m/>
    <m/>
    <n v="3.5"/>
    <n v="262.44"/>
    <s v="Account"/>
    <n v="30"/>
    <n v="140"/>
    <n v="490"/>
    <n v="490"/>
    <n v="262.44"/>
    <n v="752.44"/>
    <n v="752.44"/>
    <s v="Mon"/>
    <s v="Wed"/>
  </r>
  <r>
    <s v="A00328"/>
    <s v="West"/>
    <s v="Khan"/>
    <s v="Assess"/>
    <x v="0"/>
    <n v="44179"/>
    <n v="44215"/>
    <n v="1"/>
    <m/>
    <m/>
    <n v="0.5"/>
    <n v="21.33"/>
    <s v="P.O."/>
    <n v="36"/>
    <n v="80"/>
    <n v="40"/>
    <n v="40"/>
    <n v="21.33"/>
    <n v="61.33"/>
    <n v="61.33"/>
    <s v="Mon"/>
    <s v="Tue"/>
  </r>
  <r>
    <s v="A00329"/>
    <s v="South"/>
    <s v="Lopez"/>
    <s v="Repair"/>
    <x v="0"/>
    <n v="44179"/>
    <n v="44320"/>
    <n v="1"/>
    <m/>
    <m/>
    <n v="4"/>
    <n v="1769.625"/>
    <s v="P.O."/>
    <n v="141"/>
    <n v="80"/>
    <n v="320"/>
    <n v="320"/>
    <n v="1769.625"/>
    <n v="2089.625"/>
    <n v="2089.625"/>
    <s v="Mon"/>
    <s v="Tue"/>
  </r>
  <r>
    <s v="A00330"/>
    <s v="South"/>
    <s v="Lopez"/>
    <s v="Replace"/>
    <x v="0"/>
    <n v="44180"/>
    <n v="44209"/>
    <n v="1"/>
    <m/>
    <m/>
    <n v="0.75"/>
    <n v="82.875"/>
    <s v="P.O."/>
    <n v="29"/>
    <n v="80"/>
    <n v="60"/>
    <n v="60"/>
    <n v="82.875"/>
    <n v="142.875"/>
    <n v="142.875"/>
    <s v="Tue"/>
    <s v="Wed"/>
  </r>
  <r>
    <s v="A00331"/>
    <s v="Central"/>
    <s v="Michner"/>
    <s v="Assess"/>
    <x v="0"/>
    <n v="44180"/>
    <n v="44221"/>
    <n v="2"/>
    <m/>
    <m/>
    <n v="0.75"/>
    <n v="2294"/>
    <s v="Account"/>
    <n v="41"/>
    <n v="140"/>
    <n v="105"/>
    <n v="105"/>
    <n v="2294"/>
    <n v="2399"/>
    <n v="2399"/>
    <s v="Tue"/>
    <s v="Mon"/>
  </r>
  <r>
    <s v="A00332"/>
    <s v="Southeast"/>
    <s v="Khan"/>
    <s v="Assess"/>
    <x v="0"/>
    <n v="44181"/>
    <n v="44188"/>
    <n v="1"/>
    <m/>
    <m/>
    <n v="1"/>
    <n v="348.7432"/>
    <s v="Account"/>
    <n v="7"/>
    <n v="80"/>
    <n v="80"/>
    <n v="80"/>
    <n v="348.7432"/>
    <n v="428.7432"/>
    <n v="428.7432"/>
    <s v="Wed"/>
    <s v="Wed"/>
  </r>
  <r>
    <s v="A00333"/>
    <s v="South"/>
    <s v="Lopez"/>
    <s v="Assess"/>
    <x v="0"/>
    <n v="44181"/>
    <n v="44210"/>
    <n v="1"/>
    <m/>
    <m/>
    <n v="0.25"/>
    <n v="140.4"/>
    <s v="Account"/>
    <n v="29"/>
    <n v="80"/>
    <n v="20"/>
    <n v="20"/>
    <n v="140.4"/>
    <n v="160.4"/>
    <n v="160.4"/>
    <s v="Wed"/>
    <s v="Thu"/>
  </r>
  <r>
    <s v="A00334"/>
    <s v="East"/>
    <s v="Ling"/>
    <s v="Assess"/>
    <x v="0"/>
    <n v="44181"/>
    <n v="44228"/>
    <n v="2"/>
    <m/>
    <m/>
    <n v="0.5"/>
    <n v="133.99780000000001"/>
    <s v="Account"/>
    <n v="47"/>
    <n v="140"/>
    <n v="70"/>
    <n v="70"/>
    <n v="133.99780000000001"/>
    <n v="203.99780000000001"/>
    <n v="203.99780000000001"/>
    <s v="Wed"/>
    <s v="Mon"/>
  </r>
  <r>
    <s v="A00335"/>
    <s v="Northwest"/>
    <s v="Burton"/>
    <s v="Repair"/>
    <x v="0"/>
    <n v="44186"/>
    <n v="44222"/>
    <n v="2"/>
    <m/>
    <m/>
    <n v="1"/>
    <n v="305.63040000000001"/>
    <s v="Account"/>
    <n v="36"/>
    <n v="140"/>
    <n v="140"/>
    <n v="140"/>
    <n v="305.63040000000001"/>
    <n v="445.63040000000001"/>
    <n v="445.63040000000001"/>
    <s v="Mon"/>
    <s v="Tue"/>
  </r>
  <r>
    <s v="A00336"/>
    <s v="Northwest"/>
    <s v="Michner"/>
    <s v="Assess"/>
    <x v="1"/>
    <n v="44200"/>
    <n v="44207"/>
    <n v="1"/>
    <m/>
    <m/>
    <n v="0.25"/>
    <n v="19.196999999999999"/>
    <s v="Account"/>
    <n v="7"/>
    <n v="80"/>
    <n v="20"/>
    <n v="20"/>
    <n v="19.196999999999999"/>
    <n v="39.197000000000003"/>
    <n v="39.197000000000003"/>
    <s v="Mon"/>
    <s v="Mon"/>
  </r>
  <r>
    <s v="A00337"/>
    <s v="South"/>
    <s v="Lopez"/>
    <s v="Assess"/>
    <x v="0"/>
    <n v="44200"/>
    <n v="44209"/>
    <n v="1"/>
    <m/>
    <m/>
    <n v="0.5"/>
    <n v="18.524999999999999"/>
    <s v="P.O."/>
    <n v="9"/>
    <n v="80"/>
    <n v="40"/>
    <n v="40"/>
    <n v="18.524999999999999"/>
    <n v="58.524999999999999"/>
    <n v="58.524999999999999"/>
    <s v="Mon"/>
    <s v="Wed"/>
  </r>
  <r>
    <s v="A00338"/>
    <s v="West"/>
    <s v="Lopez"/>
    <s v="Deliver"/>
    <x v="0"/>
    <n v="44200"/>
    <n v="44209"/>
    <n v="1"/>
    <m/>
    <m/>
    <n v="0.25"/>
    <n v="39"/>
    <s v="Account"/>
    <n v="9"/>
    <n v="80"/>
    <n v="20"/>
    <n v="20"/>
    <n v="39"/>
    <n v="59"/>
    <n v="59"/>
    <s v="Mon"/>
    <s v="Wed"/>
  </r>
  <r>
    <s v="A00339"/>
    <s v="South"/>
    <s v="Lopez"/>
    <s v="Assess"/>
    <x v="0"/>
    <n v="44200"/>
    <n v="44210"/>
    <n v="2"/>
    <m/>
    <m/>
    <n v="0.25"/>
    <n v="36.503999999999998"/>
    <s v="P.O."/>
    <n v="10"/>
    <n v="140"/>
    <n v="35"/>
    <n v="35"/>
    <n v="36.503999999999998"/>
    <n v="71.503999999999991"/>
    <n v="71.503999999999991"/>
    <s v="Mon"/>
    <s v="Thu"/>
  </r>
  <r>
    <s v="A00340"/>
    <s v="Central"/>
    <s v="Cartier"/>
    <s v="Assess"/>
    <x v="0"/>
    <n v="44200"/>
    <n v="44210"/>
    <n v="2"/>
    <m/>
    <m/>
    <n v="0.5"/>
    <n v="29.807400000000001"/>
    <s v="C.O.D."/>
    <n v="10"/>
    <n v="140"/>
    <n v="70"/>
    <n v="70"/>
    <n v="29.807400000000001"/>
    <n v="99.807400000000001"/>
    <n v="99.807400000000001"/>
    <s v="Mon"/>
    <s v="Thu"/>
  </r>
  <r>
    <s v="A00341"/>
    <s v="Central"/>
    <s v="Michner"/>
    <s v="Assess"/>
    <x v="0"/>
    <n v="44200"/>
    <n v="44210"/>
    <n v="1"/>
    <m/>
    <m/>
    <n v="0.25"/>
    <n v="43.02"/>
    <s v="Account"/>
    <n v="10"/>
    <n v="80"/>
    <n v="20"/>
    <n v="20"/>
    <n v="43.02"/>
    <n v="63.02"/>
    <n v="63.02"/>
    <s v="Mon"/>
    <s v="Thu"/>
  </r>
  <r>
    <s v="A00342"/>
    <s v="Northwest"/>
    <s v="Burton"/>
    <s v="Deliver"/>
    <x v="0"/>
    <n v="44200"/>
    <n v="44217"/>
    <n v="1"/>
    <m/>
    <m/>
    <n v="0.25"/>
    <n v="66.864900000000006"/>
    <s v="Account"/>
    <n v="17"/>
    <n v="80"/>
    <n v="20"/>
    <n v="20"/>
    <n v="66.864900000000006"/>
    <n v="86.864900000000006"/>
    <n v="86.864900000000006"/>
    <s v="Mon"/>
    <s v="Thu"/>
  </r>
  <r>
    <s v="A00343"/>
    <s v="Northwest"/>
    <s v="Burton"/>
    <s v="Replace"/>
    <x v="0"/>
    <n v="44200"/>
    <n v="44238"/>
    <n v="1"/>
    <m/>
    <m/>
    <n v="0.75"/>
    <n v="408.56790000000001"/>
    <s v="Account"/>
    <n v="38"/>
    <n v="80"/>
    <n v="60"/>
    <n v="60"/>
    <n v="408.56790000000001"/>
    <n v="468.56790000000001"/>
    <n v="468.56790000000001"/>
    <s v="Mon"/>
    <s v="Thu"/>
  </r>
  <r>
    <s v="A00344"/>
    <s v="South"/>
    <s v="Lopez"/>
    <s v="Assess"/>
    <x v="0"/>
    <n v="44201"/>
    <n v="44210"/>
    <n v="1"/>
    <m/>
    <m/>
    <n v="0.25"/>
    <n v="25.2486"/>
    <s v="P.O."/>
    <n v="9"/>
    <n v="80"/>
    <n v="20"/>
    <n v="20"/>
    <n v="25.2486"/>
    <n v="45.248599999999996"/>
    <n v="45.248599999999996"/>
    <s v="Tue"/>
    <s v="Thu"/>
  </r>
  <r>
    <s v="A00345"/>
    <s v="Central"/>
    <s v="Cartier"/>
    <s v="Replace"/>
    <x v="0"/>
    <n v="44201"/>
    <n v="44221"/>
    <n v="1"/>
    <m/>
    <m/>
    <n v="1.25"/>
    <n v="646"/>
    <s v="Account"/>
    <n v="20"/>
    <n v="80"/>
    <n v="100"/>
    <n v="100"/>
    <n v="646"/>
    <n v="746"/>
    <n v="746"/>
    <s v="Tue"/>
    <s v="Mon"/>
  </r>
  <r>
    <s v="A00346"/>
    <s v="Central"/>
    <s v="Michner"/>
    <s v="Deliver"/>
    <x v="0"/>
    <n v="44201"/>
    <n v="44226"/>
    <n v="1"/>
    <m/>
    <m/>
    <n v="0.25"/>
    <n v="125.4194"/>
    <s v="C.O.D."/>
    <n v="25"/>
    <n v="80"/>
    <n v="20"/>
    <n v="20"/>
    <n v="125.4194"/>
    <n v="145.4194"/>
    <n v="145.4194"/>
    <s v="Tue"/>
    <s v="Sat"/>
  </r>
  <r>
    <s v="A00347"/>
    <s v="Northwest"/>
    <s v="Khan"/>
    <s v="Assess"/>
    <x v="0"/>
    <n v="44201"/>
    <n v="44229"/>
    <n v="2"/>
    <m/>
    <m/>
    <n v="0.75"/>
    <n v="286.73230000000001"/>
    <s v="Account"/>
    <n v="28"/>
    <n v="140"/>
    <n v="105"/>
    <n v="105"/>
    <n v="286.73230000000001"/>
    <n v="391.73230000000001"/>
    <n v="391.73230000000001"/>
    <s v="Tue"/>
    <s v="Tue"/>
  </r>
  <r>
    <s v="A00348"/>
    <s v="South"/>
    <s v="Michner"/>
    <s v="Install"/>
    <x v="0"/>
    <n v="44201"/>
    <n v="44229"/>
    <n v="1"/>
    <m/>
    <m/>
    <n v="2.5"/>
    <n v="258.02780000000001"/>
    <s v="C.O.D."/>
    <n v="28"/>
    <n v="80"/>
    <n v="200"/>
    <n v="200"/>
    <n v="258.02780000000001"/>
    <n v="458.02780000000001"/>
    <n v="458.02780000000001"/>
    <s v="Tue"/>
    <s v="Tue"/>
  </r>
  <r>
    <s v="A00349"/>
    <s v="South"/>
    <s v="Lopez"/>
    <s v="Assess"/>
    <x v="0"/>
    <n v="44201"/>
    <n v="44320"/>
    <n v="1"/>
    <m/>
    <m/>
    <n v="0.25"/>
    <n v="14.3"/>
    <s v="P.O."/>
    <n v="119"/>
    <n v="80"/>
    <n v="20"/>
    <n v="20"/>
    <n v="14.3"/>
    <n v="34.299999999999997"/>
    <n v="34.299999999999997"/>
    <s v="Tue"/>
    <s v="Tue"/>
  </r>
  <r>
    <s v="A00350"/>
    <s v="South"/>
    <s v="Lopez"/>
    <s v="Assess"/>
    <x v="0"/>
    <n v="44202"/>
    <n v="44214"/>
    <n v="1"/>
    <m/>
    <m/>
    <n v="0.25"/>
    <n v="44.85"/>
    <s v="P.O."/>
    <n v="12"/>
    <n v="80"/>
    <n v="20"/>
    <n v="20"/>
    <n v="44.85"/>
    <n v="64.849999999999994"/>
    <n v="64.849999999999994"/>
    <s v="Wed"/>
    <s v="Mon"/>
  </r>
  <r>
    <s v="A00351"/>
    <s v="Northwest"/>
    <s v="Michner"/>
    <s v="Assess"/>
    <x v="0"/>
    <n v="44202"/>
    <n v="44217"/>
    <n v="2"/>
    <m/>
    <m/>
    <n v="0.5"/>
    <n v="74.607699999999994"/>
    <s v="C.O.D."/>
    <n v="15"/>
    <n v="140"/>
    <n v="70"/>
    <n v="70"/>
    <n v="74.607699999999994"/>
    <n v="144.60769999999999"/>
    <n v="144.60769999999999"/>
    <s v="Wed"/>
    <s v="Thu"/>
  </r>
  <r>
    <s v="A00352"/>
    <s v="North"/>
    <s v="Ling"/>
    <s v="Replace"/>
    <x v="1"/>
    <n v="44202"/>
    <n v="44230"/>
    <n v="2"/>
    <m/>
    <m/>
    <n v="0.5"/>
    <n v="126.71469999999999"/>
    <s v="Account"/>
    <n v="28"/>
    <n v="140"/>
    <n v="70"/>
    <n v="70"/>
    <n v="126.71469999999999"/>
    <n v="196.71469999999999"/>
    <n v="196.71469999999999"/>
    <s v="Wed"/>
    <s v="Wed"/>
  </r>
  <r>
    <s v="A00353"/>
    <s v="North"/>
    <s v="Ling"/>
    <s v="Replace"/>
    <x v="0"/>
    <n v="44202"/>
    <n v="44259"/>
    <n v="2"/>
    <m/>
    <m/>
    <n v="1.25"/>
    <n v="256.83999999999997"/>
    <s v="Account"/>
    <n v="57"/>
    <n v="140"/>
    <n v="175"/>
    <n v="175"/>
    <n v="256.83999999999997"/>
    <n v="431.84"/>
    <n v="431.84"/>
    <s v="Wed"/>
    <s v="Thu"/>
  </r>
  <r>
    <s v="A00354"/>
    <s v="Southeast"/>
    <s v="Cartier"/>
    <s v="Deliver"/>
    <x v="0"/>
    <n v="44203"/>
    <n v="44215"/>
    <n v="1"/>
    <m/>
    <m/>
    <n v="0.25"/>
    <n v="32.6706"/>
    <s v="P.O."/>
    <n v="12"/>
    <n v="80"/>
    <n v="20"/>
    <n v="20"/>
    <n v="32.6706"/>
    <n v="52.6706"/>
    <n v="52.6706"/>
    <s v="Thu"/>
    <s v="Tue"/>
  </r>
  <r>
    <s v="A00355"/>
    <s v="Northwest"/>
    <s v="Cartier"/>
    <s v="Assess"/>
    <x v="1"/>
    <n v="44203"/>
    <n v="44228"/>
    <n v="2"/>
    <m/>
    <m/>
    <n v="0.5"/>
    <n v="72.350099999999998"/>
    <s v="Account"/>
    <n v="25"/>
    <n v="140"/>
    <n v="70"/>
    <n v="70"/>
    <n v="72.350099999999998"/>
    <n v="142.3501"/>
    <n v="142.3501"/>
    <s v="Thu"/>
    <s v="Mon"/>
  </r>
  <r>
    <s v="A00356"/>
    <s v="North"/>
    <s v="Ling"/>
    <s v="Replace"/>
    <x v="0"/>
    <n v="44203"/>
    <n v="44232"/>
    <n v="2"/>
    <m/>
    <m/>
    <n v="0.5"/>
    <n v="178.49889999999999"/>
    <s v="C.O.D."/>
    <n v="29"/>
    <n v="140"/>
    <n v="70"/>
    <n v="70"/>
    <n v="178.49889999999999"/>
    <n v="248.49889999999999"/>
    <n v="248.49889999999999"/>
    <s v="Thu"/>
    <s v="Fri"/>
  </r>
  <r>
    <s v="A00357"/>
    <s v="Northwest"/>
    <s v="Burton"/>
    <s v="Replace"/>
    <x v="0"/>
    <n v="44203"/>
    <n v="44249"/>
    <n v="1"/>
    <m/>
    <m/>
    <n v="0.5"/>
    <n v="18.254899999999999"/>
    <s v="C.O.D."/>
    <n v="46"/>
    <n v="80"/>
    <n v="40"/>
    <n v="40"/>
    <n v="18.254899999999999"/>
    <n v="58.254899999999999"/>
    <n v="58.254899999999999"/>
    <s v="Thu"/>
    <s v="Mon"/>
  </r>
  <r>
    <s v="A00358"/>
    <s v="North"/>
    <s v="Ling"/>
    <s v="Assess"/>
    <x v="0"/>
    <n v="44203"/>
    <n v="44249"/>
    <n v="2"/>
    <m/>
    <m/>
    <n v="1.75"/>
    <n v="151.8099"/>
    <s v="C.O.D."/>
    <n v="46"/>
    <n v="140"/>
    <n v="245"/>
    <n v="245"/>
    <n v="151.8099"/>
    <n v="396.80989999999997"/>
    <n v="396.80989999999997"/>
    <s v="Thu"/>
    <s v="Mon"/>
  </r>
  <r>
    <s v="A00359"/>
    <s v="Southeast"/>
    <s v="Burton"/>
    <s v="Deliver"/>
    <x v="0"/>
    <n v="44204"/>
    <n v="44212"/>
    <n v="1"/>
    <m/>
    <m/>
    <n v="0.25"/>
    <n v="85.085899999999995"/>
    <s v="C.O.D."/>
    <n v="8"/>
    <n v="80"/>
    <n v="20"/>
    <n v="20"/>
    <n v="85.085899999999995"/>
    <n v="105.0859"/>
    <n v="105.0859"/>
    <s v="Fri"/>
    <s v="Sat"/>
  </r>
  <r>
    <s v="A00360"/>
    <s v="South"/>
    <s v="Lopez"/>
    <s v="Assess"/>
    <x v="0"/>
    <n v="44204"/>
    <n v="44228"/>
    <n v="1"/>
    <m/>
    <m/>
    <n v="0.25"/>
    <n v="67.067700000000002"/>
    <s v="Account"/>
    <n v="24"/>
    <n v="80"/>
    <n v="20"/>
    <n v="20"/>
    <n v="67.067700000000002"/>
    <n v="87.067700000000002"/>
    <n v="87.067700000000002"/>
    <s v="Fri"/>
    <s v="Mon"/>
  </r>
  <r>
    <s v="A00361"/>
    <s v="South"/>
    <s v="Lopez"/>
    <s v="Deliver"/>
    <x v="0"/>
    <n v="44207"/>
    <n v="44217"/>
    <n v="1"/>
    <m/>
    <m/>
    <n v="0.25"/>
    <n v="162.20959999999999"/>
    <s v="Account"/>
    <n v="10"/>
    <n v="80"/>
    <n v="20"/>
    <n v="20"/>
    <n v="162.20959999999999"/>
    <n v="182.20959999999999"/>
    <n v="182.20959999999999"/>
    <s v="Mon"/>
    <s v="Thu"/>
  </r>
  <r>
    <s v="A00362"/>
    <s v="Southeast"/>
    <s v="Burton"/>
    <s v="Install"/>
    <x v="0"/>
    <n v="44207"/>
    <n v="44224"/>
    <n v="1"/>
    <m/>
    <m/>
    <n v="1.25"/>
    <n v="53.688699999999997"/>
    <s v="Account"/>
    <n v="17"/>
    <n v="80"/>
    <n v="100"/>
    <n v="100"/>
    <n v="53.688699999999997"/>
    <n v="153.68869999999998"/>
    <n v="153.68869999999998"/>
    <s v="Mon"/>
    <s v="Thu"/>
  </r>
  <r>
    <s v="A00363"/>
    <s v="Southeast"/>
    <s v="Michner"/>
    <s v="Assess"/>
    <x v="0"/>
    <n v="44207"/>
    <n v="44228"/>
    <n v="2"/>
    <m/>
    <m/>
    <n v="1"/>
    <n v="211.8477"/>
    <s v="C.O.D."/>
    <n v="21"/>
    <n v="140"/>
    <n v="140"/>
    <n v="140"/>
    <n v="211.8477"/>
    <n v="351.84770000000003"/>
    <n v="351.84770000000003"/>
    <s v="Mon"/>
    <s v="Mon"/>
  </r>
  <r>
    <s v="A00364"/>
    <s v="South"/>
    <s v="Lopez"/>
    <s v="Assess"/>
    <x v="0"/>
    <n v="44207"/>
    <n v="44228"/>
    <n v="1"/>
    <m/>
    <m/>
    <n v="0.25"/>
    <n v="150.31899999999999"/>
    <s v="P.O."/>
    <n v="21"/>
    <n v="80"/>
    <n v="20"/>
    <n v="20"/>
    <n v="150.31899999999999"/>
    <n v="170.31899999999999"/>
    <n v="170.31899999999999"/>
    <s v="Mon"/>
    <s v="Mon"/>
  </r>
  <r>
    <s v="A00365"/>
    <s v="East"/>
    <s v="Ling"/>
    <s v="Assess"/>
    <x v="0"/>
    <n v="44207"/>
    <n v="44250"/>
    <n v="2"/>
    <m/>
    <m/>
    <n v="0.25"/>
    <n v="46.864899999999999"/>
    <s v="Account"/>
    <n v="43"/>
    <n v="140"/>
    <n v="35"/>
    <n v="35"/>
    <n v="46.864899999999999"/>
    <n v="81.864900000000006"/>
    <n v="81.864900000000006"/>
    <s v="Mon"/>
    <s v="Tue"/>
  </r>
  <r>
    <s v="A00366"/>
    <s v="South"/>
    <s v="Lopez"/>
    <s v="Assess"/>
    <x v="0"/>
    <n v="44208"/>
    <n v="44217"/>
    <n v="1"/>
    <m/>
    <m/>
    <n v="0.25"/>
    <n v="19.5"/>
    <s v="P.O."/>
    <n v="9"/>
    <n v="80"/>
    <n v="20"/>
    <n v="20"/>
    <n v="19.5"/>
    <n v="39.5"/>
    <n v="39.5"/>
    <s v="Tue"/>
    <s v="Thu"/>
  </r>
  <r>
    <s v="A00367"/>
    <s v="Central"/>
    <s v="Cartier"/>
    <s v="Replace"/>
    <x v="0"/>
    <n v="44208"/>
    <n v="44215"/>
    <n v="1"/>
    <m/>
    <m/>
    <n v="1.25"/>
    <n v="256.71809999999999"/>
    <s v="C.O.D."/>
    <n v="7"/>
    <n v="80"/>
    <n v="100"/>
    <n v="100"/>
    <n v="256.71809999999999"/>
    <n v="356.71809999999999"/>
    <n v="356.71809999999999"/>
    <s v="Tue"/>
    <s v="Tue"/>
  </r>
  <r>
    <s v="A00368"/>
    <s v="Northwest"/>
    <s v="Khan"/>
    <s v="Replace"/>
    <x v="0"/>
    <n v="44209"/>
    <n v="44226"/>
    <n v="1"/>
    <m/>
    <m/>
    <n v="1"/>
    <n v="86.293499999999995"/>
    <s v="C.O.D."/>
    <n v="17"/>
    <n v="80"/>
    <n v="80"/>
    <n v="80"/>
    <n v="86.293499999999995"/>
    <n v="166.29349999999999"/>
    <n v="166.29349999999999"/>
    <s v="Wed"/>
    <s v="Sat"/>
  </r>
  <r>
    <s v="A00369"/>
    <s v="South"/>
    <s v="Lopez"/>
    <s v="Assess"/>
    <x v="0"/>
    <n v="44210"/>
    <n v="44215"/>
    <n v="1"/>
    <m/>
    <m/>
    <n v="0.25"/>
    <n v="108.3061"/>
    <s v="P.O."/>
    <n v="5"/>
    <n v="80"/>
    <n v="20"/>
    <n v="20"/>
    <n v="108.3061"/>
    <n v="128.30610000000001"/>
    <n v="128.30610000000001"/>
    <s v="Thu"/>
    <s v="Tue"/>
  </r>
  <r>
    <s v="A00370"/>
    <s v="Southeast"/>
    <s v="Cartier"/>
    <s v="Assess"/>
    <x v="0"/>
    <n v="44210"/>
    <n v="44221"/>
    <n v="1"/>
    <m/>
    <m/>
    <n v="0.25"/>
    <n v="70.8215"/>
    <s v="C.O.D."/>
    <n v="11"/>
    <n v="80"/>
    <n v="20"/>
    <n v="20"/>
    <n v="70.8215"/>
    <n v="90.8215"/>
    <n v="90.8215"/>
    <s v="Thu"/>
    <s v="Mon"/>
  </r>
  <r>
    <s v="A00371"/>
    <s v="South"/>
    <s v="Lopez"/>
    <s v="Assess"/>
    <x v="1"/>
    <n v="44210"/>
    <n v="44228"/>
    <n v="1"/>
    <m/>
    <m/>
    <n v="0.5"/>
    <n v="56.919600000000003"/>
    <s v="Account"/>
    <n v="18"/>
    <n v="80"/>
    <n v="40"/>
    <n v="40"/>
    <n v="56.919600000000003"/>
    <n v="96.919600000000003"/>
    <n v="96.919600000000003"/>
    <s v="Thu"/>
    <s v="Mon"/>
  </r>
  <r>
    <s v="A00372"/>
    <s v="Northwest"/>
    <s v="Burton"/>
    <s v="Assess"/>
    <x v="0"/>
    <n v="44210"/>
    <n v="44232"/>
    <n v="2"/>
    <m/>
    <m/>
    <n v="0.5"/>
    <n v="74.532399999999996"/>
    <s v="C.O.D."/>
    <n v="22"/>
    <n v="140"/>
    <n v="70"/>
    <n v="70"/>
    <n v="74.532399999999996"/>
    <n v="144.5324"/>
    <n v="144.5324"/>
    <s v="Thu"/>
    <s v="Fri"/>
  </r>
  <r>
    <s v="A00373"/>
    <s v="North"/>
    <s v="Ling"/>
    <s v="Assess"/>
    <x v="0"/>
    <n v="44210"/>
    <n v="44242"/>
    <n v="2"/>
    <m/>
    <m/>
    <n v="0.5"/>
    <n v="137.22"/>
    <s v="Account"/>
    <n v="32"/>
    <n v="140"/>
    <n v="70"/>
    <n v="70"/>
    <n v="137.22"/>
    <n v="207.22"/>
    <n v="207.22"/>
    <s v="Thu"/>
    <s v="Mon"/>
  </r>
  <r>
    <s v="A00374"/>
    <s v="Northwest"/>
    <s v="Cartier"/>
    <s v="Assess"/>
    <x v="1"/>
    <n v="44211"/>
    <n v="44228"/>
    <n v="2"/>
    <m/>
    <m/>
    <n v="0.5"/>
    <n v="83.462900000000005"/>
    <s v="Account"/>
    <n v="17"/>
    <n v="140"/>
    <n v="70"/>
    <n v="70"/>
    <n v="83.462900000000005"/>
    <n v="153.46289999999999"/>
    <n v="153.46289999999999"/>
    <s v="Fri"/>
    <s v="Mon"/>
  </r>
  <r>
    <s v="A00375"/>
    <s v="West"/>
    <s v="Khan"/>
    <s v="Assess"/>
    <x v="0"/>
    <n v="44212"/>
    <n v="44230"/>
    <n v="1"/>
    <m/>
    <m/>
    <n v="1"/>
    <n v="9.92"/>
    <s v="P.O."/>
    <n v="18"/>
    <n v="80"/>
    <n v="80"/>
    <n v="80"/>
    <n v="9.92"/>
    <n v="89.92"/>
    <n v="89.92"/>
    <s v="Sat"/>
    <s v="Wed"/>
  </r>
  <r>
    <s v="A00376"/>
    <s v="Southeast"/>
    <s v="Cartier"/>
    <s v="Assess"/>
    <x v="0"/>
    <n v="44214"/>
    <n v="44221"/>
    <n v="1"/>
    <m/>
    <m/>
    <n v="0.25"/>
    <n v="72.350099999999998"/>
    <s v="C.O.D."/>
    <n v="7"/>
    <n v="80"/>
    <n v="20"/>
    <n v="20"/>
    <n v="72.350099999999998"/>
    <n v="92.350099999999998"/>
    <n v="92.350099999999998"/>
    <s v="Mon"/>
    <s v="Mon"/>
  </r>
  <r>
    <s v="A00377"/>
    <s v="Northwest"/>
    <s v="Cartier"/>
    <s v="Deliver"/>
    <x v="1"/>
    <n v="44214"/>
    <n v="44223"/>
    <n v="1"/>
    <m/>
    <m/>
    <n v="0.25"/>
    <n v="19.9801"/>
    <s v="Account"/>
    <n v="9"/>
    <n v="80"/>
    <n v="20"/>
    <n v="20"/>
    <n v="19.9801"/>
    <n v="39.9801"/>
    <n v="39.9801"/>
    <s v="Mon"/>
    <s v="Wed"/>
  </r>
  <r>
    <s v="A00378"/>
    <s v="East"/>
    <s v="Ling"/>
    <s v="Repair"/>
    <x v="0"/>
    <n v="44214"/>
    <n v="44229"/>
    <n v="2"/>
    <m/>
    <m/>
    <n v="1.25"/>
    <n v="85.32"/>
    <s v="Account"/>
    <n v="15"/>
    <n v="140"/>
    <n v="175"/>
    <n v="175"/>
    <n v="85.32"/>
    <n v="260.32"/>
    <n v="260.32"/>
    <s v="Mon"/>
    <s v="Tue"/>
  </r>
  <r>
    <s v="A00379"/>
    <s v="West"/>
    <s v="Khan"/>
    <s v="Assess"/>
    <x v="0"/>
    <n v="44214"/>
    <n v="44256"/>
    <n v="1"/>
    <m/>
    <m/>
    <n v="0.5"/>
    <n v="180"/>
    <s v="P.O."/>
    <n v="42"/>
    <n v="80"/>
    <n v="40"/>
    <n v="40"/>
    <n v="180"/>
    <n v="220"/>
    <n v="220"/>
    <s v="Mon"/>
    <s v="Mon"/>
  </r>
  <r>
    <s v="A00380"/>
    <s v="East"/>
    <s v="Ling"/>
    <s v="Assess"/>
    <x v="0"/>
    <n v="44215"/>
    <n v="44231"/>
    <n v="2"/>
    <m/>
    <m/>
    <n v="0.25"/>
    <n v="52.350099999999998"/>
    <s v="Account"/>
    <n v="16"/>
    <n v="140"/>
    <n v="35"/>
    <n v="35"/>
    <n v="52.350099999999998"/>
    <n v="87.350099999999998"/>
    <n v="87.350099999999998"/>
    <s v="Tue"/>
    <s v="Thu"/>
  </r>
  <r>
    <s v="A00381"/>
    <s v="East"/>
    <s v="Ling"/>
    <s v="Assess"/>
    <x v="0"/>
    <n v="44215"/>
    <n v="44236"/>
    <n v="2"/>
    <m/>
    <m/>
    <n v="0.5"/>
    <n v="45.293500000000002"/>
    <s v="Account"/>
    <n v="21"/>
    <n v="140"/>
    <n v="70"/>
    <n v="70"/>
    <n v="45.293500000000002"/>
    <n v="115.29349999999999"/>
    <n v="115.29349999999999"/>
    <s v="Tue"/>
    <s v="Tue"/>
  </r>
  <r>
    <s v="A00382"/>
    <s v="South"/>
    <s v="Lopez"/>
    <s v="Deliver"/>
    <x v="0"/>
    <n v="44216"/>
    <n v="44224"/>
    <n v="1"/>
    <m/>
    <m/>
    <n v="0.25"/>
    <n v="11.7"/>
    <s v="Account"/>
    <n v="8"/>
    <n v="80"/>
    <n v="20"/>
    <n v="20"/>
    <n v="11.7"/>
    <n v="31.7"/>
    <n v="31.7"/>
    <s v="Wed"/>
    <s v="Thu"/>
  </r>
  <r>
    <s v="A00383"/>
    <s v="Central"/>
    <s v="Khan"/>
    <s v="Deliver"/>
    <x v="0"/>
    <n v="44216"/>
    <n v="44329"/>
    <n v="1"/>
    <m/>
    <m/>
    <n v="0.25"/>
    <n v="37.707000000000001"/>
    <s v="P.O."/>
    <n v="113"/>
    <n v="80"/>
    <n v="20"/>
    <n v="20"/>
    <n v="37.707000000000001"/>
    <n v="57.707000000000001"/>
    <n v="57.707000000000001"/>
    <s v="Wed"/>
    <s v="Thu"/>
  </r>
  <r>
    <s v="A00384"/>
    <s v="Central"/>
    <s v="Michner"/>
    <s v="Install"/>
    <x v="0"/>
    <n v="44217"/>
    <n v="44229"/>
    <n v="1"/>
    <m/>
    <m/>
    <n v="1"/>
    <n v="155.03550000000001"/>
    <s v="C.O.D."/>
    <n v="12"/>
    <n v="80"/>
    <n v="80"/>
    <n v="80"/>
    <n v="155.03550000000001"/>
    <n v="235.03550000000001"/>
    <n v="235.03550000000001"/>
    <s v="Thu"/>
    <s v="Tue"/>
  </r>
  <r>
    <s v="A00385"/>
    <s v="South"/>
    <s v="Lopez"/>
    <s v="Assess"/>
    <x v="0"/>
    <n v="44217"/>
    <n v="44239"/>
    <n v="1"/>
    <m/>
    <m/>
    <n v="1.25"/>
    <n v="93.6"/>
    <s v="P.O."/>
    <n v="22"/>
    <n v="80"/>
    <n v="100"/>
    <n v="100"/>
    <n v="93.6"/>
    <n v="193.6"/>
    <n v="193.6"/>
    <s v="Thu"/>
    <s v="Fri"/>
  </r>
  <r>
    <s v="A00386"/>
    <s v="North"/>
    <s v="Ling"/>
    <s v="Deliver"/>
    <x v="0"/>
    <n v="44217"/>
    <n v="44237"/>
    <n v="1"/>
    <m/>
    <m/>
    <n v="0.25"/>
    <n v="21.33"/>
    <s v="Account"/>
    <n v="20"/>
    <n v="80"/>
    <n v="20"/>
    <n v="20"/>
    <n v="21.33"/>
    <n v="41.33"/>
    <n v="41.33"/>
    <s v="Thu"/>
    <s v="Wed"/>
  </r>
  <r>
    <s v="A00387"/>
    <s v="Central"/>
    <s v="Burton"/>
    <s v="Repair"/>
    <x v="0"/>
    <n v="44217"/>
    <n v="44278"/>
    <n v="1"/>
    <m/>
    <m/>
    <n v="2.5"/>
    <n v="357.11079999999998"/>
    <s v="Account"/>
    <n v="61"/>
    <n v="80"/>
    <n v="200"/>
    <n v="200"/>
    <n v="357.11079999999998"/>
    <n v="557.11079999999993"/>
    <n v="557.11079999999993"/>
    <s v="Thu"/>
    <s v="Tue"/>
  </r>
  <r>
    <s v="A00388"/>
    <s v="Northwest"/>
    <s v="Burton"/>
    <s v="Deliver"/>
    <x v="0"/>
    <n v="44218"/>
    <n v="44226"/>
    <n v="1"/>
    <m/>
    <m/>
    <n v="0.25"/>
    <n v="120"/>
    <s v="C.O.D."/>
    <n v="8"/>
    <n v="80"/>
    <n v="20"/>
    <n v="20"/>
    <n v="120"/>
    <n v="140"/>
    <n v="140"/>
    <s v="Fri"/>
    <s v="Sat"/>
  </r>
  <r>
    <s v="A00389"/>
    <s v="Southeast"/>
    <s v="Burton"/>
    <s v="Replace"/>
    <x v="0"/>
    <n v="44221"/>
    <n v="44236"/>
    <n v="1"/>
    <m/>
    <m/>
    <n v="0.5"/>
    <n v="52.350099999999998"/>
    <s v="C.O.D."/>
    <n v="15"/>
    <n v="80"/>
    <n v="40"/>
    <n v="40"/>
    <n v="52.350099999999998"/>
    <n v="92.350099999999998"/>
    <n v="92.350099999999998"/>
    <s v="Mon"/>
    <s v="Tue"/>
  </r>
  <r>
    <s v="A00390"/>
    <s v="Northwest"/>
    <s v="Cartier"/>
    <s v="Replace"/>
    <x v="0"/>
    <n v="44221"/>
    <n v="44242"/>
    <n v="1"/>
    <m/>
    <m/>
    <n v="3.25"/>
    <n v="511.875"/>
    <s v="Account"/>
    <n v="21"/>
    <n v="80"/>
    <n v="260"/>
    <n v="260"/>
    <n v="511.875"/>
    <n v="771.875"/>
    <n v="771.875"/>
    <s v="Mon"/>
    <s v="Mon"/>
  </r>
  <r>
    <s v="A00391"/>
    <s v="North"/>
    <s v="Ling"/>
    <s v="Replace"/>
    <x v="0"/>
    <n v="44221"/>
    <n v="44275"/>
    <n v="2"/>
    <m/>
    <m/>
    <n v="2"/>
    <n v="368.87400000000002"/>
    <s v="Account"/>
    <n v="54"/>
    <n v="140"/>
    <n v="280"/>
    <n v="280"/>
    <n v="368.87400000000002"/>
    <n v="648.87400000000002"/>
    <n v="648.87400000000002"/>
    <s v="Mon"/>
    <s v="Sat"/>
  </r>
  <r>
    <s v="A00392"/>
    <s v="North"/>
    <s v="Ling"/>
    <s v="Deliver"/>
    <x v="0"/>
    <n v="44223"/>
    <n v="44231"/>
    <n v="1"/>
    <m/>
    <m/>
    <n v="0.25"/>
    <n v="120"/>
    <s v="Account"/>
    <n v="8"/>
    <n v="80"/>
    <n v="20"/>
    <n v="20"/>
    <n v="120"/>
    <n v="140"/>
    <n v="140"/>
    <s v="Wed"/>
    <s v="Thu"/>
  </r>
  <r>
    <s v="A00393"/>
    <s v="North"/>
    <s v="Ling"/>
    <s v="Replace"/>
    <x v="1"/>
    <n v="44223"/>
    <n v="44249"/>
    <n v="2"/>
    <m/>
    <m/>
    <n v="0.5"/>
    <n v="5.4720000000000004"/>
    <s v="C.O.D."/>
    <n v="26"/>
    <n v="140"/>
    <n v="70"/>
    <n v="70"/>
    <n v="5.4720000000000004"/>
    <n v="75.471999999999994"/>
    <n v="75.471999999999994"/>
    <s v="Wed"/>
    <s v="Mon"/>
  </r>
  <r>
    <s v="A00394"/>
    <s v="Southeast"/>
    <s v="Khan"/>
    <s v="Assess"/>
    <x v="0"/>
    <n v="44224"/>
    <n v="44235"/>
    <n v="1"/>
    <m/>
    <m/>
    <n v="1"/>
    <n v="60"/>
    <s v="C.O.D."/>
    <n v="11"/>
    <n v="80"/>
    <n v="80"/>
    <n v="80"/>
    <n v="60"/>
    <n v="140"/>
    <n v="140"/>
    <s v="Thu"/>
    <s v="Mon"/>
  </r>
  <r>
    <s v="A00395"/>
    <s v="Northwest"/>
    <s v="Burton"/>
    <s v="Replace"/>
    <x v="0"/>
    <n v="44224"/>
    <n v="44237"/>
    <n v="1"/>
    <m/>
    <m/>
    <n v="0.75"/>
    <n v="114.89449999999999"/>
    <s v="P.O."/>
    <n v="13"/>
    <n v="80"/>
    <n v="60"/>
    <n v="60"/>
    <n v="114.89449999999999"/>
    <n v="174.89449999999999"/>
    <n v="174.89449999999999"/>
    <s v="Thu"/>
    <s v="Wed"/>
  </r>
  <r>
    <s v="A00396"/>
    <s v="North"/>
    <s v="Ling"/>
    <s v="Assess"/>
    <x v="0"/>
    <n v="44224"/>
    <n v="44245"/>
    <n v="2"/>
    <m/>
    <m/>
    <n v="0.25"/>
    <n v="23.899000000000001"/>
    <s v="C.O.D."/>
    <n v="21"/>
    <n v="140"/>
    <n v="35"/>
    <n v="35"/>
    <n v="23.899000000000001"/>
    <n v="58.899000000000001"/>
    <n v="58.899000000000001"/>
    <s v="Thu"/>
    <s v="Thu"/>
  </r>
  <r>
    <s v="A00397"/>
    <s v="South"/>
    <s v="Lopez"/>
    <s v="Assess"/>
    <x v="0"/>
    <n v="44224"/>
    <n v="44245"/>
    <n v="1"/>
    <m/>
    <m/>
    <n v="0.25"/>
    <n v="57.2"/>
    <s v="P.O."/>
    <n v="21"/>
    <n v="80"/>
    <n v="20"/>
    <n v="20"/>
    <n v="57.2"/>
    <n v="77.2"/>
    <n v="77.2"/>
    <s v="Thu"/>
    <s v="Thu"/>
  </r>
  <r>
    <s v="A00398"/>
    <s v="Northwest"/>
    <s v="Burton"/>
    <s v="Replace"/>
    <x v="0"/>
    <n v="44224"/>
    <n v="44258"/>
    <n v="2"/>
    <m/>
    <m/>
    <n v="8.5"/>
    <n v="653.98500000000001"/>
    <s v="Account"/>
    <n v="34"/>
    <n v="140"/>
    <n v="1190"/>
    <n v="1190"/>
    <n v="653.98500000000001"/>
    <n v="1843.9850000000001"/>
    <n v="1843.9850000000001"/>
    <s v="Thu"/>
    <s v="Wed"/>
  </r>
  <r>
    <s v="A00399"/>
    <s v="South"/>
    <s v="Lopez"/>
    <s v="Assess"/>
    <x v="0"/>
    <n v="44224"/>
    <n v="44271"/>
    <n v="1"/>
    <m/>
    <m/>
    <n v="0.5"/>
    <n v="9.75"/>
    <s v="Account"/>
    <n v="47"/>
    <n v="80"/>
    <n v="40"/>
    <n v="40"/>
    <n v="9.75"/>
    <n v="49.75"/>
    <n v="49.75"/>
    <s v="Thu"/>
    <s v="Tue"/>
  </r>
  <r>
    <s v="A00400"/>
    <s v="North"/>
    <s v="Ling"/>
    <s v="Replace"/>
    <x v="0"/>
    <n v="44226"/>
    <n v="44229"/>
    <n v="2"/>
    <m/>
    <m/>
    <n v="0.5"/>
    <n v="134"/>
    <s v="Account"/>
    <n v="3"/>
    <n v="140"/>
    <n v="70"/>
    <n v="70"/>
    <n v="134"/>
    <n v="204"/>
    <n v="204"/>
    <s v="Sat"/>
    <s v="Tue"/>
  </r>
  <r>
    <s v="A00401"/>
    <s v="North"/>
    <s v="Ling"/>
    <s v="Assess"/>
    <x v="0"/>
    <n v="44228"/>
    <n v="44237"/>
    <n v="2"/>
    <m/>
    <m/>
    <n v="0.25"/>
    <n v="144"/>
    <s v="Account"/>
    <n v="9"/>
    <n v="140"/>
    <n v="35"/>
    <n v="35"/>
    <n v="144"/>
    <n v="179"/>
    <n v="179"/>
    <s v="Mon"/>
    <s v="Wed"/>
  </r>
  <r>
    <s v="A00402"/>
    <s v="Northwest"/>
    <s v="Burton"/>
    <s v="Assess"/>
    <x v="0"/>
    <n v="44228"/>
    <n v="44237"/>
    <n v="1"/>
    <m/>
    <m/>
    <n v="0.5"/>
    <n v="205.1859"/>
    <s v="C.O.D."/>
    <n v="9"/>
    <n v="80"/>
    <n v="40"/>
    <n v="40"/>
    <n v="205.1859"/>
    <n v="245.1859"/>
    <n v="245.1859"/>
    <s v="Mon"/>
    <s v="Wed"/>
  </r>
  <r>
    <s v="A00403"/>
    <s v="West"/>
    <s v="Lopez"/>
    <s v="Replace"/>
    <x v="0"/>
    <n v="44228"/>
    <n v="44252"/>
    <n v="1"/>
    <m/>
    <m/>
    <n v="0.5"/>
    <n v="42.9"/>
    <s v="Account"/>
    <n v="24"/>
    <n v="80"/>
    <n v="40"/>
    <n v="40"/>
    <n v="42.9"/>
    <n v="82.9"/>
    <n v="82.9"/>
    <s v="Mon"/>
    <s v="Thu"/>
  </r>
  <r>
    <s v="A00404"/>
    <s v="East"/>
    <s v="Ling"/>
    <s v="Replace"/>
    <x v="0"/>
    <n v="44228"/>
    <n v="44258"/>
    <n v="2"/>
    <m/>
    <m/>
    <n v="1.5"/>
    <n v="319.82150000000001"/>
    <s v="Account"/>
    <n v="30"/>
    <n v="140"/>
    <n v="210"/>
    <n v="210"/>
    <n v="319.82150000000001"/>
    <n v="529.82150000000001"/>
    <n v="529.82150000000001"/>
    <s v="Mon"/>
    <s v="Wed"/>
  </r>
  <r>
    <s v="A00405"/>
    <s v="Northeast"/>
    <s v="Ling"/>
    <s v="Assess"/>
    <x v="0"/>
    <n v="44228"/>
    <n v="44266"/>
    <n v="1"/>
    <m/>
    <m/>
    <n v="0.25"/>
    <n v="21.33"/>
    <s v="Account"/>
    <n v="38"/>
    <n v="80"/>
    <n v="20"/>
    <n v="20"/>
    <n v="21.33"/>
    <n v="41.33"/>
    <n v="41.33"/>
    <s v="Mon"/>
    <s v="Thu"/>
  </r>
  <r>
    <s v="A00406"/>
    <s v="North"/>
    <s v="Ling"/>
    <s v="Assess"/>
    <x v="0"/>
    <n v="44229"/>
    <n v="44229"/>
    <n v="2"/>
    <m/>
    <m/>
    <n v="0.5"/>
    <n v="21.33"/>
    <s v="Account"/>
    <n v="0"/>
    <n v="140"/>
    <n v="70"/>
    <n v="70"/>
    <n v="21.33"/>
    <n v="91.33"/>
    <n v="91.33"/>
    <s v="Tue"/>
    <s v="Tue"/>
  </r>
  <r>
    <s v="A00407"/>
    <s v="East"/>
    <s v="Ling"/>
    <s v="Replace"/>
    <x v="0"/>
    <n v="44229"/>
    <n v="44236"/>
    <n v="2"/>
    <m/>
    <m/>
    <n v="0.5"/>
    <n v="1231.2"/>
    <s v="C.O.D."/>
    <n v="7"/>
    <n v="140"/>
    <n v="70"/>
    <n v="70"/>
    <n v="1231.2"/>
    <n v="1301.2"/>
    <n v="1301.2"/>
    <s v="Tue"/>
    <s v="Tue"/>
  </r>
  <r>
    <s v="A00408"/>
    <s v="North"/>
    <s v="Ling"/>
    <s v="Replace"/>
    <x v="0"/>
    <n v="44229"/>
    <n v="44244"/>
    <n v="2"/>
    <m/>
    <m/>
    <n v="0.5"/>
    <n v="56.496899999999997"/>
    <s v="C.O.D."/>
    <n v="15"/>
    <n v="140"/>
    <n v="70"/>
    <n v="70"/>
    <n v="56.496899999999997"/>
    <n v="126.4969"/>
    <n v="126.4969"/>
    <s v="Tue"/>
    <s v="Wed"/>
  </r>
  <r>
    <s v="A00409"/>
    <s v="North"/>
    <s v="Ling"/>
    <s v="Replace"/>
    <x v="0"/>
    <n v="44229"/>
    <n v="44245"/>
    <n v="2"/>
    <m/>
    <m/>
    <n v="0.5"/>
    <n v="269.95400000000001"/>
    <s v="Account"/>
    <n v="16"/>
    <n v="140"/>
    <n v="70"/>
    <n v="70"/>
    <n v="269.95400000000001"/>
    <n v="339.95400000000001"/>
    <n v="339.95400000000001"/>
    <s v="Tue"/>
    <s v="Thu"/>
  </r>
  <r>
    <s v="A00410"/>
    <s v="East"/>
    <s v="Ling"/>
    <s v="Replace"/>
    <x v="0"/>
    <n v="44229"/>
    <n v="44258"/>
    <n v="2"/>
    <m/>
    <m/>
    <n v="0.5"/>
    <n v="83.231700000000004"/>
    <s v="Account"/>
    <n v="29"/>
    <n v="140"/>
    <n v="70"/>
    <n v="70"/>
    <n v="83.231700000000004"/>
    <n v="153.23169999999999"/>
    <n v="153.23169999999999"/>
    <s v="Tue"/>
    <s v="Wed"/>
  </r>
  <r>
    <s v="A00411"/>
    <s v="Southeast"/>
    <s v="Burton"/>
    <s v="Deliver"/>
    <x v="0"/>
    <n v="44229"/>
    <n v="44273"/>
    <n v="1"/>
    <m/>
    <m/>
    <n v="0.25"/>
    <n v="88.624799999999993"/>
    <s v="Account"/>
    <n v="44"/>
    <n v="80"/>
    <n v="20"/>
    <n v="20"/>
    <n v="88.624799999999993"/>
    <n v="108.62479999999999"/>
    <n v="108.62479999999999"/>
    <s v="Tue"/>
    <s v="Thu"/>
  </r>
  <r>
    <s v="A00412"/>
    <s v="West"/>
    <s v="Khan"/>
    <s v="Deliver"/>
    <x v="0"/>
    <n v="44229"/>
    <n v="44341"/>
    <n v="1"/>
    <m/>
    <m/>
    <n v="0.25"/>
    <n v="40"/>
    <s v="P.O."/>
    <n v="112"/>
    <n v="80"/>
    <n v="20"/>
    <n v="20"/>
    <n v="40"/>
    <n v="60"/>
    <n v="60"/>
    <s v="Tue"/>
    <s v="Tue"/>
  </r>
  <r>
    <s v="A00413"/>
    <s v="South"/>
    <s v="Lopez"/>
    <s v="Assess"/>
    <x v="0"/>
    <n v="44231"/>
    <n v="44242"/>
    <n v="1"/>
    <m/>
    <m/>
    <n v="1.5"/>
    <n v="33.475000000000001"/>
    <s v="P.O."/>
    <n v="11"/>
    <n v="80"/>
    <n v="120"/>
    <n v="120"/>
    <n v="33.475000000000001"/>
    <n v="153.47499999999999"/>
    <n v="153.47499999999999"/>
    <s v="Thu"/>
    <s v="Mon"/>
  </r>
  <r>
    <s v="A00414"/>
    <s v="West"/>
    <s v="Burton"/>
    <s v="Assess"/>
    <x v="0"/>
    <n v="44231"/>
    <n v="44247"/>
    <n v="2"/>
    <m/>
    <m/>
    <n v="0.25"/>
    <n v="33.8611"/>
    <s v="Account"/>
    <n v="16"/>
    <n v="140"/>
    <n v="35"/>
    <n v="35"/>
    <n v="33.8611"/>
    <n v="68.861099999999993"/>
    <n v="68.861099999999993"/>
    <s v="Thu"/>
    <s v="Sat"/>
  </r>
  <r>
    <s v="A00415"/>
    <s v="South"/>
    <s v="Lopez"/>
    <s v="Deliver"/>
    <x v="0"/>
    <n v="44231"/>
    <n v="44250"/>
    <n v="1"/>
    <m/>
    <m/>
    <n v="0.25"/>
    <n v="33.957900000000002"/>
    <s v="Account"/>
    <n v="19"/>
    <n v="80"/>
    <n v="20"/>
    <n v="20"/>
    <n v="33.957900000000002"/>
    <n v="53.957900000000002"/>
    <n v="53.957900000000002"/>
    <s v="Thu"/>
    <s v="Tue"/>
  </r>
  <r>
    <s v="A00416"/>
    <s v="West"/>
    <s v="Khan"/>
    <s v="Assess"/>
    <x v="0"/>
    <n v="44231"/>
    <n v="44260"/>
    <n v="1"/>
    <m/>
    <m/>
    <n v="0.5"/>
    <n v="36.890099999999997"/>
    <s v="C.O.D."/>
    <n v="29"/>
    <n v="80"/>
    <n v="40"/>
    <n v="40"/>
    <n v="36.890099999999997"/>
    <n v="76.89009999999999"/>
    <n v="76.89009999999999"/>
    <s v="Thu"/>
    <s v="Fri"/>
  </r>
  <r>
    <s v="A00417"/>
    <s v="Southeast"/>
    <s v="Khan"/>
    <s v="Assess"/>
    <x v="0"/>
    <n v="44231"/>
    <n v="44264"/>
    <n v="1"/>
    <m/>
    <m/>
    <n v="0.5"/>
    <n v="25.339500000000001"/>
    <s v="C.O.D."/>
    <n v="33"/>
    <n v="80"/>
    <n v="40"/>
    <n v="40"/>
    <n v="25.339500000000001"/>
    <n v="65.339500000000001"/>
    <n v="65.339500000000001"/>
    <s v="Thu"/>
    <s v="Tue"/>
  </r>
  <r>
    <s v="A00418"/>
    <s v="Northeast"/>
    <s v="Ling"/>
    <s v="Deliver"/>
    <x v="0"/>
    <n v="44231"/>
    <n v="44270"/>
    <n v="1"/>
    <m/>
    <m/>
    <n v="0.25"/>
    <n v="30"/>
    <s v="Account"/>
    <n v="39"/>
    <n v="80"/>
    <n v="20"/>
    <n v="20"/>
    <n v="30"/>
    <n v="50"/>
    <n v="50"/>
    <s v="Thu"/>
    <s v="Mon"/>
  </r>
  <r>
    <s v="A00419"/>
    <s v="Southeast"/>
    <s v="Burton"/>
    <s v="Assess"/>
    <x v="1"/>
    <n v="44232"/>
    <n v="44268"/>
    <n v="1"/>
    <m/>
    <m/>
    <n v="0.5"/>
    <n v="31.807600000000001"/>
    <s v="Account"/>
    <n v="36"/>
    <n v="80"/>
    <n v="40"/>
    <n v="40"/>
    <n v="31.807600000000001"/>
    <n v="71.807600000000008"/>
    <n v="71.807600000000008"/>
    <s v="Fri"/>
    <s v="Sat"/>
  </r>
  <r>
    <s v="A00420"/>
    <s v="Northwest"/>
    <s v="Khan"/>
    <s v="Replace"/>
    <x v="1"/>
    <n v="44232"/>
    <n v="44377"/>
    <n v="1"/>
    <m/>
    <m/>
    <n v="0.5"/>
    <n v="61.17"/>
    <s v="P.O."/>
    <n v="145"/>
    <n v="80"/>
    <n v="40"/>
    <n v="40"/>
    <n v="61.17"/>
    <n v="101.17"/>
    <n v="101.17"/>
    <s v="Fri"/>
    <s v="Wed"/>
  </r>
  <r>
    <s v="A00421"/>
    <s v="West"/>
    <s v="Khan"/>
    <s v="Assess"/>
    <x v="0"/>
    <n v="44233"/>
    <n v="44278"/>
    <n v="1"/>
    <m/>
    <m/>
    <n v="0.5"/>
    <n v="15.542999999999999"/>
    <s v="P.O."/>
    <n v="45"/>
    <n v="80"/>
    <n v="40"/>
    <n v="40"/>
    <n v="15.542999999999999"/>
    <n v="55.542999999999999"/>
    <n v="55.542999999999999"/>
    <s v="Sat"/>
    <s v="Tue"/>
  </r>
  <r>
    <s v="A00422"/>
    <s v="West"/>
    <s v="Khan"/>
    <s v="Deliver"/>
    <x v="0"/>
    <n v="44233"/>
    <n v="44286"/>
    <n v="1"/>
    <m/>
    <m/>
    <n v="0.25"/>
    <n v="72.350099999999998"/>
    <s v="Account"/>
    <n v="53"/>
    <n v="80"/>
    <n v="20"/>
    <n v="20"/>
    <n v="72.350099999999998"/>
    <n v="92.350099999999998"/>
    <n v="92.350099999999998"/>
    <s v="Sat"/>
    <s v="Wed"/>
  </r>
  <r>
    <s v="A00423"/>
    <s v="North"/>
    <s v="Ling"/>
    <s v="Deliver"/>
    <x v="1"/>
    <n v="44235"/>
    <n v="44246"/>
    <n v="1"/>
    <m/>
    <m/>
    <n v="0.25"/>
    <n v="96.714699999999993"/>
    <s v="Account"/>
    <n v="11"/>
    <n v="80"/>
    <n v="20"/>
    <n v="20"/>
    <n v="96.714699999999993"/>
    <n v="116.71469999999999"/>
    <n v="116.71469999999999"/>
    <s v="Mon"/>
    <s v="Fri"/>
  </r>
  <r>
    <s v="A00424"/>
    <s v="Northwest"/>
    <s v="Cartier"/>
    <s v="Replace"/>
    <x v="0"/>
    <n v="44235"/>
    <n v="44243"/>
    <n v="1"/>
    <m/>
    <m/>
    <n v="0.5"/>
    <n v="207.89859999999999"/>
    <s v="C.O.D."/>
    <n v="8"/>
    <n v="80"/>
    <n v="40"/>
    <n v="40"/>
    <n v="207.89859999999999"/>
    <n v="247.89859999999999"/>
    <n v="247.89859999999999"/>
    <s v="Mon"/>
    <s v="Tue"/>
  </r>
  <r>
    <s v="A00425"/>
    <s v="South"/>
    <s v="Lopez"/>
    <s v="Install"/>
    <x v="0"/>
    <n v="44235"/>
    <n v="44245"/>
    <n v="3"/>
    <m/>
    <m/>
    <n v="3.5"/>
    <n v="821.87300000000005"/>
    <s v="Account"/>
    <n v="10"/>
    <n v="195"/>
    <n v="682.5"/>
    <n v="682.5"/>
    <n v="821.87300000000005"/>
    <n v="1504.373"/>
    <n v="1504.373"/>
    <s v="Mon"/>
    <s v="Thu"/>
  </r>
  <r>
    <s v="A00426"/>
    <s v="North"/>
    <s v="Ling"/>
    <s v="Repair"/>
    <x v="0"/>
    <n v="44235"/>
    <n v="44249"/>
    <n v="2"/>
    <m/>
    <m/>
    <n v="1"/>
    <n v="118.55840000000001"/>
    <s v="Account"/>
    <n v="14"/>
    <n v="140"/>
    <n v="140"/>
    <n v="140"/>
    <n v="118.55840000000001"/>
    <n v="258.55840000000001"/>
    <n v="258.55840000000001"/>
    <s v="Mon"/>
    <s v="Mon"/>
  </r>
  <r>
    <s v="A00427"/>
    <s v="Northwest"/>
    <s v="Cartier"/>
    <s v="Assess"/>
    <x v="1"/>
    <n v="44236"/>
    <n v="44237"/>
    <n v="1"/>
    <m/>
    <m/>
    <n v="0.25"/>
    <n v="54.463700000000003"/>
    <s v="P.O."/>
    <n v="1"/>
    <n v="80"/>
    <n v="20"/>
    <n v="20"/>
    <n v="54.463700000000003"/>
    <n v="74.463700000000003"/>
    <n v="74.463700000000003"/>
    <s v="Tue"/>
    <s v="Wed"/>
  </r>
  <r>
    <s v="A00428"/>
    <s v="North"/>
    <s v="Ling"/>
    <s v="Assess"/>
    <x v="0"/>
    <n v="44236"/>
    <n v="44249"/>
    <n v="2"/>
    <m/>
    <m/>
    <n v="0.25"/>
    <n v="83.441299999999998"/>
    <s v="Account"/>
    <n v="13"/>
    <n v="140"/>
    <n v="35"/>
    <n v="35"/>
    <n v="83.441299999999998"/>
    <n v="118.4413"/>
    <n v="118.4413"/>
    <s v="Tue"/>
    <s v="Mon"/>
  </r>
  <r>
    <s v="A00429"/>
    <s v="North"/>
    <s v="Ling"/>
    <s v="Assess"/>
    <x v="0"/>
    <n v="44236"/>
    <n v="44251"/>
    <n v="2"/>
    <m/>
    <m/>
    <n v="0.75"/>
    <n v="36"/>
    <s v="Account"/>
    <n v="15"/>
    <n v="140"/>
    <n v="105"/>
    <n v="105"/>
    <n v="36"/>
    <n v="141"/>
    <n v="141"/>
    <s v="Tue"/>
    <s v="Wed"/>
  </r>
  <r>
    <s v="A00430"/>
    <s v="South"/>
    <s v="Lopez"/>
    <s v="Replace"/>
    <x v="0"/>
    <n v="44236"/>
    <n v="44299"/>
    <n v="1"/>
    <m/>
    <m/>
    <n v="0.5"/>
    <n v="53.43"/>
    <s v="Account"/>
    <n v="63"/>
    <n v="80"/>
    <n v="40"/>
    <n v="40"/>
    <n v="53.43"/>
    <n v="93.43"/>
    <n v="93.43"/>
    <s v="Tue"/>
    <s v="Tue"/>
  </r>
  <r>
    <s v="A00431"/>
    <s v="North"/>
    <s v="Ling"/>
    <s v="Assess"/>
    <x v="0"/>
    <n v="44237"/>
    <n v="44244"/>
    <n v="1"/>
    <m/>
    <m/>
    <n v="0.5"/>
    <n v="76.787999999999997"/>
    <s v="Account"/>
    <n v="7"/>
    <n v="80"/>
    <n v="40"/>
    <n v="40"/>
    <n v="76.787999999999997"/>
    <n v="116.788"/>
    <n v="116.788"/>
    <s v="Wed"/>
    <s v="Wed"/>
  </r>
  <r>
    <s v="A00432"/>
    <s v="Southeast"/>
    <s v="Burton"/>
    <s v="Assess"/>
    <x v="0"/>
    <n v="44237"/>
    <n v="44249"/>
    <n v="1"/>
    <s v="Yes"/>
    <s v="Yes"/>
    <n v="0.25"/>
    <n v="78"/>
    <s v="Warranty"/>
    <n v="12"/>
    <n v="80"/>
    <n v="20"/>
    <n v="0"/>
    <n v="0"/>
    <n v="98"/>
    <n v="0"/>
    <s v="Wed"/>
    <s v="Mon"/>
  </r>
  <r>
    <s v="A00433"/>
    <s v="Northwest"/>
    <s v="Burton"/>
    <s v="Replace"/>
    <x v="0"/>
    <n v="44237"/>
    <n v="44252"/>
    <n v="2"/>
    <m/>
    <m/>
    <n v="2.75"/>
    <n v="666.4434"/>
    <s v="C.O.D."/>
    <n v="15"/>
    <n v="140"/>
    <n v="385"/>
    <n v="385"/>
    <n v="666.4434"/>
    <n v="1051.4434000000001"/>
    <n v="1051.4434000000001"/>
    <s v="Wed"/>
    <s v="Thu"/>
  </r>
  <r>
    <s v="A00434"/>
    <s v="Northwest"/>
    <s v="Burton"/>
    <s v="Deliver"/>
    <x v="1"/>
    <n v="44238"/>
    <n v="44254"/>
    <n v="1"/>
    <m/>
    <m/>
    <n v="0.25"/>
    <n v="19.196999999999999"/>
    <s v="C.O.D."/>
    <n v="16"/>
    <n v="80"/>
    <n v="20"/>
    <n v="20"/>
    <n v="19.196999999999999"/>
    <n v="39.197000000000003"/>
    <n v="39.197000000000003"/>
    <s v="Thu"/>
    <s v="Sat"/>
  </r>
  <r>
    <s v="A00435"/>
    <s v="South"/>
    <s v="Lopez"/>
    <s v="Assess"/>
    <x v="0"/>
    <n v="44238"/>
    <n v="44266"/>
    <n v="1"/>
    <m/>
    <m/>
    <n v="0.75"/>
    <n v="414.53649999999999"/>
    <s v="P.O."/>
    <n v="28"/>
    <n v="80"/>
    <n v="60"/>
    <n v="60"/>
    <n v="414.53649999999999"/>
    <n v="474.53649999999999"/>
    <n v="474.53649999999999"/>
    <s v="Thu"/>
    <s v="Thu"/>
  </r>
  <r>
    <s v="A00436"/>
    <s v="Southeast"/>
    <s v="Khan"/>
    <s v="Repair"/>
    <x v="0"/>
    <n v="44240"/>
    <n v="44294"/>
    <n v="1"/>
    <m/>
    <m/>
    <n v="1"/>
    <n v="19.196999999999999"/>
    <s v="Account"/>
    <n v="54"/>
    <n v="80"/>
    <n v="80"/>
    <n v="80"/>
    <n v="19.196999999999999"/>
    <n v="99.197000000000003"/>
    <n v="99.197000000000003"/>
    <s v="Sat"/>
    <s v="Thu"/>
  </r>
  <r>
    <s v="A00437"/>
    <s v="North"/>
    <s v="Ling"/>
    <s v="Install"/>
    <x v="0"/>
    <n v="44242"/>
    <n v="44245"/>
    <n v="2"/>
    <m/>
    <m/>
    <n v="1"/>
    <n v="157.86000000000001"/>
    <s v="Account"/>
    <n v="3"/>
    <n v="140"/>
    <n v="140"/>
    <n v="140"/>
    <n v="157.86000000000001"/>
    <n v="297.86"/>
    <n v="297.86"/>
    <s v="Mon"/>
    <s v="Thu"/>
  </r>
  <r>
    <s v="A00438"/>
    <s v="North"/>
    <s v="Ling"/>
    <s v="Assess"/>
    <x v="0"/>
    <n v="44242"/>
    <n v="44251"/>
    <n v="2"/>
    <m/>
    <m/>
    <n v="0.25"/>
    <n v="160.39080000000001"/>
    <s v="Account"/>
    <n v="9"/>
    <n v="140"/>
    <n v="35"/>
    <n v="35"/>
    <n v="160.39080000000001"/>
    <n v="195.39080000000001"/>
    <n v="195.39080000000001"/>
    <s v="Mon"/>
    <s v="Wed"/>
  </r>
  <r>
    <s v="A00439"/>
    <s v="North"/>
    <s v="Ling"/>
    <s v="Assess"/>
    <x v="0"/>
    <n v="44242"/>
    <n v="44252"/>
    <n v="2"/>
    <m/>
    <m/>
    <n v="0.25"/>
    <n v="46.845300000000002"/>
    <s v="Account"/>
    <n v="10"/>
    <n v="140"/>
    <n v="35"/>
    <n v="35"/>
    <n v="46.845300000000002"/>
    <n v="81.845300000000009"/>
    <n v="81.845300000000009"/>
    <s v="Mon"/>
    <s v="Thu"/>
  </r>
  <r>
    <s v="A00440"/>
    <s v="Southwest"/>
    <s v="Cartier"/>
    <s v="Replace"/>
    <x v="1"/>
    <n v="44242"/>
    <n v="44256"/>
    <n v="2"/>
    <m/>
    <m/>
    <n v="1.25"/>
    <n v="952.06380000000001"/>
    <s v="C.O.D."/>
    <n v="14"/>
    <n v="140"/>
    <n v="175"/>
    <n v="175"/>
    <n v="952.06380000000001"/>
    <n v="1127.0637999999999"/>
    <n v="1127.0637999999999"/>
    <s v="Mon"/>
    <s v="Mon"/>
  </r>
  <r>
    <s v="A00441"/>
    <s v="West"/>
    <s v="Khan"/>
    <s v="Deliver"/>
    <x v="0"/>
    <n v="44243"/>
    <n v="44258"/>
    <n v="1"/>
    <m/>
    <m/>
    <n v="0.25"/>
    <n v="17.420000000000002"/>
    <s v="Account"/>
    <n v="15"/>
    <n v="80"/>
    <n v="20"/>
    <n v="20"/>
    <n v="17.420000000000002"/>
    <n v="37.42"/>
    <n v="37.42"/>
    <s v="Tue"/>
    <s v="Wed"/>
  </r>
  <r>
    <s v="A00442"/>
    <s v="Northwest"/>
    <s v="Cartier"/>
    <s v="Replace"/>
    <x v="0"/>
    <n v="44243"/>
    <n v="44263"/>
    <n v="2"/>
    <m/>
    <m/>
    <n v="0.5"/>
    <n v="202"/>
    <s v="C.O.D."/>
    <n v="20"/>
    <n v="140"/>
    <n v="70"/>
    <n v="70"/>
    <n v="202"/>
    <n v="272"/>
    <n v="272"/>
    <s v="Tue"/>
    <s v="Mon"/>
  </r>
  <r>
    <s v="A00443"/>
    <s v="Southeast"/>
    <s v="Burton"/>
    <s v="Assess"/>
    <x v="0"/>
    <n v="44244"/>
    <n v="44249"/>
    <n v="1"/>
    <m/>
    <m/>
    <n v="0.75"/>
    <n v="137.13"/>
    <s v="Account"/>
    <n v="5"/>
    <n v="80"/>
    <n v="60"/>
    <n v="60"/>
    <n v="137.13"/>
    <n v="197.13"/>
    <n v="197.13"/>
    <s v="Wed"/>
    <s v="Mon"/>
  </r>
  <r>
    <s v="A00444"/>
    <s v="West"/>
    <s v="Khan"/>
    <s v="Assess"/>
    <x v="0"/>
    <n v="44244"/>
    <n v="44256"/>
    <n v="1"/>
    <m/>
    <m/>
    <n v="0.5"/>
    <n v="180"/>
    <s v="C.O.D."/>
    <n v="12"/>
    <n v="80"/>
    <n v="40"/>
    <n v="40"/>
    <n v="180"/>
    <n v="220"/>
    <n v="220"/>
    <s v="Wed"/>
    <s v="Mon"/>
  </r>
  <r>
    <s v="A00445"/>
    <s v="Central"/>
    <s v="Khan"/>
    <s v="Assess"/>
    <x v="0"/>
    <n v="44244"/>
    <n v="44256"/>
    <n v="1"/>
    <m/>
    <m/>
    <n v="0.25"/>
    <n v="255.3433"/>
    <s v="C.O.D."/>
    <n v="12"/>
    <n v="80"/>
    <n v="20"/>
    <n v="20"/>
    <n v="255.3433"/>
    <n v="275.3433"/>
    <n v="275.3433"/>
    <s v="Wed"/>
    <s v="Mon"/>
  </r>
  <r>
    <s v="A00446"/>
    <s v="Northwest"/>
    <s v="Khan"/>
    <s v="Deliver"/>
    <x v="0"/>
    <n v="44244"/>
    <n v="44257"/>
    <n v="1"/>
    <m/>
    <m/>
    <n v="0.25"/>
    <n v="48.372999999999998"/>
    <s v="P.O."/>
    <n v="13"/>
    <n v="80"/>
    <n v="20"/>
    <n v="20"/>
    <n v="48.372999999999998"/>
    <n v="68.37299999999999"/>
    <n v="68.37299999999999"/>
    <s v="Wed"/>
    <s v="Tue"/>
  </r>
  <r>
    <s v="A00447"/>
    <s v="North"/>
    <s v="Ling"/>
    <s v="Deliver"/>
    <x v="0"/>
    <n v="44244"/>
    <n v="44263"/>
    <n v="1"/>
    <m/>
    <m/>
    <n v="0.25"/>
    <n v="40.200000000000003"/>
    <s v="Account"/>
    <n v="19"/>
    <n v="80"/>
    <n v="20"/>
    <n v="20"/>
    <n v="40.200000000000003"/>
    <n v="60.2"/>
    <n v="60.2"/>
    <s v="Wed"/>
    <s v="Mon"/>
  </r>
  <r>
    <s v="A00448"/>
    <s v="Central"/>
    <s v="Cartier"/>
    <s v="Deliver"/>
    <x v="0"/>
    <n v="44245"/>
    <n v="44261"/>
    <n v="1"/>
    <m/>
    <m/>
    <n v="0.25"/>
    <n v="61.4985"/>
    <s v="Account"/>
    <n v="16"/>
    <n v="80"/>
    <n v="20"/>
    <n v="20"/>
    <n v="61.4985"/>
    <n v="81.498500000000007"/>
    <n v="81.498500000000007"/>
    <s v="Thu"/>
    <s v="Sat"/>
  </r>
  <r>
    <s v="A00449"/>
    <s v="Northwest"/>
    <s v="Khan"/>
    <s v="Replace"/>
    <x v="0"/>
    <n v="44245"/>
    <n v="44257"/>
    <n v="1"/>
    <m/>
    <m/>
    <n v="0.5"/>
    <n v="42.66"/>
    <s v="Account"/>
    <n v="12"/>
    <n v="80"/>
    <n v="40"/>
    <n v="40"/>
    <n v="42.66"/>
    <n v="82.66"/>
    <n v="82.66"/>
    <s v="Thu"/>
    <s v="Tue"/>
  </r>
  <r>
    <s v="A00450"/>
    <s v="North"/>
    <s v="Ling"/>
    <s v="Replace"/>
    <x v="0"/>
    <n v="44245"/>
    <n v="44265"/>
    <n v="1"/>
    <m/>
    <m/>
    <n v="0.5"/>
    <n v="16.420000000000002"/>
    <s v="Credit"/>
    <n v="20"/>
    <n v="80"/>
    <n v="40"/>
    <n v="40"/>
    <n v="16.420000000000002"/>
    <n v="56.42"/>
    <n v="56.42"/>
    <s v="Thu"/>
    <s v="Wed"/>
  </r>
  <r>
    <s v="A00451"/>
    <s v="Southeast"/>
    <s v="Burton"/>
    <s v="Assess"/>
    <x v="0"/>
    <n v="44246"/>
    <n v="44264"/>
    <n v="2"/>
    <m/>
    <m/>
    <n v="0.5"/>
    <n v="31.807600000000001"/>
    <s v="Account"/>
    <n v="18"/>
    <n v="140"/>
    <n v="70"/>
    <n v="70"/>
    <n v="31.807600000000001"/>
    <n v="101.80760000000001"/>
    <n v="101.80760000000001"/>
    <s v="Fri"/>
    <s v="Tue"/>
  </r>
  <r>
    <s v="A00452"/>
    <s v="North"/>
    <s v="Ling"/>
    <s v="Assess"/>
    <x v="0"/>
    <n v="44249"/>
    <n v="44284"/>
    <n v="2"/>
    <m/>
    <m/>
    <n v="0.5"/>
    <n v="239.96940000000001"/>
    <s v="Account"/>
    <n v="35"/>
    <n v="140"/>
    <n v="70"/>
    <n v="70"/>
    <n v="239.96940000000001"/>
    <n v="309.96940000000001"/>
    <n v="309.96940000000001"/>
    <s v="Mon"/>
    <s v="Mon"/>
  </r>
  <r>
    <s v="A00453"/>
    <s v="Central"/>
    <s v="Burton"/>
    <s v="Repair"/>
    <x v="0"/>
    <n v="44250"/>
    <n v="44257"/>
    <n v="1"/>
    <m/>
    <m/>
    <n v="1"/>
    <n v="90"/>
    <s v="C.O.D."/>
    <n v="7"/>
    <n v="80"/>
    <n v="80"/>
    <n v="80"/>
    <n v="90"/>
    <n v="170"/>
    <n v="170"/>
    <s v="Tue"/>
    <s v="Tue"/>
  </r>
  <r>
    <s v="A00454"/>
    <s v="South"/>
    <s v="Lopez"/>
    <s v="Deliver"/>
    <x v="0"/>
    <n v="44250"/>
    <n v="44271"/>
    <n v="1"/>
    <m/>
    <m/>
    <n v="0.25"/>
    <n v="16.25"/>
    <s v="Account"/>
    <n v="21"/>
    <n v="80"/>
    <n v="20"/>
    <n v="20"/>
    <n v="16.25"/>
    <n v="36.25"/>
    <n v="36.25"/>
    <s v="Tue"/>
    <s v="Tue"/>
  </r>
  <r>
    <s v="A00455"/>
    <s v="Central"/>
    <s v="Cartier"/>
    <s v="Assess"/>
    <x v="0"/>
    <n v="44250"/>
    <n v="44287"/>
    <n v="2"/>
    <m/>
    <m/>
    <n v="0.25"/>
    <n v="269.40269999999998"/>
    <s v="C.O.D."/>
    <n v="37"/>
    <n v="140"/>
    <n v="35"/>
    <n v="35"/>
    <n v="269.40269999999998"/>
    <n v="304.40269999999998"/>
    <n v="304.40269999999998"/>
    <s v="Tue"/>
    <s v="Thu"/>
  </r>
  <r>
    <s v="A00456"/>
    <s v="South"/>
    <s v="Lopez"/>
    <s v="Deliver"/>
    <x v="0"/>
    <n v="44251"/>
    <n v="44270"/>
    <n v="1"/>
    <m/>
    <m/>
    <n v="0.25"/>
    <n v="33.497100000000003"/>
    <s v="Account"/>
    <n v="19"/>
    <n v="80"/>
    <n v="20"/>
    <n v="20"/>
    <n v="33.497100000000003"/>
    <n v="53.497100000000003"/>
    <n v="53.497100000000003"/>
    <s v="Wed"/>
    <s v="Mon"/>
  </r>
  <r>
    <s v="A00457"/>
    <s v="Central"/>
    <s v="Burton"/>
    <s v="Assess"/>
    <x v="0"/>
    <n v="44252"/>
    <n v="44263"/>
    <n v="1"/>
    <m/>
    <m/>
    <n v="0.25"/>
    <n v="305.46260000000001"/>
    <s v="Account"/>
    <n v="11"/>
    <n v="80"/>
    <n v="20"/>
    <n v="20"/>
    <n v="305.46260000000001"/>
    <n v="325.46260000000001"/>
    <n v="325.46260000000001"/>
    <s v="Thu"/>
    <s v="Mon"/>
  </r>
  <r>
    <s v="A00458"/>
    <s v="South"/>
    <s v="Lopez"/>
    <s v="Replace"/>
    <x v="0"/>
    <n v="44252"/>
    <n v="44270"/>
    <n v="1"/>
    <m/>
    <m/>
    <n v="0.75"/>
    <n v="50.672400000000003"/>
    <s v="P.O."/>
    <n v="18"/>
    <n v="80"/>
    <n v="60"/>
    <n v="60"/>
    <n v="50.672400000000003"/>
    <n v="110.67240000000001"/>
    <n v="110.67240000000001"/>
    <s v="Thu"/>
    <s v="Mon"/>
  </r>
  <r>
    <s v="A00459"/>
    <s v="South"/>
    <s v="Lopez"/>
    <s v="Replace"/>
    <x v="0"/>
    <n v="44252"/>
    <n v="44271"/>
    <n v="1"/>
    <m/>
    <m/>
    <n v="0.5"/>
    <n v="45.63"/>
    <s v="P.O."/>
    <n v="19"/>
    <n v="80"/>
    <n v="40"/>
    <n v="40"/>
    <n v="45.63"/>
    <n v="85.63"/>
    <n v="85.63"/>
    <s v="Thu"/>
    <s v="Tue"/>
  </r>
  <r>
    <s v="A00460"/>
    <s v="West"/>
    <s v="Khan"/>
    <s v="Replace"/>
    <x v="0"/>
    <n v="44252"/>
    <n v="44279"/>
    <n v="1"/>
    <m/>
    <m/>
    <n v="1"/>
    <n v="42.66"/>
    <s v="C.O.D."/>
    <n v="27"/>
    <n v="80"/>
    <n v="80"/>
    <n v="80"/>
    <n v="42.66"/>
    <n v="122.66"/>
    <n v="122.66"/>
    <s v="Thu"/>
    <s v="Wed"/>
  </r>
  <r>
    <s v="A00461"/>
    <s v="Central"/>
    <s v="Burton"/>
    <s v="Assess"/>
    <x v="0"/>
    <n v="44252"/>
    <n v="44293"/>
    <n v="1"/>
    <m/>
    <m/>
    <n v="0.25"/>
    <n v="38.698399999999999"/>
    <s v="P.O."/>
    <n v="41"/>
    <n v="80"/>
    <n v="20"/>
    <n v="20"/>
    <n v="38.698399999999999"/>
    <n v="58.698399999999999"/>
    <n v="58.698399999999999"/>
    <s v="Thu"/>
    <s v="Wed"/>
  </r>
  <r>
    <s v="A00462"/>
    <s v="Central"/>
    <s v="Cartier"/>
    <s v="Assess"/>
    <x v="0"/>
    <n v="44256"/>
    <n v="44270"/>
    <n v="1"/>
    <m/>
    <m/>
    <n v="0.25"/>
    <n v="164.22120000000001"/>
    <s v="Account"/>
    <n v="14"/>
    <n v="80"/>
    <n v="20"/>
    <n v="20"/>
    <n v="164.22120000000001"/>
    <n v="184.22120000000001"/>
    <n v="184.22120000000001"/>
    <s v="Mon"/>
    <s v="Mon"/>
  </r>
  <r>
    <s v="A00463"/>
    <s v="West"/>
    <s v="Khan"/>
    <s v="Replace"/>
    <x v="0"/>
    <n v="44256"/>
    <n v="44270"/>
    <n v="2"/>
    <m/>
    <m/>
    <n v="0.5"/>
    <n v="24.38"/>
    <s v="Account"/>
    <n v="14"/>
    <n v="140"/>
    <n v="70"/>
    <n v="70"/>
    <n v="24.38"/>
    <n v="94.38"/>
    <n v="94.38"/>
    <s v="Mon"/>
    <s v="Mon"/>
  </r>
  <r>
    <s v="A00464"/>
    <s v="South"/>
    <s v="Lopez"/>
    <s v="Assess"/>
    <x v="0"/>
    <n v="44256"/>
    <n v="44279"/>
    <n v="1"/>
    <m/>
    <m/>
    <n v="0.25"/>
    <n v="267.94040000000001"/>
    <s v="P.O."/>
    <n v="23"/>
    <n v="80"/>
    <n v="20"/>
    <n v="20"/>
    <n v="267.94040000000001"/>
    <n v="287.94040000000001"/>
    <n v="287.94040000000001"/>
    <s v="Mon"/>
    <s v="Wed"/>
  </r>
  <r>
    <s v="A00465"/>
    <s v="East"/>
    <s v="Ling"/>
    <s v="Assess"/>
    <x v="0"/>
    <n v="44256"/>
    <n v="44299"/>
    <n v="2"/>
    <m/>
    <m/>
    <n v="0.5"/>
    <n v="175.8682"/>
    <s v="Account"/>
    <n v="43"/>
    <n v="140"/>
    <n v="70"/>
    <n v="70"/>
    <n v="175.8682"/>
    <n v="245.8682"/>
    <n v="245.8682"/>
    <s v="Mon"/>
    <s v="Tue"/>
  </r>
  <r>
    <s v="A00466"/>
    <s v="Central"/>
    <s v="Cartier"/>
    <s v="Deliver"/>
    <x v="0"/>
    <n v="44256"/>
    <n v="44306"/>
    <n v="1"/>
    <s v="Yes"/>
    <s v="Yes"/>
    <n v="0.25"/>
    <n v="81.12"/>
    <s v="Warranty"/>
    <n v="50"/>
    <n v="80"/>
    <n v="20"/>
    <n v="0"/>
    <n v="0"/>
    <n v="101.12"/>
    <n v="0"/>
    <s v="Mon"/>
    <s v="Tue"/>
  </r>
  <r>
    <s v="A00467"/>
    <s v="North"/>
    <s v="Ling"/>
    <s v="Assess"/>
    <x v="0"/>
    <n v="44256"/>
    <n v="44315"/>
    <n v="2"/>
    <s v="Yes"/>
    <s v="Yes"/>
    <n v="1"/>
    <n v="9.98"/>
    <s v="Warranty"/>
    <n v="59"/>
    <n v="140"/>
    <n v="140"/>
    <n v="0"/>
    <n v="0"/>
    <n v="149.97999999999999"/>
    <n v="0"/>
    <s v="Mon"/>
    <s v="Thu"/>
  </r>
  <r>
    <s v="A00468"/>
    <s v="Northwest"/>
    <s v="Khan"/>
    <s v="Assess"/>
    <x v="0"/>
    <n v="44257"/>
    <n v="44264"/>
    <n v="1"/>
    <m/>
    <m/>
    <n v="1.25"/>
    <n v="340.70060000000001"/>
    <s v="Account"/>
    <n v="7"/>
    <n v="80"/>
    <n v="100"/>
    <n v="100"/>
    <n v="340.70060000000001"/>
    <n v="440.70060000000001"/>
    <n v="440.70060000000001"/>
    <s v="Tue"/>
    <s v="Tue"/>
  </r>
  <r>
    <s v="A00469"/>
    <s v="Northwest"/>
    <s v="Khan"/>
    <s v="Replace"/>
    <x v="1"/>
    <n v="44257"/>
    <n v="44265"/>
    <n v="1"/>
    <m/>
    <m/>
    <n v="0.75"/>
    <n v="22.84"/>
    <s v="P.O."/>
    <n v="8"/>
    <n v="80"/>
    <n v="60"/>
    <n v="60"/>
    <n v="22.84"/>
    <n v="82.84"/>
    <n v="82.84"/>
    <s v="Tue"/>
    <s v="Wed"/>
  </r>
  <r>
    <s v="A00470"/>
    <s v="South"/>
    <s v="Lopez"/>
    <s v="Replace"/>
    <x v="0"/>
    <n v="44257"/>
    <n v="44266"/>
    <n v="1"/>
    <m/>
    <m/>
    <n v="0.5"/>
    <n v="3.5750000000000002"/>
    <s v="Account"/>
    <n v="9"/>
    <n v="80"/>
    <n v="40"/>
    <n v="40"/>
    <n v="3.5750000000000002"/>
    <n v="43.575000000000003"/>
    <n v="43.575000000000003"/>
    <s v="Tue"/>
    <s v="Thu"/>
  </r>
  <r>
    <s v="A00471"/>
    <s v="South"/>
    <s v="Lopez"/>
    <s v="Assess"/>
    <x v="0"/>
    <n v="44257"/>
    <n v="44266"/>
    <n v="1"/>
    <m/>
    <m/>
    <n v="0.25"/>
    <n v="16.25"/>
    <s v="Account"/>
    <n v="9"/>
    <n v="80"/>
    <n v="20"/>
    <n v="20"/>
    <n v="16.25"/>
    <n v="36.25"/>
    <n v="36.25"/>
    <s v="Tue"/>
    <s v="Thu"/>
  </r>
  <r>
    <s v="A00472"/>
    <s v="Central"/>
    <s v="Burton"/>
    <s v="Replace"/>
    <x v="0"/>
    <n v="44257"/>
    <n v="44275"/>
    <n v="1"/>
    <m/>
    <m/>
    <n v="0.75"/>
    <n v="19.196999999999999"/>
    <s v="P.O."/>
    <n v="18"/>
    <n v="80"/>
    <n v="60"/>
    <n v="60"/>
    <n v="19.196999999999999"/>
    <n v="79.197000000000003"/>
    <n v="79.197000000000003"/>
    <s v="Tue"/>
    <s v="Sat"/>
  </r>
  <r>
    <s v="A00473"/>
    <s v="Southeast"/>
    <s v="Cartier"/>
    <s v="Deliver"/>
    <x v="0"/>
    <n v="44257"/>
    <n v="44271"/>
    <n v="1"/>
    <m/>
    <m/>
    <n v="0.25"/>
    <n v="73.508899999999997"/>
    <s v="P.O."/>
    <n v="14"/>
    <n v="80"/>
    <n v="20"/>
    <n v="20"/>
    <n v="73.508899999999997"/>
    <n v="93.508899999999997"/>
    <n v="93.508899999999997"/>
    <s v="Tue"/>
    <s v="Tue"/>
  </r>
  <r>
    <s v="A00474"/>
    <s v="Central"/>
    <s v="Burton"/>
    <s v="Assess"/>
    <x v="0"/>
    <n v="44257"/>
    <n v="44278"/>
    <n v="1"/>
    <m/>
    <m/>
    <n v="0.25"/>
    <n v="144"/>
    <s v="P.O."/>
    <n v="21"/>
    <n v="80"/>
    <n v="20"/>
    <n v="20"/>
    <n v="144"/>
    <n v="164"/>
    <n v="164"/>
    <s v="Tue"/>
    <s v="Tue"/>
  </r>
  <r>
    <s v="A00475"/>
    <s v="Southeast"/>
    <s v="Burton"/>
    <s v="Install"/>
    <x v="0"/>
    <n v="44257"/>
    <n v="44278"/>
    <n v="1"/>
    <m/>
    <s v="Yes"/>
    <n v="2"/>
    <n v="94.71"/>
    <s v="C.O.D."/>
    <n v="21"/>
    <n v="80"/>
    <n v="160"/>
    <n v="160"/>
    <n v="0"/>
    <n v="254.70999999999998"/>
    <n v="160"/>
    <s v="Tue"/>
    <s v="Tue"/>
  </r>
  <r>
    <s v="A00476"/>
    <s v="Central"/>
    <s v="Burton"/>
    <s v="Assess"/>
    <x v="1"/>
    <n v="44258"/>
    <n v="44264"/>
    <n v="2"/>
    <m/>
    <m/>
    <n v="0.25"/>
    <n v="41.153799999999997"/>
    <s v="C.O.D."/>
    <n v="6"/>
    <n v="140"/>
    <n v="35"/>
    <n v="35"/>
    <n v="41.153799999999997"/>
    <n v="76.15379999999999"/>
    <n v="76.15379999999999"/>
    <s v="Wed"/>
    <s v="Tue"/>
  </r>
  <r>
    <s v="A00477"/>
    <s v="East"/>
    <s v="Ling"/>
    <s v="Replace"/>
    <x v="0"/>
    <n v="44258"/>
    <n v="44292"/>
    <n v="2"/>
    <m/>
    <m/>
    <n v="0.5"/>
    <n v="76.9499"/>
    <s v="C.O.D."/>
    <n v="34"/>
    <n v="140"/>
    <n v="70"/>
    <n v="70"/>
    <n v="76.9499"/>
    <n v="146.94990000000001"/>
    <n v="146.94990000000001"/>
    <s v="Wed"/>
    <s v="Tue"/>
  </r>
  <r>
    <s v="A00478"/>
    <s v="West"/>
    <s v="Khan"/>
    <s v="Assess"/>
    <x v="0"/>
    <n v="44258"/>
    <n v="44312"/>
    <n v="1"/>
    <m/>
    <m/>
    <n v="0.5"/>
    <n v="25.24"/>
    <s v="P.O."/>
    <n v="54"/>
    <n v="80"/>
    <n v="40"/>
    <n v="40"/>
    <n v="25.24"/>
    <n v="65.239999999999995"/>
    <n v="65.239999999999995"/>
    <s v="Wed"/>
    <s v="Mon"/>
  </r>
  <r>
    <s v="A00479"/>
    <s v="Northwest"/>
    <s v="Burton"/>
    <s v="Assess"/>
    <x v="1"/>
    <n v="44258"/>
    <n v="44329"/>
    <n v="2"/>
    <m/>
    <m/>
    <n v="0.75"/>
    <n v="572.62689999999998"/>
    <s v="C.O.D."/>
    <n v="71"/>
    <n v="140"/>
    <n v="105"/>
    <n v="105"/>
    <n v="572.62689999999998"/>
    <n v="677.62689999999998"/>
    <n v="677.62689999999998"/>
    <s v="Wed"/>
    <s v="Thu"/>
  </r>
  <r>
    <s v="A00480"/>
    <s v="South"/>
    <s v="Burton"/>
    <s v="Replace"/>
    <x v="0"/>
    <n v="44258"/>
    <n v="44389"/>
    <n v="2"/>
    <m/>
    <m/>
    <n v="1.25"/>
    <n v="361.90370000000001"/>
    <s v="Account"/>
    <n v="131"/>
    <n v="140"/>
    <n v="175"/>
    <n v="175"/>
    <n v="361.90370000000001"/>
    <n v="536.90370000000007"/>
    <n v="536.90370000000007"/>
    <s v="Wed"/>
    <s v="Mon"/>
  </r>
  <r>
    <s v="A00481"/>
    <s v="Northwest"/>
    <s v="Cartier"/>
    <s v="Assess"/>
    <x v="0"/>
    <n v="44259"/>
    <n v="44263"/>
    <n v="1"/>
    <m/>
    <m/>
    <n v="0.25"/>
    <n v="110.2272"/>
    <s v="Account"/>
    <n v="4"/>
    <n v="80"/>
    <n v="20"/>
    <n v="20"/>
    <n v="110.2272"/>
    <n v="130.22719999999998"/>
    <n v="130.22719999999998"/>
    <s v="Thu"/>
    <s v="Mon"/>
  </r>
  <r>
    <s v="A00482"/>
    <s v="South"/>
    <s v="Lopez"/>
    <s v="Assess"/>
    <x v="0"/>
    <n v="44259"/>
    <n v="44270"/>
    <n v="1"/>
    <m/>
    <m/>
    <n v="0.25"/>
    <n v="33.910499999999999"/>
    <s v="Account"/>
    <n v="11"/>
    <n v="80"/>
    <n v="20"/>
    <n v="20"/>
    <n v="33.910499999999999"/>
    <n v="53.910499999999999"/>
    <n v="53.910499999999999"/>
    <s v="Thu"/>
    <s v="Mon"/>
  </r>
  <r>
    <s v="A00483"/>
    <s v="North"/>
    <s v="Ling"/>
    <s v="Assess"/>
    <x v="0"/>
    <n v="44259"/>
    <n v="44279"/>
    <n v="2"/>
    <m/>
    <m/>
    <n v="0.25"/>
    <n v="19"/>
    <s v="Account"/>
    <n v="20"/>
    <n v="140"/>
    <n v="35"/>
    <n v="35"/>
    <n v="19"/>
    <n v="54"/>
    <n v="54"/>
    <s v="Thu"/>
    <s v="Wed"/>
  </r>
  <r>
    <s v="A00484"/>
    <s v="West"/>
    <s v="Khan"/>
    <s v="Install"/>
    <x v="0"/>
    <n v="44259"/>
    <n v="44279"/>
    <n v="1"/>
    <m/>
    <m/>
    <n v="1.25"/>
    <n v="294.77999999999997"/>
    <s v="P.O."/>
    <n v="20"/>
    <n v="80"/>
    <n v="100"/>
    <n v="100"/>
    <n v="294.77999999999997"/>
    <n v="394.78"/>
    <n v="394.78"/>
    <s v="Thu"/>
    <s v="Wed"/>
  </r>
  <r>
    <s v="A00485"/>
    <s v="East"/>
    <s v="Ling"/>
    <s v="Assess"/>
    <x v="0"/>
    <n v="44259"/>
    <n v="44312"/>
    <n v="2"/>
    <m/>
    <m/>
    <n v="0.25"/>
    <n v="83.231700000000004"/>
    <s v="Account"/>
    <n v="53"/>
    <n v="140"/>
    <n v="35"/>
    <n v="35"/>
    <n v="83.231700000000004"/>
    <n v="118.2317"/>
    <n v="118.2317"/>
    <s v="Thu"/>
    <s v="Mon"/>
  </r>
  <r>
    <s v="A00486"/>
    <s v="South"/>
    <s v="Lopez"/>
    <s v="Assess"/>
    <x v="0"/>
    <n v="44263"/>
    <n v="44271"/>
    <n v="1"/>
    <m/>
    <m/>
    <n v="0.75"/>
    <n v="103.0842"/>
    <s v="Account"/>
    <n v="8"/>
    <n v="80"/>
    <n v="60"/>
    <n v="60"/>
    <n v="103.0842"/>
    <n v="163.08420000000001"/>
    <n v="163.08420000000001"/>
    <s v="Mon"/>
    <s v="Tue"/>
  </r>
  <r>
    <s v="A00487"/>
    <s v="Central"/>
    <s v="Cartier"/>
    <s v="Replace"/>
    <x v="0"/>
    <n v="44263"/>
    <n v="44271"/>
    <n v="2"/>
    <m/>
    <m/>
    <n v="0.5"/>
    <n v="144.30529999999999"/>
    <s v="C.O.D."/>
    <n v="8"/>
    <n v="140"/>
    <n v="70"/>
    <n v="70"/>
    <n v="144.30529999999999"/>
    <n v="214.30529999999999"/>
    <n v="214.30529999999999"/>
    <s v="Mon"/>
    <s v="Tue"/>
  </r>
  <r>
    <s v="A00488"/>
    <s v="North"/>
    <s v="Ling"/>
    <s v="Assess"/>
    <x v="0"/>
    <n v="44263"/>
    <n v="44280"/>
    <n v="2"/>
    <m/>
    <m/>
    <n v="0.25"/>
    <n v="39"/>
    <s v="Account"/>
    <n v="17"/>
    <n v="140"/>
    <n v="35"/>
    <n v="35"/>
    <n v="39"/>
    <n v="74"/>
    <n v="74"/>
    <s v="Mon"/>
    <s v="Thu"/>
  </r>
  <r>
    <s v="A00489"/>
    <s v="Central"/>
    <s v="Burton"/>
    <s v="Install"/>
    <x v="0"/>
    <n v="44263"/>
    <n v="44282"/>
    <n v="2"/>
    <m/>
    <m/>
    <n v="2.5"/>
    <n v="224"/>
    <s v="C.O.D."/>
    <n v="19"/>
    <n v="140"/>
    <n v="350"/>
    <n v="350"/>
    <n v="224"/>
    <n v="574"/>
    <n v="574"/>
    <s v="Mon"/>
    <s v="Sat"/>
  </r>
  <r>
    <s v="A00490"/>
    <s v="South"/>
    <s v="Lopez"/>
    <s v="Assess"/>
    <x v="0"/>
    <n v="44263"/>
    <n v="44359"/>
    <n v="1"/>
    <m/>
    <m/>
    <n v="0.5"/>
    <n v="475.54"/>
    <s v="Account"/>
    <n v="96"/>
    <n v="80"/>
    <n v="40"/>
    <n v="40"/>
    <n v="475.54"/>
    <n v="515.54"/>
    <n v="515.54"/>
    <s v="Mon"/>
    <s v="Sat"/>
  </r>
  <r>
    <s v="A00491"/>
    <s v="Central"/>
    <s v="Khan"/>
    <s v="Assess"/>
    <x v="0"/>
    <n v="44264"/>
    <n v="44271"/>
    <n v="1"/>
    <m/>
    <m/>
    <n v="1"/>
    <n v="46.036799999999999"/>
    <s v="C.O.D."/>
    <n v="7"/>
    <n v="80"/>
    <n v="80"/>
    <n v="80"/>
    <n v="46.036799999999999"/>
    <n v="126.0368"/>
    <n v="126.0368"/>
    <s v="Tue"/>
    <s v="Tue"/>
  </r>
  <r>
    <s v="A00492"/>
    <s v="South"/>
    <s v="Lopez"/>
    <s v="Assess"/>
    <x v="0"/>
    <n v="44264"/>
    <n v="44271"/>
    <n v="1"/>
    <m/>
    <m/>
    <n v="0.75"/>
    <n v="294.5514"/>
    <s v="Account"/>
    <n v="7"/>
    <n v="80"/>
    <n v="60"/>
    <n v="60"/>
    <n v="294.5514"/>
    <n v="354.5514"/>
    <n v="354.5514"/>
    <s v="Tue"/>
    <s v="Tue"/>
  </r>
  <r>
    <s v="A00493"/>
    <s v="West"/>
    <s v="Khan"/>
    <s v="Replace"/>
    <x v="0"/>
    <n v="44264"/>
    <n v="44341"/>
    <n v="2"/>
    <m/>
    <m/>
    <n v="1"/>
    <n v="28.5"/>
    <s v="P.O."/>
    <n v="77"/>
    <n v="140"/>
    <n v="140"/>
    <n v="140"/>
    <n v="28.5"/>
    <n v="168.5"/>
    <n v="168.5"/>
    <s v="Tue"/>
    <s v="Tue"/>
  </r>
  <r>
    <s v="A00494"/>
    <s v="East"/>
    <s v="Ling"/>
    <s v="Install"/>
    <x v="0"/>
    <n v="44265"/>
    <n v="44267"/>
    <n v="2"/>
    <m/>
    <m/>
    <n v="1.5"/>
    <n v="50"/>
    <s v="Account"/>
    <n v="2"/>
    <n v="140"/>
    <n v="210"/>
    <n v="210"/>
    <n v="50"/>
    <n v="260"/>
    <n v="260"/>
    <s v="Wed"/>
    <s v="Fri"/>
  </r>
  <r>
    <s v="A00495"/>
    <s v="Southeast"/>
    <s v="Khan"/>
    <s v="Assess"/>
    <x v="0"/>
    <n v="44265"/>
    <n v="44265"/>
    <n v="1"/>
    <m/>
    <m/>
    <n v="0.5"/>
    <n v="10"/>
    <s v="Account"/>
    <n v="0"/>
    <n v="80"/>
    <n v="40"/>
    <n v="40"/>
    <n v="10"/>
    <n v="50"/>
    <n v="50"/>
    <s v="Wed"/>
    <s v="Wed"/>
  </r>
  <r>
    <s v="A00496"/>
    <s v="North"/>
    <s v="Ling"/>
    <s v="Install"/>
    <x v="1"/>
    <n v="44265"/>
    <n v="44272"/>
    <n v="2"/>
    <m/>
    <m/>
    <n v="1.5"/>
    <n v="29.33"/>
    <s v="Account"/>
    <n v="7"/>
    <n v="140"/>
    <n v="210"/>
    <n v="210"/>
    <n v="29.33"/>
    <n v="239.32999999999998"/>
    <n v="239.32999999999998"/>
    <s v="Wed"/>
    <s v="Wed"/>
  </r>
  <r>
    <s v="A00497"/>
    <s v="South"/>
    <s v="Burton"/>
    <s v="Assess"/>
    <x v="1"/>
    <n v="44265"/>
    <n v="44272"/>
    <n v="1"/>
    <m/>
    <s v="Yes"/>
    <n v="0.25"/>
    <n v="19.196999999999999"/>
    <s v="C.O.D."/>
    <n v="7"/>
    <n v="80"/>
    <n v="20"/>
    <n v="20"/>
    <n v="0"/>
    <n v="39.197000000000003"/>
    <n v="20"/>
    <s v="Wed"/>
    <s v="Wed"/>
  </r>
  <r>
    <s v="A00498"/>
    <s v="West"/>
    <s v="Khan"/>
    <s v="Replace"/>
    <x v="0"/>
    <n v="44265"/>
    <n v="44272"/>
    <n v="2"/>
    <m/>
    <m/>
    <n v="0.5"/>
    <n v="24.186499999999999"/>
    <s v="C.O.D."/>
    <n v="7"/>
    <n v="140"/>
    <n v="70"/>
    <n v="70"/>
    <n v="24.186499999999999"/>
    <n v="94.186499999999995"/>
    <n v="94.186499999999995"/>
    <s v="Wed"/>
    <s v="Wed"/>
  </r>
  <r>
    <s v="A00499"/>
    <s v="East"/>
    <s v="Ling"/>
    <s v="Assess"/>
    <x v="0"/>
    <n v="44265"/>
    <n v="44273"/>
    <n v="2"/>
    <m/>
    <m/>
    <n v="0.5"/>
    <n v="159"/>
    <s v="Account"/>
    <n v="8"/>
    <n v="140"/>
    <n v="70"/>
    <n v="70"/>
    <n v="159"/>
    <n v="229"/>
    <n v="229"/>
    <s v="Wed"/>
    <s v="Thu"/>
  </r>
  <r>
    <s v="A00500"/>
    <s v="Southeast"/>
    <s v="Burton"/>
    <s v="Assess"/>
    <x v="0"/>
    <n v="44265"/>
    <n v="44279"/>
    <n v="2"/>
    <m/>
    <s v="Yes"/>
    <n v="0.5"/>
    <n v="411.09530000000001"/>
    <s v="C.O.D."/>
    <n v="14"/>
    <n v="140"/>
    <n v="70"/>
    <n v="70"/>
    <n v="0"/>
    <n v="481.09530000000001"/>
    <n v="70"/>
    <s v="Wed"/>
    <s v="Wed"/>
  </r>
  <r>
    <s v="A00501"/>
    <s v="North"/>
    <s v="Ling"/>
    <s v="Assess"/>
    <x v="0"/>
    <n v="44265"/>
    <n v="44294"/>
    <n v="1"/>
    <m/>
    <m/>
    <n v="0.75"/>
    <n v="58.361699999999999"/>
    <s v="Account"/>
    <n v="29"/>
    <n v="80"/>
    <n v="60"/>
    <n v="60"/>
    <n v="58.361699999999999"/>
    <n v="118.3617"/>
    <n v="118.3617"/>
    <s v="Wed"/>
    <s v="Thu"/>
  </r>
  <r>
    <s v="A00502"/>
    <s v="Southeast"/>
    <s v="Burton"/>
    <s v="Repair"/>
    <x v="0"/>
    <n v="44265"/>
    <n v="44306"/>
    <n v="1"/>
    <m/>
    <s v="Yes"/>
    <n v="1.75"/>
    <n v="98.547600000000003"/>
    <s v="C.O.D."/>
    <n v="41"/>
    <n v="80"/>
    <n v="140"/>
    <n v="140"/>
    <n v="0"/>
    <n v="238.54759999999999"/>
    <n v="140"/>
    <s v="Wed"/>
    <s v="Tue"/>
  </r>
  <r>
    <s v="A00503"/>
    <s v="East"/>
    <s v="Ling"/>
    <s v="Repair"/>
    <x v="0"/>
    <n v="44265"/>
    <n v="44307"/>
    <n v="2"/>
    <s v="Yes"/>
    <s v="Yes"/>
    <n v="2"/>
    <n v="145.14920000000001"/>
    <s v="Warranty"/>
    <n v="42"/>
    <n v="140"/>
    <n v="280"/>
    <n v="0"/>
    <n v="0"/>
    <n v="425.14920000000001"/>
    <n v="0"/>
    <s v="Wed"/>
    <s v="Wed"/>
  </r>
  <r>
    <s v="A00504"/>
    <s v="Southeast"/>
    <s v="Burton"/>
    <s v="Replace"/>
    <x v="0"/>
    <n v="44266"/>
    <n v="44266"/>
    <n v="2"/>
    <m/>
    <m/>
    <n v="0.75"/>
    <n v="125.7273"/>
    <s v="Account"/>
    <n v="0"/>
    <n v="140"/>
    <n v="105"/>
    <n v="105"/>
    <n v="125.7273"/>
    <n v="230.72730000000001"/>
    <n v="230.72730000000001"/>
    <s v="Thu"/>
    <s v="Thu"/>
  </r>
  <r>
    <s v="A00505"/>
    <s v="Northwest"/>
    <s v="Khan"/>
    <s v="Assess"/>
    <x v="1"/>
    <n v="44266"/>
    <n v="44348"/>
    <n v="1"/>
    <m/>
    <m/>
    <n v="0.25"/>
    <n v="204.28399999999999"/>
    <s v="C.O.D."/>
    <n v="82"/>
    <n v="80"/>
    <n v="20"/>
    <n v="20"/>
    <n v="204.28399999999999"/>
    <n v="224.28399999999999"/>
    <n v="224.28399999999999"/>
    <s v="Thu"/>
    <s v="Tue"/>
  </r>
  <r>
    <s v="A00506"/>
    <s v="Central"/>
    <s v="Cartier"/>
    <s v="Deliver"/>
    <x v="0"/>
    <n v="44266"/>
    <n v="44394"/>
    <n v="1"/>
    <m/>
    <m/>
    <n v="0.25"/>
    <n v="120"/>
    <s v="Account"/>
    <n v="128"/>
    <n v="80"/>
    <n v="20"/>
    <n v="20"/>
    <n v="120"/>
    <n v="140"/>
    <n v="140"/>
    <s v="Thu"/>
    <s v="Sat"/>
  </r>
  <r>
    <s v="A00507"/>
    <s v="North"/>
    <s v="Ling"/>
    <s v="Assess"/>
    <x v="0"/>
    <n v="44270"/>
    <n v="44282"/>
    <n v="2"/>
    <m/>
    <m/>
    <n v="1"/>
    <n v="203"/>
    <s v="Account"/>
    <n v="12"/>
    <n v="140"/>
    <n v="140"/>
    <n v="140"/>
    <n v="203"/>
    <n v="343"/>
    <n v="343"/>
    <s v="Mon"/>
    <s v="Sat"/>
  </r>
  <r>
    <s v="A00508"/>
    <s v="East"/>
    <s v="Ling"/>
    <s v="Assess"/>
    <x v="0"/>
    <n v="44270"/>
    <n v="44278"/>
    <n v="2"/>
    <s v="Yes"/>
    <s v="Yes"/>
    <n v="0.75"/>
    <n v="222.33"/>
    <s v="Warranty"/>
    <n v="8"/>
    <n v="140"/>
    <n v="105"/>
    <n v="0"/>
    <n v="0"/>
    <n v="327.33000000000004"/>
    <n v="0"/>
    <s v="Mon"/>
    <s v="Tue"/>
  </r>
  <r>
    <s v="A00509"/>
    <s v="Northwest"/>
    <s v="Cartier"/>
    <s v="Install"/>
    <x v="0"/>
    <n v="44270"/>
    <n v="44279"/>
    <n v="2"/>
    <m/>
    <m/>
    <n v="4.75"/>
    <n v="56.4"/>
    <s v="Account"/>
    <n v="9"/>
    <n v="140"/>
    <n v="665"/>
    <n v="665"/>
    <n v="56.4"/>
    <n v="721.4"/>
    <n v="721.4"/>
    <s v="Mon"/>
    <s v="Wed"/>
  </r>
  <r>
    <s v="A00510"/>
    <s v="North"/>
    <s v="Ling"/>
    <s v="Install"/>
    <x v="0"/>
    <n v="44270"/>
    <n v="44284"/>
    <n v="2"/>
    <m/>
    <s v="Yes"/>
    <n v="1"/>
    <n v="60"/>
    <s v="C.O.D."/>
    <n v="14"/>
    <n v="140"/>
    <n v="140"/>
    <n v="140"/>
    <n v="0"/>
    <n v="200"/>
    <n v="140"/>
    <s v="Mon"/>
    <s v="Mon"/>
  </r>
  <r>
    <s v="A00511"/>
    <s v="North"/>
    <s v="Ling"/>
    <s v="Assess"/>
    <x v="0"/>
    <n v="44270"/>
    <n v="44286"/>
    <n v="1"/>
    <m/>
    <m/>
    <n v="0.75"/>
    <n v="21.33"/>
    <s v="Account"/>
    <n v="16"/>
    <n v="80"/>
    <n v="60"/>
    <n v="60"/>
    <n v="21.33"/>
    <n v="81.33"/>
    <n v="81.33"/>
    <s v="Mon"/>
    <s v="Wed"/>
  </r>
  <r>
    <s v="A00512"/>
    <s v="North"/>
    <s v="Ling"/>
    <s v="Deliver"/>
    <x v="0"/>
    <n v="44270"/>
    <n v="44285"/>
    <n v="1"/>
    <m/>
    <m/>
    <n v="0.25"/>
    <n v="204.28399999999999"/>
    <s v="Account"/>
    <n v="15"/>
    <n v="80"/>
    <n v="20"/>
    <n v="20"/>
    <n v="204.28399999999999"/>
    <n v="224.28399999999999"/>
    <n v="224.28399999999999"/>
    <s v="Mon"/>
    <s v="Tue"/>
  </r>
  <r>
    <s v="A00513"/>
    <s v="Central"/>
    <s v="Burton"/>
    <s v="Repair"/>
    <x v="0"/>
    <n v="44270"/>
    <n v="44293"/>
    <n v="1"/>
    <m/>
    <s v="Yes"/>
    <n v="1.5"/>
    <n v="95.042900000000003"/>
    <s v="C.O.D."/>
    <n v="23"/>
    <n v="80"/>
    <n v="120"/>
    <n v="120"/>
    <n v="0"/>
    <n v="215.0429"/>
    <n v="120"/>
    <s v="Mon"/>
    <s v="Wed"/>
  </r>
  <r>
    <s v="A00514"/>
    <s v="Northwest"/>
    <s v="Cartier"/>
    <s v="Deliver"/>
    <x v="1"/>
    <n v="44270"/>
    <n v="44305"/>
    <n v="1"/>
    <m/>
    <m/>
    <n v="0.25"/>
    <n v="23.401"/>
    <s v="Account"/>
    <n v="35"/>
    <n v="80"/>
    <n v="20"/>
    <n v="20"/>
    <n v="23.401"/>
    <n v="43.400999999999996"/>
    <n v="43.400999999999996"/>
    <s v="Mon"/>
    <s v="Mon"/>
  </r>
  <r>
    <s v="A00515"/>
    <s v="Central"/>
    <s v="Ling"/>
    <s v="Repair"/>
    <x v="0"/>
    <n v="44270"/>
    <n v="44324"/>
    <n v="2"/>
    <s v="Yes"/>
    <s v="Yes"/>
    <n v="2.25"/>
    <n v="934.45389999999998"/>
    <s v="Warranty"/>
    <n v="54"/>
    <n v="140"/>
    <n v="315"/>
    <n v="0"/>
    <n v="0"/>
    <n v="1249.4539"/>
    <n v="0"/>
    <s v="Mon"/>
    <s v="Sat"/>
  </r>
  <r>
    <s v="A00516"/>
    <s v="West"/>
    <s v="Khan"/>
    <s v="Replace"/>
    <x v="0"/>
    <n v="44271"/>
    <n v="44272"/>
    <n v="1"/>
    <m/>
    <m/>
    <n v="0.5"/>
    <n v="18"/>
    <s v="P.O."/>
    <n v="1"/>
    <n v="80"/>
    <n v="40"/>
    <n v="40"/>
    <n v="18"/>
    <n v="58"/>
    <n v="58"/>
    <s v="Tue"/>
    <s v="Wed"/>
  </r>
  <r>
    <s v="A00517"/>
    <s v="Southeast"/>
    <s v="Cartier"/>
    <s v="Assess"/>
    <x v="1"/>
    <n v="44271"/>
    <n v="44280"/>
    <n v="1"/>
    <m/>
    <m/>
    <n v="0.25"/>
    <n v="134.84690000000001"/>
    <s v="C.O.D."/>
    <n v="9"/>
    <n v="80"/>
    <n v="20"/>
    <n v="20"/>
    <n v="134.84690000000001"/>
    <n v="154.84690000000001"/>
    <n v="154.84690000000001"/>
    <s v="Tue"/>
    <s v="Thu"/>
  </r>
  <r>
    <s v="A00518"/>
    <s v="Northwest"/>
    <s v="Cartier"/>
    <s v="Assess"/>
    <x v="1"/>
    <n v="44271"/>
    <n v="44278"/>
    <n v="1"/>
    <m/>
    <m/>
    <n v="0.5"/>
    <n v="61.259"/>
    <s v="Account"/>
    <n v="7"/>
    <n v="80"/>
    <n v="40"/>
    <n v="40"/>
    <n v="61.259"/>
    <n v="101.259"/>
    <n v="101.259"/>
    <s v="Tue"/>
    <s v="Tue"/>
  </r>
  <r>
    <s v="A00519"/>
    <s v="Central"/>
    <s v="Burton"/>
    <s v="Replace"/>
    <x v="0"/>
    <n v="44271"/>
    <n v="44288"/>
    <n v="2"/>
    <m/>
    <m/>
    <n v="4.5"/>
    <n v="658.67510000000004"/>
    <s v="Account"/>
    <n v="17"/>
    <n v="140"/>
    <n v="630"/>
    <n v="630"/>
    <n v="658.67510000000004"/>
    <n v="1288.6750999999999"/>
    <n v="1288.6750999999999"/>
    <s v="Tue"/>
    <s v="Fri"/>
  </r>
  <r>
    <s v="A00520"/>
    <s v="Central"/>
    <s v="Burton"/>
    <s v="Repair"/>
    <x v="0"/>
    <n v="44271"/>
    <n v="44289"/>
    <n v="2"/>
    <m/>
    <m/>
    <n v="8"/>
    <n v="1468.5196000000001"/>
    <s v="Account"/>
    <n v="18"/>
    <n v="140"/>
    <n v="1120"/>
    <n v="1120"/>
    <n v="1468.5196000000001"/>
    <n v="2588.5196000000001"/>
    <n v="2588.5196000000001"/>
    <s v="Tue"/>
    <s v="Sat"/>
  </r>
  <r>
    <s v="A00521"/>
    <s v="South"/>
    <s v="Lopez"/>
    <s v="Replace"/>
    <x v="0"/>
    <n v="44271"/>
    <n v="44286"/>
    <n v="1"/>
    <m/>
    <m/>
    <n v="0.75"/>
    <n v="82.586500000000001"/>
    <s v="Account"/>
    <n v="15"/>
    <n v="80"/>
    <n v="60"/>
    <n v="60"/>
    <n v="82.586500000000001"/>
    <n v="142.5865"/>
    <n v="142.5865"/>
    <s v="Tue"/>
    <s v="Wed"/>
  </r>
  <r>
    <s v="A00522"/>
    <s v="Northeast"/>
    <s v="Ling"/>
    <s v="Install"/>
    <x v="0"/>
    <n v="44271"/>
    <n v="44302"/>
    <n v="2"/>
    <m/>
    <s v="Yes"/>
    <n v="2.75"/>
    <n v="340.54520000000002"/>
    <s v="C.O.D."/>
    <n v="31"/>
    <n v="140"/>
    <n v="385"/>
    <n v="385"/>
    <n v="0"/>
    <n v="725.54520000000002"/>
    <n v="385"/>
    <s v="Tue"/>
    <s v="Fri"/>
  </r>
  <r>
    <s v="A00523"/>
    <s v="Southeast"/>
    <s v="Khan"/>
    <s v="Assess"/>
    <x v="0"/>
    <n v="44271"/>
    <n v="44322"/>
    <n v="1"/>
    <m/>
    <m/>
    <n v="0.25"/>
    <n v="72.061000000000007"/>
    <s v="C.O.D."/>
    <n v="51"/>
    <n v="80"/>
    <n v="20"/>
    <n v="20"/>
    <n v="72.061000000000007"/>
    <n v="92.061000000000007"/>
    <n v="92.061000000000007"/>
    <s v="Tue"/>
    <s v="Thu"/>
  </r>
  <r>
    <s v="A00524"/>
    <s v="Northeast"/>
    <s v="Burton"/>
    <s v="Assess"/>
    <x v="0"/>
    <n v="44272"/>
    <n v="44296"/>
    <n v="1"/>
    <m/>
    <m/>
    <n v="0.5"/>
    <n v="48.990699999999997"/>
    <s v="Account"/>
    <n v="24"/>
    <n v="80"/>
    <n v="40"/>
    <n v="40"/>
    <n v="48.990699999999997"/>
    <n v="88.990700000000004"/>
    <n v="88.990700000000004"/>
    <s v="Wed"/>
    <s v="Sat"/>
  </r>
  <r>
    <s v="A00525"/>
    <s v="North"/>
    <s v="Ling"/>
    <s v="Deliver"/>
    <x v="0"/>
    <n v="44272"/>
    <n v="44296"/>
    <n v="1"/>
    <m/>
    <m/>
    <n v="0.25"/>
    <n v="15.401"/>
    <s v="Account"/>
    <n v="24"/>
    <n v="80"/>
    <n v="20"/>
    <n v="20"/>
    <n v="15.401"/>
    <n v="35.400999999999996"/>
    <n v="35.400999999999996"/>
    <s v="Wed"/>
    <s v="Sat"/>
  </r>
  <r>
    <s v="A00526"/>
    <s v="East"/>
    <s v="Khan"/>
    <s v="Replace"/>
    <x v="0"/>
    <n v="44274"/>
    <n v="44322"/>
    <n v="1"/>
    <m/>
    <m/>
    <n v="0.75"/>
    <n v="204.10079999999999"/>
    <s v="C.O.D."/>
    <n v="48"/>
    <n v="80"/>
    <n v="60"/>
    <n v="60"/>
    <n v="204.10079999999999"/>
    <n v="264.10079999999999"/>
    <n v="264.10079999999999"/>
    <s v="Fri"/>
    <s v="Thu"/>
  </r>
  <r>
    <s v="A00527"/>
    <s v="North"/>
    <s v="Ling"/>
    <s v="Assess"/>
    <x v="0"/>
    <n v="44275"/>
    <n v="44296"/>
    <n v="1"/>
    <m/>
    <m/>
    <n v="0.25"/>
    <n v="12.63"/>
    <s v="Account"/>
    <n v="21"/>
    <n v="80"/>
    <n v="20"/>
    <n v="20"/>
    <n v="12.63"/>
    <n v="32.630000000000003"/>
    <n v="32.630000000000003"/>
    <s v="Sat"/>
    <s v="Sat"/>
  </r>
  <r>
    <s v="A00528"/>
    <s v="Northeast"/>
    <s v="Ling"/>
    <s v="Assess"/>
    <x v="0"/>
    <n v="44275"/>
    <n v="44299"/>
    <n v="1"/>
    <m/>
    <m/>
    <n v="0.25"/>
    <n v="15.24"/>
    <s v="P.O."/>
    <n v="24"/>
    <n v="80"/>
    <n v="20"/>
    <n v="20"/>
    <n v="15.24"/>
    <n v="35.24"/>
    <n v="35.24"/>
    <s v="Sat"/>
    <s v="Tue"/>
  </r>
  <r>
    <s v="A00529"/>
    <s v="West"/>
    <s v="Khan"/>
    <s v="Assess"/>
    <x v="0"/>
    <n v="44277"/>
    <n v="44286"/>
    <n v="1"/>
    <s v="Yes"/>
    <s v="Yes"/>
    <n v="0.5"/>
    <n v="50"/>
    <s v="Warranty"/>
    <n v="9"/>
    <n v="80"/>
    <n v="40"/>
    <n v="0"/>
    <n v="0"/>
    <n v="90"/>
    <n v="0"/>
    <s v="Mon"/>
    <s v="Wed"/>
  </r>
  <r>
    <s v="A00530"/>
    <s v="South"/>
    <s v="Burton"/>
    <s v="Repair"/>
    <x v="0"/>
    <n v="44277"/>
    <n v="44306"/>
    <n v="1"/>
    <m/>
    <s v="Yes"/>
    <n v="1.5"/>
    <n v="272.55329999999998"/>
    <s v="C.O.D."/>
    <n v="29"/>
    <n v="80"/>
    <n v="120"/>
    <n v="120"/>
    <n v="0"/>
    <n v="392.55329999999998"/>
    <n v="120"/>
    <s v="Mon"/>
    <s v="Tue"/>
  </r>
  <r>
    <s v="A00531"/>
    <s v="Northwest"/>
    <s v="Cartier"/>
    <s v="Replace"/>
    <x v="0"/>
    <n v="44277"/>
    <n v="44306"/>
    <n v="2"/>
    <m/>
    <m/>
    <n v="6.25"/>
    <n v="27"/>
    <s v="C.O.D."/>
    <n v="29"/>
    <n v="140"/>
    <n v="875"/>
    <n v="875"/>
    <n v="27"/>
    <n v="902"/>
    <n v="902"/>
    <s v="Mon"/>
    <s v="Tue"/>
  </r>
  <r>
    <s v="A00532"/>
    <s v="Southeast"/>
    <s v="Khan"/>
    <s v="Assess"/>
    <x v="0"/>
    <n v="44277"/>
    <n v="44308"/>
    <n v="1"/>
    <s v="Yes"/>
    <s v="Yes"/>
    <n v="0.25"/>
    <n v="65.428799999999995"/>
    <s v="Warranty"/>
    <n v="31"/>
    <n v="80"/>
    <n v="20"/>
    <n v="0"/>
    <n v="0"/>
    <n v="85.428799999999995"/>
    <n v="0"/>
    <s v="Mon"/>
    <s v="Thu"/>
  </r>
  <r>
    <s v="A00533"/>
    <s v="North"/>
    <s v="Ling"/>
    <s v="Assess"/>
    <x v="0"/>
    <n v="44277"/>
    <n v="44322"/>
    <n v="2"/>
    <m/>
    <m/>
    <n v="0.5"/>
    <n v="85.32"/>
    <s v="Account"/>
    <n v="45"/>
    <n v="140"/>
    <n v="70"/>
    <n v="70"/>
    <n v="85.32"/>
    <n v="155.32"/>
    <n v="155.32"/>
    <s v="Mon"/>
    <s v="Thu"/>
  </r>
  <r>
    <s v="A00534"/>
    <s v="South"/>
    <s v="Burton"/>
    <s v="Install"/>
    <x v="0"/>
    <n v="44277"/>
    <n v="44326"/>
    <n v="2"/>
    <m/>
    <s v="Yes"/>
    <n v="1.5"/>
    <n v="572.1671"/>
    <s v="C.O.D."/>
    <n v="49"/>
    <n v="140"/>
    <n v="210"/>
    <n v="210"/>
    <n v="0"/>
    <n v="782.1671"/>
    <n v="210"/>
    <s v="Mon"/>
    <s v="Mon"/>
  </r>
  <r>
    <s v="A00535"/>
    <s v="South"/>
    <s v="Burton"/>
    <s v="Repair"/>
    <x v="0"/>
    <n v="44277"/>
    <n v="44326"/>
    <n v="2"/>
    <m/>
    <s v="Yes"/>
    <n v="4.5"/>
    <n v="937.97670000000005"/>
    <s v="C.O.D."/>
    <n v="49"/>
    <n v="140"/>
    <n v="630"/>
    <n v="630"/>
    <n v="0"/>
    <n v="1567.9767000000002"/>
    <n v="630"/>
    <s v="Mon"/>
    <s v="Mon"/>
  </r>
  <r>
    <s v="A00536"/>
    <s v="Central"/>
    <s v="Burton"/>
    <s v="Replace"/>
    <x v="0"/>
    <n v="44278"/>
    <n v="44278"/>
    <n v="1"/>
    <s v="Yes"/>
    <s v="Yes"/>
    <n v="0.5"/>
    <n v="165"/>
    <s v="Warranty"/>
    <n v="0"/>
    <n v="80"/>
    <n v="40"/>
    <n v="0"/>
    <n v="0"/>
    <n v="205"/>
    <n v="0"/>
    <s v="Tue"/>
    <s v="Tue"/>
  </r>
  <r>
    <s v="A00537"/>
    <s v="North"/>
    <s v="Ling"/>
    <s v="Assess"/>
    <x v="0"/>
    <n v="44278"/>
    <n v="44289"/>
    <n v="2"/>
    <s v="Yes"/>
    <s v="Yes"/>
    <n v="0.25"/>
    <n v="55.295499999999997"/>
    <s v="Warranty"/>
    <n v="11"/>
    <n v="140"/>
    <n v="35"/>
    <n v="0"/>
    <n v="0"/>
    <n v="90.295500000000004"/>
    <n v="0"/>
    <s v="Tue"/>
    <s v="Sat"/>
  </r>
  <r>
    <s v="A00538"/>
    <s v="Southeast"/>
    <s v="Cartier"/>
    <s v="Replace"/>
    <x v="0"/>
    <n v="44278"/>
    <n v="44296"/>
    <n v="1"/>
    <m/>
    <s v="Yes"/>
    <n v="2.75"/>
    <n v="534.56600000000003"/>
    <s v="C.O.D."/>
    <n v="18"/>
    <n v="80"/>
    <n v="220"/>
    <n v="220"/>
    <n v="0"/>
    <n v="754.56600000000003"/>
    <n v="220"/>
    <s v="Tue"/>
    <s v="Sat"/>
  </r>
  <r>
    <s v="A00539"/>
    <s v="Central"/>
    <s v="Burton"/>
    <s v="Assess"/>
    <x v="0"/>
    <n v="44278"/>
    <n v="44294"/>
    <n v="1"/>
    <m/>
    <s v="Yes"/>
    <n v="1"/>
    <n v="448.26"/>
    <s v="C.O.D."/>
    <n v="16"/>
    <n v="80"/>
    <n v="80"/>
    <n v="80"/>
    <n v="0"/>
    <n v="528.26"/>
    <n v="80"/>
    <s v="Tue"/>
    <s v="Thu"/>
  </r>
  <r>
    <s v="A00540"/>
    <s v="Southwest"/>
    <s v="Burton"/>
    <s v="Assess"/>
    <x v="0"/>
    <n v="44278"/>
    <n v="44300"/>
    <n v="2"/>
    <m/>
    <m/>
    <n v="1"/>
    <n v="123.208"/>
    <s v="C.O.D."/>
    <n v="22"/>
    <n v="140"/>
    <n v="140"/>
    <n v="140"/>
    <n v="123.208"/>
    <n v="263.20799999999997"/>
    <n v="263.20799999999997"/>
    <s v="Tue"/>
    <s v="Wed"/>
  </r>
  <r>
    <s v="A00541"/>
    <s v="Central"/>
    <s v="Khan"/>
    <s v="Deliver"/>
    <x v="0"/>
    <n v="44278"/>
    <n v="44298"/>
    <n v="1"/>
    <m/>
    <m/>
    <n v="0.25"/>
    <n v="77.290000000000006"/>
    <s v="C.O.D."/>
    <n v="20"/>
    <n v="80"/>
    <n v="20"/>
    <n v="20"/>
    <n v="77.290000000000006"/>
    <n v="97.29"/>
    <n v="97.29"/>
    <s v="Tue"/>
    <s v="Mon"/>
  </r>
  <r>
    <s v="A00542"/>
    <s v="North"/>
    <s v="Ling"/>
    <s v="Install"/>
    <x v="0"/>
    <n v="44278"/>
    <n v="44298"/>
    <n v="2"/>
    <s v="Yes"/>
    <s v="Yes"/>
    <n v="1"/>
    <n v="360"/>
    <s v="Warranty"/>
    <n v="20"/>
    <n v="140"/>
    <n v="140"/>
    <n v="0"/>
    <n v="0"/>
    <n v="500"/>
    <n v="0"/>
    <s v="Tue"/>
    <s v="Mon"/>
  </r>
  <r>
    <s v="A00543"/>
    <s v="Northwest"/>
    <s v="Burton"/>
    <s v="Repair"/>
    <x v="0"/>
    <n v="44278"/>
    <n v="44329"/>
    <n v="2"/>
    <m/>
    <m/>
    <n v="3.5"/>
    <n v="653.00080000000003"/>
    <s v="C.O.D."/>
    <n v="51"/>
    <n v="140"/>
    <n v="490"/>
    <n v="490"/>
    <n v="653.00080000000003"/>
    <n v="1143.0008"/>
    <n v="1143.0008"/>
    <s v="Tue"/>
    <s v="Thu"/>
  </r>
  <r>
    <s v="A00544"/>
    <s v="South"/>
    <s v="Lopez"/>
    <s v="Install"/>
    <x v="0"/>
    <n v="44279"/>
    <n v="44292"/>
    <n v="1"/>
    <m/>
    <m/>
    <n v="1.5"/>
    <n v="118.3"/>
    <s v="Account"/>
    <n v="13"/>
    <n v="80"/>
    <n v="120"/>
    <n v="120"/>
    <n v="118.3"/>
    <n v="238.3"/>
    <n v="238.3"/>
    <s v="Wed"/>
    <s v="Tue"/>
  </r>
  <r>
    <s v="A00545"/>
    <s v="Southwest"/>
    <s v="Ling"/>
    <s v="Repair"/>
    <x v="0"/>
    <n v="44279"/>
    <n v="44358"/>
    <n v="2"/>
    <m/>
    <s v="Yes"/>
    <n v="2.5"/>
    <n v="1480.3623"/>
    <s v="C.O.D."/>
    <n v="79"/>
    <n v="140"/>
    <n v="350"/>
    <n v="350"/>
    <n v="0"/>
    <n v="1830.3623"/>
    <n v="350"/>
    <s v="Wed"/>
    <s v="Fri"/>
  </r>
  <r>
    <s v="A00546"/>
    <s v="East"/>
    <s v="Ling"/>
    <s v="Repair"/>
    <x v="0"/>
    <n v="44280"/>
    <n v="44327"/>
    <n v="2"/>
    <m/>
    <m/>
    <n v="2.5"/>
    <n v="837.1567"/>
    <s v="C.O.D."/>
    <n v="47"/>
    <n v="140"/>
    <n v="350"/>
    <n v="350"/>
    <n v="837.1567"/>
    <n v="1187.1567"/>
    <n v="1187.1567"/>
    <s v="Thu"/>
    <s v="Tue"/>
  </r>
  <r>
    <s v="A00547"/>
    <s v="North"/>
    <s v="Ling"/>
    <s v="Repair"/>
    <x v="0"/>
    <n v="44282"/>
    <n v="44377"/>
    <n v="2"/>
    <m/>
    <m/>
    <n v="1.75"/>
    <n v="242.6396"/>
    <s v="C.O.D."/>
    <n v="95"/>
    <n v="140"/>
    <n v="245"/>
    <n v="245"/>
    <n v="242.6396"/>
    <n v="487.63959999999997"/>
    <n v="487.63959999999997"/>
    <s v="Sat"/>
    <s v="Wed"/>
  </r>
  <r>
    <s v="A00548"/>
    <s v="Southeast"/>
    <s v="Cartier"/>
    <s v="Repair"/>
    <x v="0"/>
    <n v="44284"/>
    <n v="44293"/>
    <n v="1"/>
    <m/>
    <s v="Yes"/>
    <n v="2"/>
    <n v="262.02800000000002"/>
    <s v="C.O.D."/>
    <n v="9"/>
    <n v="80"/>
    <n v="160"/>
    <n v="160"/>
    <n v="0"/>
    <n v="422.02800000000002"/>
    <n v="160"/>
    <s v="Mon"/>
    <s v="Wed"/>
  </r>
  <r>
    <s v="A00549"/>
    <s v="Southeast"/>
    <s v="Khan"/>
    <s v="Install"/>
    <x v="0"/>
    <n v="44284"/>
    <n v="44375"/>
    <n v="1"/>
    <m/>
    <m/>
    <n v="1.75"/>
    <n v="473.60329999999999"/>
    <s v="C.O.D."/>
    <n v="91"/>
    <n v="80"/>
    <n v="140"/>
    <n v="140"/>
    <n v="473.60329999999999"/>
    <n v="613.60329999999999"/>
    <n v="613.60329999999999"/>
    <s v="Mon"/>
    <s v="Mon"/>
  </r>
  <r>
    <s v="A00550"/>
    <s v="Central"/>
    <s v="Khan"/>
    <s v="Repair"/>
    <x v="0"/>
    <n v="44285"/>
    <n v="44328"/>
    <n v="1"/>
    <m/>
    <m/>
    <n v="2.75"/>
    <n v="708.02269999999999"/>
    <s v="C.O.D."/>
    <n v="43"/>
    <n v="80"/>
    <n v="220"/>
    <n v="220"/>
    <n v="708.02269999999999"/>
    <n v="928.02269999999999"/>
    <n v="928.02269999999999"/>
    <s v="Tue"/>
    <s v="Wed"/>
  </r>
  <r>
    <s v="A00551"/>
    <s v="Central"/>
    <s v="Burton"/>
    <s v="Replace"/>
    <x v="0"/>
    <n v="44286"/>
    <n v="44292"/>
    <n v="1"/>
    <m/>
    <m/>
    <n v="0.5"/>
    <n v="13.321400000000001"/>
    <s v="C.O.D."/>
    <n v="6"/>
    <n v="80"/>
    <n v="40"/>
    <n v="40"/>
    <n v="13.321400000000001"/>
    <n v="53.321399999999997"/>
    <n v="53.321399999999997"/>
    <s v="Wed"/>
    <s v="Tue"/>
  </r>
  <r>
    <s v="A00552"/>
    <s v="Southwest"/>
    <s v="Burton"/>
    <s v="Replace"/>
    <x v="1"/>
    <n v="44286"/>
    <n v="44307"/>
    <n v="1"/>
    <m/>
    <m/>
    <n v="0.75"/>
    <n v="51.29"/>
    <s v="C.O.D."/>
    <n v="21"/>
    <n v="80"/>
    <n v="60"/>
    <n v="60"/>
    <n v="51.29"/>
    <n v="111.28999999999999"/>
    <n v="111.28999999999999"/>
    <s v="Wed"/>
    <s v="Wed"/>
  </r>
  <r>
    <s v="A00553"/>
    <s v="North"/>
    <s v="Ling"/>
    <s v="Deliver"/>
    <x v="0"/>
    <n v="44287"/>
    <n v="44302"/>
    <n v="1"/>
    <m/>
    <m/>
    <n v="0.25"/>
    <n v="89.5"/>
    <s v="Account"/>
    <n v="15"/>
    <n v="80"/>
    <n v="20"/>
    <n v="20"/>
    <n v="89.5"/>
    <n v="109.5"/>
    <n v="109.5"/>
    <s v="Thu"/>
    <s v="Fri"/>
  </r>
  <r>
    <s v="A00554"/>
    <s v="Northwest"/>
    <s v="Burton"/>
    <s v="Assess"/>
    <x v="0"/>
    <n v="44287"/>
    <n v="44298"/>
    <n v="1"/>
    <m/>
    <m/>
    <n v="0.25"/>
    <n v="74.532399999999996"/>
    <s v="P.O."/>
    <n v="11"/>
    <n v="80"/>
    <n v="20"/>
    <n v="20"/>
    <n v="74.532399999999996"/>
    <n v="94.532399999999996"/>
    <n v="94.532399999999996"/>
    <s v="Thu"/>
    <s v="Mon"/>
  </r>
  <r>
    <s v="A00555"/>
    <s v="North"/>
    <s v="Ling"/>
    <s v="Repair"/>
    <x v="0"/>
    <n v="44287"/>
    <n v="44298"/>
    <n v="2"/>
    <m/>
    <m/>
    <n v="1.5"/>
    <n v="64"/>
    <s v="Account"/>
    <n v="11"/>
    <n v="140"/>
    <n v="210"/>
    <n v="210"/>
    <n v="64"/>
    <n v="274"/>
    <n v="274"/>
    <s v="Thu"/>
    <s v="Mon"/>
  </r>
  <r>
    <s v="A00556"/>
    <s v="Northwest"/>
    <s v="Khan"/>
    <s v="Assess"/>
    <x v="1"/>
    <n v="44287"/>
    <n v="44300"/>
    <n v="1"/>
    <m/>
    <m/>
    <n v="0.25"/>
    <n v="23.401"/>
    <s v="Account"/>
    <n v="13"/>
    <n v="80"/>
    <n v="20"/>
    <n v="20"/>
    <n v="23.401"/>
    <n v="43.400999999999996"/>
    <n v="43.400999999999996"/>
    <s v="Thu"/>
    <s v="Wed"/>
  </r>
  <r>
    <s v="A00557"/>
    <s v="East"/>
    <s v="Ling"/>
    <s v="Assess"/>
    <x v="0"/>
    <n v="44287"/>
    <n v="44312"/>
    <n v="2"/>
    <m/>
    <m/>
    <n v="0.25"/>
    <n v="17.13"/>
    <s v="Account"/>
    <n v="25"/>
    <n v="140"/>
    <n v="35"/>
    <n v="35"/>
    <n v="17.13"/>
    <n v="52.129999999999995"/>
    <n v="52.129999999999995"/>
    <s v="Thu"/>
    <s v="Mon"/>
  </r>
  <r>
    <s v="A00558"/>
    <s v="West"/>
    <s v="Lopez"/>
    <s v="Assess"/>
    <x v="0"/>
    <n v="44287"/>
    <n v="44315"/>
    <n v="1"/>
    <m/>
    <m/>
    <n v="0.5"/>
    <n v="149.5"/>
    <s v="P.O."/>
    <n v="28"/>
    <n v="80"/>
    <n v="40"/>
    <n v="40"/>
    <n v="149.5"/>
    <n v="189.5"/>
    <n v="189.5"/>
    <s v="Thu"/>
    <s v="Thu"/>
  </r>
  <r>
    <s v="A00559"/>
    <s v="Northwest"/>
    <s v="Burton"/>
    <s v="Assess"/>
    <x v="0"/>
    <n v="44288"/>
    <n v="44312"/>
    <n v="1"/>
    <m/>
    <m/>
    <n v="0.5"/>
    <n v="163.197"/>
    <s v="P.O."/>
    <n v="24"/>
    <n v="80"/>
    <n v="40"/>
    <n v="40"/>
    <n v="163.197"/>
    <n v="203.197"/>
    <n v="203.197"/>
    <s v="Fri"/>
    <s v="Mon"/>
  </r>
  <r>
    <s v="A00560"/>
    <s v="North"/>
    <s v="Ling"/>
    <s v="Assess"/>
    <x v="0"/>
    <n v="44289"/>
    <n v="44301"/>
    <n v="2"/>
    <m/>
    <m/>
    <n v="0.25"/>
    <n v="14.76"/>
    <s v="Account"/>
    <n v="12"/>
    <n v="140"/>
    <n v="35"/>
    <n v="35"/>
    <n v="14.76"/>
    <n v="49.76"/>
    <n v="49.76"/>
    <s v="Sat"/>
    <s v="Thu"/>
  </r>
  <r>
    <s v="A00561"/>
    <s v="Southeast"/>
    <s v="Cartier"/>
    <s v="Assess"/>
    <x v="0"/>
    <n v="44289"/>
    <n v="44313"/>
    <n v="1"/>
    <m/>
    <m/>
    <n v="0.75"/>
    <n v="21.33"/>
    <s v="Account"/>
    <n v="24"/>
    <n v="80"/>
    <n v="60"/>
    <n v="60"/>
    <n v="21.33"/>
    <n v="81.33"/>
    <n v="81.33"/>
    <s v="Sat"/>
    <s v="Tue"/>
  </r>
  <r>
    <s v="A00562"/>
    <s v="Northwest"/>
    <s v="Burton"/>
    <s v="Assess"/>
    <x v="0"/>
    <n v="44289"/>
    <n v="44327"/>
    <n v="2"/>
    <m/>
    <s v="Yes"/>
    <n v="1"/>
    <n v="304.50729999999999"/>
    <s v="C.O.D."/>
    <n v="38"/>
    <n v="140"/>
    <n v="140"/>
    <n v="140"/>
    <n v="0"/>
    <n v="444.50729999999999"/>
    <n v="140"/>
    <s v="Sat"/>
    <s v="Tue"/>
  </r>
  <r>
    <s v="A00563"/>
    <s v="Northeast"/>
    <s v="Khan"/>
    <s v="Assess"/>
    <x v="1"/>
    <n v="44289"/>
    <n v="44327"/>
    <n v="1"/>
    <m/>
    <m/>
    <n v="0.5"/>
    <n v="36.3384"/>
    <s v="Account"/>
    <n v="38"/>
    <n v="80"/>
    <n v="40"/>
    <n v="40"/>
    <n v="36.3384"/>
    <n v="76.338400000000007"/>
    <n v="76.338400000000007"/>
    <s v="Sat"/>
    <s v="Tue"/>
  </r>
  <r>
    <s v="A00564"/>
    <s v="East"/>
    <s v="Ling"/>
    <s v="Assess"/>
    <x v="0"/>
    <n v="44291"/>
    <n v="44300"/>
    <n v="2"/>
    <m/>
    <m/>
    <n v="0.5"/>
    <n v="21.33"/>
    <s v="Account"/>
    <n v="9"/>
    <n v="140"/>
    <n v="70"/>
    <n v="70"/>
    <n v="21.33"/>
    <n v="91.33"/>
    <n v="91.33"/>
    <s v="Mon"/>
    <s v="Wed"/>
  </r>
  <r>
    <s v="A00565"/>
    <s v="North"/>
    <s v="Ling"/>
    <s v="Replace"/>
    <x v="0"/>
    <n v="44291"/>
    <n v="44309"/>
    <n v="2"/>
    <m/>
    <m/>
    <n v="0.5"/>
    <n v="392.02480000000003"/>
    <s v="C.O.D."/>
    <n v="18"/>
    <n v="140"/>
    <n v="70"/>
    <n v="70"/>
    <n v="392.02480000000003"/>
    <n v="462.02480000000003"/>
    <n v="462.02480000000003"/>
    <s v="Mon"/>
    <s v="Fri"/>
  </r>
  <r>
    <s v="A00566"/>
    <s v="North"/>
    <s v="Ling"/>
    <s v="Assess"/>
    <x v="0"/>
    <n v="44291"/>
    <n v="44315"/>
    <n v="1"/>
    <m/>
    <m/>
    <n v="0.25"/>
    <n v="151.78790000000001"/>
    <s v="Account"/>
    <n v="24"/>
    <n v="80"/>
    <n v="20"/>
    <n v="20"/>
    <n v="151.78790000000001"/>
    <n v="171.78790000000001"/>
    <n v="171.78790000000001"/>
    <s v="Mon"/>
    <s v="Thu"/>
  </r>
  <r>
    <s v="A00567"/>
    <s v="Northwest"/>
    <s v="Cartier"/>
    <s v="Assess"/>
    <x v="0"/>
    <n v="44291"/>
    <n v="44328"/>
    <n v="1"/>
    <m/>
    <m/>
    <n v="0.25"/>
    <n v="30.1082"/>
    <s v="Account"/>
    <n v="37"/>
    <n v="80"/>
    <n v="20"/>
    <n v="20"/>
    <n v="30.1082"/>
    <n v="50.108199999999997"/>
    <n v="50.108199999999997"/>
    <s v="Mon"/>
    <s v="Wed"/>
  </r>
  <r>
    <s v="A00568"/>
    <s v="East"/>
    <s v="Ling"/>
    <s v="Replace"/>
    <x v="0"/>
    <n v="44291"/>
    <n v="44333"/>
    <n v="2"/>
    <m/>
    <m/>
    <n v="0.75"/>
    <n v="13.36"/>
    <s v="C.O.D."/>
    <n v="42"/>
    <n v="140"/>
    <n v="105"/>
    <n v="105"/>
    <n v="13.36"/>
    <n v="118.36"/>
    <n v="118.36"/>
    <s v="Mon"/>
    <s v="Mon"/>
  </r>
  <r>
    <s v="A00569"/>
    <s v="Central"/>
    <s v="Cartier"/>
    <s v="Repair"/>
    <x v="0"/>
    <n v="44291"/>
    <n v="44362"/>
    <n v="1"/>
    <m/>
    <m/>
    <n v="4.25"/>
    <n v="21.33"/>
    <s v="Account"/>
    <n v="71"/>
    <n v="80"/>
    <n v="340"/>
    <n v="340"/>
    <n v="21.33"/>
    <n v="361.33"/>
    <n v="361.33"/>
    <s v="Mon"/>
    <s v="Tue"/>
  </r>
  <r>
    <s v="A00570"/>
    <s v="East"/>
    <s v="Ling"/>
    <s v="Assess"/>
    <x v="1"/>
    <n v="44292"/>
    <n v="44323"/>
    <n v="1"/>
    <m/>
    <m/>
    <n v="0.75"/>
    <n v="21.33"/>
    <s v="C.O.D."/>
    <n v="31"/>
    <n v="80"/>
    <n v="60"/>
    <n v="60"/>
    <n v="21.33"/>
    <n v="81.33"/>
    <n v="81.33"/>
    <s v="Tue"/>
    <s v="Fri"/>
  </r>
  <r>
    <s v="A00571"/>
    <s v="East"/>
    <s v="Ling"/>
    <s v="Deliver"/>
    <x v="1"/>
    <n v="44292"/>
    <n v="44326"/>
    <n v="1"/>
    <m/>
    <m/>
    <n v="0.25"/>
    <n v="21.6"/>
    <s v="Account"/>
    <n v="34"/>
    <n v="80"/>
    <n v="20"/>
    <n v="20"/>
    <n v="21.6"/>
    <n v="41.6"/>
    <n v="41.6"/>
    <s v="Tue"/>
    <s v="Mon"/>
  </r>
  <r>
    <s v="A00572"/>
    <s v="Southeast"/>
    <s v="Burton"/>
    <s v="Deliver"/>
    <x v="1"/>
    <n v="44292"/>
    <n v="44336"/>
    <n v="1"/>
    <m/>
    <m/>
    <n v="0.25"/>
    <n v="108.9568"/>
    <s v="C.O.D."/>
    <n v="44"/>
    <n v="80"/>
    <n v="20"/>
    <n v="20"/>
    <n v="108.9568"/>
    <n v="128.95679999999999"/>
    <n v="128.95679999999999"/>
    <s v="Tue"/>
    <s v="Thu"/>
  </r>
  <r>
    <s v="A00573"/>
    <s v="West"/>
    <s v="Khan"/>
    <s v="Deliver"/>
    <x v="0"/>
    <n v="44292"/>
    <n v="44341"/>
    <n v="1"/>
    <m/>
    <m/>
    <n v="0.25"/>
    <n v="42.66"/>
    <s v="P.O."/>
    <n v="49"/>
    <n v="80"/>
    <n v="20"/>
    <n v="20"/>
    <n v="42.66"/>
    <n v="62.66"/>
    <n v="62.66"/>
    <s v="Tue"/>
    <s v="Tue"/>
  </r>
  <r>
    <s v="A00574"/>
    <s v="Southwest"/>
    <s v="Khan"/>
    <s v="Assess"/>
    <x v="0"/>
    <n v="44292"/>
    <n v="44343"/>
    <n v="1"/>
    <m/>
    <m/>
    <n v="1.75"/>
    <n v="342.6"/>
    <s v="C.O.D."/>
    <n v="51"/>
    <n v="80"/>
    <n v="140"/>
    <n v="140"/>
    <n v="342.6"/>
    <n v="482.6"/>
    <n v="482.6"/>
    <s v="Tue"/>
    <s v="Thu"/>
  </r>
  <r>
    <s v="A00575"/>
    <s v="Northeast"/>
    <s v="Khan"/>
    <s v="Replace"/>
    <x v="0"/>
    <n v="44292"/>
    <n v="44376"/>
    <n v="2"/>
    <m/>
    <m/>
    <n v="0.75"/>
    <n v="40"/>
    <s v="P.O."/>
    <n v="84"/>
    <n v="140"/>
    <n v="105"/>
    <n v="105"/>
    <n v="40"/>
    <n v="145"/>
    <n v="145"/>
    <s v="Tue"/>
    <s v="Tue"/>
  </r>
  <r>
    <s v="A00576"/>
    <s v="North"/>
    <s v="Ling"/>
    <s v="Deliver"/>
    <x v="1"/>
    <n v="44293"/>
    <n v="44300"/>
    <n v="1"/>
    <m/>
    <m/>
    <n v="0.25"/>
    <n v="259.2"/>
    <s v="C.O.D."/>
    <n v="7"/>
    <n v="80"/>
    <n v="20"/>
    <n v="20"/>
    <n v="259.2"/>
    <n v="279.2"/>
    <n v="279.2"/>
    <s v="Wed"/>
    <s v="Wed"/>
  </r>
  <r>
    <s v="A00577"/>
    <s v="North"/>
    <s v="Ling"/>
    <s v="Assess"/>
    <x v="0"/>
    <n v="44293"/>
    <n v="44314"/>
    <n v="2"/>
    <m/>
    <m/>
    <n v="0.25"/>
    <n v="26.582599999999999"/>
    <s v="Account"/>
    <n v="21"/>
    <n v="140"/>
    <n v="35"/>
    <n v="35"/>
    <n v="26.582599999999999"/>
    <n v="61.582599999999999"/>
    <n v="61.582599999999999"/>
    <s v="Wed"/>
    <s v="Wed"/>
  </r>
  <r>
    <s v="A00578"/>
    <s v="South"/>
    <s v="Cartier"/>
    <s v="Assess"/>
    <x v="0"/>
    <n v="44293"/>
    <n v="44315"/>
    <n v="1"/>
    <m/>
    <m/>
    <n v="0.25"/>
    <n v="52.019799999999996"/>
    <s v="Account"/>
    <n v="22"/>
    <n v="80"/>
    <n v="20"/>
    <n v="20"/>
    <n v="52.019799999999996"/>
    <n v="72.019800000000004"/>
    <n v="72.019800000000004"/>
    <s v="Wed"/>
    <s v="Thu"/>
  </r>
  <r>
    <s v="A00579"/>
    <s v="North"/>
    <s v="Ling"/>
    <s v="Replace"/>
    <x v="0"/>
    <n v="44293"/>
    <n v="44315"/>
    <n v="2"/>
    <s v="Yes"/>
    <s v="Yes"/>
    <n v="0.5"/>
    <n v="181.15710000000001"/>
    <s v="Warranty"/>
    <n v="22"/>
    <n v="140"/>
    <n v="70"/>
    <n v="0"/>
    <n v="0"/>
    <n v="251.15710000000001"/>
    <n v="0"/>
    <s v="Wed"/>
    <s v="Thu"/>
  </r>
  <r>
    <s v="A00580"/>
    <s v="Central"/>
    <s v="Khan"/>
    <s v="Repair"/>
    <x v="0"/>
    <n v="44293"/>
    <n v="44327"/>
    <n v="2"/>
    <m/>
    <m/>
    <n v="2"/>
    <n v="2050.6"/>
    <s v="Account"/>
    <n v="34"/>
    <n v="140"/>
    <n v="280"/>
    <n v="280"/>
    <n v="2050.6"/>
    <n v="2330.6"/>
    <n v="2330.6"/>
    <s v="Wed"/>
    <s v="Tue"/>
  </r>
  <r>
    <s v="A00581"/>
    <s v="Northeast"/>
    <s v="Ling"/>
    <s v="Assess"/>
    <x v="0"/>
    <n v="44293"/>
    <m/>
    <n v="2"/>
    <m/>
    <s v="Yes"/>
    <m/>
    <n v="1587.2547999999999"/>
    <s v="C.O.D."/>
    <s v=""/>
    <n v="140"/>
    <n v="0"/>
    <n v="0"/>
    <n v="0"/>
    <n v="1587.2547999999999"/>
    <n v="0"/>
    <s v="Wed"/>
    <s v="Sat"/>
  </r>
  <r>
    <s v="A00582"/>
    <s v="North"/>
    <s v="Ling"/>
    <s v="Replace"/>
    <x v="0"/>
    <n v="44294"/>
    <n v="44308"/>
    <n v="2"/>
    <m/>
    <m/>
    <n v="0.75"/>
    <n v="158"/>
    <s v="Account"/>
    <n v="14"/>
    <n v="140"/>
    <n v="105"/>
    <n v="105"/>
    <n v="158"/>
    <n v="263"/>
    <n v="263"/>
    <s v="Thu"/>
    <s v="Thu"/>
  </r>
  <r>
    <s v="A00583"/>
    <s v="Central"/>
    <s v="Khan"/>
    <s v="Deliver"/>
    <x v="0"/>
    <n v="44294"/>
    <n v="44314"/>
    <n v="1"/>
    <s v="Yes"/>
    <s v="Yes"/>
    <n v="0.25"/>
    <n v="30"/>
    <s v="Warranty"/>
    <n v="20"/>
    <n v="80"/>
    <n v="20"/>
    <n v="0"/>
    <n v="0"/>
    <n v="50"/>
    <n v="0"/>
    <s v="Thu"/>
    <s v="Wed"/>
  </r>
  <r>
    <s v="A00584"/>
    <s v="Northeast"/>
    <s v="Burton"/>
    <s v="Repair"/>
    <x v="0"/>
    <n v="44294"/>
    <n v="44315"/>
    <n v="2"/>
    <m/>
    <s v="Yes"/>
    <n v="1"/>
    <n v="54.28"/>
    <s v="C.O.D."/>
    <n v="21"/>
    <n v="140"/>
    <n v="140"/>
    <n v="140"/>
    <n v="0"/>
    <n v="194.28"/>
    <n v="140"/>
    <s v="Thu"/>
    <s v="Thu"/>
  </r>
  <r>
    <s v="A00585"/>
    <s v="North"/>
    <s v="Ling"/>
    <s v="Deliver"/>
    <x v="1"/>
    <n v="44294"/>
    <n v="44319"/>
    <n v="1"/>
    <m/>
    <m/>
    <n v="0.25"/>
    <n v="85.32"/>
    <s v="C.O.D."/>
    <n v="25"/>
    <n v="80"/>
    <n v="20"/>
    <n v="20"/>
    <n v="85.32"/>
    <n v="105.32"/>
    <n v="105.32"/>
    <s v="Thu"/>
    <s v="Mon"/>
  </r>
  <r>
    <s v="A00586"/>
    <s v="Northeast"/>
    <s v="Ling"/>
    <s v="Assess"/>
    <x v="0"/>
    <n v="44294"/>
    <n v="44329"/>
    <n v="2"/>
    <m/>
    <m/>
    <n v="0.25"/>
    <n v="30"/>
    <s v="C.O.D."/>
    <n v="35"/>
    <n v="140"/>
    <n v="35"/>
    <n v="35"/>
    <n v="30"/>
    <n v="65"/>
    <n v="65"/>
    <s v="Thu"/>
    <s v="Thu"/>
  </r>
  <r>
    <s v="A00587"/>
    <s v="Northwest"/>
    <s v="Cartier"/>
    <s v="Assess"/>
    <x v="1"/>
    <n v="44294"/>
    <n v="44337"/>
    <n v="2"/>
    <m/>
    <m/>
    <n v="0.25"/>
    <n v="2.54"/>
    <s v="Account"/>
    <n v="43"/>
    <n v="140"/>
    <n v="35"/>
    <n v="35"/>
    <n v="2.54"/>
    <n v="37.54"/>
    <n v="37.54"/>
    <s v="Thu"/>
    <s v="Fri"/>
  </r>
  <r>
    <s v="A00588"/>
    <s v="North"/>
    <s v="Ling"/>
    <s v="Deliver"/>
    <x v="0"/>
    <n v="44294"/>
    <n v="44355"/>
    <n v="1"/>
    <m/>
    <m/>
    <n v="0.25"/>
    <n v="66.864900000000006"/>
    <s v="Account"/>
    <n v="61"/>
    <n v="80"/>
    <n v="20"/>
    <n v="20"/>
    <n v="66.864900000000006"/>
    <n v="86.864900000000006"/>
    <n v="86.864900000000006"/>
    <s v="Thu"/>
    <s v="Tue"/>
  </r>
  <r>
    <s v="A00589"/>
    <s v="North"/>
    <s v="Ling"/>
    <s v="Replace"/>
    <x v="0"/>
    <n v="44296"/>
    <n v="44307"/>
    <n v="2"/>
    <m/>
    <m/>
    <n v="0.75"/>
    <n v="108.9273"/>
    <s v="Account"/>
    <n v="11"/>
    <n v="140"/>
    <n v="105"/>
    <n v="105"/>
    <n v="108.9273"/>
    <n v="213.9273"/>
    <n v="213.9273"/>
    <s v="Sat"/>
    <s v="Wed"/>
  </r>
  <r>
    <s v="A00590"/>
    <s v="Southeast"/>
    <s v="Cartier"/>
    <s v="Repair"/>
    <x v="0"/>
    <n v="44296"/>
    <n v="44326"/>
    <n v="1"/>
    <s v="Yes"/>
    <s v="Yes"/>
    <n v="4.75"/>
    <n v="397.36099999999999"/>
    <s v="Warranty"/>
    <n v="30"/>
    <n v="80"/>
    <n v="380"/>
    <n v="0"/>
    <n v="0"/>
    <n v="777.36099999999999"/>
    <n v="0"/>
    <s v="Sat"/>
    <s v="Mon"/>
  </r>
  <r>
    <s v="A00591"/>
    <s v="Southeast"/>
    <s v="Cartier"/>
    <s v="Assess"/>
    <x v="0"/>
    <n v="44298"/>
    <n v="44307"/>
    <n v="1"/>
    <m/>
    <m/>
    <n v="0.25"/>
    <n v="156.40209999999999"/>
    <s v="Account"/>
    <n v="9"/>
    <n v="80"/>
    <n v="20"/>
    <n v="20"/>
    <n v="156.40209999999999"/>
    <n v="176.40209999999999"/>
    <n v="176.40209999999999"/>
    <s v="Mon"/>
    <s v="Wed"/>
  </r>
  <r>
    <s v="A00592"/>
    <s v="Central"/>
    <s v="Cartier"/>
    <s v="Assess"/>
    <x v="0"/>
    <n v="44298"/>
    <n v="44307"/>
    <n v="2"/>
    <m/>
    <s v="Yes"/>
    <n v="0.5"/>
    <n v="176.22120000000001"/>
    <s v="C.O.D."/>
    <n v="9"/>
    <n v="140"/>
    <n v="70"/>
    <n v="70"/>
    <n v="0"/>
    <n v="246.22120000000001"/>
    <n v="70"/>
    <s v="Mon"/>
    <s v="Wed"/>
  </r>
  <r>
    <s v="A00593"/>
    <s v="North"/>
    <s v="Ling"/>
    <s v="Deliver"/>
    <x v="0"/>
    <n v="44298"/>
    <n v="44314"/>
    <n v="1"/>
    <m/>
    <m/>
    <n v="0.25"/>
    <n v="4.99"/>
    <s v="C.O.D."/>
    <n v="16"/>
    <n v="80"/>
    <n v="20"/>
    <n v="20"/>
    <n v="4.99"/>
    <n v="24.990000000000002"/>
    <n v="24.990000000000002"/>
    <s v="Mon"/>
    <s v="Wed"/>
  </r>
  <r>
    <s v="A00594"/>
    <s v="Northwest"/>
    <s v="Burton"/>
    <s v="Deliver"/>
    <x v="0"/>
    <n v="44298"/>
    <n v="44319"/>
    <n v="1"/>
    <m/>
    <m/>
    <n v="0.25"/>
    <n v="83.462900000000005"/>
    <s v="Account"/>
    <n v="21"/>
    <n v="80"/>
    <n v="20"/>
    <n v="20"/>
    <n v="83.462900000000005"/>
    <n v="103.4629"/>
    <n v="103.4629"/>
    <s v="Mon"/>
    <s v="Mon"/>
  </r>
  <r>
    <s v="A00595"/>
    <s v="Central"/>
    <s v="Burton"/>
    <s v="Install"/>
    <x v="0"/>
    <n v="44298"/>
    <n v="44320"/>
    <n v="2"/>
    <m/>
    <m/>
    <n v="2.25"/>
    <n v="52"/>
    <s v="Account"/>
    <n v="22"/>
    <n v="140"/>
    <n v="315"/>
    <n v="315"/>
    <n v="52"/>
    <n v="367"/>
    <n v="367"/>
    <s v="Mon"/>
    <s v="Tue"/>
  </r>
  <r>
    <s v="A00596"/>
    <s v="South"/>
    <s v="Lopez"/>
    <s v="Assess"/>
    <x v="0"/>
    <n v="44298"/>
    <n v="44320"/>
    <n v="1"/>
    <m/>
    <m/>
    <n v="0.5"/>
    <n v="743.18399999999997"/>
    <s v="P.O."/>
    <n v="22"/>
    <n v="80"/>
    <n v="40"/>
    <n v="40"/>
    <n v="743.18399999999997"/>
    <n v="783.18399999999997"/>
    <n v="783.18399999999997"/>
    <s v="Mon"/>
    <s v="Tue"/>
  </r>
  <r>
    <s v="A00597"/>
    <s v="Central"/>
    <s v="Cartier"/>
    <s v="Replace"/>
    <x v="0"/>
    <n v="44298"/>
    <n v="44363"/>
    <n v="1"/>
    <m/>
    <m/>
    <n v="0.5"/>
    <n v="144"/>
    <s v="C.O.D."/>
    <n v="65"/>
    <n v="80"/>
    <n v="40"/>
    <n v="40"/>
    <n v="144"/>
    <n v="184"/>
    <n v="184"/>
    <s v="Mon"/>
    <s v="Wed"/>
  </r>
  <r>
    <s v="A00598"/>
    <s v="North"/>
    <s v="Ling"/>
    <s v="Deliver"/>
    <x v="0"/>
    <n v="44299"/>
    <n v="44314"/>
    <n v="1"/>
    <s v="Yes"/>
    <s v="Yes"/>
    <n v="0.25"/>
    <n v="38.124600000000001"/>
    <s v="Warranty"/>
    <n v="15"/>
    <n v="80"/>
    <n v="20"/>
    <n v="0"/>
    <n v="0"/>
    <n v="58.124600000000001"/>
    <n v="0"/>
    <s v="Tue"/>
    <s v="Wed"/>
  </r>
  <r>
    <s v="A00599"/>
    <s v="Central"/>
    <s v="Burton"/>
    <s v="Deliver"/>
    <x v="0"/>
    <n v="44299"/>
    <n v="44315"/>
    <n v="1"/>
    <s v="Yes"/>
    <s v="Yes"/>
    <n v="0.25"/>
    <n v="25"/>
    <s v="Warranty"/>
    <n v="16"/>
    <n v="80"/>
    <n v="20"/>
    <n v="0"/>
    <n v="0"/>
    <n v="45"/>
    <n v="0"/>
    <s v="Tue"/>
    <s v="Thu"/>
  </r>
  <r>
    <s v="A00600"/>
    <s v="North"/>
    <s v="Ling"/>
    <s v="Assess"/>
    <x v="0"/>
    <n v="44299"/>
    <n v="44315"/>
    <n v="2"/>
    <m/>
    <m/>
    <n v="0.25"/>
    <n v="175"/>
    <s v="Account"/>
    <n v="16"/>
    <n v="140"/>
    <n v="35"/>
    <n v="35"/>
    <n v="175"/>
    <n v="210"/>
    <n v="210"/>
    <s v="Tue"/>
    <s v="Thu"/>
  </r>
  <r>
    <s v="A00601"/>
    <s v="South"/>
    <s v="Lopez"/>
    <s v="Assess"/>
    <x v="0"/>
    <n v="44299"/>
    <n v="44320"/>
    <n v="1"/>
    <m/>
    <m/>
    <n v="0.25"/>
    <n v="6.944"/>
    <s v="Account"/>
    <n v="21"/>
    <n v="80"/>
    <n v="20"/>
    <n v="20"/>
    <n v="6.944"/>
    <n v="26.943999999999999"/>
    <n v="26.943999999999999"/>
    <s v="Tue"/>
    <s v="Tue"/>
  </r>
  <r>
    <s v="A00602"/>
    <s v="South"/>
    <s v="Burton"/>
    <s v="Install"/>
    <x v="0"/>
    <n v="44299"/>
    <n v="44328"/>
    <n v="3"/>
    <m/>
    <m/>
    <n v="3.25"/>
    <n v="640.42399999999998"/>
    <s v="C.O.D."/>
    <n v="29"/>
    <n v="195"/>
    <n v="633.75"/>
    <n v="633.75"/>
    <n v="640.42399999999998"/>
    <n v="1274.174"/>
    <n v="1274.174"/>
    <s v="Tue"/>
    <s v="Wed"/>
  </r>
  <r>
    <s v="A00603"/>
    <s v="Southeast"/>
    <s v="Khan"/>
    <s v="Assess"/>
    <x v="0"/>
    <n v="44299"/>
    <n v="44329"/>
    <n v="1"/>
    <m/>
    <m/>
    <n v="0.25"/>
    <n v="86.28"/>
    <s v="Account"/>
    <n v="30"/>
    <n v="80"/>
    <n v="20"/>
    <n v="20"/>
    <n v="86.28"/>
    <n v="106.28"/>
    <n v="106.28"/>
    <s v="Tue"/>
    <s v="Thu"/>
  </r>
  <r>
    <s v="A00604"/>
    <s v="Northwest"/>
    <s v="Cartier"/>
    <s v="Assess"/>
    <x v="0"/>
    <n v="44299"/>
    <n v="44337"/>
    <n v="1"/>
    <m/>
    <s v="Yes"/>
    <n v="0.25"/>
    <n v="103.18"/>
    <s v="C.O.D."/>
    <n v="38"/>
    <n v="80"/>
    <n v="20"/>
    <n v="20"/>
    <n v="0"/>
    <n v="123.18"/>
    <n v="20"/>
    <s v="Tue"/>
    <s v="Fri"/>
  </r>
  <r>
    <s v="A00605"/>
    <s v="East"/>
    <s v="Ling"/>
    <s v="Repair"/>
    <x v="0"/>
    <n v="44299"/>
    <n v="44333"/>
    <n v="2"/>
    <m/>
    <m/>
    <n v="1"/>
    <n v="464.4"/>
    <s v="Credit"/>
    <n v="34"/>
    <n v="140"/>
    <n v="140"/>
    <n v="140"/>
    <n v="464.4"/>
    <n v="604.4"/>
    <n v="604.4"/>
    <s v="Tue"/>
    <s v="Mon"/>
  </r>
  <r>
    <s v="A00606"/>
    <s v="Central"/>
    <s v="Cartier"/>
    <s v="Assess"/>
    <x v="0"/>
    <n v="44299"/>
    <n v="44362"/>
    <n v="1"/>
    <m/>
    <m/>
    <n v="1"/>
    <n v="406.65719999999999"/>
    <s v="C.O.D."/>
    <n v="63"/>
    <n v="80"/>
    <n v="80"/>
    <n v="80"/>
    <n v="406.65719999999999"/>
    <n v="486.65719999999999"/>
    <n v="486.65719999999999"/>
    <s v="Tue"/>
    <s v="Tue"/>
  </r>
  <r>
    <s v="A00607"/>
    <s v="Northwest"/>
    <s v="Cartier"/>
    <s v="Replace"/>
    <x v="0"/>
    <n v="44300"/>
    <n v="44309"/>
    <n v="1"/>
    <m/>
    <m/>
    <n v="0.5"/>
    <n v="21.33"/>
    <s v="Account"/>
    <n v="9"/>
    <n v="80"/>
    <n v="40"/>
    <n v="40"/>
    <n v="21.33"/>
    <n v="61.33"/>
    <n v="61.33"/>
    <s v="Wed"/>
    <s v="Fri"/>
  </r>
  <r>
    <s v="A00608"/>
    <s v="West"/>
    <s v="Khan"/>
    <s v="Repair"/>
    <x v="0"/>
    <n v="44300"/>
    <n v="44312"/>
    <n v="1"/>
    <m/>
    <m/>
    <n v="1.5"/>
    <n v="15.15"/>
    <s v="Account"/>
    <n v="12"/>
    <n v="80"/>
    <n v="120"/>
    <n v="120"/>
    <n v="15.15"/>
    <n v="135.15"/>
    <n v="135.15"/>
    <s v="Wed"/>
    <s v="Mon"/>
  </r>
  <r>
    <s v="A00609"/>
    <s v="Southeast"/>
    <s v="Khan"/>
    <s v="Assess"/>
    <x v="1"/>
    <n v="44300"/>
    <n v="44313"/>
    <n v="1"/>
    <m/>
    <s v="Yes"/>
    <n v="0.25"/>
    <n v="96.045299999999997"/>
    <s v="C.O.D."/>
    <n v="13"/>
    <n v="80"/>
    <n v="20"/>
    <n v="20"/>
    <n v="0"/>
    <n v="116.0453"/>
    <n v="20"/>
    <s v="Wed"/>
    <s v="Tue"/>
  </r>
  <r>
    <s v="A00610"/>
    <s v="Northwest"/>
    <s v="Khan"/>
    <s v="Deliver"/>
    <x v="1"/>
    <n v="44300"/>
    <n v="44313"/>
    <n v="1"/>
    <m/>
    <m/>
    <n v="0.25"/>
    <n v="127.40130000000001"/>
    <s v="C.O.D."/>
    <n v="13"/>
    <n v="80"/>
    <n v="20"/>
    <n v="20"/>
    <n v="127.40130000000001"/>
    <n v="147.40129999999999"/>
    <n v="147.40129999999999"/>
    <s v="Wed"/>
    <s v="Tue"/>
  </r>
  <r>
    <s v="A00611"/>
    <s v="South"/>
    <s v="Lopez"/>
    <s v="Replace"/>
    <x v="0"/>
    <n v="44300"/>
    <n v="44321"/>
    <n v="1"/>
    <m/>
    <m/>
    <n v="0.5"/>
    <n v="95.471999999999994"/>
    <s v="P.O."/>
    <n v="21"/>
    <n v="80"/>
    <n v="40"/>
    <n v="40"/>
    <n v="95.471999999999994"/>
    <n v="135.47199999999998"/>
    <n v="135.47199999999998"/>
    <s v="Wed"/>
    <s v="Wed"/>
  </r>
  <r>
    <s v="A00612"/>
    <s v="Central"/>
    <s v="Cartier"/>
    <s v="Assess"/>
    <x v="1"/>
    <n v="44300"/>
    <n v="44321"/>
    <n v="1"/>
    <m/>
    <m/>
    <n v="0.25"/>
    <n v="55.648400000000002"/>
    <s v="Account"/>
    <n v="21"/>
    <n v="80"/>
    <n v="20"/>
    <n v="20"/>
    <n v="55.648400000000002"/>
    <n v="75.648400000000009"/>
    <n v="75.648400000000009"/>
    <s v="Wed"/>
    <s v="Wed"/>
  </r>
  <r>
    <s v="A00613"/>
    <s v="West"/>
    <s v="Khan"/>
    <s v="Assess"/>
    <x v="1"/>
    <n v="44300"/>
    <n v="44322"/>
    <n v="1"/>
    <m/>
    <s v="Yes"/>
    <n v="0.5"/>
    <n v="22.3"/>
    <s v="C.O.D."/>
    <n v="22"/>
    <n v="80"/>
    <n v="40"/>
    <n v="40"/>
    <n v="0"/>
    <n v="62.3"/>
    <n v="40"/>
    <s v="Wed"/>
    <s v="Thu"/>
  </r>
  <r>
    <s v="A00614"/>
    <s v="Northwest"/>
    <s v="Khan"/>
    <s v="Assess"/>
    <x v="0"/>
    <n v="44300"/>
    <n v="44328"/>
    <n v="1"/>
    <m/>
    <m/>
    <n v="0.5"/>
    <n v="148.095"/>
    <s v="Account"/>
    <n v="28"/>
    <n v="80"/>
    <n v="40"/>
    <n v="40"/>
    <n v="148.095"/>
    <n v="188.095"/>
    <n v="188.095"/>
    <s v="Wed"/>
    <s v="Wed"/>
  </r>
  <r>
    <s v="A00615"/>
    <s v="South"/>
    <s v="Burton"/>
    <s v="Deliver"/>
    <x v="0"/>
    <n v="44300"/>
    <n v="44333"/>
    <n v="1"/>
    <m/>
    <m/>
    <n v="0.25"/>
    <n v="18"/>
    <s v="P.O."/>
    <n v="33"/>
    <n v="80"/>
    <n v="20"/>
    <n v="20"/>
    <n v="18"/>
    <n v="38"/>
    <n v="38"/>
    <s v="Wed"/>
    <s v="Mon"/>
  </r>
  <r>
    <s v="A00616"/>
    <s v="Northwest"/>
    <s v="Cartier"/>
    <s v="Assess"/>
    <x v="1"/>
    <n v="44300"/>
    <n v="44333"/>
    <n v="1"/>
    <m/>
    <s v="Yes"/>
    <n v="0.25"/>
    <n v="54.180599999999998"/>
    <s v="C.O.D."/>
    <n v="33"/>
    <n v="80"/>
    <n v="20"/>
    <n v="20"/>
    <n v="0"/>
    <n v="74.180599999999998"/>
    <n v="20"/>
    <s v="Wed"/>
    <s v="Mon"/>
  </r>
  <r>
    <s v="A00617"/>
    <s v="West"/>
    <s v="Khan"/>
    <s v="Replace"/>
    <x v="0"/>
    <n v="44300"/>
    <n v="44347"/>
    <n v="2"/>
    <m/>
    <m/>
    <n v="0.75"/>
    <n v="197.9443"/>
    <s v="C.O.D."/>
    <n v="47"/>
    <n v="140"/>
    <n v="105"/>
    <n v="105"/>
    <n v="197.9443"/>
    <n v="302.9443"/>
    <n v="302.9443"/>
    <s v="Wed"/>
    <s v="Mon"/>
  </r>
  <r>
    <s v="A00618"/>
    <s v="Southeast"/>
    <s v="Burton"/>
    <s v="Deliver"/>
    <x v="0"/>
    <n v="44300"/>
    <n v="44364"/>
    <n v="1"/>
    <s v="Yes"/>
    <s v="Yes"/>
    <n v="0.25"/>
    <n v="111.91240000000001"/>
    <s v="Warranty"/>
    <n v="64"/>
    <n v="80"/>
    <n v="20"/>
    <n v="0"/>
    <n v="0"/>
    <n v="131.91239999999999"/>
    <n v="0"/>
    <s v="Wed"/>
    <s v="Thu"/>
  </r>
  <r>
    <s v="A00619"/>
    <s v="North"/>
    <s v="Ling"/>
    <s v="Deliver"/>
    <x v="0"/>
    <n v="44301"/>
    <n v="44315"/>
    <n v="1"/>
    <m/>
    <m/>
    <n v="0.25"/>
    <n v="118.0681"/>
    <s v="Account"/>
    <n v="14"/>
    <n v="80"/>
    <n v="20"/>
    <n v="20"/>
    <n v="118.0681"/>
    <n v="138.06810000000002"/>
    <n v="138.06810000000002"/>
    <s v="Thu"/>
    <s v="Thu"/>
  </r>
  <r>
    <s v="A00620"/>
    <s v="South"/>
    <s v="Lopez"/>
    <s v="Replace"/>
    <x v="0"/>
    <n v="44301"/>
    <n v="44313"/>
    <n v="1"/>
    <m/>
    <m/>
    <n v="0.5"/>
    <n v="48.75"/>
    <s v="Account"/>
    <n v="12"/>
    <n v="80"/>
    <n v="40"/>
    <n v="40"/>
    <n v="48.75"/>
    <n v="88.75"/>
    <n v="88.75"/>
    <s v="Thu"/>
    <s v="Tue"/>
  </r>
  <r>
    <s v="A00621"/>
    <s v="North"/>
    <s v="Ling"/>
    <s v="Assess"/>
    <x v="0"/>
    <n v="44301"/>
    <n v="44313"/>
    <n v="1"/>
    <s v="Yes"/>
    <s v="Yes"/>
    <n v="0.25"/>
    <n v="144"/>
    <s v="Warranty"/>
    <n v="12"/>
    <n v="80"/>
    <n v="20"/>
    <n v="0"/>
    <n v="0"/>
    <n v="164"/>
    <n v="0"/>
    <s v="Thu"/>
    <s v="Tue"/>
  </r>
  <r>
    <s v="A00622"/>
    <s v="Southeast"/>
    <s v="Khan"/>
    <s v="Deliver"/>
    <x v="0"/>
    <n v="44301"/>
    <n v="44322"/>
    <n v="1"/>
    <m/>
    <s v="Yes"/>
    <n v="0.25"/>
    <n v="50.603299999999997"/>
    <s v="C.O.D."/>
    <n v="21"/>
    <n v="80"/>
    <n v="20"/>
    <n v="20"/>
    <n v="0"/>
    <n v="70.60329999999999"/>
    <n v="20"/>
    <s v="Thu"/>
    <s v="Thu"/>
  </r>
  <r>
    <s v="A00623"/>
    <s v="Northwest"/>
    <s v="Burton"/>
    <s v="Deliver"/>
    <x v="0"/>
    <n v="44301"/>
    <n v="44323"/>
    <n v="1"/>
    <s v="Yes"/>
    <s v="Yes"/>
    <n v="0.25"/>
    <n v="90.278800000000004"/>
    <s v="Warranty"/>
    <n v="22"/>
    <n v="80"/>
    <n v="20"/>
    <n v="0"/>
    <n v="0"/>
    <n v="110.2788"/>
    <n v="0"/>
    <s v="Thu"/>
    <s v="Fri"/>
  </r>
  <r>
    <s v="A00624"/>
    <s v="Central"/>
    <s v="Cartier"/>
    <s v="Replace"/>
    <x v="1"/>
    <n v="44301"/>
    <n v="44322"/>
    <n v="1"/>
    <m/>
    <m/>
    <n v="0.5"/>
    <n v="25"/>
    <s v="C.O.D."/>
    <n v="21"/>
    <n v="80"/>
    <n v="40"/>
    <n v="40"/>
    <n v="25"/>
    <n v="65"/>
    <n v="65"/>
    <s v="Thu"/>
    <s v="Thu"/>
  </r>
  <r>
    <s v="A00625"/>
    <s v="Southeast"/>
    <s v="Burton"/>
    <s v="Deliver"/>
    <x v="0"/>
    <n v="44301"/>
    <n v="44331"/>
    <n v="1"/>
    <m/>
    <m/>
    <n v="0.25"/>
    <n v="34.08"/>
    <s v="P.O."/>
    <n v="30"/>
    <n v="80"/>
    <n v="20"/>
    <n v="20"/>
    <n v="34.08"/>
    <n v="54.08"/>
    <n v="54.08"/>
    <s v="Thu"/>
    <s v="Sat"/>
  </r>
  <r>
    <s v="A00626"/>
    <s v="Northwest"/>
    <s v="Cartier"/>
    <s v="Assess"/>
    <x v="0"/>
    <n v="44301"/>
    <n v="44333"/>
    <n v="1"/>
    <m/>
    <m/>
    <n v="0.25"/>
    <n v="146.75530000000001"/>
    <s v="P.O."/>
    <n v="32"/>
    <n v="80"/>
    <n v="20"/>
    <n v="20"/>
    <n v="146.75530000000001"/>
    <n v="166.75530000000001"/>
    <n v="166.75530000000001"/>
    <s v="Thu"/>
    <s v="Mon"/>
  </r>
  <r>
    <s v="A00627"/>
    <s v="Northwest"/>
    <s v="Cartier"/>
    <s v="Install"/>
    <x v="0"/>
    <n v="44301"/>
    <n v="44336"/>
    <n v="1"/>
    <s v="Yes"/>
    <s v="Yes"/>
    <n v="1.25"/>
    <n v="221.43"/>
    <s v="Warranty"/>
    <n v="35"/>
    <n v="80"/>
    <n v="100"/>
    <n v="0"/>
    <n v="0"/>
    <n v="321.43"/>
    <n v="0"/>
    <s v="Thu"/>
    <s v="Thu"/>
  </r>
  <r>
    <s v="A00628"/>
    <s v="Northwest"/>
    <s v="Cartier"/>
    <s v="Assess"/>
    <x v="0"/>
    <n v="44301"/>
    <n v="44342"/>
    <n v="1"/>
    <m/>
    <s v="Yes"/>
    <n v="1"/>
    <n v="137.1969"/>
    <s v="C.O.D."/>
    <n v="41"/>
    <n v="80"/>
    <n v="80"/>
    <n v="80"/>
    <n v="0"/>
    <n v="217.1969"/>
    <n v="80"/>
    <s v="Thu"/>
    <s v="Wed"/>
  </r>
  <r>
    <s v="A00629"/>
    <s v="Central"/>
    <s v="Khan"/>
    <s v="Install"/>
    <x v="1"/>
    <n v="44301"/>
    <n v="44361"/>
    <n v="1"/>
    <m/>
    <m/>
    <n v="2.5"/>
    <n v="69.033299999999997"/>
    <s v="C.O.D."/>
    <n v="60"/>
    <n v="80"/>
    <n v="200"/>
    <n v="200"/>
    <n v="69.033299999999997"/>
    <n v="269.0333"/>
    <n v="269.0333"/>
    <s v="Thu"/>
    <s v="Mon"/>
  </r>
  <r>
    <s v="A00630"/>
    <s v="Northeast"/>
    <s v="Ling"/>
    <s v="Assess"/>
    <x v="0"/>
    <n v="44301"/>
    <n v="44364"/>
    <n v="2"/>
    <m/>
    <m/>
    <n v="0.25"/>
    <n v="54"/>
    <s v="Credit"/>
    <n v="63"/>
    <n v="140"/>
    <n v="35"/>
    <n v="35"/>
    <n v="54"/>
    <n v="89"/>
    <n v="89"/>
    <s v="Thu"/>
    <s v="Thu"/>
  </r>
  <r>
    <s v="A00631"/>
    <s v="Southeast"/>
    <s v="Khan"/>
    <s v="Deliver"/>
    <x v="0"/>
    <n v="44303"/>
    <n v="44324"/>
    <n v="1"/>
    <m/>
    <s v="Yes"/>
    <n v="0.25"/>
    <n v="75.180800000000005"/>
    <s v="C.O.D."/>
    <n v="21"/>
    <n v="80"/>
    <n v="20"/>
    <n v="20"/>
    <n v="0"/>
    <n v="95.180800000000005"/>
    <n v="20"/>
    <s v="Sat"/>
    <s v="Sat"/>
  </r>
  <r>
    <s v="A00632"/>
    <s v="North"/>
    <s v="Ling"/>
    <s v="Assess"/>
    <x v="1"/>
    <n v="44303"/>
    <n v="44326"/>
    <n v="2"/>
    <m/>
    <m/>
    <n v="0.75"/>
    <n v="262.11"/>
    <s v="Account"/>
    <n v="23"/>
    <n v="140"/>
    <n v="105"/>
    <n v="105"/>
    <n v="262.11"/>
    <n v="367.11"/>
    <n v="367.11"/>
    <s v="Sat"/>
    <s v="Mon"/>
  </r>
  <r>
    <s v="A00633"/>
    <s v="Northeast"/>
    <s v="Ling"/>
    <s v="Deliver"/>
    <x v="0"/>
    <n v="44305"/>
    <n v="44317"/>
    <n v="1"/>
    <m/>
    <m/>
    <n v="0.25"/>
    <n v="61.259"/>
    <s v="C.O.D."/>
    <n v="12"/>
    <n v="80"/>
    <n v="20"/>
    <n v="20"/>
    <n v="61.259"/>
    <n v="81.259"/>
    <n v="81.259"/>
    <s v="Mon"/>
    <s v="Sat"/>
  </r>
  <r>
    <s v="A00634"/>
    <s v="Southeast"/>
    <s v="Cartier"/>
    <s v="Repair"/>
    <x v="0"/>
    <n v="44305"/>
    <n v="44317"/>
    <n v="1"/>
    <m/>
    <s v="Yes"/>
    <n v="1"/>
    <n v="197.5849"/>
    <s v="C.O.D."/>
    <n v="12"/>
    <n v="80"/>
    <n v="80"/>
    <n v="80"/>
    <n v="0"/>
    <n v="277.5849"/>
    <n v="80"/>
    <s v="Mon"/>
    <s v="Sat"/>
  </r>
  <r>
    <s v="A00635"/>
    <s v="North"/>
    <s v="Ling"/>
    <s v="Deliver"/>
    <x v="0"/>
    <n v="44305"/>
    <n v="44313"/>
    <n v="2"/>
    <m/>
    <m/>
    <n v="0.25"/>
    <n v="158.9538"/>
    <s v="Account"/>
    <n v="8"/>
    <n v="140"/>
    <n v="35"/>
    <n v="35"/>
    <n v="158.9538"/>
    <n v="193.9538"/>
    <n v="193.9538"/>
    <s v="Mon"/>
    <s v="Tue"/>
  </r>
  <r>
    <s v="A00636"/>
    <s v="South"/>
    <s v="Lopez"/>
    <s v="Replace"/>
    <x v="0"/>
    <n v="44305"/>
    <n v="44314"/>
    <n v="1"/>
    <m/>
    <m/>
    <n v="0.75"/>
    <n v="15.430999999999999"/>
    <s v="Account"/>
    <n v="9"/>
    <n v="80"/>
    <n v="60"/>
    <n v="60"/>
    <n v="15.430999999999999"/>
    <n v="75.430999999999997"/>
    <n v="75.430999999999997"/>
    <s v="Mon"/>
    <s v="Wed"/>
  </r>
  <r>
    <s v="A00637"/>
    <s v="Central"/>
    <s v="Cartier"/>
    <s v="Deliver"/>
    <x v="1"/>
    <n v="44305"/>
    <n v="44322"/>
    <n v="1"/>
    <m/>
    <m/>
    <n v="0.25"/>
    <n v="72.350099999999998"/>
    <s v="C.O.D."/>
    <n v="17"/>
    <n v="80"/>
    <n v="20"/>
    <n v="20"/>
    <n v="72.350099999999998"/>
    <n v="92.350099999999998"/>
    <n v="92.350099999999998"/>
    <s v="Mon"/>
    <s v="Thu"/>
  </r>
  <r>
    <s v="A00638"/>
    <s v="Northwest"/>
    <s v="Khan"/>
    <s v="Replace"/>
    <x v="0"/>
    <n v="44305"/>
    <n v="44328"/>
    <n v="1"/>
    <m/>
    <m/>
    <n v="0.5"/>
    <n v="7.3079999999999998"/>
    <s v="C.O.D."/>
    <n v="23"/>
    <n v="80"/>
    <n v="40"/>
    <n v="40"/>
    <n v="7.3079999999999998"/>
    <n v="47.308"/>
    <n v="47.308"/>
    <s v="Mon"/>
    <s v="Wed"/>
  </r>
  <r>
    <s v="A00639"/>
    <s v="Central"/>
    <s v="Khan"/>
    <s v="Deliver"/>
    <x v="0"/>
    <n v="44305"/>
    <n v="44337"/>
    <n v="1"/>
    <m/>
    <m/>
    <n v="0.25"/>
    <n v="120"/>
    <s v="C.O.D."/>
    <n v="32"/>
    <n v="80"/>
    <n v="20"/>
    <n v="20"/>
    <n v="120"/>
    <n v="140"/>
    <n v="140"/>
    <s v="Mon"/>
    <s v="Fri"/>
  </r>
  <r>
    <s v="A00640"/>
    <s v="Southeast"/>
    <s v="Burton"/>
    <s v="Assess"/>
    <x v="0"/>
    <n v="44305"/>
    <n v="44333"/>
    <n v="2"/>
    <m/>
    <m/>
    <n v="0.5"/>
    <n v="173.29900000000001"/>
    <s v="C.O.D."/>
    <n v="28"/>
    <n v="140"/>
    <n v="70"/>
    <n v="70"/>
    <n v="173.29900000000001"/>
    <n v="243.29900000000001"/>
    <n v="243.29900000000001"/>
    <s v="Mon"/>
    <s v="Mon"/>
  </r>
  <r>
    <s v="A00641"/>
    <s v="North"/>
    <s v="Ling"/>
    <s v="Assess"/>
    <x v="0"/>
    <n v="44305"/>
    <n v="44341"/>
    <n v="1"/>
    <m/>
    <m/>
    <n v="0.25"/>
    <n v="24.63"/>
    <s v="C.O.D."/>
    <n v="36"/>
    <n v="80"/>
    <n v="20"/>
    <n v="20"/>
    <n v="24.63"/>
    <n v="44.629999999999995"/>
    <n v="44.629999999999995"/>
    <s v="Mon"/>
    <s v="Tue"/>
  </r>
  <r>
    <s v="A00642"/>
    <s v="Southwest"/>
    <s v="Ling"/>
    <s v="Install"/>
    <x v="1"/>
    <n v="44305"/>
    <n v="44354"/>
    <n v="2"/>
    <m/>
    <s v="Yes"/>
    <n v="7.5"/>
    <n v="1514.7836"/>
    <s v="C.O.D."/>
    <n v="49"/>
    <n v="140"/>
    <n v="1050"/>
    <n v="1050"/>
    <n v="0"/>
    <n v="2564.7835999999998"/>
    <n v="1050"/>
    <s v="Mon"/>
    <s v="Mon"/>
  </r>
  <r>
    <s v="A00643"/>
    <s v="North"/>
    <s v="Ling"/>
    <s v="Replace"/>
    <x v="0"/>
    <n v="44305"/>
    <n v="44377"/>
    <n v="2"/>
    <m/>
    <m/>
    <n v="0.75"/>
    <n v="106.65"/>
    <s v="C.O.D."/>
    <n v="72"/>
    <n v="140"/>
    <n v="105"/>
    <n v="105"/>
    <n v="106.65"/>
    <n v="211.65"/>
    <n v="211.65"/>
    <s v="Mon"/>
    <s v="Wed"/>
  </r>
  <r>
    <s v="A00644"/>
    <s v="Southeast"/>
    <s v="Cartier"/>
    <s v="Repair"/>
    <x v="0"/>
    <n v="44305"/>
    <m/>
    <n v="2"/>
    <m/>
    <m/>
    <m/>
    <n v="427.83109999999999"/>
    <s v="C.O.D."/>
    <s v=""/>
    <n v="140"/>
    <n v="0"/>
    <n v="0"/>
    <n v="427.83109999999999"/>
    <n v="427.83109999999999"/>
    <n v="427.83109999999999"/>
    <s v="Mon"/>
    <s v="Sat"/>
  </r>
  <r>
    <s v="A00645"/>
    <s v="Northwest"/>
    <s v="Khan"/>
    <s v="Assess"/>
    <x v="0"/>
    <n v="44306"/>
    <n v="44327"/>
    <n v="1"/>
    <m/>
    <m/>
    <n v="0.25"/>
    <n v="84.700599999999994"/>
    <s v="C.O.D."/>
    <n v="21"/>
    <n v="80"/>
    <n v="20"/>
    <n v="20"/>
    <n v="84.700599999999994"/>
    <n v="104.70059999999999"/>
    <n v="104.70059999999999"/>
    <s v="Tue"/>
    <s v="Tue"/>
  </r>
  <r>
    <s v="A00646"/>
    <s v="Southeast"/>
    <s v="Burton"/>
    <s v="Assess"/>
    <x v="0"/>
    <n v="44306"/>
    <n v="44326"/>
    <n v="1"/>
    <m/>
    <m/>
    <n v="0.25"/>
    <n v="106.5408"/>
    <s v="C.O.D."/>
    <n v="20"/>
    <n v="80"/>
    <n v="20"/>
    <n v="20"/>
    <n v="106.5408"/>
    <n v="126.5408"/>
    <n v="126.5408"/>
    <s v="Tue"/>
    <s v="Mon"/>
  </r>
  <r>
    <s v="A00647"/>
    <s v="Central"/>
    <s v="Khan"/>
    <s v="Deliver"/>
    <x v="0"/>
    <n v="44306"/>
    <n v="44329"/>
    <n v="1"/>
    <m/>
    <m/>
    <n v="0.25"/>
    <n v="108.69070000000001"/>
    <s v="C.O.D."/>
    <n v="23"/>
    <n v="80"/>
    <n v="20"/>
    <n v="20"/>
    <n v="108.69070000000001"/>
    <n v="128.69069999999999"/>
    <n v="128.69069999999999"/>
    <s v="Tue"/>
    <s v="Thu"/>
  </r>
  <r>
    <s v="A00648"/>
    <s v="Central"/>
    <s v="Khan"/>
    <s v="Replace"/>
    <x v="0"/>
    <n v="44306"/>
    <n v="44338"/>
    <n v="1"/>
    <m/>
    <m/>
    <n v="1.25"/>
    <n v="405.55250000000001"/>
    <s v="C.O.D."/>
    <n v="32"/>
    <n v="80"/>
    <n v="100"/>
    <n v="100"/>
    <n v="405.55250000000001"/>
    <n v="505.55250000000001"/>
    <n v="505.55250000000001"/>
    <s v="Tue"/>
    <s v="Sat"/>
  </r>
  <r>
    <s v="A00649"/>
    <s v="North"/>
    <s v="Ling"/>
    <s v="Deliver"/>
    <x v="0"/>
    <n v="44306"/>
    <n v="44342"/>
    <n v="2"/>
    <m/>
    <m/>
    <n v="0.25"/>
    <n v="240"/>
    <s v="Account"/>
    <n v="36"/>
    <n v="140"/>
    <n v="35"/>
    <n v="35"/>
    <n v="240"/>
    <n v="275"/>
    <n v="275"/>
    <s v="Tue"/>
    <s v="Wed"/>
  </r>
  <r>
    <s v="A00650"/>
    <s v="Northwest"/>
    <s v="Burton"/>
    <s v="Assess"/>
    <x v="0"/>
    <n v="44306"/>
    <n v="44347"/>
    <n v="2"/>
    <m/>
    <m/>
    <n v="1"/>
    <n v="641.77440000000001"/>
    <s v="C.O.D."/>
    <n v="41"/>
    <n v="140"/>
    <n v="140"/>
    <n v="140"/>
    <n v="641.77440000000001"/>
    <n v="781.77440000000001"/>
    <n v="781.77440000000001"/>
    <s v="Tue"/>
    <s v="Mon"/>
  </r>
  <r>
    <s v="A00651"/>
    <s v="Southeast"/>
    <s v="Cartier"/>
    <s v="Replace"/>
    <x v="0"/>
    <n v="44306"/>
    <n v="44376"/>
    <n v="1"/>
    <m/>
    <m/>
    <n v="1"/>
    <n v="89.452399999999997"/>
    <s v="C.O.D."/>
    <n v="70"/>
    <n v="80"/>
    <n v="80"/>
    <n v="80"/>
    <n v="89.452399999999997"/>
    <n v="169.45240000000001"/>
    <n v="169.45240000000001"/>
    <s v="Tue"/>
    <s v="Tue"/>
  </r>
  <r>
    <s v="A00652"/>
    <s v="East"/>
    <s v="Ling"/>
    <s v="Deliver"/>
    <x v="0"/>
    <n v="44306"/>
    <n v="44382"/>
    <n v="1"/>
    <m/>
    <m/>
    <n v="0.25"/>
    <n v="2"/>
    <s v="C.O.D."/>
    <n v="76"/>
    <n v="80"/>
    <n v="20"/>
    <n v="20"/>
    <n v="2"/>
    <n v="22"/>
    <n v="22"/>
    <s v="Tue"/>
    <s v="Mon"/>
  </r>
  <r>
    <s v="A00653"/>
    <s v="South"/>
    <s v="Cartier"/>
    <s v="Assess"/>
    <x v="0"/>
    <n v="44307"/>
    <n v="44320"/>
    <n v="1"/>
    <s v="Yes"/>
    <s v="Yes"/>
    <n v="0.25"/>
    <n v="248.09129999999999"/>
    <s v="Warranty"/>
    <n v="13"/>
    <n v="80"/>
    <n v="20"/>
    <n v="0"/>
    <n v="0"/>
    <n v="268.09129999999999"/>
    <n v="0"/>
    <s v="Wed"/>
    <s v="Tue"/>
  </r>
  <r>
    <s v="A00654"/>
    <s v="East"/>
    <s v="Ling"/>
    <s v="Assess"/>
    <x v="0"/>
    <n v="44307"/>
    <n v="44321"/>
    <n v="2"/>
    <m/>
    <m/>
    <n v="0.25"/>
    <n v="180"/>
    <s v="Account"/>
    <n v="14"/>
    <n v="140"/>
    <n v="35"/>
    <n v="35"/>
    <n v="180"/>
    <n v="215"/>
    <n v="215"/>
    <s v="Wed"/>
    <s v="Wed"/>
  </r>
  <r>
    <s v="A00655"/>
    <s v="Southeast"/>
    <s v="Khan"/>
    <s v="Deliver"/>
    <x v="0"/>
    <n v="44307"/>
    <n v="44361"/>
    <n v="1"/>
    <m/>
    <m/>
    <n v="0.25"/>
    <n v="45.944899999999997"/>
    <s v="C.O.D."/>
    <n v="54"/>
    <n v="80"/>
    <n v="20"/>
    <n v="20"/>
    <n v="45.944899999999997"/>
    <n v="65.94489999999999"/>
    <n v="65.94489999999999"/>
    <s v="Wed"/>
    <s v="Mon"/>
  </r>
  <r>
    <s v="A00656"/>
    <s v="Southeast"/>
    <s v="Burton"/>
    <s v="Assess"/>
    <x v="0"/>
    <n v="44307"/>
    <n v="44364"/>
    <n v="2"/>
    <m/>
    <s v="Yes"/>
    <n v="0.25"/>
    <n v="125.76"/>
    <s v="C.O.D."/>
    <n v="57"/>
    <n v="140"/>
    <n v="35"/>
    <n v="35"/>
    <n v="0"/>
    <n v="160.76"/>
    <n v="35"/>
    <s v="Wed"/>
    <s v="Thu"/>
  </r>
  <r>
    <s v="A00657"/>
    <s v="Southeast"/>
    <s v="Cartier"/>
    <s v="Assess"/>
    <x v="0"/>
    <n v="44307"/>
    <n v="44382"/>
    <n v="2"/>
    <m/>
    <m/>
    <n v="0.25"/>
    <n v="92.4375"/>
    <s v="C.O.D."/>
    <n v="75"/>
    <n v="140"/>
    <n v="35"/>
    <n v="35"/>
    <n v="92.4375"/>
    <n v="127.4375"/>
    <n v="127.4375"/>
    <s v="Wed"/>
    <s v="Mon"/>
  </r>
  <r>
    <s v="A00658"/>
    <s v="South"/>
    <s v="Burton"/>
    <s v="Replace"/>
    <x v="0"/>
    <n v="44307"/>
    <n v="44382"/>
    <n v="2"/>
    <m/>
    <m/>
    <n v="1"/>
    <n v="183.5419"/>
    <s v="Account"/>
    <n v="75"/>
    <n v="140"/>
    <n v="140"/>
    <n v="140"/>
    <n v="183.5419"/>
    <n v="323.5419"/>
    <n v="323.5419"/>
    <s v="Wed"/>
    <s v="Mon"/>
  </r>
  <r>
    <s v="A00659"/>
    <s v="South"/>
    <s v="Burton"/>
    <s v="Replace"/>
    <x v="0"/>
    <n v="44307"/>
    <n v="44382"/>
    <n v="2"/>
    <m/>
    <s v="Yes"/>
    <n v="1"/>
    <n v="244.7225"/>
    <s v="C.O.D."/>
    <n v="75"/>
    <n v="140"/>
    <n v="140"/>
    <n v="140"/>
    <n v="0"/>
    <n v="384.72249999999997"/>
    <n v="140"/>
    <s v="Wed"/>
    <s v="Mon"/>
  </r>
  <r>
    <s v="A00660"/>
    <s v="South"/>
    <s v="Burton"/>
    <s v="Replace"/>
    <x v="0"/>
    <n v="44307"/>
    <n v="44382"/>
    <n v="2"/>
    <m/>
    <m/>
    <n v="1"/>
    <n v="305.17189999999999"/>
    <s v="Account"/>
    <n v="75"/>
    <n v="140"/>
    <n v="140"/>
    <n v="140"/>
    <n v="305.17189999999999"/>
    <n v="445.17189999999999"/>
    <n v="445.17189999999999"/>
    <s v="Wed"/>
    <s v="Mon"/>
  </r>
  <r>
    <s v="A00661"/>
    <s v="South"/>
    <s v="Burton"/>
    <s v="Assess"/>
    <x v="0"/>
    <n v="44307"/>
    <n v="44382"/>
    <n v="2"/>
    <s v="Yes"/>
    <s v="Yes"/>
    <n v="0.5"/>
    <n v="747.10739999999998"/>
    <s v="Warranty"/>
    <n v="75"/>
    <n v="140"/>
    <n v="70"/>
    <n v="0"/>
    <n v="0"/>
    <n v="817.10739999999998"/>
    <n v="0"/>
    <s v="Wed"/>
    <s v="Mon"/>
  </r>
  <r>
    <s v="A00662"/>
    <s v="South"/>
    <s v="Burton"/>
    <s v="Install"/>
    <x v="0"/>
    <n v="44307"/>
    <n v="44382"/>
    <n v="2"/>
    <m/>
    <s v="Yes"/>
    <n v="2.25"/>
    <n v="1499.3906999999999"/>
    <s v="C.O.D."/>
    <n v="75"/>
    <n v="140"/>
    <n v="315"/>
    <n v="315"/>
    <n v="0"/>
    <n v="1814.3906999999999"/>
    <n v="315"/>
    <s v="Wed"/>
    <s v="Mon"/>
  </r>
  <r>
    <s v="A00663"/>
    <s v="South"/>
    <s v="Burton"/>
    <s v="Deliver"/>
    <x v="0"/>
    <n v="44307"/>
    <n v="44383"/>
    <n v="1"/>
    <m/>
    <s v="Yes"/>
    <n v="0.25"/>
    <n v="119.18089999999999"/>
    <s v="C.O.D."/>
    <n v="76"/>
    <n v="80"/>
    <n v="20"/>
    <n v="20"/>
    <n v="0"/>
    <n v="139.18090000000001"/>
    <n v="20"/>
    <s v="Wed"/>
    <s v="Tue"/>
  </r>
  <r>
    <s v="A00664"/>
    <s v="South"/>
    <s v="Burton"/>
    <s v="Install"/>
    <x v="0"/>
    <n v="44307"/>
    <n v="44383"/>
    <n v="2"/>
    <m/>
    <s v="Yes"/>
    <n v="1"/>
    <n v="248.72819999999999"/>
    <s v="C.O.D."/>
    <n v="76"/>
    <n v="140"/>
    <n v="140"/>
    <n v="140"/>
    <n v="0"/>
    <n v="388.72820000000002"/>
    <n v="140"/>
    <s v="Wed"/>
    <s v="Tue"/>
  </r>
  <r>
    <s v="A00665"/>
    <s v="South"/>
    <s v="Burton"/>
    <s v="Replace"/>
    <x v="0"/>
    <n v="44307"/>
    <n v="44383"/>
    <n v="2"/>
    <s v="Yes"/>
    <s v="Yes"/>
    <n v="1.75"/>
    <n v="291.90300000000002"/>
    <s v="Warranty"/>
    <n v="76"/>
    <n v="140"/>
    <n v="245"/>
    <n v="0"/>
    <n v="0"/>
    <n v="536.90300000000002"/>
    <n v="0"/>
    <s v="Wed"/>
    <s v="Tue"/>
  </r>
  <r>
    <s v="A00666"/>
    <s v="South"/>
    <s v="Burton"/>
    <s v="Deliver"/>
    <x v="0"/>
    <n v="44307"/>
    <n v="44383"/>
    <n v="2"/>
    <m/>
    <s v="Yes"/>
    <n v="0.25"/>
    <n v="371.1669"/>
    <s v="C.O.D."/>
    <n v="76"/>
    <n v="140"/>
    <n v="35"/>
    <n v="35"/>
    <n v="0"/>
    <n v="406.1669"/>
    <n v="35"/>
    <s v="Wed"/>
    <s v="Tue"/>
  </r>
  <r>
    <s v="A00667"/>
    <s v="South"/>
    <s v="Burton"/>
    <s v="Replace"/>
    <x v="0"/>
    <n v="44307"/>
    <n v="44383"/>
    <n v="2"/>
    <m/>
    <s v="Yes"/>
    <n v="0.75"/>
    <n v="380.3526"/>
    <s v="C.O.D."/>
    <n v="76"/>
    <n v="140"/>
    <n v="105"/>
    <n v="105"/>
    <n v="0"/>
    <n v="485.3526"/>
    <n v="105"/>
    <s v="Wed"/>
    <s v="Tue"/>
  </r>
  <r>
    <s v="A00668"/>
    <s v="South"/>
    <s v="Burton"/>
    <s v="Repair"/>
    <x v="0"/>
    <n v="44307"/>
    <n v="44383"/>
    <n v="2"/>
    <m/>
    <s v="Yes"/>
    <n v="1"/>
    <n v="423.08440000000002"/>
    <s v="C.O.D."/>
    <n v="76"/>
    <n v="140"/>
    <n v="140"/>
    <n v="140"/>
    <n v="0"/>
    <n v="563.08439999999996"/>
    <n v="140"/>
    <s v="Wed"/>
    <s v="Tue"/>
  </r>
  <r>
    <s v="A00669"/>
    <s v="South"/>
    <s v="Burton"/>
    <s v="Install"/>
    <x v="0"/>
    <n v="44307"/>
    <n v="44383"/>
    <n v="2"/>
    <m/>
    <m/>
    <n v="1.75"/>
    <n v="395.08409999999998"/>
    <s v="Account"/>
    <n v="76"/>
    <n v="140"/>
    <n v="245"/>
    <n v="245"/>
    <n v="395.08409999999998"/>
    <n v="640.08410000000003"/>
    <n v="640.08410000000003"/>
    <s v="Wed"/>
    <s v="Tue"/>
  </r>
  <r>
    <s v="A00670"/>
    <s v="South"/>
    <s v="Burton"/>
    <s v="Assess"/>
    <x v="0"/>
    <n v="44307"/>
    <n v="44383"/>
    <n v="2"/>
    <s v="Yes"/>
    <s v="Yes"/>
    <n v="0.5"/>
    <n v="442.18970000000002"/>
    <s v="Warranty"/>
    <n v="76"/>
    <n v="140"/>
    <n v="70"/>
    <n v="0"/>
    <n v="0"/>
    <n v="512.18970000000002"/>
    <n v="0"/>
    <s v="Wed"/>
    <s v="Tue"/>
  </r>
  <r>
    <s v="A00671"/>
    <s v="North"/>
    <s v="Khan"/>
    <s v="Assess"/>
    <x v="0"/>
    <n v="44307"/>
    <n v="44389"/>
    <n v="2"/>
    <m/>
    <m/>
    <n v="0.25"/>
    <n v="54"/>
    <s v="P.O."/>
    <n v="82"/>
    <n v="140"/>
    <n v="35"/>
    <n v="35"/>
    <n v="54"/>
    <n v="89"/>
    <n v="89"/>
    <s v="Wed"/>
    <s v="Mon"/>
  </r>
  <r>
    <s v="A00672"/>
    <s v="North"/>
    <s v="Khan"/>
    <s v="Replace"/>
    <x v="0"/>
    <n v="44307"/>
    <n v="44389"/>
    <n v="2"/>
    <m/>
    <m/>
    <n v="0.5"/>
    <n v="61.993600000000001"/>
    <s v="C.O.D."/>
    <n v="82"/>
    <n v="140"/>
    <n v="70"/>
    <n v="70"/>
    <n v="61.993600000000001"/>
    <n v="131.99360000000001"/>
    <n v="131.99360000000001"/>
    <s v="Wed"/>
    <s v="Mon"/>
  </r>
  <r>
    <s v="A00673"/>
    <s v="North"/>
    <s v="Ling"/>
    <s v="Deliver"/>
    <x v="0"/>
    <n v="44307"/>
    <n v="44389"/>
    <n v="1"/>
    <m/>
    <m/>
    <n v="0.25"/>
    <n v="120"/>
    <s v="Account"/>
    <n v="82"/>
    <n v="80"/>
    <n v="20"/>
    <n v="20"/>
    <n v="120"/>
    <n v="140"/>
    <n v="140"/>
    <s v="Wed"/>
    <s v="Mon"/>
  </r>
  <r>
    <s v="A00674"/>
    <s v="South"/>
    <s v="Burton"/>
    <s v="Replace"/>
    <x v="0"/>
    <n v="44307"/>
    <n v="44389"/>
    <n v="2"/>
    <m/>
    <m/>
    <n v="0.5"/>
    <n v="122.3613"/>
    <s v="Account"/>
    <n v="82"/>
    <n v="140"/>
    <n v="70"/>
    <n v="70"/>
    <n v="122.3613"/>
    <n v="192.3613"/>
    <n v="192.3613"/>
    <s v="Wed"/>
    <s v="Mon"/>
  </r>
  <r>
    <s v="A00675"/>
    <s v="South"/>
    <s v="Burton"/>
    <s v="Assess"/>
    <x v="0"/>
    <n v="44307"/>
    <n v="44389"/>
    <n v="2"/>
    <m/>
    <m/>
    <n v="0.5"/>
    <n v="401.1669"/>
    <s v="Account"/>
    <n v="82"/>
    <n v="140"/>
    <n v="70"/>
    <n v="70"/>
    <n v="401.1669"/>
    <n v="471.1669"/>
    <n v="471.1669"/>
    <s v="Wed"/>
    <s v="Mon"/>
  </r>
  <r>
    <s v="A00676"/>
    <s v="North"/>
    <s v="Khan"/>
    <s v="Install"/>
    <x v="0"/>
    <n v="44307"/>
    <n v="44389"/>
    <n v="2"/>
    <m/>
    <m/>
    <n v="1"/>
    <n v="427.88080000000002"/>
    <s v="C.O.D."/>
    <n v="82"/>
    <n v="140"/>
    <n v="140"/>
    <n v="140"/>
    <n v="427.88080000000002"/>
    <n v="567.88080000000002"/>
    <n v="567.88080000000002"/>
    <s v="Wed"/>
    <s v="Mon"/>
  </r>
  <r>
    <s v="A00677"/>
    <s v="East"/>
    <s v="Ling"/>
    <s v="Assess"/>
    <x v="1"/>
    <n v="44307"/>
    <n v="44390"/>
    <n v="1"/>
    <m/>
    <m/>
    <n v="0.25"/>
    <n v="85.32"/>
    <s v="Account"/>
    <n v="83"/>
    <n v="80"/>
    <n v="20"/>
    <n v="20"/>
    <n v="85.32"/>
    <n v="105.32"/>
    <n v="105.32"/>
    <s v="Wed"/>
    <s v="Tue"/>
  </r>
  <r>
    <s v="A00678"/>
    <s v="West"/>
    <s v="Khan"/>
    <s v="Assess"/>
    <x v="0"/>
    <n v="44307"/>
    <n v="44390"/>
    <n v="2"/>
    <m/>
    <m/>
    <n v="0.5"/>
    <n v="107.4011"/>
    <s v="C.O.D."/>
    <n v="83"/>
    <n v="140"/>
    <n v="70"/>
    <n v="70"/>
    <n v="107.4011"/>
    <n v="177.40109999999999"/>
    <n v="177.40109999999999"/>
    <s v="Wed"/>
    <s v="Tue"/>
  </r>
  <r>
    <s v="A00679"/>
    <s v="South"/>
    <s v="Burton"/>
    <s v="Assess"/>
    <x v="0"/>
    <n v="44307"/>
    <n v="44390"/>
    <n v="2"/>
    <m/>
    <m/>
    <n v="0.25"/>
    <n v="108.36109999999999"/>
    <s v="Account"/>
    <n v="83"/>
    <n v="140"/>
    <n v="35"/>
    <n v="35"/>
    <n v="108.36109999999999"/>
    <n v="143.36109999999999"/>
    <n v="143.36109999999999"/>
    <s v="Wed"/>
    <s v="Tue"/>
  </r>
  <r>
    <s v="A00680"/>
    <s v="East"/>
    <s v="Ling"/>
    <s v="Deliver"/>
    <x v="0"/>
    <n v="44307"/>
    <n v="44390"/>
    <n v="1"/>
    <m/>
    <m/>
    <n v="0.25"/>
    <n v="120"/>
    <s v="C.O.D."/>
    <n v="83"/>
    <n v="80"/>
    <n v="20"/>
    <n v="20"/>
    <n v="120"/>
    <n v="140"/>
    <n v="140"/>
    <s v="Wed"/>
    <s v="Tue"/>
  </r>
  <r>
    <s v="A00681"/>
    <s v="South"/>
    <s v="Burton"/>
    <s v="Install"/>
    <x v="0"/>
    <n v="44307"/>
    <n v="44390"/>
    <n v="2"/>
    <m/>
    <m/>
    <n v="1.75"/>
    <n v="416.85219999999998"/>
    <s v="Account"/>
    <n v="83"/>
    <n v="140"/>
    <n v="245"/>
    <n v="245"/>
    <n v="416.85219999999998"/>
    <n v="661.85220000000004"/>
    <n v="661.85220000000004"/>
    <s v="Wed"/>
    <s v="Tue"/>
  </r>
  <r>
    <s v="A00682"/>
    <s v="South"/>
    <s v="Burton"/>
    <s v="Install"/>
    <x v="0"/>
    <n v="44307"/>
    <n v="44390"/>
    <n v="2"/>
    <m/>
    <m/>
    <n v="1.25"/>
    <n v="449.04039999999998"/>
    <s v="Account"/>
    <n v="83"/>
    <n v="140"/>
    <n v="175"/>
    <n v="175"/>
    <n v="449.04039999999998"/>
    <n v="624.04039999999998"/>
    <n v="624.04039999999998"/>
    <s v="Wed"/>
    <s v="Tue"/>
  </r>
  <r>
    <s v="A00683"/>
    <s v="North"/>
    <s v="Khan"/>
    <s v="Assess"/>
    <x v="0"/>
    <n v="44307"/>
    <n v="44390"/>
    <n v="2"/>
    <m/>
    <m/>
    <n v="1"/>
    <n v="463.70929999999998"/>
    <s v="C.O.D."/>
    <n v="83"/>
    <n v="140"/>
    <n v="140"/>
    <n v="140"/>
    <n v="463.70929999999998"/>
    <n v="603.70929999999998"/>
    <n v="603.70929999999998"/>
    <s v="Wed"/>
    <s v="Tue"/>
  </r>
  <r>
    <s v="A00684"/>
    <s v="South"/>
    <s v="Burton"/>
    <s v="Install"/>
    <x v="0"/>
    <n v="44307"/>
    <n v="44390"/>
    <n v="2"/>
    <m/>
    <m/>
    <n v="1.25"/>
    <n v="488.4255"/>
    <s v="Account"/>
    <n v="83"/>
    <n v="140"/>
    <n v="175"/>
    <n v="175"/>
    <n v="488.4255"/>
    <n v="663.42550000000006"/>
    <n v="663.42550000000006"/>
    <s v="Wed"/>
    <s v="Tue"/>
  </r>
  <r>
    <s v="A00685"/>
    <s v="Central"/>
    <s v="Burton"/>
    <s v="Assess"/>
    <x v="0"/>
    <n v="44308"/>
    <n v="44330"/>
    <n v="1"/>
    <m/>
    <m/>
    <n v="1"/>
    <n v="65.947800000000001"/>
    <s v="C.O.D."/>
    <n v="22"/>
    <n v="80"/>
    <n v="80"/>
    <n v="80"/>
    <n v="65.947800000000001"/>
    <n v="145.9478"/>
    <n v="145.9478"/>
    <s v="Thu"/>
    <s v="Fri"/>
  </r>
  <r>
    <s v="A00686"/>
    <s v="North"/>
    <s v="Ling"/>
    <s v="Deliver"/>
    <x v="0"/>
    <n v="44308"/>
    <n v="44331"/>
    <n v="1"/>
    <m/>
    <m/>
    <n v="0.25"/>
    <n v="109.2323"/>
    <s v="Account"/>
    <n v="23"/>
    <n v="80"/>
    <n v="20"/>
    <n v="20"/>
    <n v="109.2323"/>
    <n v="129.23230000000001"/>
    <n v="129.23230000000001"/>
    <s v="Thu"/>
    <s v="Sat"/>
  </r>
  <r>
    <s v="A00687"/>
    <s v="North"/>
    <s v="Ling"/>
    <s v="Assess"/>
    <x v="0"/>
    <n v="44308"/>
    <n v="44341"/>
    <n v="2"/>
    <m/>
    <m/>
    <n v="0.5"/>
    <n v="86"/>
    <s v="C.O.D."/>
    <n v="33"/>
    <n v="140"/>
    <n v="70"/>
    <n v="70"/>
    <n v="86"/>
    <n v="156"/>
    <n v="156"/>
    <s v="Thu"/>
    <s v="Tue"/>
  </r>
  <r>
    <s v="A00688"/>
    <s v="Southeast"/>
    <s v="Cartier"/>
    <s v="Deliver"/>
    <x v="0"/>
    <n v="44308"/>
    <n v="44380"/>
    <n v="1"/>
    <m/>
    <m/>
    <n v="0.25"/>
    <n v="142.91249999999999"/>
    <s v="C.O.D."/>
    <n v="72"/>
    <n v="80"/>
    <n v="20"/>
    <n v="20"/>
    <n v="142.91249999999999"/>
    <n v="162.91249999999999"/>
    <n v="162.91249999999999"/>
    <s v="Thu"/>
    <s v="Sat"/>
  </r>
  <r>
    <s v="A00689"/>
    <s v="North"/>
    <s v="Ling"/>
    <s v="Assess"/>
    <x v="0"/>
    <n v="44309"/>
    <n v="44327"/>
    <n v="2"/>
    <m/>
    <m/>
    <n v="0.25"/>
    <n v="82.98"/>
    <s v="Account"/>
    <n v="18"/>
    <n v="140"/>
    <n v="35"/>
    <n v="35"/>
    <n v="82.98"/>
    <n v="117.98"/>
    <n v="117.98"/>
    <s v="Fri"/>
    <s v="Tue"/>
  </r>
  <r>
    <s v="A00690"/>
    <s v="Southeast"/>
    <s v="Cartier"/>
    <s v="Deliver"/>
    <x v="0"/>
    <n v="44309"/>
    <n v="44345"/>
    <n v="1"/>
    <m/>
    <m/>
    <n v="0.25"/>
    <n v="120"/>
    <s v="C.O.D."/>
    <n v="36"/>
    <n v="80"/>
    <n v="20"/>
    <n v="20"/>
    <n v="120"/>
    <n v="140"/>
    <n v="140"/>
    <s v="Fri"/>
    <s v="Sat"/>
  </r>
  <r>
    <s v="A00691"/>
    <s v="North"/>
    <s v="Ling"/>
    <s v="Assess"/>
    <x v="0"/>
    <n v="44309"/>
    <n v="44348"/>
    <n v="2"/>
    <m/>
    <m/>
    <n v="0.25"/>
    <n v="120"/>
    <s v="Account"/>
    <n v="39"/>
    <n v="140"/>
    <n v="35"/>
    <n v="35"/>
    <n v="120"/>
    <n v="155"/>
    <n v="155"/>
    <s v="Fri"/>
    <s v="Tue"/>
  </r>
  <r>
    <s v="A00692"/>
    <s v="North"/>
    <s v="Ling"/>
    <s v="Install"/>
    <x v="0"/>
    <n v="44309"/>
    <m/>
    <n v="2"/>
    <m/>
    <m/>
    <m/>
    <n v="356.23509999999999"/>
    <s v="C.O.D."/>
    <s v=""/>
    <n v="140"/>
    <n v="0"/>
    <n v="0"/>
    <n v="356.23509999999999"/>
    <n v="356.23509999999999"/>
    <n v="356.23509999999999"/>
    <s v="Fri"/>
    <s v="Sat"/>
  </r>
  <r>
    <s v="A00693"/>
    <s v="East"/>
    <s v="Ling"/>
    <s v="Replace"/>
    <x v="0"/>
    <n v="44310"/>
    <n v="44327"/>
    <n v="2"/>
    <m/>
    <m/>
    <n v="0.75"/>
    <n v="200"/>
    <s v="Account"/>
    <n v="17"/>
    <n v="140"/>
    <n v="105"/>
    <n v="105"/>
    <n v="200"/>
    <n v="305"/>
    <n v="305"/>
    <s v="Sat"/>
    <s v="Tue"/>
  </r>
  <r>
    <s v="A00694"/>
    <s v="Southeast"/>
    <s v="Cartier"/>
    <s v="Assess"/>
    <x v="0"/>
    <n v="44312"/>
    <n v="44321"/>
    <n v="1"/>
    <m/>
    <m/>
    <n v="0.5"/>
    <n v="180"/>
    <s v="Account"/>
    <n v="9"/>
    <n v="80"/>
    <n v="40"/>
    <n v="40"/>
    <n v="180"/>
    <n v="220"/>
    <n v="220"/>
    <s v="Mon"/>
    <s v="Wed"/>
  </r>
  <r>
    <s v="A00695"/>
    <s v="South"/>
    <s v="Lopez"/>
    <s v="Deliver"/>
    <x v="0"/>
    <n v="44312"/>
    <n v="44322"/>
    <n v="1"/>
    <m/>
    <m/>
    <n v="0.25"/>
    <n v="41.359499999999997"/>
    <s v="Account"/>
    <n v="10"/>
    <n v="80"/>
    <n v="20"/>
    <n v="20"/>
    <n v="41.359499999999997"/>
    <n v="61.359499999999997"/>
    <n v="61.359499999999997"/>
    <s v="Mon"/>
    <s v="Thu"/>
  </r>
  <r>
    <s v="A00696"/>
    <s v="Central"/>
    <s v="Cartier"/>
    <s v="Deliver"/>
    <x v="0"/>
    <n v="44312"/>
    <n v="44323"/>
    <n v="2"/>
    <m/>
    <m/>
    <n v="0.25"/>
    <n v="667.79300000000001"/>
    <s v="Account"/>
    <n v="11"/>
    <n v="140"/>
    <n v="35"/>
    <n v="35"/>
    <n v="667.79300000000001"/>
    <n v="702.79300000000001"/>
    <n v="702.79300000000001"/>
    <s v="Mon"/>
    <s v="Fri"/>
  </r>
  <r>
    <s v="A00697"/>
    <s v="South"/>
    <s v="Burton"/>
    <s v="Assess"/>
    <x v="0"/>
    <n v="44312"/>
    <n v="44328"/>
    <n v="1"/>
    <m/>
    <m/>
    <n v="0.25"/>
    <n v="36.739400000000003"/>
    <s v="C.O.D."/>
    <n v="16"/>
    <n v="80"/>
    <n v="20"/>
    <n v="20"/>
    <n v="36.739400000000003"/>
    <n v="56.739400000000003"/>
    <n v="56.739400000000003"/>
    <s v="Mon"/>
    <s v="Wed"/>
  </r>
  <r>
    <s v="A00698"/>
    <s v="Northwest"/>
    <s v="Cartier"/>
    <s v="Deliver"/>
    <x v="0"/>
    <n v="44312"/>
    <n v="44328"/>
    <n v="1"/>
    <m/>
    <m/>
    <n v="0.25"/>
    <n v="91.290899999999993"/>
    <s v="C.O.D."/>
    <n v="16"/>
    <n v="80"/>
    <n v="20"/>
    <n v="20"/>
    <n v="91.290899999999993"/>
    <n v="111.29089999999999"/>
    <n v="111.29089999999999"/>
    <s v="Mon"/>
    <s v="Wed"/>
  </r>
  <r>
    <s v="A00699"/>
    <s v="North"/>
    <s v="Ling"/>
    <s v="Deliver"/>
    <x v="1"/>
    <n v="44312"/>
    <n v="44334"/>
    <n v="1"/>
    <m/>
    <m/>
    <n v="0.25"/>
    <n v="21.33"/>
    <s v="Account"/>
    <n v="22"/>
    <n v="80"/>
    <n v="20"/>
    <n v="20"/>
    <n v="21.33"/>
    <n v="41.33"/>
    <n v="41.33"/>
    <s v="Mon"/>
    <s v="Tue"/>
  </r>
  <r>
    <s v="A00700"/>
    <s v="Southwest"/>
    <s v="Cartier"/>
    <s v="Repair"/>
    <x v="0"/>
    <n v="44312"/>
    <n v="44335"/>
    <n v="2"/>
    <m/>
    <m/>
    <n v="3.75"/>
    <n v="511.15660000000003"/>
    <s v="C.O.D."/>
    <n v="23"/>
    <n v="140"/>
    <n v="525"/>
    <n v="525"/>
    <n v="511.15660000000003"/>
    <n v="1036.1566"/>
    <n v="1036.1566"/>
    <s v="Mon"/>
    <s v="Wed"/>
  </r>
  <r>
    <s v="A00701"/>
    <s v="Northwest"/>
    <s v="Cartier"/>
    <s v="Assess"/>
    <x v="0"/>
    <n v="44312"/>
    <n v="44348"/>
    <n v="1"/>
    <m/>
    <m/>
    <n v="0.5"/>
    <n v="24.406400000000001"/>
    <s v="P.O."/>
    <n v="36"/>
    <n v="80"/>
    <n v="40"/>
    <n v="40"/>
    <n v="24.406400000000001"/>
    <n v="64.406400000000005"/>
    <n v="64.406400000000005"/>
    <s v="Mon"/>
    <s v="Tue"/>
  </r>
  <r>
    <s v="A00702"/>
    <s v="Northwest"/>
    <s v="Cartier"/>
    <s v="Assess"/>
    <x v="1"/>
    <n v="44312"/>
    <n v="44348"/>
    <n v="2"/>
    <m/>
    <s v="Yes"/>
    <n v="0.5"/>
    <n v="54.18"/>
    <s v="C.O.D."/>
    <n v="36"/>
    <n v="140"/>
    <n v="70"/>
    <n v="70"/>
    <n v="0"/>
    <n v="124.18"/>
    <n v="70"/>
    <s v="Mon"/>
    <s v="Tue"/>
  </r>
  <r>
    <s v="A00703"/>
    <s v="South"/>
    <s v="Lopez"/>
    <s v="Deliver"/>
    <x v="0"/>
    <n v="44312"/>
    <n v="44350"/>
    <n v="1"/>
    <m/>
    <m/>
    <n v="0.25"/>
    <n v="93.6"/>
    <s v="P.O."/>
    <n v="38"/>
    <n v="80"/>
    <n v="20"/>
    <n v="20"/>
    <n v="93.6"/>
    <n v="113.6"/>
    <n v="113.6"/>
    <s v="Mon"/>
    <s v="Thu"/>
  </r>
  <r>
    <s v="A00704"/>
    <s v="South"/>
    <s v="Lopez"/>
    <s v="Assess"/>
    <x v="0"/>
    <n v="44312"/>
    <n v="44355"/>
    <n v="1"/>
    <m/>
    <m/>
    <n v="0.25"/>
    <n v="810.30430000000001"/>
    <s v="P.O."/>
    <n v="43"/>
    <n v="80"/>
    <n v="20"/>
    <n v="20"/>
    <n v="810.30430000000001"/>
    <n v="830.30430000000001"/>
    <n v="830.30430000000001"/>
    <s v="Mon"/>
    <s v="Tue"/>
  </r>
  <r>
    <s v="A00705"/>
    <s v="Southeast"/>
    <s v="Burton"/>
    <s v="Assess"/>
    <x v="0"/>
    <n v="44312"/>
    <n v="44356"/>
    <n v="1"/>
    <m/>
    <m/>
    <n v="0.5"/>
    <n v="91.041700000000006"/>
    <s v="Account"/>
    <n v="44"/>
    <n v="80"/>
    <n v="40"/>
    <n v="40"/>
    <n v="91.041700000000006"/>
    <n v="131.04169999999999"/>
    <n v="131.04169999999999"/>
    <s v="Mon"/>
    <s v="Wed"/>
  </r>
  <r>
    <s v="A00706"/>
    <s v="Central"/>
    <s v="Cartier"/>
    <s v="Deliver"/>
    <x v="0"/>
    <n v="44312"/>
    <n v="44368"/>
    <n v="1"/>
    <m/>
    <m/>
    <n v="0.25"/>
    <n v="82.793999999999997"/>
    <s v="C.O.D."/>
    <n v="56"/>
    <n v="80"/>
    <n v="20"/>
    <n v="20"/>
    <n v="82.793999999999997"/>
    <n v="102.794"/>
    <n v="102.794"/>
    <s v="Mon"/>
    <s v="Mon"/>
  </r>
  <r>
    <s v="A00707"/>
    <s v="Central"/>
    <s v="Khan"/>
    <s v="Install"/>
    <x v="0"/>
    <n v="44312"/>
    <n v="44371"/>
    <n v="1"/>
    <s v="Yes"/>
    <s v="Yes"/>
    <n v="3"/>
    <n v="226.7655"/>
    <s v="Warranty"/>
    <n v="59"/>
    <n v="80"/>
    <n v="240"/>
    <n v="0"/>
    <n v="0"/>
    <n v="466.76549999999997"/>
    <n v="0"/>
    <s v="Mon"/>
    <s v="Thu"/>
  </r>
  <r>
    <s v="A00708"/>
    <s v="North"/>
    <s v="Ling"/>
    <s v="Assess"/>
    <x v="0"/>
    <n v="44312"/>
    <m/>
    <n v="2"/>
    <m/>
    <m/>
    <m/>
    <n v="106.65"/>
    <s v="Account"/>
    <s v=""/>
    <n v="140"/>
    <n v="0"/>
    <n v="0"/>
    <n v="106.65"/>
    <n v="106.65"/>
    <n v="106.65"/>
    <s v="Mon"/>
    <s v="Sat"/>
  </r>
  <r>
    <s v="A00709"/>
    <s v="North"/>
    <s v="Ling"/>
    <s v="Assess"/>
    <x v="0"/>
    <n v="44313"/>
    <n v="44319"/>
    <n v="2"/>
    <m/>
    <m/>
    <n v="0.25"/>
    <n v="108.9273"/>
    <s v="C.O.D."/>
    <n v="6"/>
    <n v="140"/>
    <n v="35"/>
    <n v="35"/>
    <n v="108.9273"/>
    <n v="143.9273"/>
    <n v="143.9273"/>
    <s v="Tue"/>
    <s v="Mon"/>
  </r>
  <r>
    <s v="A00710"/>
    <s v="Southeast"/>
    <s v="Cartier"/>
    <s v="Replace"/>
    <x v="0"/>
    <n v="44313"/>
    <n v="44321"/>
    <n v="1"/>
    <m/>
    <m/>
    <n v="1"/>
    <n v="270.06360000000001"/>
    <s v="Account"/>
    <n v="8"/>
    <n v="80"/>
    <n v="80"/>
    <n v="80"/>
    <n v="270.06360000000001"/>
    <n v="350.06360000000001"/>
    <n v="350.06360000000001"/>
    <s v="Tue"/>
    <s v="Wed"/>
  </r>
  <r>
    <s v="A00711"/>
    <s v="East"/>
    <s v="Ling"/>
    <s v="Deliver"/>
    <x v="0"/>
    <n v="44313"/>
    <n v="44333"/>
    <n v="2"/>
    <m/>
    <m/>
    <n v="0.25"/>
    <n v="145.89689999999999"/>
    <s v="Account"/>
    <n v="20"/>
    <n v="140"/>
    <n v="35"/>
    <n v="35"/>
    <n v="145.89689999999999"/>
    <n v="180.89689999999999"/>
    <n v="180.89689999999999"/>
    <s v="Tue"/>
    <s v="Mon"/>
  </r>
  <r>
    <s v="A00712"/>
    <s v="Southeast"/>
    <s v="Cartier"/>
    <s v="Assess"/>
    <x v="0"/>
    <n v="44313"/>
    <n v="44333"/>
    <n v="1"/>
    <m/>
    <m/>
    <n v="0.25"/>
    <n v="150.36160000000001"/>
    <s v="Account"/>
    <n v="20"/>
    <n v="80"/>
    <n v="20"/>
    <n v="20"/>
    <n v="150.36160000000001"/>
    <n v="170.36160000000001"/>
    <n v="170.36160000000001"/>
    <s v="Tue"/>
    <s v="Mon"/>
  </r>
  <r>
    <s v="A00713"/>
    <s v="Southwest"/>
    <s v="Cartier"/>
    <s v="Deliver"/>
    <x v="0"/>
    <n v="44313"/>
    <n v="44335"/>
    <n v="1"/>
    <m/>
    <s v="Yes"/>
    <n v="0.25"/>
    <n v="127.40130000000001"/>
    <s v="C.O.D."/>
    <n v="22"/>
    <n v="80"/>
    <n v="20"/>
    <n v="20"/>
    <n v="0"/>
    <n v="147.40129999999999"/>
    <n v="20"/>
    <s v="Tue"/>
    <s v="Wed"/>
  </r>
  <r>
    <s v="A00714"/>
    <s v="Northeast"/>
    <s v="Ling"/>
    <s v="Assess"/>
    <x v="0"/>
    <n v="44313"/>
    <n v="44348"/>
    <n v="2"/>
    <m/>
    <m/>
    <n v="0.25"/>
    <n v="142.51349999999999"/>
    <s v="Account"/>
    <n v="35"/>
    <n v="140"/>
    <n v="35"/>
    <n v="35"/>
    <n v="142.51349999999999"/>
    <n v="177.51349999999999"/>
    <n v="177.51349999999999"/>
    <s v="Tue"/>
    <s v="Tue"/>
  </r>
  <r>
    <s v="A00715"/>
    <s v="East"/>
    <s v="Ling"/>
    <s v="Assess"/>
    <x v="1"/>
    <n v="44313"/>
    <n v="44354"/>
    <n v="1"/>
    <m/>
    <m/>
    <n v="0.25"/>
    <n v="31.995000000000001"/>
    <s v="Account"/>
    <n v="41"/>
    <n v="80"/>
    <n v="20"/>
    <n v="20"/>
    <n v="31.995000000000001"/>
    <n v="51.995000000000005"/>
    <n v="51.995000000000005"/>
    <s v="Tue"/>
    <s v="Mon"/>
  </r>
  <r>
    <s v="A00716"/>
    <s v="Southeast"/>
    <s v="Cartier"/>
    <s v="Assess"/>
    <x v="0"/>
    <n v="44313"/>
    <n v="44363"/>
    <n v="1"/>
    <m/>
    <m/>
    <n v="0.25"/>
    <n v="61.085900000000002"/>
    <s v="C.O.D."/>
    <n v="50"/>
    <n v="80"/>
    <n v="20"/>
    <n v="20"/>
    <n v="61.085900000000002"/>
    <n v="81.085900000000009"/>
    <n v="81.085900000000009"/>
    <s v="Tue"/>
    <s v="Wed"/>
  </r>
  <r>
    <s v="A00717"/>
    <s v="North"/>
    <s v="Ling"/>
    <s v="Replace"/>
    <x v="0"/>
    <n v="44314"/>
    <n v="44323"/>
    <n v="2"/>
    <m/>
    <m/>
    <n v="1"/>
    <n v="171.26259999999999"/>
    <s v="Account"/>
    <n v="9"/>
    <n v="140"/>
    <n v="140"/>
    <n v="140"/>
    <n v="171.26259999999999"/>
    <n v="311.26260000000002"/>
    <n v="311.26260000000002"/>
    <s v="Wed"/>
    <s v="Fri"/>
  </r>
  <r>
    <s v="A00718"/>
    <s v="Northwest"/>
    <s v="Cartier"/>
    <s v="Repair"/>
    <x v="0"/>
    <n v="44314"/>
    <n v="44322"/>
    <n v="1"/>
    <m/>
    <m/>
    <n v="1.75"/>
    <n v="92.75"/>
    <s v="Account"/>
    <n v="8"/>
    <n v="80"/>
    <n v="140"/>
    <n v="140"/>
    <n v="92.75"/>
    <n v="232.75"/>
    <n v="232.75"/>
    <s v="Wed"/>
    <s v="Thu"/>
  </r>
  <r>
    <s v="A00719"/>
    <s v="East"/>
    <s v="Ling"/>
    <s v="Replace"/>
    <x v="0"/>
    <n v="44314"/>
    <n v="44336"/>
    <n v="2"/>
    <m/>
    <m/>
    <n v="0.5"/>
    <n v="174.76169999999999"/>
    <s v="Account"/>
    <n v="22"/>
    <n v="140"/>
    <n v="70"/>
    <n v="70"/>
    <n v="174.76169999999999"/>
    <n v="244.76169999999999"/>
    <n v="244.76169999999999"/>
    <s v="Wed"/>
    <s v="Thu"/>
  </r>
  <r>
    <s v="A00720"/>
    <s v="Southwest"/>
    <s v="Khan"/>
    <s v="Assess"/>
    <x v="0"/>
    <n v="44314"/>
    <n v="44340"/>
    <n v="1"/>
    <m/>
    <m/>
    <n v="0.25"/>
    <n v="33.571800000000003"/>
    <s v="C.O.D."/>
    <n v="26"/>
    <n v="80"/>
    <n v="20"/>
    <n v="20"/>
    <n v="33.571800000000003"/>
    <n v="53.571800000000003"/>
    <n v="53.571800000000003"/>
    <s v="Wed"/>
    <s v="Mon"/>
  </r>
  <r>
    <s v="A00721"/>
    <s v="Southeast"/>
    <s v="Burton"/>
    <s v="Deliver"/>
    <x v="0"/>
    <n v="44314"/>
    <n v="44357"/>
    <n v="1"/>
    <s v="Yes"/>
    <s v="Yes"/>
    <n v="0.25"/>
    <n v="222.3365"/>
    <s v="Warranty"/>
    <n v="43"/>
    <n v="80"/>
    <n v="20"/>
    <n v="0"/>
    <n v="0"/>
    <n v="242.3365"/>
    <n v="0"/>
    <s v="Wed"/>
    <s v="Thu"/>
  </r>
  <r>
    <s v="A00722"/>
    <s v="Central"/>
    <s v="Burton"/>
    <s v="Replace"/>
    <x v="0"/>
    <n v="44315"/>
    <n v="44329"/>
    <n v="1"/>
    <m/>
    <m/>
    <n v="1.25"/>
    <n v="153.941"/>
    <s v="C.O.D."/>
    <n v="14"/>
    <n v="80"/>
    <n v="100"/>
    <n v="100"/>
    <n v="153.941"/>
    <n v="253.941"/>
    <n v="253.941"/>
    <s v="Thu"/>
    <s v="Thu"/>
  </r>
  <r>
    <s v="A00723"/>
    <s v="Northwest"/>
    <s v="Khan"/>
    <s v="Assess"/>
    <x v="0"/>
    <n v="44315"/>
    <n v="44328"/>
    <n v="1"/>
    <m/>
    <m/>
    <n v="0.75"/>
    <n v="30"/>
    <s v="C.O.D."/>
    <n v="13"/>
    <n v="80"/>
    <n v="60"/>
    <n v="60"/>
    <n v="30"/>
    <n v="90"/>
    <n v="90"/>
    <s v="Thu"/>
    <s v="Wed"/>
  </r>
  <r>
    <s v="A00724"/>
    <s v="North"/>
    <s v="Ling"/>
    <s v="Deliver"/>
    <x v="0"/>
    <n v="44315"/>
    <n v="44329"/>
    <n v="1"/>
    <m/>
    <m/>
    <n v="0.25"/>
    <n v="19"/>
    <s v="Account"/>
    <n v="14"/>
    <n v="80"/>
    <n v="20"/>
    <n v="20"/>
    <n v="19"/>
    <n v="39"/>
    <n v="39"/>
    <s v="Thu"/>
    <s v="Thu"/>
  </r>
  <r>
    <s v="A00725"/>
    <s v="Southeast"/>
    <s v="Cartier"/>
    <s v="Assess"/>
    <x v="0"/>
    <n v="44315"/>
    <n v="44333"/>
    <n v="1"/>
    <m/>
    <m/>
    <n v="0.25"/>
    <n v="75.180800000000005"/>
    <s v="Account"/>
    <n v="18"/>
    <n v="80"/>
    <n v="20"/>
    <n v="20"/>
    <n v="75.180800000000005"/>
    <n v="95.180800000000005"/>
    <n v="95.180800000000005"/>
    <s v="Thu"/>
    <s v="Mon"/>
  </r>
  <r>
    <s v="A00726"/>
    <s v="South"/>
    <s v="Lopez"/>
    <s v="Assess"/>
    <x v="0"/>
    <n v="44315"/>
    <n v="44354"/>
    <n v="1"/>
    <m/>
    <m/>
    <n v="0.75"/>
    <n v="1180.1566"/>
    <s v="Account"/>
    <n v="39"/>
    <n v="80"/>
    <n v="60"/>
    <n v="60"/>
    <n v="1180.1566"/>
    <n v="1240.1566"/>
    <n v="1240.1566"/>
    <s v="Thu"/>
    <s v="Mon"/>
  </r>
  <r>
    <s v="A00727"/>
    <s v="Central"/>
    <s v="Cartier"/>
    <s v="Repair"/>
    <x v="0"/>
    <n v="44315"/>
    <n v="44350"/>
    <n v="2"/>
    <m/>
    <s v="Yes"/>
    <n v="2"/>
    <n v="125.7766"/>
    <s v="C.O.D."/>
    <n v="35"/>
    <n v="140"/>
    <n v="280"/>
    <n v="280"/>
    <n v="0"/>
    <n v="405.77660000000003"/>
    <n v="280"/>
    <s v="Thu"/>
    <s v="Thu"/>
  </r>
  <r>
    <s v="A00728"/>
    <s v="North"/>
    <s v="Ling"/>
    <s v="Deliver"/>
    <x v="0"/>
    <n v="44315"/>
    <n v="44356"/>
    <n v="1"/>
    <m/>
    <m/>
    <n v="0.25"/>
    <n v="75.0822"/>
    <s v="Account"/>
    <n v="41"/>
    <n v="80"/>
    <n v="20"/>
    <n v="20"/>
    <n v="75.0822"/>
    <n v="95.0822"/>
    <n v="95.0822"/>
    <s v="Thu"/>
    <s v="Wed"/>
  </r>
  <r>
    <s v="A00729"/>
    <s v="Northeast"/>
    <s v="Ling"/>
    <s v="Replace"/>
    <x v="0"/>
    <n v="44315"/>
    <n v="44372"/>
    <n v="2"/>
    <m/>
    <m/>
    <n v="0.5"/>
    <n v="103.18"/>
    <s v="C.O.D."/>
    <n v="57"/>
    <n v="140"/>
    <n v="70"/>
    <n v="70"/>
    <n v="103.18"/>
    <n v="173.18"/>
    <n v="173.18"/>
    <s v="Thu"/>
    <s v="Fri"/>
  </r>
  <r>
    <s v="A00730"/>
    <s v="Northwest"/>
    <s v="Khan"/>
    <s v="Assess"/>
    <x v="0"/>
    <n v="44315"/>
    <m/>
    <n v="2"/>
    <m/>
    <m/>
    <m/>
    <n v="591.75"/>
    <s v="Account"/>
    <s v=""/>
    <n v="140"/>
    <n v="0"/>
    <n v="0"/>
    <n v="591.75"/>
    <n v="591.75"/>
    <n v="591.75"/>
    <s v="Thu"/>
    <s v="Sat"/>
  </r>
  <r>
    <s v="A00731"/>
    <s v="Southeast"/>
    <s v="Khan"/>
    <s v="Assess"/>
    <x v="0"/>
    <n v="44319"/>
    <n v="44330"/>
    <n v="1"/>
    <m/>
    <m/>
    <n v="0.25"/>
    <n v="25.711400000000001"/>
    <s v="C.O.D."/>
    <n v="11"/>
    <n v="80"/>
    <n v="20"/>
    <n v="20"/>
    <n v="25.711400000000001"/>
    <n v="45.711399999999998"/>
    <n v="45.711399999999998"/>
    <s v="Mon"/>
    <s v="Fri"/>
  </r>
  <r>
    <s v="A00732"/>
    <s v="North"/>
    <s v="Ling"/>
    <s v="Deliver"/>
    <x v="0"/>
    <n v="44319"/>
    <n v="44329"/>
    <n v="1"/>
    <m/>
    <m/>
    <n v="0.25"/>
    <n v="36.754399999999997"/>
    <s v="Account"/>
    <n v="10"/>
    <n v="80"/>
    <n v="20"/>
    <n v="20"/>
    <n v="36.754399999999997"/>
    <n v="56.754399999999997"/>
    <n v="56.754399999999997"/>
    <s v="Mon"/>
    <s v="Thu"/>
  </r>
  <r>
    <s v="A00733"/>
    <s v="Central"/>
    <s v="Khan"/>
    <s v="Deliver"/>
    <x v="0"/>
    <n v="44319"/>
    <n v="44329"/>
    <n v="1"/>
    <m/>
    <m/>
    <n v="0.25"/>
    <n v="128.6842"/>
    <s v="C.O.D."/>
    <n v="10"/>
    <n v="80"/>
    <n v="20"/>
    <n v="20"/>
    <n v="128.6842"/>
    <n v="148.6842"/>
    <n v="148.6842"/>
    <s v="Mon"/>
    <s v="Thu"/>
  </r>
  <r>
    <s v="A00734"/>
    <s v="Southeast"/>
    <s v="Khan"/>
    <s v="Assess"/>
    <x v="0"/>
    <n v="44319"/>
    <n v="44329"/>
    <n v="1"/>
    <m/>
    <m/>
    <n v="1.25"/>
    <n v="240.54859999999999"/>
    <s v="Account"/>
    <n v="10"/>
    <n v="80"/>
    <n v="100"/>
    <n v="100"/>
    <n v="240.54859999999999"/>
    <n v="340.54859999999996"/>
    <n v="340.54859999999996"/>
    <s v="Mon"/>
    <s v="Thu"/>
  </r>
  <r>
    <s v="A00735"/>
    <s v="Northwest"/>
    <s v="Burton"/>
    <s v="Assess"/>
    <x v="0"/>
    <n v="44319"/>
    <n v="44329"/>
    <n v="2"/>
    <m/>
    <m/>
    <n v="0.5"/>
    <n v="357.9837"/>
    <s v="C.O.D."/>
    <n v="10"/>
    <n v="140"/>
    <n v="70"/>
    <n v="70"/>
    <n v="357.9837"/>
    <n v="427.9837"/>
    <n v="427.9837"/>
    <s v="Mon"/>
    <s v="Thu"/>
  </r>
  <r>
    <s v="A00736"/>
    <s v="Central"/>
    <s v="Khan"/>
    <s v="Replace"/>
    <x v="0"/>
    <n v="44319"/>
    <n v="44334"/>
    <n v="1"/>
    <m/>
    <m/>
    <n v="0.5"/>
    <n v="6.399"/>
    <s v="C.O.D."/>
    <n v="15"/>
    <n v="80"/>
    <n v="40"/>
    <n v="40"/>
    <n v="6.399"/>
    <n v="46.399000000000001"/>
    <n v="46.399000000000001"/>
    <s v="Mon"/>
    <s v="Tue"/>
  </r>
  <r>
    <s v="A00737"/>
    <s v="Southeast"/>
    <s v="Burton"/>
    <s v="Replace"/>
    <x v="0"/>
    <n v="44319"/>
    <n v="44335"/>
    <n v="2"/>
    <s v="Yes"/>
    <s v="Yes"/>
    <n v="1"/>
    <n v="182.08340000000001"/>
    <s v="Warranty"/>
    <n v="16"/>
    <n v="140"/>
    <n v="140"/>
    <n v="0"/>
    <n v="0"/>
    <n v="322.08339999999998"/>
    <n v="0"/>
    <s v="Mon"/>
    <s v="Wed"/>
  </r>
  <r>
    <s v="A00738"/>
    <s v="North"/>
    <s v="Ling"/>
    <s v="Deliver"/>
    <x v="0"/>
    <n v="44319"/>
    <n v="44334"/>
    <n v="2"/>
    <m/>
    <m/>
    <n v="0.25"/>
    <n v="149.24420000000001"/>
    <s v="Account"/>
    <n v="15"/>
    <n v="140"/>
    <n v="35"/>
    <n v="35"/>
    <n v="149.24420000000001"/>
    <n v="184.24420000000001"/>
    <n v="184.24420000000001"/>
    <s v="Mon"/>
    <s v="Tue"/>
  </r>
  <r>
    <s v="A00739"/>
    <s v="Northeast"/>
    <s v="Ling"/>
    <s v="Assess"/>
    <x v="0"/>
    <n v="44319"/>
    <n v="44336"/>
    <n v="2"/>
    <m/>
    <m/>
    <n v="0.25"/>
    <n v="26.59"/>
    <s v="Credit"/>
    <n v="17"/>
    <n v="140"/>
    <n v="35"/>
    <n v="35"/>
    <n v="26.59"/>
    <n v="61.59"/>
    <n v="61.59"/>
    <s v="Mon"/>
    <s v="Thu"/>
  </r>
  <r>
    <s v="A00740"/>
    <s v="West"/>
    <s v="Khan"/>
    <s v="Replace"/>
    <x v="0"/>
    <n v="44319"/>
    <n v="44349"/>
    <n v="1"/>
    <m/>
    <m/>
    <n v="0.5"/>
    <n v="29.727799999999998"/>
    <s v="Account"/>
    <n v="30"/>
    <n v="80"/>
    <n v="40"/>
    <n v="40"/>
    <n v="29.727799999999998"/>
    <n v="69.727800000000002"/>
    <n v="69.727800000000002"/>
    <s v="Mon"/>
    <s v="Wed"/>
  </r>
  <r>
    <s v="A00741"/>
    <s v="North"/>
    <s v="Ling"/>
    <s v="Deliver"/>
    <x v="0"/>
    <n v="44319"/>
    <n v="44354"/>
    <n v="1"/>
    <m/>
    <m/>
    <n v="0.25"/>
    <n v="21.33"/>
    <s v="Account"/>
    <n v="35"/>
    <n v="80"/>
    <n v="20"/>
    <n v="20"/>
    <n v="21.33"/>
    <n v="41.33"/>
    <n v="41.33"/>
    <s v="Mon"/>
    <s v="Mon"/>
  </r>
  <r>
    <s v="A00742"/>
    <s v="East"/>
    <s v="Ling"/>
    <s v="Deliver"/>
    <x v="0"/>
    <n v="44319"/>
    <n v="44361"/>
    <n v="1"/>
    <m/>
    <m/>
    <n v="0.25"/>
    <n v="64.171000000000006"/>
    <s v="Account"/>
    <n v="42"/>
    <n v="80"/>
    <n v="20"/>
    <n v="20"/>
    <n v="64.171000000000006"/>
    <n v="84.171000000000006"/>
    <n v="84.171000000000006"/>
    <s v="Mon"/>
    <s v="Mon"/>
  </r>
  <r>
    <s v="A00743"/>
    <s v="West"/>
    <s v="Khan"/>
    <s v="Deliver"/>
    <x v="0"/>
    <n v="44319"/>
    <n v="44368"/>
    <n v="1"/>
    <m/>
    <m/>
    <n v="0.25"/>
    <n v="70.8215"/>
    <s v="P.O."/>
    <n v="49"/>
    <n v="80"/>
    <n v="20"/>
    <n v="20"/>
    <n v="70.8215"/>
    <n v="90.8215"/>
    <n v="90.8215"/>
    <s v="Mon"/>
    <s v="Mon"/>
  </r>
  <r>
    <s v="A00744"/>
    <s v="Southwest"/>
    <s v="Burton"/>
    <s v="Replace"/>
    <x v="0"/>
    <n v="44319"/>
    <n v="44389"/>
    <n v="1"/>
    <m/>
    <m/>
    <n v="2.5"/>
    <n v="271.90960000000001"/>
    <s v="C.O.D."/>
    <n v="70"/>
    <n v="80"/>
    <n v="200"/>
    <n v="200"/>
    <n v="271.90960000000001"/>
    <n v="471.90960000000001"/>
    <n v="471.90960000000001"/>
    <s v="Mon"/>
    <s v="Mon"/>
  </r>
  <r>
    <s v="A00745"/>
    <s v="Central"/>
    <s v="Khan"/>
    <s v="Assess"/>
    <x v="0"/>
    <n v="44320"/>
    <n v="44329"/>
    <n v="1"/>
    <m/>
    <m/>
    <n v="0.75"/>
    <n v="146.2002"/>
    <s v="C.O.D."/>
    <n v="9"/>
    <n v="80"/>
    <n v="60"/>
    <n v="60"/>
    <n v="146.2002"/>
    <n v="206.2002"/>
    <n v="206.2002"/>
    <s v="Tue"/>
    <s v="Thu"/>
  </r>
  <r>
    <s v="A00746"/>
    <s v="Central"/>
    <s v="Khan"/>
    <s v="Replace"/>
    <x v="0"/>
    <n v="44320"/>
    <n v="44336"/>
    <n v="1"/>
    <m/>
    <m/>
    <n v="0.5"/>
    <n v="150"/>
    <s v="Account"/>
    <n v="16"/>
    <n v="80"/>
    <n v="40"/>
    <n v="40"/>
    <n v="150"/>
    <n v="190"/>
    <n v="190"/>
    <s v="Tue"/>
    <s v="Thu"/>
  </r>
  <r>
    <s v="A00747"/>
    <s v="Central"/>
    <s v="Cartier"/>
    <s v="Deliver"/>
    <x v="0"/>
    <n v="44320"/>
    <n v="44350"/>
    <n v="1"/>
    <m/>
    <m/>
    <n v="0.25"/>
    <n v="140.5"/>
    <s v="C.O.D."/>
    <n v="30"/>
    <n v="80"/>
    <n v="20"/>
    <n v="20"/>
    <n v="140.5"/>
    <n v="160.5"/>
    <n v="160.5"/>
    <s v="Tue"/>
    <s v="Thu"/>
  </r>
  <r>
    <s v="A00748"/>
    <s v="South"/>
    <s v="Lopez"/>
    <s v="Deliver"/>
    <x v="0"/>
    <n v="44320"/>
    <n v="44357"/>
    <n v="1"/>
    <m/>
    <m/>
    <n v="0.25"/>
    <n v="39"/>
    <s v="Account"/>
    <n v="37"/>
    <n v="80"/>
    <n v="20"/>
    <n v="20"/>
    <n v="39"/>
    <n v="59"/>
    <n v="59"/>
    <s v="Tue"/>
    <s v="Thu"/>
  </r>
  <r>
    <s v="A00749"/>
    <s v="North"/>
    <s v="Khan"/>
    <s v="Repair"/>
    <x v="0"/>
    <n v="44320"/>
    <n v="44389"/>
    <n v="2"/>
    <m/>
    <m/>
    <n v="2.25"/>
    <n v="716.98710000000005"/>
    <s v="C.O.D."/>
    <n v="69"/>
    <n v="140"/>
    <n v="315"/>
    <n v="315"/>
    <n v="716.98710000000005"/>
    <n v="1031.9871000000001"/>
    <n v="1031.9871000000001"/>
    <s v="Tue"/>
    <s v="Mon"/>
  </r>
  <r>
    <s v="A00750"/>
    <s v="Northeast"/>
    <s v="Ling"/>
    <s v="Deliver"/>
    <x v="0"/>
    <n v="44320"/>
    <m/>
    <n v="1"/>
    <m/>
    <m/>
    <m/>
    <n v="118.8969"/>
    <s v="Account"/>
    <s v=""/>
    <n v="80"/>
    <n v="0"/>
    <n v="0"/>
    <n v="118.8969"/>
    <n v="118.8969"/>
    <n v="118.8969"/>
    <s v="Tue"/>
    <s v="Sat"/>
  </r>
  <r>
    <s v="A00751"/>
    <s v="South"/>
    <s v="Burton"/>
    <s v="Assess"/>
    <x v="0"/>
    <n v="44321"/>
    <n v="44333"/>
    <n v="2"/>
    <m/>
    <s v="Yes"/>
    <n v="0.25"/>
    <n v="24"/>
    <s v="C.O.D."/>
    <n v="12"/>
    <n v="140"/>
    <n v="35"/>
    <n v="35"/>
    <n v="0"/>
    <n v="59"/>
    <n v="35"/>
    <s v="Wed"/>
    <s v="Mon"/>
  </r>
  <r>
    <s v="A00752"/>
    <s v="Southeast"/>
    <s v="Cartier"/>
    <s v="Assess"/>
    <x v="0"/>
    <n v="44321"/>
    <n v="44333"/>
    <n v="1"/>
    <m/>
    <m/>
    <n v="0.25"/>
    <n v="28.036799999999999"/>
    <s v="Account"/>
    <n v="12"/>
    <n v="80"/>
    <n v="20"/>
    <n v="20"/>
    <n v="28.036799999999999"/>
    <n v="48.036799999999999"/>
    <n v="48.036799999999999"/>
    <s v="Wed"/>
    <s v="Mon"/>
  </r>
  <r>
    <s v="A00753"/>
    <s v="South"/>
    <s v="Burton"/>
    <s v="Assess"/>
    <x v="0"/>
    <n v="44321"/>
    <n v="44333"/>
    <n v="2"/>
    <m/>
    <m/>
    <n v="0.5"/>
    <n v="291.10989999999998"/>
    <s v="C.O.D."/>
    <n v="12"/>
    <n v="140"/>
    <n v="70"/>
    <n v="70"/>
    <n v="291.10989999999998"/>
    <n v="361.10989999999998"/>
    <n v="361.10989999999998"/>
    <s v="Wed"/>
    <s v="Mon"/>
  </r>
  <r>
    <s v="A00754"/>
    <s v="Northeast"/>
    <s v="Ling"/>
    <s v="Assess"/>
    <x v="0"/>
    <n v="44321"/>
    <n v="44340"/>
    <n v="2"/>
    <m/>
    <m/>
    <n v="0.25"/>
    <n v="36.3384"/>
    <s v="Account"/>
    <n v="19"/>
    <n v="140"/>
    <n v="35"/>
    <n v="35"/>
    <n v="36.3384"/>
    <n v="71.338400000000007"/>
    <n v="71.338400000000007"/>
    <s v="Wed"/>
    <s v="Mon"/>
  </r>
  <r>
    <s v="A00755"/>
    <s v="Central"/>
    <s v="Burton"/>
    <s v="Repair"/>
    <x v="0"/>
    <n v="44321"/>
    <n v="44343"/>
    <n v="1"/>
    <m/>
    <m/>
    <n v="1"/>
    <n v="26.84"/>
    <s v="C.O.D."/>
    <n v="22"/>
    <n v="80"/>
    <n v="80"/>
    <n v="80"/>
    <n v="26.84"/>
    <n v="106.84"/>
    <n v="106.84"/>
    <s v="Wed"/>
    <s v="Thu"/>
  </r>
  <r>
    <s v="A00756"/>
    <s v="Central"/>
    <s v="Khan"/>
    <s v="Deliver"/>
    <x v="0"/>
    <n v="44322"/>
    <n v="44336"/>
    <n v="1"/>
    <m/>
    <m/>
    <n v="0.25"/>
    <n v="56.107500000000002"/>
    <s v="Account"/>
    <n v="14"/>
    <n v="80"/>
    <n v="20"/>
    <n v="20"/>
    <n v="56.107500000000002"/>
    <n v="76.107500000000002"/>
    <n v="76.107500000000002"/>
    <s v="Thu"/>
    <s v="Thu"/>
  </r>
  <r>
    <s v="A00757"/>
    <s v="North"/>
    <s v="Ling"/>
    <s v="Replace"/>
    <x v="0"/>
    <n v="44322"/>
    <n v="44335"/>
    <n v="2"/>
    <m/>
    <m/>
    <n v="0.5"/>
    <n v="205.53"/>
    <s v="Account"/>
    <n v="13"/>
    <n v="140"/>
    <n v="70"/>
    <n v="70"/>
    <n v="205.53"/>
    <n v="275.52999999999997"/>
    <n v="275.52999999999997"/>
    <s v="Thu"/>
    <s v="Wed"/>
  </r>
  <r>
    <s v="A00758"/>
    <s v="Northwest"/>
    <s v="Cartier"/>
    <s v="Repair"/>
    <x v="0"/>
    <n v="44322"/>
    <n v="44342"/>
    <n v="1"/>
    <m/>
    <m/>
    <n v="1"/>
    <n v="77.805000000000007"/>
    <s v="C.O.D."/>
    <n v="20"/>
    <n v="80"/>
    <n v="80"/>
    <n v="80"/>
    <n v="77.805000000000007"/>
    <n v="157.80500000000001"/>
    <n v="157.80500000000001"/>
    <s v="Thu"/>
    <s v="Wed"/>
  </r>
  <r>
    <s v="A00759"/>
    <s v="Southeast"/>
    <s v="Cartier"/>
    <s v="Replace"/>
    <x v="0"/>
    <n v="44322"/>
    <n v="44343"/>
    <n v="1"/>
    <m/>
    <m/>
    <n v="0.5"/>
    <n v="205.06549999999999"/>
    <s v="C.O.D."/>
    <n v="21"/>
    <n v="80"/>
    <n v="40"/>
    <n v="40"/>
    <n v="205.06549999999999"/>
    <n v="245.06549999999999"/>
    <n v="245.06549999999999"/>
    <s v="Thu"/>
    <s v="Thu"/>
  </r>
  <r>
    <s v="A00760"/>
    <s v="Southeast"/>
    <s v="Cartier"/>
    <s v="Repair"/>
    <x v="0"/>
    <n v="44323"/>
    <n v="44397"/>
    <n v="1"/>
    <m/>
    <m/>
    <n v="1.25"/>
    <n v="30"/>
    <s v="C.O.D."/>
    <n v="74"/>
    <n v="80"/>
    <n v="100"/>
    <n v="100"/>
    <n v="30"/>
    <n v="130"/>
    <n v="130"/>
    <s v="Fri"/>
    <s v="Tue"/>
  </r>
  <r>
    <s v="A00761"/>
    <s v="South"/>
    <s v="Lopez"/>
    <s v="Assess"/>
    <x v="0"/>
    <n v="44326"/>
    <n v="44335"/>
    <n v="1"/>
    <m/>
    <m/>
    <n v="0.5"/>
    <n v="92.585999999999999"/>
    <s v="P.O."/>
    <n v="9"/>
    <n v="80"/>
    <n v="40"/>
    <n v="40"/>
    <n v="92.585999999999999"/>
    <n v="132.58600000000001"/>
    <n v="132.58600000000001"/>
    <s v="Mon"/>
    <s v="Wed"/>
  </r>
  <r>
    <s v="A00762"/>
    <s v="North"/>
    <s v="Ling"/>
    <s v="Assess"/>
    <x v="0"/>
    <n v="44326"/>
    <n v="44347"/>
    <n v="1"/>
    <m/>
    <m/>
    <n v="0.25"/>
    <n v="58.24"/>
    <s v="Account"/>
    <n v="21"/>
    <n v="80"/>
    <n v="20"/>
    <n v="20"/>
    <n v="58.24"/>
    <n v="78.240000000000009"/>
    <n v="78.240000000000009"/>
    <s v="Mon"/>
    <s v="Mon"/>
  </r>
  <r>
    <s v="A00763"/>
    <s v="Northwest"/>
    <s v="Burton"/>
    <s v="Replace"/>
    <x v="1"/>
    <n v="44326"/>
    <n v="44352"/>
    <n v="2"/>
    <m/>
    <m/>
    <n v="0.5"/>
    <n v="69.6571"/>
    <s v="P.O."/>
    <n v="26"/>
    <n v="140"/>
    <n v="70"/>
    <n v="70"/>
    <n v="69.6571"/>
    <n v="139.65710000000001"/>
    <n v="139.65710000000001"/>
    <s v="Mon"/>
    <s v="Sat"/>
  </r>
  <r>
    <s v="A00764"/>
    <s v="Central"/>
    <s v="Cartier"/>
    <s v="Install"/>
    <x v="1"/>
    <n v="44326"/>
    <n v="44349"/>
    <n v="2"/>
    <m/>
    <m/>
    <n v="1"/>
    <n v="51.8767"/>
    <s v="C.O.D."/>
    <n v="23"/>
    <n v="140"/>
    <n v="140"/>
    <n v="140"/>
    <n v="51.8767"/>
    <n v="191.8767"/>
    <n v="191.8767"/>
    <s v="Mon"/>
    <s v="Wed"/>
  </r>
  <r>
    <s v="A00765"/>
    <s v="Southwest"/>
    <s v="Cartier"/>
    <s v="Assess"/>
    <x v="0"/>
    <n v="44326"/>
    <n v="44357"/>
    <n v="2"/>
    <m/>
    <m/>
    <n v="0.5"/>
    <n v="103.1811"/>
    <s v="C.O.D."/>
    <n v="31"/>
    <n v="140"/>
    <n v="70"/>
    <n v="70"/>
    <n v="103.1811"/>
    <n v="173.18110000000001"/>
    <n v="173.18110000000001"/>
    <s v="Mon"/>
    <s v="Thu"/>
  </r>
  <r>
    <s v="A00766"/>
    <s v="North"/>
    <s v="Ling"/>
    <s v="Assess"/>
    <x v="0"/>
    <n v="44326"/>
    <n v="44357"/>
    <n v="2"/>
    <m/>
    <m/>
    <n v="0.25"/>
    <n v="122.633"/>
    <s v="C.O.D."/>
    <n v="31"/>
    <n v="140"/>
    <n v="35"/>
    <n v="35"/>
    <n v="122.633"/>
    <n v="157.63299999999998"/>
    <n v="157.63299999999998"/>
    <s v="Mon"/>
    <s v="Thu"/>
  </r>
  <r>
    <s v="A00767"/>
    <s v="Southeast"/>
    <s v="Cartier"/>
    <s v="Assess"/>
    <x v="0"/>
    <n v="44326"/>
    <n v="44361"/>
    <n v="1"/>
    <m/>
    <m/>
    <n v="0.25"/>
    <n v="73.810299999999998"/>
    <s v="C.O.D."/>
    <n v="35"/>
    <n v="80"/>
    <n v="20"/>
    <n v="20"/>
    <n v="73.810299999999998"/>
    <n v="93.810299999999998"/>
    <n v="93.810299999999998"/>
    <s v="Mon"/>
    <s v="Mon"/>
  </r>
  <r>
    <s v="A00768"/>
    <s v="Northwest"/>
    <s v="Burton"/>
    <s v="Deliver"/>
    <x v="0"/>
    <n v="44327"/>
    <n v="44340"/>
    <n v="2"/>
    <m/>
    <m/>
    <n v="0.25"/>
    <n v="479.36"/>
    <s v="Account"/>
    <n v="13"/>
    <n v="140"/>
    <n v="35"/>
    <n v="35"/>
    <n v="479.36"/>
    <n v="514.36"/>
    <n v="514.36"/>
    <s v="Tue"/>
    <s v="Mon"/>
  </r>
  <r>
    <s v="A00769"/>
    <s v="West"/>
    <s v="Khan"/>
    <s v="Assess"/>
    <x v="0"/>
    <n v="44327"/>
    <n v="44349"/>
    <n v="1"/>
    <m/>
    <m/>
    <n v="0.25"/>
    <n v="180"/>
    <s v="P.O."/>
    <n v="22"/>
    <n v="80"/>
    <n v="20"/>
    <n v="20"/>
    <n v="180"/>
    <n v="200"/>
    <n v="200"/>
    <s v="Tue"/>
    <s v="Wed"/>
  </r>
  <r>
    <s v="A00770"/>
    <s v="Central"/>
    <s v="Cartier"/>
    <s v="Replace"/>
    <x v="1"/>
    <n v="44327"/>
    <n v="44399"/>
    <n v="1"/>
    <m/>
    <m/>
    <n v="1"/>
    <n v="117.44840000000001"/>
    <s v="Account"/>
    <n v="72"/>
    <n v="80"/>
    <n v="80"/>
    <n v="80"/>
    <n v="117.44840000000001"/>
    <n v="197.44839999999999"/>
    <n v="197.44839999999999"/>
    <s v="Tue"/>
    <s v="Thu"/>
  </r>
  <r>
    <s v="A00771"/>
    <s v="West"/>
    <s v="Khan"/>
    <s v="Assess"/>
    <x v="0"/>
    <n v="44328"/>
    <n v="44349"/>
    <n v="1"/>
    <m/>
    <m/>
    <n v="0.25"/>
    <n v="240.28399999999999"/>
    <s v="P.O."/>
    <n v="21"/>
    <n v="80"/>
    <n v="20"/>
    <n v="20"/>
    <n v="240.28399999999999"/>
    <n v="260.28399999999999"/>
    <n v="260.28399999999999"/>
    <s v="Wed"/>
    <s v="Wed"/>
  </r>
  <r>
    <s v="A00772"/>
    <s v="Southwest"/>
    <s v="Khan"/>
    <s v="Replace"/>
    <x v="0"/>
    <n v="44328"/>
    <n v="44363"/>
    <n v="2"/>
    <m/>
    <m/>
    <n v="0.5"/>
    <n v="176.31290000000001"/>
    <s v="C.O.D."/>
    <n v="35"/>
    <n v="140"/>
    <n v="70"/>
    <n v="70"/>
    <n v="176.31290000000001"/>
    <n v="246.31290000000001"/>
    <n v="246.31290000000001"/>
    <s v="Wed"/>
    <s v="Wed"/>
  </r>
  <r>
    <s v="A00773"/>
    <s v="Central"/>
    <s v="Cartier"/>
    <s v="Assess"/>
    <x v="0"/>
    <n v="44328"/>
    <n v="44370"/>
    <n v="1"/>
    <m/>
    <m/>
    <n v="0.5"/>
    <n v="280"/>
    <s v="Account"/>
    <n v="42"/>
    <n v="80"/>
    <n v="40"/>
    <n v="40"/>
    <n v="280"/>
    <n v="320"/>
    <n v="320"/>
    <s v="Wed"/>
    <s v="Wed"/>
  </r>
  <r>
    <s v="A00774"/>
    <s v="Central"/>
    <s v="Khan"/>
    <s v="Repair"/>
    <x v="0"/>
    <n v="44328"/>
    <n v="44397"/>
    <n v="2"/>
    <m/>
    <m/>
    <n v="2"/>
    <n v="345.72890000000001"/>
    <s v="C.O.D."/>
    <n v="69"/>
    <n v="140"/>
    <n v="280"/>
    <n v="280"/>
    <n v="345.72890000000001"/>
    <n v="625.72890000000007"/>
    <n v="625.72890000000007"/>
    <s v="Wed"/>
    <s v="Tue"/>
  </r>
  <r>
    <s v="A00775"/>
    <s v="North"/>
    <s v="Ling"/>
    <s v="Replace"/>
    <x v="0"/>
    <n v="44329"/>
    <n v="44347"/>
    <n v="2"/>
    <m/>
    <m/>
    <n v="1"/>
    <n v="158.29130000000001"/>
    <s v="Account"/>
    <n v="18"/>
    <n v="140"/>
    <n v="140"/>
    <n v="140"/>
    <n v="158.29130000000001"/>
    <n v="298.29129999999998"/>
    <n v="298.29129999999998"/>
    <s v="Thu"/>
    <s v="Mon"/>
  </r>
  <r>
    <s v="A00776"/>
    <s v="Northwest"/>
    <s v="Cartier"/>
    <s v="Replace"/>
    <x v="0"/>
    <n v="44329"/>
    <n v="44348"/>
    <n v="1"/>
    <m/>
    <m/>
    <n v="0.5"/>
    <n v="14.42"/>
    <s v="Account"/>
    <n v="19"/>
    <n v="80"/>
    <n v="40"/>
    <n v="40"/>
    <n v="14.42"/>
    <n v="54.42"/>
    <n v="54.42"/>
    <s v="Thu"/>
    <s v="Tue"/>
  </r>
  <r>
    <s v="A00777"/>
    <s v="South"/>
    <s v="Lopez"/>
    <s v="Replace"/>
    <x v="0"/>
    <n v="44329"/>
    <n v="44355"/>
    <n v="1"/>
    <m/>
    <m/>
    <n v="0.75"/>
    <n v="62.970199999999998"/>
    <s v="Account"/>
    <n v="26"/>
    <n v="80"/>
    <n v="60"/>
    <n v="60"/>
    <n v="62.970199999999998"/>
    <n v="122.97020000000001"/>
    <n v="122.97020000000001"/>
    <s v="Thu"/>
    <s v="Tue"/>
  </r>
  <r>
    <s v="A00778"/>
    <s v="North"/>
    <s v="Ling"/>
    <s v="Assess"/>
    <x v="0"/>
    <n v="44329"/>
    <n v="44355"/>
    <n v="2"/>
    <m/>
    <m/>
    <n v="0.25"/>
    <n v="63.441299999999998"/>
    <s v="Account"/>
    <n v="26"/>
    <n v="140"/>
    <n v="35"/>
    <n v="35"/>
    <n v="63.441299999999998"/>
    <n v="98.441299999999998"/>
    <n v="98.441299999999998"/>
    <s v="Thu"/>
    <s v="Tue"/>
  </r>
  <r>
    <s v="A00779"/>
    <s v="Central"/>
    <s v="Cartier"/>
    <s v="Replace"/>
    <x v="0"/>
    <n v="44329"/>
    <n v="44363"/>
    <n v="1"/>
    <m/>
    <m/>
    <n v="0.5"/>
    <n v="30"/>
    <s v="C.O.D."/>
    <n v="34"/>
    <n v="80"/>
    <n v="40"/>
    <n v="40"/>
    <n v="30"/>
    <n v="70"/>
    <n v="70"/>
    <s v="Thu"/>
    <s v="Wed"/>
  </r>
  <r>
    <s v="A00780"/>
    <s v="Northeast"/>
    <s v="Ling"/>
    <s v="Replace"/>
    <x v="0"/>
    <n v="44329"/>
    <n v="44364"/>
    <n v="1"/>
    <m/>
    <m/>
    <n v="0.5"/>
    <n v="496"/>
    <s v="Account"/>
    <n v="35"/>
    <n v="80"/>
    <n v="40"/>
    <n v="40"/>
    <n v="496"/>
    <n v="536"/>
    <n v="536"/>
    <s v="Thu"/>
    <s v="Thu"/>
  </r>
  <r>
    <s v="A00781"/>
    <s v="Northwest"/>
    <s v="Cartier"/>
    <s v="Replace"/>
    <x v="1"/>
    <n v="44329"/>
    <m/>
    <n v="1"/>
    <m/>
    <s v="Yes"/>
    <m/>
    <n v="126.81"/>
    <s v="C.O.D."/>
    <s v=""/>
    <n v="80"/>
    <n v="0"/>
    <n v="0"/>
    <n v="0"/>
    <n v="126.81"/>
    <n v="0"/>
    <s v="Thu"/>
    <s v="Sat"/>
  </r>
  <r>
    <s v="A00782"/>
    <s v="West"/>
    <s v="Khan"/>
    <s v="Install"/>
    <x v="0"/>
    <n v="44329"/>
    <m/>
    <n v="2"/>
    <m/>
    <m/>
    <m/>
    <n v="144"/>
    <s v="C.O.D."/>
    <s v=""/>
    <n v="140"/>
    <n v="0"/>
    <n v="0"/>
    <n v="144"/>
    <n v="144"/>
    <n v="144"/>
    <s v="Thu"/>
    <s v="Sat"/>
  </r>
  <r>
    <s v="A00783"/>
    <s v="East"/>
    <s v="Ling"/>
    <s v="Replace"/>
    <x v="0"/>
    <n v="44331"/>
    <n v="44354"/>
    <n v="2"/>
    <m/>
    <s v="Yes"/>
    <n v="0.5"/>
    <n v="494.92989999999998"/>
    <s v="C.O.D."/>
    <n v="23"/>
    <n v="140"/>
    <n v="70"/>
    <n v="70"/>
    <n v="0"/>
    <n v="564.92989999999998"/>
    <n v="70"/>
    <s v="Sat"/>
    <s v="Mon"/>
  </r>
  <r>
    <s v="A00784"/>
    <s v="North"/>
    <s v="Ling"/>
    <s v="Assess"/>
    <x v="0"/>
    <n v="44331"/>
    <n v="44355"/>
    <n v="2"/>
    <m/>
    <m/>
    <n v="0.25"/>
    <n v="30.0473"/>
    <s v="C.O.D."/>
    <n v="24"/>
    <n v="140"/>
    <n v="35"/>
    <n v="35"/>
    <n v="30.0473"/>
    <n v="65.047300000000007"/>
    <n v="65.047300000000007"/>
    <s v="Sat"/>
    <s v="Tue"/>
  </r>
  <r>
    <s v="A00785"/>
    <s v="Southeast"/>
    <s v="Burton"/>
    <s v="Assess"/>
    <x v="1"/>
    <n v="44333"/>
    <n v="44341"/>
    <n v="1"/>
    <m/>
    <m/>
    <n v="0.25"/>
    <n v="147.63820000000001"/>
    <s v="Account"/>
    <n v="8"/>
    <n v="80"/>
    <n v="20"/>
    <n v="20"/>
    <n v="147.63820000000001"/>
    <n v="167.63820000000001"/>
    <n v="167.63820000000001"/>
    <s v="Mon"/>
    <s v="Tue"/>
  </r>
  <r>
    <s v="A00786"/>
    <s v="North"/>
    <s v="Ling"/>
    <s v="Replace"/>
    <x v="0"/>
    <n v="44333"/>
    <n v="44344"/>
    <n v="2"/>
    <m/>
    <m/>
    <n v="0.5"/>
    <n v="37.44"/>
    <s v="C.O.D."/>
    <n v="11"/>
    <n v="140"/>
    <n v="70"/>
    <n v="70"/>
    <n v="37.44"/>
    <n v="107.44"/>
    <n v="107.44"/>
    <s v="Mon"/>
    <s v="Fri"/>
  </r>
  <r>
    <s v="A00787"/>
    <s v="Northeast"/>
    <s v="Ling"/>
    <s v="Assess"/>
    <x v="0"/>
    <n v="44333"/>
    <n v="44349"/>
    <n v="2"/>
    <m/>
    <m/>
    <n v="0.5"/>
    <n v="288"/>
    <s v="Account"/>
    <n v="16"/>
    <n v="140"/>
    <n v="70"/>
    <n v="70"/>
    <n v="288"/>
    <n v="358"/>
    <n v="358"/>
    <s v="Mon"/>
    <s v="Wed"/>
  </r>
  <r>
    <s v="A00788"/>
    <s v="Northwest"/>
    <s v="Cartier"/>
    <s v="Assess"/>
    <x v="0"/>
    <n v="44333"/>
    <n v="44349"/>
    <n v="2"/>
    <m/>
    <m/>
    <n v="1"/>
    <n v="150"/>
    <s v="C.O.D."/>
    <n v="16"/>
    <n v="140"/>
    <n v="140"/>
    <n v="140"/>
    <n v="150"/>
    <n v="290"/>
    <n v="290"/>
    <s v="Mon"/>
    <s v="Wed"/>
  </r>
  <r>
    <s v="A00789"/>
    <s v="North"/>
    <s v="Ling"/>
    <s v="Deliver"/>
    <x v="0"/>
    <n v="44333"/>
    <n v="44355"/>
    <n v="1"/>
    <m/>
    <m/>
    <n v="0.25"/>
    <n v="42.66"/>
    <s v="Account"/>
    <n v="22"/>
    <n v="80"/>
    <n v="20"/>
    <n v="20"/>
    <n v="42.66"/>
    <n v="62.66"/>
    <n v="62.66"/>
    <s v="Mon"/>
    <s v="Tue"/>
  </r>
  <r>
    <s v="A00790"/>
    <s v="North"/>
    <s v="Ling"/>
    <s v="Assess"/>
    <x v="0"/>
    <n v="44333"/>
    <n v="44355"/>
    <n v="1"/>
    <m/>
    <m/>
    <n v="0.25"/>
    <n v="287.25"/>
    <s v="Account"/>
    <n v="22"/>
    <n v="80"/>
    <n v="20"/>
    <n v="20"/>
    <n v="287.25"/>
    <n v="307.25"/>
    <n v="307.25"/>
    <s v="Mon"/>
    <s v="Tue"/>
  </r>
  <r>
    <s v="A00791"/>
    <s v="West"/>
    <s v="Cartier"/>
    <s v="Deliver"/>
    <x v="0"/>
    <n v="44333"/>
    <n v="44358"/>
    <n v="2"/>
    <m/>
    <m/>
    <n v="0.25"/>
    <n v="147.4015"/>
    <s v="C.O.D."/>
    <n v="25"/>
    <n v="140"/>
    <n v="35"/>
    <n v="35"/>
    <n v="147.4015"/>
    <n v="182.4015"/>
    <n v="182.4015"/>
    <s v="Mon"/>
    <s v="Fri"/>
  </r>
  <r>
    <s v="A00792"/>
    <s v="North"/>
    <s v="Ling"/>
    <s v="Deliver"/>
    <x v="0"/>
    <n v="44333"/>
    <n v="44366"/>
    <n v="1"/>
    <m/>
    <m/>
    <n v="0.25"/>
    <n v="59.242100000000001"/>
    <s v="C.O.D."/>
    <n v="33"/>
    <n v="80"/>
    <n v="20"/>
    <n v="20"/>
    <n v="59.242100000000001"/>
    <n v="79.242099999999994"/>
    <n v="79.242099999999994"/>
    <s v="Mon"/>
    <s v="Sat"/>
  </r>
  <r>
    <s v="A00793"/>
    <s v="North"/>
    <s v="Ling"/>
    <s v="Assess"/>
    <x v="0"/>
    <n v="44333"/>
    <n v="44361"/>
    <n v="1"/>
    <m/>
    <m/>
    <n v="0.25"/>
    <n v="240"/>
    <s v="Account"/>
    <n v="28"/>
    <n v="80"/>
    <n v="20"/>
    <n v="20"/>
    <n v="240"/>
    <n v="260"/>
    <n v="260"/>
    <s v="Mon"/>
    <s v="Mon"/>
  </r>
  <r>
    <s v="A00794"/>
    <s v="North"/>
    <s v="Ling"/>
    <s v="Deliver"/>
    <x v="0"/>
    <n v="44333"/>
    <n v="44369"/>
    <n v="2"/>
    <m/>
    <m/>
    <n v="0.25"/>
    <n v="197.47"/>
    <s v="C.O.D."/>
    <n v="36"/>
    <n v="140"/>
    <n v="35"/>
    <n v="35"/>
    <n v="197.47"/>
    <n v="232.47"/>
    <n v="232.47"/>
    <s v="Mon"/>
    <s v="Tue"/>
  </r>
  <r>
    <s v="A00795"/>
    <s v="Northeast"/>
    <s v="Ling"/>
    <s v="Assess"/>
    <x v="0"/>
    <n v="44333"/>
    <n v="44393"/>
    <n v="2"/>
    <m/>
    <m/>
    <n v="0.5"/>
    <n v="304.19459999999998"/>
    <s v="C.O.D."/>
    <n v="60"/>
    <n v="140"/>
    <n v="70"/>
    <n v="70"/>
    <n v="304.19459999999998"/>
    <n v="374.19459999999998"/>
    <n v="374.19459999999998"/>
    <s v="Mon"/>
    <s v="Fri"/>
  </r>
  <r>
    <s v="A00796"/>
    <s v="Southeast"/>
    <s v="Burton"/>
    <s v="Replace"/>
    <x v="0"/>
    <n v="44334"/>
    <n v="44343"/>
    <n v="1"/>
    <m/>
    <m/>
    <n v="0.5"/>
    <n v="64.342100000000002"/>
    <s v="Account"/>
    <n v="9"/>
    <n v="80"/>
    <n v="40"/>
    <n v="40"/>
    <n v="64.342100000000002"/>
    <n v="104.3421"/>
    <n v="104.3421"/>
    <s v="Tue"/>
    <s v="Thu"/>
  </r>
  <r>
    <s v="A00797"/>
    <s v="South"/>
    <s v="Lopez"/>
    <s v="Replace"/>
    <x v="0"/>
    <n v="44334"/>
    <n v="44347"/>
    <n v="1"/>
    <m/>
    <m/>
    <n v="0.5"/>
    <n v="10.27"/>
    <s v="Account"/>
    <n v="13"/>
    <n v="80"/>
    <n v="40"/>
    <n v="40"/>
    <n v="10.27"/>
    <n v="50.269999999999996"/>
    <n v="50.269999999999996"/>
    <s v="Tue"/>
    <s v="Mon"/>
  </r>
  <r>
    <s v="A00798"/>
    <s v="Northwest"/>
    <s v="Burton"/>
    <s v="Assess"/>
    <x v="0"/>
    <n v="44334"/>
    <n v="44350"/>
    <n v="2"/>
    <m/>
    <m/>
    <n v="0.75"/>
    <n v="319.02080000000001"/>
    <s v="C.O.D."/>
    <n v="16"/>
    <n v="140"/>
    <n v="105"/>
    <n v="105"/>
    <n v="319.02080000000001"/>
    <n v="424.02080000000001"/>
    <n v="424.02080000000001"/>
    <s v="Tue"/>
    <s v="Thu"/>
  </r>
  <r>
    <s v="A00799"/>
    <s v="Northwest"/>
    <s v="Khan"/>
    <s v="Replace"/>
    <x v="0"/>
    <n v="44334"/>
    <n v="44348"/>
    <n v="1"/>
    <m/>
    <m/>
    <n v="0.75"/>
    <n v="131"/>
    <s v="C.O.D."/>
    <n v="14"/>
    <n v="80"/>
    <n v="60"/>
    <n v="60"/>
    <n v="131"/>
    <n v="191"/>
    <n v="191"/>
    <s v="Tue"/>
    <s v="Tue"/>
  </r>
  <r>
    <s v="A00800"/>
    <s v="North"/>
    <s v="Ling"/>
    <s v="Assess"/>
    <x v="0"/>
    <n v="44334"/>
    <n v="44349"/>
    <n v="2"/>
    <m/>
    <m/>
    <n v="0.25"/>
    <n v="167"/>
    <s v="Account"/>
    <n v="15"/>
    <n v="140"/>
    <n v="35"/>
    <n v="35"/>
    <n v="167"/>
    <n v="202"/>
    <n v="202"/>
    <s v="Tue"/>
    <s v="Wed"/>
  </r>
  <r>
    <s v="A00801"/>
    <s v="Southeast"/>
    <s v="Burton"/>
    <s v="Replace"/>
    <x v="0"/>
    <n v="44334"/>
    <n v="44356"/>
    <n v="1"/>
    <m/>
    <m/>
    <n v="0.5"/>
    <n v="91.041700000000006"/>
    <s v="Account"/>
    <n v="22"/>
    <n v="80"/>
    <n v="40"/>
    <n v="40"/>
    <n v="91.041700000000006"/>
    <n v="131.04169999999999"/>
    <n v="131.04169999999999"/>
    <s v="Tue"/>
    <s v="Wed"/>
  </r>
  <r>
    <s v="A00802"/>
    <s v="West"/>
    <s v="Khan"/>
    <s v="Assess"/>
    <x v="0"/>
    <n v="44334"/>
    <n v="44369"/>
    <n v="1"/>
    <m/>
    <m/>
    <n v="0.25"/>
    <n v="44.9221"/>
    <s v="C.O.D."/>
    <n v="35"/>
    <n v="80"/>
    <n v="20"/>
    <n v="20"/>
    <n v="44.9221"/>
    <n v="64.9221"/>
    <n v="64.9221"/>
    <s v="Tue"/>
    <s v="Tue"/>
  </r>
  <r>
    <s v="A00803"/>
    <s v="Northwest"/>
    <s v="Cartier"/>
    <s v="Replace"/>
    <x v="0"/>
    <n v="44334"/>
    <n v="44400"/>
    <n v="1"/>
    <s v="Yes"/>
    <s v="Yes"/>
    <n v="1"/>
    <n v="163.92760000000001"/>
    <s v="Warranty"/>
    <n v="66"/>
    <n v="80"/>
    <n v="80"/>
    <n v="0"/>
    <n v="0"/>
    <n v="243.92760000000001"/>
    <n v="0"/>
    <s v="Tue"/>
    <s v="Fri"/>
  </r>
  <r>
    <s v="A00804"/>
    <s v="Southeast"/>
    <s v="Cartier"/>
    <s v="Install"/>
    <x v="0"/>
    <n v="44334"/>
    <m/>
    <n v="2"/>
    <m/>
    <m/>
    <m/>
    <n v="281.61579999999998"/>
    <s v="Account"/>
    <s v=""/>
    <n v="140"/>
    <n v="0"/>
    <n v="0"/>
    <n v="281.61579999999998"/>
    <n v="281.61579999999998"/>
    <n v="281.61579999999998"/>
    <s v="Tue"/>
    <s v="Sat"/>
  </r>
  <r>
    <s v="A00805"/>
    <s v="South"/>
    <s v="Lopez"/>
    <s v="Assess"/>
    <x v="0"/>
    <n v="44335"/>
    <n v="44347"/>
    <n v="1"/>
    <m/>
    <m/>
    <n v="0.5"/>
    <n v="7.02"/>
    <s v="P.O."/>
    <n v="12"/>
    <n v="80"/>
    <n v="40"/>
    <n v="40"/>
    <n v="7.02"/>
    <n v="47.019999999999996"/>
    <n v="47.019999999999996"/>
    <s v="Wed"/>
    <s v="Mon"/>
  </r>
  <r>
    <s v="A00806"/>
    <s v="South"/>
    <s v="Lopez"/>
    <s v="Assess"/>
    <x v="0"/>
    <n v="44335"/>
    <n v="44347"/>
    <n v="1"/>
    <m/>
    <m/>
    <n v="0.5"/>
    <n v="28.996500000000001"/>
    <s v="Account"/>
    <n v="12"/>
    <n v="80"/>
    <n v="40"/>
    <n v="40"/>
    <n v="28.996500000000001"/>
    <n v="68.996499999999997"/>
    <n v="68.996499999999997"/>
    <s v="Wed"/>
    <s v="Mon"/>
  </r>
  <r>
    <s v="A00807"/>
    <s v="South"/>
    <s v="Lopez"/>
    <s v="Assess"/>
    <x v="0"/>
    <n v="44335"/>
    <n v="44347"/>
    <n v="1"/>
    <m/>
    <m/>
    <n v="0.5"/>
    <n v="50.57"/>
    <s v="P.O."/>
    <n v="12"/>
    <n v="80"/>
    <n v="40"/>
    <n v="40"/>
    <n v="50.57"/>
    <n v="90.57"/>
    <n v="90.57"/>
    <s v="Wed"/>
    <s v="Mon"/>
  </r>
  <r>
    <s v="A00808"/>
    <s v="East"/>
    <s v="Ling"/>
    <s v="Replace"/>
    <x v="0"/>
    <n v="44335"/>
    <n v="44350"/>
    <n v="2"/>
    <m/>
    <m/>
    <n v="0.5"/>
    <n v="271.791"/>
    <s v="C.O.D."/>
    <n v="15"/>
    <n v="140"/>
    <n v="70"/>
    <n v="70"/>
    <n v="271.791"/>
    <n v="341.791"/>
    <n v="341.791"/>
    <s v="Wed"/>
    <s v="Thu"/>
  </r>
  <r>
    <s v="A00809"/>
    <s v="East"/>
    <s v="Ling"/>
    <s v="Assess"/>
    <x v="0"/>
    <n v="44335"/>
    <n v="44376"/>
    <n v="2"/>
    <s v="Yes"/>
    <s v="Yes"/>
    <n v="0.25"/>
    <n v="14.702999999999999"/>
    <s v="Warranty"/>
    <n v="41"/>
    <n v="140"/>
    <n v="35"/>
    <n v="0"/>
    <n v="0"/>
    <n v="49.703000000000003"/>
    <n v="0"/>
    <s v="Wed"/>
    <s v="Tue"/>
  </r>
  <r>
    <s v="A00810"/>
    <s v="Southeast"/>
    <s v="Cartier"/>
    <s v="Replace"/>
    <x v="0"/>
    <n v="44336"/>
    <n v="44355"/>
    <n v="2"/>
    <m/>
    <s v="Yes"/>
    <n v="3.25"/>
    <n v="311.3621"/>
    <s v="C.O.D."/>
    <n v="19"/>
    <n v="140"/>
    <n v="455"/>
    <n v="455"/>
    <n v="0"/>
    <n v="766.36210000000005"/>
    <n v="455"/>
    <s v="Thu"/>
    <s v="Tue"/>
  </r>
  <r>
    <s v="A00811"/>
    <s v="Central"/>
    <s v="Cartier"/>
    <s v="Replace"/>
    <x v="0"/>
    <n v="44336"/>
    <n v="44358"/>
    <n v="1"/>
    <m/>
    <m/>
    <n v="0.75"/>
    <n v="189.31800000000001"/>
    <s v="C.O.D."/>
    <n v="22"/>
    <n v="80"/>
    <n v="60"/>
    <n v="60"/>
    <n v="189.31800000000001"/>
    <n v="249.31800000000001"/>
    <n v="249.31800000000001"/>
    <s v="Thu"/>
    <s v="Fri"/>
  </r>
  <r>
    <s v="A00812"/>
    <s v="Northwest"/>
    <s v="Cartier"/>
    <s v="Assess"/>
    <x v="0"/>
    <n v="44336"/>
    <n v="44364"/>
    <n v="1"/>
    <m/>
    <m/>
    <n v="0.5"/>
    <n v="74.532399999999996"/>
    <s v="Account"/>
    <n v="28"/>
    <n v="80"/>
    <n v="40"/>
    <n v="40"/>
    <n v="74.532399999999996"/>
    <n v="114.5324"/>
    <n v="114.5324"/>
    <s v="Thu"/>
    <s v="Thu"/>
  </r>
  <r>
    <s v="A00813"/>
    <s v="Central"/>
    <s v="Cartier"/>
    <s v="Repair"/>
    <x v="0"/>
    <n v="44336"/>
    <n v="44375"/>
    <n v="1"/>
    <m/>
    <m/>
    <n v="1.5"/>
    <n v="673.21600000000001"/>
    <s v="C.O.D."/>
    <n v="39"/>
    <n v="80"/>
    <n v="120"/>
    <n v="120"/>
    <n v="673.21600000000001"/>
    <n v="793.21600000000001"/>
    <n v="793.21600000000001"/>
    <s v="Thu"/>
    <s v="Mon"/>
  </r>
  <r>
    <s v="A00814"/>
    <s v="Central"/>
    <s v="Burton"/>
    <s v="Repair"/>
    <x v="0"/>
    <n v="44336"/>
    <n v="44384"/>
    <n v="2"/>
    <m/>
    <m/>
    <n v="3.5"/>
    <n v="230.39570000000001"/>
    <s v="C.O.D."/>
    <n v="48"/>
    <n v="140"/>
    <n v="490"/>
    <n v="490"/>
    <n v="230.39570000000001"/>
    <n v="720.39570000000003"/>
    <n v="720.39570000000003"/>
    <s v="Thu"/>
    <s v="Wed"/>
  </r>
  <r>
    <s v="A00815"/>
    <s v="North"/>
    <s v="Ling"/>
    <s v="Assess"/>
    <x v="0"/>
    <n v="44336"/>
    <n v="44393"/>
    <n v="2"/>
    <m/>
    <m/>
    <n v="0.25"/>
    <n v="14.42"/>
    <s v="Account"/>
    <n v="57"/>
    <n v="140"/>
    <n v="35"/>
    <n v="35"/>
    <n v="14.42"/>
    <n v="49.42"/>
    <n v="49.42"/>
    <s v="Thu"/>
    <s v="Fri"/>
  </r>
  <r>
    <s v="A00816"/>
    <s v="Southwest"/>
    <s v="Burton"/>
    <s v="Repair"/>
    <x v="0"/>
    <n v="44336"/>
    <m/>
    <n v="2"/>
    <m/>
    <m/>
    <m/>
    <n v="852.54669999999999"/>
    <s v="C.O.D."/>
    <s v=""/>
    <n v="140"/>
    <n v="0"/>
    <n v="0"/>
    <n v="852.54669999999999"/>
    <n v="852.54669999999999"/>
    <n v="852.54669999999999"/>
    <s v="Thu"/>
    <s v="Sat"/>
  </r>
  <r>
    <s v="A00817"/>
    <s v="Northwest"/>
    <s v="Burton"/>
    <s v="Replace"/>
    <x v="1"/>
    <n v="44337"/>
    <n v="44348"/>
    <n v="1"/>
    <m/>
    <m/>
    <n v="0.5"/>
    <n v="36.754399999999997"/>
    <s v="Account"/>
    <n v="11"/>
    <n v="80"/>
    <n v="40"/>
    <n v="40"/>
    <n v="36.754399999999997"/>
    <n v="76.754400000000004"/>
    <n v="76.754400000000004"/>
    <s v="Fri"/>
    <s v="Tue"/>
  </r>
  <r>
    <s v="A00818"/>
    <s v="Northwest"/>
    <s v="Cartier"/>
    <s v="Install"/>
    <x v="0"/>
    <n v="44337"/>
    <n v="44369"/>
    <n v="1"/>
    <m/>
    <m/>
    <n v="1"/>
    <n v="57.966200000000001"/>
    <s v="P.O."/>
    <n v="32"/>
    <n v="80"/>
    <n v="80"/>
    <n v="80"/>
    <n v="57.966200000000001"/>
    <n v="137.96620000000001"/>
    <n v="137.96620000000001"/>
    <s v="Fri"/>
    <s v="Tue"/>
  </r>
  <r>
    <s v="A00819"/>
    <s v="Northwest"/>
    <s v="Cartier"/>
    <s v="Replace"/>
    <x v="0"/>
    <n v="44337"/>
    <m/>
    <n v="1"/>
    <m/>
    <m/>
    <m/>
    <n v="90"/>
    <s v="P.O."/>
    <s v=""/>
    <n v="80"/>
    <n v="0"/>
    <n v="0"/>
    <n v="90"/>
    <n v="90"/>
    <n v="90"/>
    <s v="Fri"/>
    <s v="Sat"/>
  </r>
  <r>
    <s v="A00820"/>
    <s v="Northwest"/>
    <s v="Burton"/>
    <s v="Replace"/>
    <x v="1"/>
    <n v="44338"/>
    <m/>
    <n v="1"/>
    <m/>
    <m/>
    <m/>
    <n v="108.51300000000001"/>
    <s v="C.O.D."/>
    <s v=""/>
    <n v="80"/>
    <n v="0"/>
    <n v="0"/>
    <n v="108.51300000000001"/>
    <n v="108.51300000000001"/>
    <n v="108.51300000000001"/>
    <s v="Sat"/>
    <s v="Sat"/>
  </r>
  <r>
    <s v="A00821"/>
    <s v="North"/>
    <s v="Ling"/>
    <s v="Deliver"/>
    <x v="0"/>
    <n v="44340"/>
    <n v="44349"/>
    <n v="1"/>
    <m/>
    <m/>
    <n v="0.25"/>
    <n v="22"/>
    <s v="Account"/>
    <n v="9"/>
    <n v="80"/>
    <n v="20"/>
    <n v="20"/>
    <n v="22"/>
    <n v="42"/>
    <n v="42"/>
    <s v="Mon"/>
    <s v="Wed"/>
  </r>
  <r>
    <s v="A00822"/>
    <s v="Southeast"/>
    <s v="Cartier"/>
    <s v="Deliver"/>
    <x v="0"/>
    <n v="44340"/>
    <n v="44350"/>
    <n v="1"/>
    <m/>
    <m/>
    <n v="0.25"/>
    <n v="66.864900000000006"/>
    <s v="C.O.D."/>
    <n v="10"/>
    <n v="80"/>
    <n v="20"/>
    <n v="20"/>
    <n v="66.864900000000006"/>
    <n v="86.864900000000006"/>
    <n v="86.864900000000006"/>
    <s v="Mon"/>
    <s v="Thu"/>
  </r>
  <r>
    <s v="A00823"/>
    <s v="South"/>
    <s v="Lopez"/>
    <s v="Replace"/>
    <x v="0"/>
    <n v="44340"/>
    <n v="44362"/>
    <n v="1"/>
    <m/>
    <m/>
    <n v="0.75"/>
    <n v="111.15"/>
    <s v="Account"/>
    <n v="22"/>
    <n v="80"/>
    <n v="60"/>
    <n v="60"/>
    <n v="111.15"/>
    <n v="171.15"/>
    <n v="171.15"/>
    <s v="Mon"/>
    <s v="Tue"/>
  </r>
  <r>
    <s v="A00824"/>
    <s v="South"/>
    <s v="Burton"/>
    <s v="Assess"/>
    <x v="0"/>
    <n v="44340"/>
    <n v="44389"/>
    <n v="2"/>
    <m/>
    <m/>
    <n v="0.75"/>
    <n v="239.54249999999999"/>
    <s v="Account"/>
    <n v="49"/>
    <n v="140"/>
    <n v="105"/>
    <n v="105"/>
    <n v="239.54249999999999"/>
    <n v="344.54250000000002"/>
    <n v="344.54250000000002"/>
    <s v="Mon"/>
    <s v="Mon"/>
  </r>
  <r>
    <s v="A00825"/>
    <s v="Central"/>
    <s v="Cartier"/>
    <s v="Replace"/>
    <x v="0"/>
    <n v="44340"/>
    <n v="44392"/>
    <n v="1"/>
    <m/>
    <m/>
    <n v="0.5"/>
    <n v="657.69"/>
    <s v="C.O.D."/>
    <n v="52"/>
    <n v="80"/>
    <n v="40"/>
    <n v="40"/>
    <n v="657.69"/>
    <n v="697.69"/>
    <n v="697.69"/>
    <s v="Mon"/>
    <s v="Thu"/>
  </r>
  <r>
    <s v="A00826"/>
    <s v="Southeast"/>
    <s v="Burton"/>
    <s v="Assess"/>
    <x v="0"/>
    <n v="44340"/>
    <n v="44396"/>
    <n v="1"/>
    <m/>
    <m/>
    <n v="0.25"/>
    <n v="30"/>
    <s v="C.O.D."/>
    <n v="56"/>
    <n v="80"/>
    <n v="20"/>
    <n v="20"/>
    <n v="30"/>
    <n v="50"/>
    <n v="50"/>
    <s v="Mon"/>
    <s v="Mon"/>
  </r>
  <r>
    <s v="A00827"/>
    <s v="Southeast"/>
    <s v="Khan"/>
    <s v="Assess"/>
    <x v="0"/>
    <n v="44341"/>
    <n v="44366"/>
    <n v="1"/>
    <m/>
    <m/>
    <n v="0.5"/>
    <n v="26.567499999999999"/>
    <s v="C.O.D."/>
    <n v="25"/>
    <n v="80"/>
    <n v="40"/>
    <n v="40"/>
    <n v="26.567499999999999"/>
    <n v="66.567499999999995"/>
    <n v="66.567499999999995"/>
    <s v="Tue"/>
    <s v="Sat"/>
  </r>
  <r>
    <s v="A00828"/>
    <s v="West"/>
    <s v="Burton"/>
    <s v="Assess"/>
    <x v="0"/>
    <n v="44341"/>
    <n v="44361"/>
    <n v="2"/>
    <m/>
    <m/>
    <n v="1.25"/>
    <n v="9.6"/>
    <s v="C.O.D."/>
    <n v="20"/>
    <n v="140"/>
    <n v="175"/>
    <n v="175"/>
    <n v="9.6"/>
    <n v="184.6"/>
    <n v="184.6"/>
    <s v="Tue"/>
    <s v="Mon"/>
  </r>
  <r>
    <s v="A00829"/>
    <s v="West"/>
    <s v="Khan"/>
    <s v="Assess"/>
    <x v="0"/>
    <n v="44341"/>
    <n v="44363"/>
    <n v="2"/>
    <m/>
    <m/>
    <n v="0.25"/>
    <n v="396.29149999999998"/>
    <s v="C.O.D."/>
    <n v="22"/>
    <n v="140"/>
    <n v="35"/>
    <n v="35"/>
    <n v="396.29149999999998"/>
    <n v="431.29149999999998"/>
    <n v="431.29149999999998"/>
    <s v="Tue"/>
    <s v="Wed"/>
  </r>
  <r>
    <s v="A00830"/>
    <s v="East"/>
    <s v="Ling"/>
    <s v="Replace"/>
    <x v="0"/>
    <n v="44341"/>
    <n v="44382"/>
    <n v="2"/>
    <m/>
    <m/>
    <n v="0.5"/>
    <n v="108"/>
    <s v="C.O.D."/>
    <n v="41"/>
    <n v="140"/>
    <n v="70"/>
    <n v="70"/>
    <n v="108"/>
    <n v="178"/>
    <n v="178"/>
    <s v="Tue"/>
    <s v="Mon"/>
  </r>
  <r>
    <s v="A00831"/>
    <s v="Northwest"/>
    <s v="Cartier"/>
    <s v="Assess"/>
    <x v="0"/>
    <n v="44341"/>
    <n v="44396"/>
    <n v="1"/>
    <m/>
    <m/>
    <n v="0.5"/>
    <n v="147.2441"/>
    <s v="C.O.D."/>
    <n v="55"/>
    <n v="80"/>
    <n v="40"/>
    <n v="40"/>
    <n v="147.2441"/>
    <n v="187.2441"/>
    <n v="187.2441"/>
    <s v="Tue"/>
    <s v="Mon"/>
  </r>
  <r>
    <s v="A00832"/>
    <s v="Central"/>
    <s v="Burton"/>
    <s v="Install"/>
    <x v="0"/>
    <n v="44341"/>
    <m/>
    <n v="1"/>
    <m/>
    <s v="Yes"/>
    <m/>
    <n v="151.28020000000001"/>
    <s v="C.O.D."/>
    <s v=""/>
    <n v="80"/>
    <n v="0"/>
    <n v="0"/>
    <n v="0"/>
    <n v="151.28020000000001"/>
    <n v="0"/>
    <s v="Tue"/>
    <s v="Sat"/>
  </r>
  <r>
    <s v="A00833"/>
    <s v="Northwest"/>
    <s v="Cartier"/>
    <s v="Replace"/>
    <x v="0"/>
    <n v="44341"/>
    <m/>
    <n v="1"/>
    <m/>
    <m/>
    <m/>
    <n v="47.046399999999998"/>
    <s v="P.O."/>
    <s v=""/>
    <n v="80"/>
    <n v="0"/>
    <n v="0"/>
    <n v="47.046399999999998"/>
    <n v="47.046399999999998"/>
    <n v="47.046399999999998"/>
    <s v="Tue"/>
    <s v="Sat"/>
  </r>
  <r>
    <s v="A00834"/>
    <s v="Northwest"/>
    <s v="Burton"/>
    <s v="Deliver"/>
    <x v="0"/>
    <n v="44342"/>
    <n v="44352"/>
    <n v="1"/>
    <m/>
    <m/>
    <n v="0.25"/>
    <n v="51.73"/>
    <s v="C.O.D."/>
    <n v="10"/>
    <n v="80"/>
    <n v="20"/>
    <n v="20"/>
    <n v="51.73"/>
    <n v="71.72999999999999"/>
    <n v="71.72999999999999"/>
    <s v="Wed"/>
    <s v="Sat"/>
  </r>
  <r>
    <s v="A00835"/>
    <s v="Southeast"/>
    <s v="Cartier"/>
    <s v="Assess"/>
    <x v="0"/>
    <n v="44342"/>
    <n v="44349"/>
    <n v="2"/>
    <m/>
    <m/>
    <n v="0.25"/>
    <n v="445.78460000000001"/>
    <s v="Account"/>
    <n v="7"/>
    <n v="140"/>
    <n v="35"/>
    <n v="35"/>
    <n v="445.78460000000001"/>
    <n v="480.78460000000001"/>
    <n v="480.78460000000001"/>
    <s v="Wed"/>
    <s v="Wed"/>
  </r>
  <r>
    <s v="A00836"/>
    <s v="Southeast"/>
    <s v="Cartier"/>
    <s v="Assess"/>
    <x v="0"/>
    <n v="44342"/>
    <n v="44361"/>
    <n v="2"/>
    <m/>
    <s v="Yes"/>
    <n v="0.25"/>
    <n v="27.486699999999999"/>
    <s v="C.O.D."/>
    <n v="19"/>
    <n v="140"/>
    <n v="35"/>
    <n v="35"/>
    <n v="0"/>
    <n v="62.486699999999999"/>
    <n v="35"/>
    <s v="Wed"/>
    <s v="Mon"/>
  </r>
  <r>
    <s v="A00837"/>
    <s v="West"/>
    <s v="Burton"/>
    <s v="Assess"/>
    <x v="0"/>
    <n v="44342"/>
    <n v="44361"/>
    <n v="1"/>
    <m/>
    <m/>
    <n v="0.25"/>
    <n v="42.66"/>
    <s v="Account"/>
    <n v="19"/>
    <n v="80"/>
    <n v="20"/>
    <n v="20"/>
    <n v="42.66"/>
    <n v="62.66"/>
    <n v="62.66"/>
    <s v="Wed"/>
    <s v="Mon"/>
  </r>
  <r>
    <s v="A00838"/>
    <s v="Southeast"/>
    <s v="Cartier"/>
    <s v="Deliver"/>
    <x v="0"/>
    <n v="44342"/>
    <n v="44361"/>
    <n v="1"/>
    <m/>
    <m/>
    <n v="0.25"/>
    <n v="185.11340000000001"/>
    <s v="C.O.D."/>
    <n v="19"/>
    <n v="80"/>
    <n v="20"/>
    <n v="20"/>
    <n v="185.11340000000001"/>
    <n v="205.11340000000001"/>
    <n v="205.11340000000001"/>
    <s v="Wed"/>
    <s v="Mon"/>
  </r>
  <r>
    <s v="A00839"/>
    <s v="Northwest"/>
    <s v="Cartier"/>
    <s v="Replace"/>
    <x v="0"/>
    <n v="44342"/>
    <n v="44364"/>
    <n v="1"/>
    <m/>
    <s v="Yes"/>
    <n v="0.75"/>
    <n v="70"/>
    <s v="C.O.D."/>
    <n v="22"/>
    <n v="80"/>
    <n v="60"/>
    <n v="60"/>
    <n v="0"/>
    <n v="130"/>
    <n v="60"/>
    <s v="Wed"/>
    <s v="Thu"/>
  </r>
  <r>
    <s v="A00840"/>
    <s v="Southeast"/>
    <s v="Cartier"/>
    <s v="Assess"/>
    <x v="0"/>
    <n v="44342"/>
    <n v="44369"/>
    <n v="1"/>
    <m/>
    <m/>
    <n v="0.25"/>
    <n v="120"/>
    <s v="Account"/>
    <n v="27"/>
    <n v="80"/>
    <n v="20"/>
    <n v="20"/>
    <n v="120"/>
    <n v="140"/>
    <n v="140"/>
    <s v="Wed"/>
    <s v="Tue"/>
  </r>
  <r>
    <s v="A00841"/>
    <s v="Southeast"/>
    <s v="Cartier"/>
    <s v="Assess"/>
    <x v="0"/>
    <n v="44342"/>
    <n v="44377"/>
    <n v="1"/>
    <m/>
    <m/>
    <n v="0.25"/>
    <n v="178.36179999999999"/>
    <s v="C.O.D."/>
    <n v="35"/>
    <n v="80"/>
    <n v="20"/>
    <n v="20"/>
    <n v="178.36179999999999"/>
    <n v="198.36179999999999"/>
    <n v="198.36179999999999"/>
    <s v="Wed"/>
    <s v="Wed"/>
  </r>
  <r>
    <s v="A00842"/>
    <s v="Northeast"/>
    <s v="Khan"/>
    <s v="Install"/>
    <x v="0"/>
    <n v="44342"/>
    <n v="44375"/>
    <n v="1"/>
    <s v="Yes"/>
    <s v="Yes"/>
    <n v="1.5"/>
    <n v="477.78149999999999"/>
    <s v="Warranty"/>
    <n v="33"/>
    <n v="80"/>
    <n v="120"/>
    <n v="0"/>
    <n v="0"/>
    <n v="597.78150000000005"/>
    <n v="0"/>
    <s v="Wed"/>
    <s v="Mon"/>
  </r>
  <r>
    <s v="A00843"/>
    <s v="Northwest"/>
    <s v="Khan"/>
    <s v="Repair"/>
    <x v="1"/>
    <n v="44342"/>
    <n v="44377"/>
    <n v="1"/>
    <m/>
    <m/>
    <n v="1"/>
    <n v="67.969700000000003"/>
    <s v="P.O."/>
    <n v="35"/>
    <n v="80"/>
    <n v="80"/>
    <n v="80"/>
    <n v="67.969700000000003"/>
    <n v="147.96969999999999"/>
    <n v="147.96969999999999"/>
    <s v="Wed"/>
    <s v="Wed"/>
  </r>
  <r>
    <s v="A00844"/>
    <s v="South"/>
    <s v="Burton"/>
    <s v="Assess"/>
    <x v="0"/>
    <n v="44342"/>
    <n v="44382"/>
    <n v="2"/>
    <m/>
    <s v="Yes"/>
    <n v="1.25"/>
    <n v="300.72309999999999"/>
    <s v="C.O.D."/>
    <n v="40"/>
    <n v="140"/>
    <n v="175"/>
    <n v="175"/>
    <n v="0"/>
    <n v="475.72309999999999"/>
    <n v="175"/>
    <s v="Wed"/>
    <s v="Mon"/>
  </r>
  <r>
    <s v="A00845"/>
    <s v="Central"/>
    <s v="Burton"/>
    <s v="Assess"/>
    <x v="0"/>
    <n v="44342"/>
    <m/>
    <n v="1"/>
    <m/>
    <m/>
    <m/>
    <n v="377.6"/>
    <s v="Account"/>
    <s v=""/>
    <n v="80"/>
    <n v="0"/>
    <n v="0"/>
    <n v="377.6"/>
    <n v="377.6"/>
    <n v="377.6"/>
    <s v="Wed"/>
    <s v="Sat"/>
  </r>
  <r>
    <s v="A00846"/>
    <s v="Northwest"/>
    <s v="Cartier"/>
    <s v="Assess"/>
    <x v="0"/>
    <n v="44342"/>
    <m/>
    <n v="1"/>
    <m/>
    <m/>
    <m/>
    <n v="70"/>
    <s v="P.O."/>
    <s v=""/>
    <n v="80"/>
    <n v="0"/>
    <n v="0"/>
    <n v="70"/>
    <n v="70"/>
    <n v="70"/>
    <s v="Wed"/>
    <s v="Sat"/>
  </r>
  <r>
    <s v="A00847"/>
    <s v="Northwest"/>
    <s v="Cartier"/>
    <s v="Replace"/>
    <x v="0"/>
    <n v="44342"/>
    <m/>
    <n v="1"/>
    <m/>
    <m/>
    <m/>
    <n v="177.0504"/>
    <s v="P.O."/>
    <s v=""/>
    <n v="80"/>
    <n v="0"/>
    <n v="0"/>
    <n v="177.0504"/>
    <n v="177.0504"/>
    <n v="177.0504"/>
    <s v="Wed"/>
    <s v="Sat"/>
  </r>
  <r>
    <s v="A00848"/>
    <s v="Central"/>
    <s v="Burton"/>
    <s v="Replace"/>
    <x v="0"/>
    <n v="44342"/>
    <m/>
    <n v="2"/>
    <m/>
    <m/>
    <m/>
    <n v="839.67849999999999"/>
    <s v="C.O.D."/>
    <s v=""/>
    <n v="140"/>
    <n v="0"/>
    <n v="0"/>
    <n v="839.67849999999999"/>
    <n v="839.67849999999999"/>
    <n v="839.67849999999999"/>
    <s v="Wed"/>
    <s v="Sat"/>
  </r>
  <r>
    <s v="A00849"/>
    <s v="North"/>
    <s v="Ling"/>
    <s v="Assess"/>
    <x v="0"/>
    <n v="44343"/>
    <n v="44350"/>
    <n v="1"/>
    <m/>
    <m/>
    <n v="0.25"/>
    <n v="120"/>
    <s v="Account"/>
    <n v="7"/>
    <n v="80"/>
    <n v="20"/>
    <n v="20"/>
    <n v="120"/>
    <n v="140"/>
    <n v="140"/>
    <s v="Thu"/>
    <s v="Thu"/>
  </r>
  <r>
    <s v="A00850"/>
    <s v="Northeast"/>
    <s v="Khan"/>
    <s v="Assess"/>
    <x v="0"/>
    <n v="44343"/>
    <n v="44357"/>
    <n v="1"/>
    <m/>
    <m/>
    <n v="0.25"/>
    <n v="156.4932"/>
    <s v="C.O.D."/>
    <n v="14"/>
    <n v="80"/>
    <n v="20"/>
    <n v="20"/>
    <n v="156.4932"/>
    <n v="176.4932"/>
    <n v="176.4932"/>
    <s v="Thu"/>
    <s v="Thu"/>
  </r>
  <r>
    <s v="A00851"/>
    <s v="North"/>
    <s v="Ling"/>
    <s v="Deliver"/>
    <x v="0"/>
    <n v="44343"/>
    <n v="44362"/>
    <n v="2"/>
    <m/>
    <m/>
    <n v="0.25"/>
    <n v="155"/>
    <s v="Account"/>
    <n v="19"/>
    <n v="140"/>
    <n v="35"/>
    <n v="35"/>
    <n v="155"/>
    <n v="190"/>
    <n v="190"/>
    <s v="Thu"/>
    <s v="Tue"/>
  </r>
  <r>
    <s v="A00852"/>
    <s v="Central"/>
    <s v="Khan"/>
    <s v="Replace"/>
    <x v="0"/>
    <n v="44343"/>
    <n v="44364"/>
    <n v="1"/>
    <m/>
    <m/>
    <n v="0.5"/>
    <n v="20.83"/>
    <s v="Account"/>
    <n v="21"/>
    <n v="80"/>
    <n v="40"/>
    <n v="40"/>
    <n v="20.83"/>
    <n v="60.83"/>
    <n v="60.83"/>
    <s v="Thu"/>
    <s v="Thu"/>
  </r>
  <r>
    <s v="A00853"/>
    <s v="Central"/>
    <s v="Cartier"/>
    <s v="Assess"/>
    <x v="1"/>
    <n v="44343"/>
    <n v="44369"/>
    <n v="1"/>
    <s v="Yes"/>
    <s v="Yes"/>
    <n v="0.5"/>
    <n v="50"/>
    <s v="Warranty"/>
    <n v="26"/>
    <n v="80"/>
    <n v="40"/>
    <n v="0"/>
    <n v="0"/>
    <n v="90"/>
    <n v="0"/>
    <s v="Thu"/>
    <s v="Tue"/>
  </r>
  <r>
    <s v="A00854"/>
    <s v="South"/>
    <s v="Burton"/>
    <s v="Deliver"/>
    <x v="0"/>
    <n v="44343"/>
    <n v="44390"/>
    <n v="1"/>
    <m/>
    <m/>
    <n v="0.25"/>
    <n v="120"/>
    <s v="C.O.D."/>
    <n v="47"/>
    <n v="80"/>
    <n v="20"/>
    <n v="20"/>
    <n v="120"/>
    <n v="140"/>
    <n v="140"/>
    <s v="Thu"/>
    <s v="Tue"/>
  </r>
  <r>
    <s v="A00855"/>
    <s v="Central"/>
    <s v="Burton"/>
    <s v="Repair"/>
    <x v="0"/>
    <n v="44344"/>
    <m/>
    <n v="1"/>
    <m/>
    <s v="Yes"/>
    <m/>
    <n v="17.064"/>
    <s v="C.O.D."/>
    <s v=""/>
    <n v="80"/>
    <n v="0"/>
    <n v="0"/>
    <n v="0"/>
    <n v="17.064"/>
    <n v="0"/>
    <s v="Fri"/>
    <s v="Sat"/>
  </r>
  <r>
    <s v="A00856"/>
    <s v="Southeast"/>
    <s v="Burton"/>
    <s v="Assess"/>
    <x v="0"/>
    <n v="44347"/>
    <n v="44356"/>
    <n v="1"/>
    <m/>
    <m/>
    <n v="0.25"/>
    <n v="182.08340000000001"/>
    <s v="C.O.D."/>
    <n v="9"/>
    <n v="80"/>
    <n v="20"/>
    <n v="20"/>
    <n v="182.08340000000001"/>
    <n v="202.08340000000001"/>
    <n v="202.08340000000001"/>
    <s v="Mon"/>
    <s v="Wed"/>
  </r>
  <r>
    <s v="A00857"/>
    <s v="North"/>
    <s v="Ling"/>
    <s v="Assess"/>
    <x v="0"/>
    <n v="44347"/>
    <n v="44368"/>
    <n v="2"/>
    <m/>
    <m/>
    <n v="0.25"/>
    <n v="19.548100000000002"/>
    <s v="Account"/>
    <n v="21"/>
    <n v="140"/>
    <n v="35"/>
    <n v="35"/>
    <n v="19.548100000000002"/>
    <n v="54.548100000000005"/>
    <n v="54.548100000000005"/>
    <s v="Mon"/>
    <s v="Mon"/>
  </r>
  <r>
    <s v="A00858"/>
    <s v="North"/>
    <s v="Ling"/>
    <s v="Assess"/>
    <x v="0"/>
    <n v="44347"/>
    <n v="44368"/>
    <n v="2"/>
    <m/>
    <m/>
    <n v="0.5"/>
    <n v="144"/>
    <s v="C.O.D."/>
    <n v="21"/>
    <n v="140"/>
    <n v="70"/>
    <n v="70"/>
    <n v="144"/>
    <n v="214"/>
    <n v="214"/>
    <s v="Mon"/>
    <s v="Mon"/>
  </r>
  <r>
    <s v="A00859"/>
    <s v="West"/>
    <s v="Lopez"/>
    <s v="Assess"/>
    <x v="0"/>
    <n v="44347"/>
    <n v="44371"/>
    <n v="1"/>
    <m/>
    <m/>
    <n v="0.75"/>
    <n v="86.4786"/>
    <s v="P.O."/>
    <n v="24"/>
    <n v="80"/>
    <n v="60"/>
    <n v="60"/>
    <n v="86.4786"/>
    <n v="146.4786"/>
    <n v="146.4786"/>
    <s v="Mon"/>
    <s v="Thu"/>
  </r>
  <r>
    <s v="A00860"/>
    <s v="Southeast"/>
    <s v="Cartier"/>
    <s v="Assess"/>
    <x v="0"/>
    <n v="44347"/>
    <n v="44371"/>
    <n v="1"/>
    <m/>
    <s v="Yes"/>
    <n v="0.25"/>
    <n v="69.154700000000005"/>
    <s v="C.O.D."/>
    <n v="24"/>
    <n v="80"/>
    <n v="20"/>
    <n v="20"/>
    <n v="0"/>
    <n v="89.154700000000005"/>
    <n v="20"/>
    <s v="Mon"/>
    <s v="Thu"/>
  </r>
  <r>
    <s v="A00861"/>
    <s v="North"/>
    <s v="Ling"/>
    <s v="Repair"/>
    <x v="0"/>
    <n v="44347"/>
    <n v="44389"/>
    <n v="2"/>
    <m/>
    <m/>
    <n v="1.25"/>
    <n v="156"/>
    <s v="C.O.D."/>
    <n v="42"/>
    <n v="140"/>
    <n v="175"/>
    <n v="175"/>
    <n v="156"/>
    <n v="331"/>
    <n v="331"/>
    <s v="Mon"/>
    <s v="Mon"/>
  </r>
  <r>
    <s v="A00862"/>
    <s v="West"/>
    <s v="Khan"/>
    <s v="Replace"/>
    <x v="0"/>
    <n v="44347"/>
    <m/>
    <n v="2"/>
    <m/>
    <m/>
    <m/>
    <n v="72.350099999999998"/>
    <s v="Account"/>
    <s v=""/>
    <n v="140"/>
    <n v="0"/>
    <n v="0"/>
    <n v="72.350099999999998"/>
    <n v="72.350099999999998"/>
    <n v="72.350099999999998"/>
    <s v="Mon"/>
    <s v="Sat"/>
  </r>
  <r>
    <s v="A00863"/>
    <s v="North"/>
    <s v="Ling"/>
    <s v="Deliver"/>
    <x v="0"/>
    <n v="44348"/>
    <n v="44362"/>
    <n v="1"/>
    <s v="Yes"/>
    <s v="Yes"/>
    <n v="0.25"/>
    <n v="240"/>
    <s v="Warranty"/>
    <n v="14"/>
    <n v="80"/>
    <n v="20"/>
    <n v="0"/>
    <n v="0"/>
    <n v="260"/>
    <n v="0"/>
    <s v="Tue"/>
    <s v="Tue"/>
  </r>
  <r>
    <s v="A00864"/>
    <s v="Northwest"/>
    <s v="Khan"/>
    <s v="Repair"/>
    <x v="0"/>
    <n v="44348"/>
    <n v="44368"/>
    <n v="1"/>
    <s v="Yes"/>
    <s v="Yes"/>
    <n v="4.25"/>
    <n v="558.10940000000005"/>
    <s v="Warranty"/>
    <n v="20"/>
    <n v="80"/>
    <n v="340"/>
    <n v="0"/>
    <n v="0"/>
    <n v="898.10940000000005"/>
    <n v="0"/>
    <s v="Tue"/>
    <s v="Mon"/>
  </r>
  <r>
    <s v="A00865"/>
    <s v="Northwest"/>
    <s v="Cartier"/>
    <s v="Assess"/>
    <x v="0"/>
    <n v="44348"/>
    <n v="44376"/>
    <n v="1"/>
    <s v="Yes"/>
    <s v="Yes"/>
    <n v="1"/>
    <n v="43.433999999999997"/>
    <s v="Warranty"/>
    <n v="28"/>
    <n v="80"/>
    <n v="80"/>
    <n v="0"/>
    <n v="0"/>
    <n v="123.434"/>
    <n v="0"/>
    <s v="Tue"/>
    <s v="Tue"/>
  </r>
  <r>
    <s v="A00866"/>
    <s v="South"/>
    <s v="Burton"/>
    <s v="Deliver"/>
    <x v="0"/>
    <n v="44348"/>
    <n v="44382"/>
    <n v="1"/>
    <s v="Yes"/>
    <s v="Yes"/>
    <n v="0.25"/>
    <n v="141.90299999999999"/>
    <s v="Warranty"/>
    <n v="34"/>
    <n v="80"/>
    <n v="20"/>
    <n v="0"/>
    <n v="0"/>
    <n v="161.90299999999999"/>
    <n v="0"/>
    <s v="Tue"/>
    <s v="Mon"/>
  </r>
  <r>
    <s v="A00867"/>
    <s v="Southeast"/>
    <s v="Khan"/>
    <s v="Assess"/>
    <x v="0"/>
    <n v="44348"/>
    <n v="44401"/>
    <n v="2"/>
    <m/>
    <m/>
    <n v="1"/>
    <n v="136.70920000000001"/>
    <s v="C.O.D."/>
    <n v="53"/>
    <n v="140"/>
    <n v="140"/>
    <n v="140"/>
    <n v="136.70920000000001"/>
    <n v="276.70920000000001"/>
    <n v="276.70920000000001"/>
    <s v="Tue"/>
    <s v="Sat"/>
  </r>
  <r>
    <s v="A00868"/>
    <s v="Northwest"/>
    <s v="Cartier"/>
    <s v="Assess"/>
    <x v="0"/>
    <n v="44348"/>
    <m/>
    <n v="2"/>
    <m/>
    <m/>
    <m/>
    <n v="85.351200000000006"/>
    <s v="P.O."/>
    <s v=""/>
    <n v="140"/>
    <n v="0"/>
    <n v="0"/>
    <n v="85.351200000000006"/>
    <n v="85.351200000000006"/>
    <n v="85.351200000000006"/>
    <s v="Tue"/>
    <s v="Sat"/>
  </r>
  <r>
    <s v="A00869"/>
    <s v="East"/>
    <s v="Ling"/>
    <s v="Assess"/>
    <x v="0"/>
    <n v="44349"/>
    <n v="44354"/>
    <n v="1"/>
    <m/>
    <m/>
    <n v="0.5"/>
    <n v="85.32"/>
    <s v="C.O.D."/>
    <n v="5"/>
    <n v="80"/>
    <n v="40"/>
    <n v="40"/>
    <n v="85.32"/>
    <n v="125.32"/>
    <n v="125.32"/>
    <s v="Wed"/>
    <s v="Mon"/>
  </r>
  <r>
    <s v="A00870"/>
    <s v="South"/>
    <s v="Lopez"/>
    <s v="Replace"/>
    <x v="0"/>
    <n v="44349"/>
    <n v="44364"/>
    <n v="1"/>
    <m/>
    <m/>
    <n v="0.75"/>
    <n v="42.418999999999997"/>
    <s v="Account"/>
    <n v="15"/>
    <n v="80"/>
    <n v="60"/>
    <n v="60"/>
    <n v="42.418999999999997"/>
    <n v="102.419"/>
    <n v="102.419"/>
    <s v="Wed"/>
    <s v="Thu"/>
  </r>
  <r>
    <s v="A00871"/>
    <s v="Southeast"/>
    <s v="Burton"/>
    <s v="Replace"/>
    <x v="0"/>
    <n v="44349"/>
    <n v="44364"/>
    <n v="2"/>
    <m/>
    <m/>
    <n v="0.75"/>
    <n v="184.04640000000001"/>
    <s v="C.O.D."/>
    <n v="15"/>
    <n v="140"/>
    <n v="105"/>
    <n v="105"/>
    <n v="184.04640000000001"/>
    <n v="289.04640000000001"/>
    <n v="289.04640000000001"/>
    <s v="Wed"/>
    <s v="Thu"/>
  </r>
  <r>
    <s v="A00872"/>
    <s v="Central"/>
    <s v="Khan"/>
    <s v="Repair"/>
    <x v="0"/>
    <n v="44349"/>
    <n v="44364"/>
    <n v="1"/>
    <m/>
    <m/>
    <n v="1"/>
    <n v="272.24990000000003"/>
    <s v="C.O.D."/>
    <n v="15"/>
    <n v="80"/>
    <n v="80"/>
    <n v="80"/>
    <n v="272.24990000000003"/>
    <n v="352.24990000000003"/>
    <n v="352.24990000000003"/>
    <s v="Wed"/>
    <s v="Thu"/>
  </r>
  <r>
    <s v="A00873"/>
    <s v="West"/>
    <s v="Khan"/>
    <s v="Deliver"/>
    <x v="0"/>
    <n v="44349"/>
    <n v="44368"/>
    <n v="1"/>
    <m/>
    <m/>
    <n v="0.25"/>
    <n v="204.28399999999999"/>
    <s v="Account"/>
    <n v="19"/>
    <n v="80"/>
    <n v="20"/>
    <n v="20"/>
    <n v="204.28399999999999"/>
    <n v="224.28399999999999"/>
    <n v="224.28399999999999"/>
    <s v="Wed"/>
    <s v="Mon"/>
  </r>
  <r>
    <s v="A00874"/>
    <s v="South"/>
    <s v="Khan"/>
    <s v="Deliver"/>
    <x v="0"/>
    <n v="44349"/>
    <n v="44370"/>
    <n v="1"/>
    <m/>
    <m/>
    <n v="0.25"/>
    <n v="84.0779"/>
    <s v="C.O.D."/>
    <n v="21"/>
    <n v="80"/>
    <n v="20"/>
    <n v="20"/>
    <n v="84.0779"/>
    <n v="104.0779"/>
    <n v="104.0779"/>
    <s v="Wed"/>
    <s v="Wed"/>
  </r>
  <r>
    <s v="A00875"/>
    <s v="North"/>
    <s v="Ling"/>
    <s v="Assess"/>
    <x v="0"/>
    <n v="44349"/>
    <n v="44380"/>
    <n v="2"/>
    <m/>
    <m/>
    <n v="0.25"/>
    <n v="57.39"/>
    <s v="Account"/>
    <n v="31"/>
    <n v="140"/>
    <n v="35"/>
    <n v="35"/>
    <n v="57.39"/>
    <n v="92.39"/>
    <n v="92.39"/>
    <s v="Wed"/>
    <s v="Sat"/>
  </r>
  <r>
    <s v="A00876"/>
    <s v="Central"/>
    <s v="Khan"/>
    <s v="Repair"/>
    <x v="0"/>
    <n v="44349"/>
    <n v="44380"/>
    <n v="1"/>
    <m/>
    <m/>
    <n v="2"/>
    <n v="192.44470000000001"/>
    <s v="C.O.D."/>
    <n v="31"/>
    <n v="80"/>
    <n v="160"/>
    <n v="160"/>
    <n v="192.44470000000001"/>
    <n v="352.44470000000001"/>
    <n v="352.44470000000001"/>
    <s v="Wed"/>
    <s v="Sat"/>
  </r>
  <r>
    <s v="A00877"/>
    <s v="Southeast"/>
    <s v="Khan"/>
    <s v="Assess"/>
    <x v="0"/>
    <n v="44349"/>
    <n v="44377"/>
    <n v="1"/>
    <m/>
    <m/>
    <n v="0.5"/>
    <n v="271.9169"/>
    <s v="C.O.D."/>
    <n v="28"/>
    <n v="80"/>
    <n v="40"/>
    <n v="40"/>
    <n v="271.9169"/>
    <n v="311.9169"/>
    <n v="311.9169"/>
    <s v="Wed"/>
    <s v="Wed"/>
  </r>
  <r>
    <s v="A00878"/>
    <s v="Central"/>
    <s v="Khan"/>
    <s v="Assess"/>
    <x v="0"/>
    <n v="44349"/>
    <n v="44377"/>
    <n v="1"/>
    <m/>
    <m/>
    <n v="0.5"/>
    <n v="588.54999999999995"/>
    <s v="Account"/>
    <n v="28"/>
    <n v="80"/>
    <n v="40"/>
    <n v="40"/>
    <n v="588.54999999999995"/>
    <n v="628.54999999999995"/>
    <n v="628.54999999999995"/>
    <s v="Wed"/>
    <s v="Wed"/>
  </r>
  <r>
    <s v="A00879"/>
    <s v="North"/>
    <s v="Ling"/>
    <s v="Deliver"/>
    <x v="0"/>
    <n v="44349"/>
    <n v="44375"/>
    <n v="1"/>
    <m/>
    <m/>
    <n v="0.25"/>
    <n v="52.350099999999998"/>
    <s v="Account"/>
    <n v="26"/>
    <n v="80"/>
    <n v="20"/>
    <n v="20"/>
    <n v="52.350099999999998"/>
    <n v="72.350099999999998"/>
    <n v="72.350099999999998"/>
    <s v="Wed"/>
    <s v="Mon"/>
  </r>
  <r>
    <s v="A00880"/>
    <s v="South"/>
    <s v="Lopez"/>
    <s v="Assess"/>
    <x v="0"/>
    <n v="44349"/>
    <n v="44384"/>
    <n v="1"/>
    <m/>
    <m/>
    <n v="0.5"/>
    <n v="240.5908"/>
    <s v="P.O."/>
    <n v="35"/>
    <n v="80"/>
    <n v="40"/>
    <n v="40"/>
    <n v="240.5908"/>
    <n v="280.5908"/>
    <n v="280.5908"/>
    <s v="Wed"/>
    <s v="Wed"/>
  </r>
  <r>
    <s v="A00881"/>
    <s v="West"/>
    <s v="Khan"/>
    <s v="Deliver"/>
    <x v="0"/>
    <n v="44349"/>
    <n v="44391"/>
    <n v="1"/>
    <m/>
    <m/>
    <n v="0.25"/>
    <n v="76.864900000000006"/>
    <s v="C.O.D."/>
    <n v="42"/>
    <n v="80"/>
    <n v="20"/>
    <n v="20"/>
    <n v="76.864900000000006"/>
    <n v="96.864900000000006"/>
    <n v="96.864900000000006"/>
    <s v="Wed"/>
    <s v="Wed"/>
  </r>
  <r>
    <s v="A00882"/>
    <s v="Central"/>
    <s v="Khan"/>
    <s v="Replace"/>
    <x v="0"/>
    <n v="44349"/>
    <n v="44401"/>
    <n v="2"/>
    <m/>
    <m/>
    <n v="0.5"/>
    <n v="519.01250000000005"/>
    <s v="C.O.D."/>
    <n v="52"/>
    <n v="140"/>
    <n v="70"/>
    <n v="70"/>
    <n v="519.01250000000005"/>
    <n v="589.01250000000005"/>
    <n v="589.01250000000005"/>
    <s v="Wed"/>
    <s v="Sat"/>
  </r>
  <r>
    <s v="A00883"/>
    <s v="South"/>
    <s v="Lopez"/>
    <s v="Assess"/>
    <x v="0"/>
    <n v="44350"/>
    <n v="44357"/>
    <n v="1"/>
    <m/>
    <m/>
    <n v="0.25"/>
    <n v="7.02"/>
    <s v="P.O."/>
    <n v="7"/>
    <n v="80"/>
    <n v="20"/>
    <n v="20"/>
    <n v="7.02"/>
    <n v="27.02"/>
    <n v="27.02"/>
    <s v="Thu"/>
    <s v="Thu"/>
  </r>
  <r>
    <s v="A00884"/>
    <s v="North"/>
    <s v="Ling"/>
    <s v="Deliver"/>
    <x v="0"/>
    <n v="44350"/>
    <n v="44364"/>
    <n v="1"/>
    <m/>
    <m/>
    <n v="0.25"/>
    <n v="42.66"/>
    <s v="Account"/>
    <n v="14"/>
    <n v="80"/>
    <n v="20"/>
    <n v="20"/>
    <n v="42.66"/>
    <n v="62.66"/>
    <n v="62.66"/>
    <s v="Thu"/>
    <s v="Thu"/>
  </r>
  <r>
    <s v="A00885"/>
    <s v="Southeast"/>
    <s v="Cartier"/>
    <s v="Assess"/>
    <x v="0"/>
    <n v="44350"/>
    <n v="44371"/>
    <n v="1"/>
    <m/>
    <m/>
    <n v="0.25"/>
    <n v="179.5359"/>
    <s v="C.O.D."/>
    <n v="21"/>
    <n v="80"/>
    <n v="20"/>
    <n v="20"/>
    <n v="179.5359"/>
    <n v="199.5359"/>
    <n v="199.5359"/>
    <s v="Thu"/>
    <s v="Thu"/>
  </r>
  <r>
    <s v="A00886"/>
    <s v="Southeast"/>
    <s v="Cartier"/>
    <s v="Assess"/>
    <x v="0"/>
    <n v="44350"/>
    <n v="44375"/>
    <n v="1"/>
    <m/>
    <m/>
    <n v="0.25"/>
    <n v="7.8"/>
    <s v="C.O.D."/>
    <n v="25"/>
    <n v="80"/>
    <n v="20"/>
    <n v="20"/>
    <n v="7.8"/>
    <n v="27.8"/>
    <n v="27.8"/>
    <s v="Thu"/>
    <s v="Mon"/>
  </r>
  <r>
    <s v="A00887"/>
    <s v="North"/>
    <s v="Ling"/>
    <s v="Deliver"/>
    <x v="0"/>
    <n v="44350"/>
    <n v="44384"/>
    <n v="1"/>
    <m/>
    <m/>
    <n v="0.25"/>
    <n v="107.52"/>
    <s v="C.O.D."/>
    <n v="34"/>
    <n v="80"/>
    <n v="20"/>
    <n v="20"/>
    <n v="107.52"/>
    <n v="127.52"/>
    <n v="127.52"/>
    <s v="Thu"/>
    <s v="Wed"/>
  </r>
  <r>
    <s v="A00888"/>
    <s v="Northwest"/>
    <s v="Khan"/>
    <s v="Replace"/>
    <x v="0"/>
    <n v="44350"/>
    <n v="44398"/>
    <n v="2"/>
    <m/>
    <m/>
    <n v="0.5"/>
    <n v="150"/>
    <s v="Account"/>
    <n v="48"/>
    <n v="140"/>
    <n v="70"/>
    <n v="70"/>
    <n v="150"/>
    <n v="220"/>
    <n v="220"/>
    <s v="Thu"/>
    <s v="Wed"/>
  </r>
  <r>
    <s v="A00889"/>
    <s v="North"/>
    <s v="Ling"/>
    <s v="Replace"/>
    <x v="0"/>
    <n v="44350"/>
    <m/>
    <n v="2"/>
    <m/>
    <m/>
    <m/>
    <n v="42.66"/>
    <s v="Account"/>
    <s v=""/>
    <n v="140"/>
    <n v="0"/>
    <n v="0"/>
    <n v="42.66"/>
    <n v="42.66"/>
    <n v="42.66"/>
    <s v="Thu"/>
    <s v="Sat"/>
  </r>
  <r>
    <s v="A00890"/>
    <s v="Central"/>
    <s v="Cartier"/>
    <s v="Assess"/>
    <x v="0"/>
    <n v="44350"/>
    <m/>
    <n v="2"/>
    <m/>
    <m/>
    <m/>
    <n v="20.010000000000002"/>
    <s v="C.O.D."/>
    <s v=""/>
    <n v="140"/>
    <n v="0"/>
    <n v="0"/>
    <n v="20.010000000000002"/>
    <n v="20.010000000000002"/>
    <n v="20.010000000000002"/>
    <s v="Thu"/>
    <s v="Sat"/>
  </r>
  <r>
    <s v="A00891"/>
    <s v="West"/>
    <s v="Khan"/>
    <s v="Deliver"/>
    <x v="0"/>
    <n v="44351"/>
    <n v="44396"/>
    <n v="1"/>
    <m/>
    <m/>
    <n v="0.25"/>
    <n v="180"/>
    <s v="C.O.D."/>
    <n v="45"/>
    <n v="80"/>
    <n v="20"/>
    <n v="20"/>
    <n v="180"/>
    <n v="200"/>
    <n v="200"/>
    <s v="Fri"/>
    <s v="Mon"/>
  </r>
  <r>
    <s v="A00892"/>
    <s v="Southeast"/>
    <s v="Burton"/>
    <s v="Deliver"/>
    <x v="0"/>
    <n v="44352"/>
    <n v="44370"/>
    <n v="1"/>
    <m/>
    <m/>
    <n v="0.25"/>
    <n v="30"/>
    <s v="C.O.D."/>
    <n v="18"/>
    <n v="80"/>
    <n v="20"/>
    <n v="20"/>
    <n v="30"/>
    <n v="50"/>
    <n v="50"/>
    <s v="Sat"/>
    <s v="Wed"/>
  </r>
  <r>
    <s v="A00893"/>
    <s v="North"/>
    <s v="Ling"/>
    <s v="Deliver"/>
    <x v="0"/>
    <n v="44354"/>
    <n v="44357"/>
    <n v="1"/>
    <m/>
    <m/>
    <n v="0.25"/>
    <n v="0.45600000000000002"/>
    <s v="C.O.D."/>
    <n v="3"/>
    <n v="80"/>
    <n v="20"/>
    <n v="20"/>
    <n v="0.45600000000000002"/>
    <n v="20.456"/>
    <n v="20.456"/>
    <s v="Mon"/>
    <s v="Thu"/>
  </r>
  <r>
    <s v="A00894"/>
    <s v="Central"/>
    <s v="Cartier"/>
    <s v="Assess"/>
    <x v="0"/>
    <n v="44354"/>
    <n v="44361"/>
    <n v="2"/>
    <m/>
    <s v="Yes"/>
    <n v="1.5"/>
    <n v="105.9778"/>
    <s v="C.O.D."/>
    <n v="7"/>
    <n v="140"/>
    <n v="210"/>
    <n v="210"/>
    <n v="0"/>
    <n v="315.9778"/>
    <n v="210"/>
    <s v="Mon"/>
    <s v="Mon"/>
  </r>
  <r>
    <s v="A00895"/>
    <s v="North"/>
    <s v="Ling"/>
    <s v="Assess"/>
    <x v="0"/>
    <n v="44354"/>
    <n v="44362"/>
    <n v="2"/>
    <m/>
    <m/>
    <n v="0.25"/>
    <n v="19.196999999999999"/>
    <s v="Account"/>
    <n v="8"/>
    <n v="140"/>
    <n v="35"/>
    <n v="35"/>
    <n v="19.196999999999999"/>
    <n v="54.197000000000003"/>
    <n v="54.197000000000003"/>
    <s v="Mon"/>
    <s v="Tue"/>
  </r>
  <r>
    <s v="A00896"/>
    <s v="West"/>
    <s v="Khan"/>
    <s v="Deliver"/>
    <x v="0"/>
    <n v="44354"/>
    <n v="44368"/>
    <n v="1"/>
    <m/>
    <m/>
    <n v="0.25"/>
    <n v="180"/>
    <s v="C.O.D."/>
    <n v="14"/>
    <n v="80"/>
    <n v="20"/>
    <n v="20"/>
    <n v="180"/>
    <n v="200"/>
    <n v="200"/>
    <s v="Mon"/>
    <s v="Mon"/>
  </r>
  <r>
    <s v="A00897"/>
    <s v="Southeast"/>
    <s v="Burton"/>
    <s v="Replace"/>
    <x v="0"/>
    <n v="44354"/>
    <n v="44391"/>
    <n v="1"/>
    <m/>
    <s v="Yes"/>
    <n v="0.5"/>
    <n v="240.6737"/>
    <s v="C.O.D."/>
    <n v="37"/>
    <n v="80"/>
    <n v="40"/>
    <n v="40"/>
    <n v="0"/>
    <n v="280.6737"/>
    <n v="40"/>
    <s v="Mon"/>
    <s v="Wed"/>
  </r>
  <r>
    <s v="A00898"/>
    <s v="Central"/>
    <s v="Burton"/>
    <s v="Replace"/>
    <x v="0"/>
    <n v="44354"/>
    <n v="44398"/>
    <n v="1"/>
    <m/>
    <m/>
    <n v="2"/>
    <n v="425.89949999999999"/>
    <s v="C.O.D."/>
    <n v="44"/>
    <n v="80"/>
    <n v="160"/>
    <n v="160"/>
    <n v="425.89949999999999"/>
    <n v="585.89949999999999"/>
    <n v="585.89949999999999"/>
    <s v="Mon"/>
    <s v="Wed"/>
  </r>
  <r>
    <s v="A00899"/>
    <s v="Northwest"/>
    <s v="Cartier"/>
    <s v="Install"/>
    <x v="0"/>
    <n v="44354"/>
    <m/>
    <n v="2"/>
    <m/>
    <m/>
    <m/>
    <n v="346.24380000000002"/>
    <s v="C.O.D."/>
    <s v=""/>
    <n v="140"/>
    <n v="0"/>
    <n v="0"/>
    <n v="346.24380000000002"/>
    <n v="346.24380000000002"/>
    <n v="346.24380000000002"/>
    <s v="Mon"/>
    <s v="Sat"/>
  </r>
  <r>
    <s v="A00900"/>
    <s v="North"/>
    <s v="Ling"/>
    <s v="Deliver"/>
    <x v="0"/>
    <n v="44355"/>
    <n v="44361"/>
    <n v="2"/>
    <m/>
    <m/>
    <n v="0.25"/>
    <n v="146.75530000000001"/>
    <s v="C.O.D."/>
    <n v="6"/>
    <n v="140"/>
    <n v="35"/>
    <n v="35"/>
    <n v="146.75530000000001"/>
    <n v="181.75530000000001"/>
    <n v="181.75530000000001"/>
    <s v="Tue"/>
    <s v="Mon"/>
  </r>
  <r>
    <s v="A00901"/>
    <s v="Central"/>
    <s v="Cartier"/>
    <s v="Replace"/>
    <x v="0"/>
    <n v="44355"/>
    <n v="44363"/>
    <n v="1"/>
    <m/>
    <m/>
    <n v="0.5"/>
    <n v="120"/>
    <s v="C.O.D."/>
    <n v="8"/>
    <n v="80"/>
    <n v="40"/>
    <n v="40"/>
    <n v="120"/>
    <n v="160"/>
    <n v="160"/>
    <s v="Tue"/>
    <s v="Wed"/>
  </r>
  <r>
    <s v="A00902"/>
    <s v="Northwest"/>
    <s v="Cartier"/>
    <s v="Assess"/>
    <x v="0"/>
    <n v="44355"/>
    <n v="44364"/>
    <n v="1"/>
    <m/>
    <m/>
    <n v="0.5"/>
    <n v="45.877499999999998"/>
    <s v="P.O."/>
    <n v="9"/>
    <n v="80"/>
    <n v="40"/>
    <n v="40"/>
    <n v="45.877499999999998"/>
    <n v="85.877499999999998"/>
    <n v="85.877499999999998"/>
    <s v="Tue"/>
    <s v="Thu"/>
  </r>
  <r>
    <s v="A00903"/>
    <s v="South"/>
    <s v="Lopez"/>
    <s v="Install"/>
    <x v="0"/>
    <n v="44355"/>
    <n v="44369"/>
    <n v="1"/>
    <m/>
    <m/>
    <n v="1.25"/>
    <n v="30.42"/>
    <s v="Account"/>
    <n v="14"/>
    <n v="80"/>
    <n v="100"/>
    <n v="100"/>
    <n v="30.42"/>
    <n v="130.42000000000002"/>
    <n v="130.42000000000002"/>
    <s v="Tue"/>
    <s v="Tue"/>
  </r>
  <r>
    <s v="A00904"/>
    <s v="South"/>
    <s v="Lopez"/>
    <s v="Deliver"/>
    <x v="0"/>
    <n v="44355"/>
    <n v="44369"/>
    <n v="1"/>
    <m/>
    <m/>
    <n v="0.25"/>
    <n v="30"/>
    <s v="Account"/>
    <n v="14"/>
    <n v="80"/>
    <n v="20"/>
    <n v="20"/>
    <n v="30"/>
    <n v="50"/>
    <n v="50"/>
    <s v="Tue"/>
    <s v="Tue"/>
  </r>
  <r>
    <s v="A00905"/>
    <s v="North"/>
    <s v="Ling"/>
    <s v="Deliver"/>
    <x v="0"/>
    <n v="44355"/>
    <n v="44369"/>
    <n v="1"/>
    <m/>
    <m/>
    <n v="0.25"/>
    <n v="90.630399999999995"/>
    <s v="C.O.D."/>
    <n v="14"/>
    <n v="80"/>
    <n v="20"/>
    <n v="20"/>
    <n v="90.630399999999995"/>
    <n v="110.63039999999999"/>
    <n v="110.63039999999999"/>
    <s v="Tue"/>
    <s v="Tue"/>
  </r>
  <r>
    <s v="A00906"/>
    <s v="North"/>
    <s v="Ling"/>
    <s v="Assess"/>
    <x v="0"/>
    <n v="44355"/>
    <n v="44384"/>
    <n v="2"/>
    <m/>
    <m/>
    <n v="0.25"/>
    <n v="120"/>
    <s v="C.O.D."/>
    <n v="29"/>
    <n v="140"/>
    <n v="35"/>
    <n v="35"/>
    <n v="120"/>
    <n v="155"/>
    <n v="155"/>
    <s v="Tue"/>
    <s v="Wed"/>
  </r>
  <r>
    <s v="A00907"/>
    <s v="Southeast"/>
    <s v="Khan"/>
    <s v="Assess"/>
    <x v="1"/>
    <n v="44355"/>
    <n v="44389"/>
    <n v="1"/>
    <m/>
    <m/>
    <n v="0.75"/>
    <n v="8.92"/>
    <s v="Account"/>
    <n v="34"/>
    <n v="80"/>
    <n v="60"/>
    <n v="60"/>
    <n v="8.92"/>
    <n v="68.92"/>
    <n v="68.92"/>
    <s v="Tue"/>
    <s v="Mon"/>
  </r>
  <r>
    <s v="A00908"/>
    <s v="South"/>
    <s v="Burton"/>
    <s v="Repair"/>
    <x v="0"/>
    <n v="44355"/>
    <n v="44389"/>
    <n v="2"/>
    <m/>
    <m/>
    <n v="1.25"/>
    <n v="244.7225"/>
    <s v="Account"/>
    <n v="34"/>
    <n v="140"/>
    <n v="175"/>
    <n v="175"/>
    <n v="244.7225"/>
    <n v="419.72249999999997"/>
    <n v="419.72249999999997"/>
    <s v="Tue"/>
    <s v="Mon"/>
  </r>
  <r>
    <s v="A00909"/>
    <s v="Northwest"/>
    <s v="Cartier"/>
    <s v="Assess"/>
    <x v="0"/>
    <n v="44355"/>
    <m/>
    <n v="2"/>
    <m/>
    <m/>
    <m/>
    <n v="150"/>
    <s v="Account"/>
    <s v=""/>
    <n v="140"/>
    <n v="0"/>
    <n v="0"/>
    <n v="150"/>
    <n v="150"/>
    <n v="150"/>
    <s v="Tue"/>
    <s v="Sat"/>
  </r>
  <r>
    <s v="A00910"/>
    <s v="Southeast"/>
    <s v="Cartier"/>
    <s v="Assess"/>
    <x v="0"/>
    <n v="44356"/>
    <n v="44365"/>
    <n v="2"/>
    <m/>
    <m/>
    <n v="0.25"/>
    <n v="52.172199999999997"/>
    <s v="Account"/>
    <n v="9"/>
    <n v="140"/>
    <n v="35"/>
    <n v="35"/>
    <n v="52.172199999999997"/>
    <n v="87.172200000000004"/>
    <n v="87.172200000000004"/>
    <s v="Wed"/>
    <s v="Fri"/>
  </r>
  <r>
    <s v="A00911"/>
    <s v="North"/>
    <s v="Ling"/>
    <s v="Deliver"/>
    <x v="0"/>
    <n v="44356"/>
    <n v="44378"/>
    <n v="1"/>
    <m/>
    <m/>
    <n v="0.25"/>
    <n v="41.712299999999999"/>
    <s v="Account"/>
    <n v="22"/>
    <n v="80"/>
    <n v="20"/>
    <n v="20"/>
    <n v="41.712299999999999"/>
    <n v="61.712299999999999"/>
    <n v="61.712299999999999"/>
    <s v="Wed"/>
    <s v="Thu"/>
  </r>
  <r>
    <s v="A00912"/>
    <s v="North"/>
    <s v="Burton"/>
    <s v="Repair"/>
    <x v="0"/>
    <n v="44357"/>
    <n v="44359"/>
    <n v="1"/>
    <m/>
    <m/>
    <n v="1"/>
    <n v="1800.24"/>
    <s v="C.O.D."/>
    <n v="2"/>
    <n v="80"/>
    <n v="80"/>
    <n v="80"/>
    <n v="1800.24"/>
    <n v="1880.24"/>
    <n v="1880.24"/>
    <s v="Thu"/>
    <s v="Sat"/>
  </r>
  <r>
    <s v="A00913"/>
    <s v="Central"/>
    <s v="Khan"/>
    <s v="Assess"/>
    <x v="0"/>
    <n v="44357"/>
    <n v="44368"/>
    <n v="1"/>
    <m/>
    <m/>
    <n v="0.5"/>
    <n v="144"/>
    <s v="C.O.D."/>
    <n v="11"/>
    <n v="80"/>
    <n v="40"/>
    <n v="40"/>
    <n v="144"/>
    <n v="184"/>
    <n v="184"/>
    <s v="Thu"/>
    <s v="Mon"/>
  </r>
  <r>
    <s v="A00914"/>
    <s v="West"/>
    <s v="Khan"/>
    <s v="Assess"/>
    <x v="1"/>
    <n v="44357"/>
    <n v="44368"/>
    <n v="1"/>
    <m/>
    <m/>
    <n v="0.5"/>
    <n v="39.953899999999997"/>
    <s v="Account"/>
    <n v="11"/>
    <n v="80"/>
    <n v="40"/>
    <n v="40"/>
    <n v="39.953899999999997"/>
    <n v="79.953900000000004"/>
    <n v="79.953900000000004"/>
    <s v="Thu"/>
    <s v="Mon"/>
  </r>
  <r>
    <s v="A00915"/>
    <s v="North"/>
    <s v="Ling"/>
    <s v="Replace"/>
    <x v="0"/>
    <n v="44357"/>
    <n v="44373"/>
    <n v="2"/>
    <m/>
    <m/>
    <n v="0.5"/>
    <n v="180"/>
    <s v="Account"/>
    <n v="16"/>
    <n v="140"/>
    <n v="70"/>
    <n v="70"/>
    <n v="180"/>
    <n v="250"/>
    <n v="250"/>
    <s v="Thu"/>
    <s v="Sat"/>
  </r>
  <r>
    <s v="A00916"/>
    <s v="South"/>
    <s v="Khan"/>
    <s v="Assess"/>
    <x v="0"/>
    <n v="44357"/>
    <n v="44370"/>
    <n v="1"/>
    <m/>
    <m/>
    <n v="0.25"/>
    <n v="150.36160000000001"/>
    <s v="C.O.D."/>
    <n v="13"/>
    <n v="80"/>
    <n v="20"/>
    <n v="20"/>
    <n v="150.36160000000001"/>
    <n v="170.36160000000001"/>
    <n v="170.36160000000001"/>
    <s v="Thu"/>
    <s v="Wed"/>
  </r>
  <r>
    <s v="A00917"/>
    <s v="South"/>
    <s v="Lopez"/>
    <s v="Deliver"/>
    <x v="1"/>
    <n v="44357"/>
    <n v="44386"/>
    <n v="1"/>
    <s v="Yes"/>
    <s v="Yes"/>
    <n v="0.25"/>
    <n v="110.11"/>
    <s v="Warranty"/>
    <n v="29"/>
    <n v="80"/>
    <n v="20"/>
    <n v="0"/>
    <n v="0"/>
    <n v="130.11000000000001"/>
    <n v="0"/>
    <s v="Thu"/>
    <s v="Fri"/>
  </r>
  <r>
    <s v="A00918"/>
    <s v="North"/>
    <s v="Ling"/>
    <s v="Deliver"/>
    <x v="0"/>
    <n v="44357"/>
    <n v="44392"/>
    <n v="1"/>
    <m/>
    <m/>
    <n v="0.25"/>
    <n v="120"/>
    <s v="Account"/>
    <n v="35"/>
    <n v="80"/>
    <n v="20"/>
    <n v="20"/>
    <n v="120"/>
    <n v="140"/>
    <n v="140"/>
    <s v="Thu"/>
    <s v="Thu"/>
  </r>
  <r>
    <s v="A00919"/>
    <s v="North"/>
    <s v="Ling"/>
    <s v="Replace"/>
    <x v="0"/>
    <n v="44357"/>
    <n v="44389"/>
    <n v="2"/>
    <m/>
    <m/>
    <n v="0.5"/>
    <n v="272.49689999999998"/>
    <s v="Account"/>
    <n v="32"/>
    <n v="140"/>
    <n v="70"/>
    <n v="70"/>
    <n v="272.49689999999998"/>
    <n v="342.49689999999998"/>
    <n v="342.49689999999998"/>
    <s v="Thu"/>
    <s v="Mon"/>
  </r>
  <r>
    <s v="A00920"/>
    <s v="West"/>
    <s v="Khan"/>
    <s v="Assess"/>
    <x v="0"/>
    <n v="44357"/>
    <n v="44391"/>
    <n v="1"/>
    <m/>
    <m/>
    <n v="0.25"/>
    <n v="34.5"/>
    <s v="P.O."/>
    <n v="34"/>
    <n v="80"/>
    <n v="20"/>
    <n v="20"/>
    <n v="34.5"/>
    <n v="54.5"/>
    <n v="54.5"/>
    <s v="Thu"/>
    <s v="Wed"/>
  </r>
  <r>
    <s v="A00921"/>
    <s v="Central"/>
    <s v="Khan"/>
    <s v="Repair"/>
    <x v="0"/>
    <n v="44357"/>
    <n v="44392"/>
    <n v="2"/>
    <m/>
    <m/>
    <n v="3"/>
    <n v="44.064"/>
    <s v="C.O.D."/>
    <n v="35"/>
    <n v="140"/>
    <n v="420"/>
    <n v="420"/>
    <n v="44.064"/>
    <n v="464.06400000000002"/>
    <n v="464.06400000000002"/>
    <s v="Thu"/>
    <s v="Thu"/>
  </r>
  <r>
    <s v="A00922"/>
    <s v="Northwest"/>
    <s v="Cartier"/>
    <s v="Repair"/>
    <x v="0"/>
    <n v="44357"/>
    <m/>
    <n v="2"/>
    <m/>
    <m/>
    <m/>
    <n v="67.843599999999995"/>
    <s v="P.O."/>
    <s v=""/>
    <n v="140"/>
    <n v="0"/>
    <n v="0"/>
    <n v="67.843599999999995"/>
    <n v="67.843599999999995"/>
    <n v="67.843599999999995"/>
    <s v="Thu"/>
    <s v="Sat"/>
  </r>
  <r>
    <s v="A00923"/>
    <s v="Central"/>
    <s v="Khan"/>
    <s v="Assess"/>
    <x v="0"/>
    <n v="44357"/>
    <m/>
    <n v="2"/>
    <m/>
    <m/>
    <m/>
    <n v="165.8691"/>
    <s v="C.O.D."/>
    <s v=""/>
    <n v="140"/>
    <n v="0"/>
    <n v="0"/>
    <n v="165.8691"/>
    <n v="165.8691"/>
    <n v="165.8691"/>
    <s v="Thu"/>
    <s v="Sat"/>
  </r>
  <r>
    <s v="A00924"/>
    <s v="East"/>
    <s v="Ling"/>
    <s v="Replace"/>
    <x v="0"/>
    <n v="44357"/>
    <m/>
    <n v="2"/>
    <m/>
    <m/>
    <m/>
    <n v="42.66"/>
    <s v="Credit"/>
    <s v=""/>
    <n v="140"/>
    <n v="0"/>
    <n v="0"/>
    <n v="42.66"/>
    <n v="42.66"/>
    <n v="42.66"/>
    <s v="Thu"/>
    <s v="Sat"/>
  </r>
  <r>
    <s v="A00925"/>
    <s v="Southeast"/>
    <s v="Burton"/>
    <s v="Replace"/>
    <x v="0"/>
    <n v="44357"/>
    <m/>
    <n v="1"/>
    <m/>
    <m/>
    <m/>
    <n v="101.9011"/>
    <s v="Account"/>
    <s v=""/>
    <n v="80"/>
    <n v="0"/>
    <n v="0"/>
    <n v="101.9011"/>
    <n v="101.9011"/>
    <n v="101.9011"/>
    <s v="Thu"/>
    <s v="Sat"/>
  </r>
  <r>
    <s v="A00926"/>
    <s v="Southwest"/>
    <s v="Burton"/>
    <s v="Repair"/>
    <x v="0"/>
    <n v="44357"/>
    <m/>
    <n v="2"/>
    <m/>
    <m/>
    <m/>
    <n v="222.5367"/>
    <s v="C.O.D."/>
    <s v=""/>
    <n v="140"/>
    <n v="0"/>
    <n v="0"/>
    <n v="222.5367"/>
    <n v="222.5367"/>
    <n v="222.5367"/>
    <s v="Thu"/>
    <s v="Sat"/>
  </r>
  <r>
    <s v="A00927"/>
    <s v="Southeast"/>
    <s v="Burton"/>
    <s v="Replace"/>
    <x v="0"/>
    <n v="44358"/>
    <n v="44393"/>
    <n v="1"/>
    <s v="Yes"/>
    <s v="Yes"/>
    <n v="0.5"/>
    <n v="344.76940000000002"/>
    <s v="Warranty"/>
    <n v="35"/>
    <n v="80"/>
    <n v="40"/>
    <n v="0"/>
    <n v="0"/>
    <n v="384.76940000000002"/>
    <n v="0"/>
    <s v="Fri"/>
    <s v="Fri"/>
  </r>
  <r>
    <s v="A00928"/>
    <s v="North"/>
    <s v="Ling"/>
    <s v="Deliver"/>
    <x v="0"/>
    <n v="44359"/>
    <n v="44376"/>
    <n v="1"/>
    <m/>
    <m/>
    <n v="0.25"/>
    <n v="22"/>
    <s v="Account"/>
    <n v="17"/>
    <n v="80"/>
    <n v="20"/>
    <n v="20"/>
    <n v="22"/>
    <n v="42"/>
    <n v="42"/>
    <s v="Sat"/>
    <s v="Tue"/>
  </r>
  <r>
    <s v="A00929"/>
    <s v="Central"/>
    <s v="Cartier"/>
    <s v="Replace"/>
    <x v="0"/>
    <n v="44361"/>
    <n v="44370"/>
    <n v="1"/>
    <m/>
    <m/>
    <n v="0.5"/>
    <n v="120"/>
    <s v="Account"/>
    <n v="9"/>
    <n v="80"/>
    <n v="40"/>
    <n v="40"/>
    <n v="120"/>
    <n v="160"/>
    <n v="160"/>
    <s v="Mon"/>
    <s v="Wed"/>
  </r>
  <r>
    <s v="A00930"/>
    <s v="Central"/>
    <s v="Khan"/>
    <s v="Replace"/>
    <x v="1"/>
    <n v="44361"/>
    <n v="44371"/>
    <n v="1"/>
    <s v="Yes"/>
    <s v="Yes"/>
    <n v="0.5"/>
    <n v="204.28399999999999"/>
    <s v="Warranty"/>
    <n v="10"/>
    <n v="80"/>
    <n v="40"/>
    <n v="0"/>
    <n v="0"/>
    <n v="244.28399999999999"/>
    <n v="0"/>
    <s v="Mon"/>
    <s v="Thu"/>
  </r>
  <r>
    <s v="A00931"/>
    <s v="West"/>
    <s v="Burton"/>
    <s v="Replace"/>
    <x v="0"/>
    <n v="44361"/>
    <n v="44384"/>
    <n v="2"/>
    <m/>
    <s v="Yes"/>
    <n v="5"/>
    <n v="2048.5612000000001"/>
    <s v="C.O.D."/>
    <n v="23"/>
    <n v="140"/>
    <n v="700"/>
    <n v="700"/>
    <n v="0"/>
    <n v="2748.5612000000001"/>
    <n v="700"/>
    <s v="Mon"/>
    <s v="Wed"/>
  </r>
  <r>
    <s v="A00932"/>
    <s v="Southeast"/>
    <s v="Khan"/>
    <s v="Deliver"/>
    <x v="0"/>
    <n v="44361"/>
    <n v="44399"/>
    <n v="1"/>
    <m/>
    <m/>
    <n v="0.25"/>
    <n v="8.5495999999999999"/>
    <s v="C.O.D."/>
    <n v="38"/>
    <n v="80"/>
    <n v="20"/>
    <n v="20"/>
    <n v="8.5495999999999999"/>
    <n v="28.549599999999998"/>
    <n v="28.549599999999998"/>
    <s v="Mon"/>
    <s v="Thu"/>
  </r>
  <r>
    <s v="A00933"/>
    <s v="Central"/>
    <s v="Cartier"/>
    <s v="Assess"/>
    <x v="0"/>
    <n v="44361"/>
    <n v="44399"/>
    <n v="1"/>
    <m/>
    <m/>
    <n v="0.5"/>
    <n v="120.54089999999999"/>
    <s v="C.O.D."/>
    <n v="38"/>
    <n v="80"/>
    <n v="40"/>
    <n v="40"/>
    <n v="120.54089999999999"/>
    <n v="160.54089999999999"/>
    <n v="160.54089999999999"/>
    <s v="Mon"/>
    <s v="Thu"/>
  </r>
  <r>
    <s v="A00934"/>
    <s v="Northwest"/>
    <s v="Cartier"/>
    <s v="Replace"/>
    <x v="0"/>
    <n v="44361"/>
    <m/>
    <n v="2"/>
    <m/>
    <m/>
    <m/>
    <n v="52.350099999999998"/>
    <s v="P.O."/>
    <s v=""/>
    <n v="140"/>
    <n v="0"/>
    <n v="0"/>
    <n v="52.350099999999998"/>
    <n v="52.350099999999998"/>
    <n v="52.350099999999998"/>
    <s v="Mon"/>
    <s v="Sat"/>
  </r>
  <r>
    <s v="A00935"/>
    <s v="Central"/>
    <s v="Khan"/>
    <s v="Install"/>
    <x v="0"/>
    <n v="44361"/>
    <m/>
    <n v="2"/>
    <m/>
    <m/>
    <m/>
    <n v="406.70679999999999"/>
    <s v="C.O.D."/>
    <s v=""/>
    <n v="140"/>
    <n v="0"/>
    <n v="0"/>
    <n v="406.70679999999999"/>
    <n v="406.70679999999999"/>
    <n v="406.70679999999999"/>
    <s v="Mon"/>
    <s v="Sat"/>
  </r>
  <r>
    <s v="A00936"/>
    <s v="South"/>
    <s v="Lopez"/>
    <s v="Deliver"/>
    <x v="0"/>
    <n v="44362"/>
    <n v="44386"/>
    <n v="1"/>
    <m/>
    <m/>
    <n v="0.25"/>
    <n v="70.5334"/>
    <s v="Account"/>
    <n v="24"/>
    <n v="80"/>
    <n v="20"/>
    <n v="20"/>
    <n v="70.5334"/>
    <n v="90.5334"/>
    <n v="90.5334"/>
    <s v="Tue"/>
    <s v="Fri"/>
  </r>
  <r>
    <s v="A00937"/>
    <s v="Northeast"/>
    <s v="Ling"/>
    <s v="Assess"/>
    <x v="0"/>
    <n v="44362"/>
    <n v="44389"/>
    <n v="2"/>
    <m/>
    <m/>
    <n v="0.25"/>
    <n v="14.4"/>
    <s v="Account"/>
    <n v="27"/>
    <n v="140"/>
    <n v="35"/>
    <n v="35"/>
    <n v="14.4"/>
    <n v="49.4"/>
    <n v="49.4"/>
    <s v="Tue"/>
    <s v="Mon"/>
  </r>
  <r>
    <s v="A00938"/>
    <s v="Southeast"/>
    <s v="Burton"/>
    <s v="Assess"/>
    <x v="0"/>
    <n v="44362"/>
    <n v="44391"/>
    <n v="1"/>
    <m/>
    <m/>
    <n v="0.25"/>
    <n v="144"/>
    <s v="P.O."/>
    <n v="29"/>
    <n v="80"/>
    <n v="20"/>
    <n v="20"/>
    <n v="144"/>
    <n v="164"/>
    <n v="164"/>
    <s v="Tue"/>
    <s v="Wed"/>
  </r>
  <r>
    <s v="A00939"/>
    <s v="North"/>
    <s v="Ling"/>
    <s v="Assess"/>
    <x v="0"/>
    <n v="44362"/>
    <n v="44396"/>
    <n v="1"/>
    <m/>
    <m/>
    <n v="0.5"/>
    <n v="5.4"/>
    <s v="C.O.D."/>
    <n v="34"/>
    <n v="80"/>
    <n v="40"/>
    <n v="40"/>
    <n v="5.4"/>
    <n v="45.4"/>
    <n v="45.4"/>
    <s v="Tue"/>
    <s v="Mon"/>
  </r>
  <r>
    <s v="A00940"/>
    <s v="West"/>
    <s v="Lopez"/>
    <s v="Assess"/>
    <x v="0"/>
    <n v="44363"/>
    <n v="44371"/>
    <n v="1"/>
    <m/>
    <m/>
    <n v="0.25"/>
    <n v="23.1465"/>
    <s v="P.O."/>
    <n v="8"/>
    <n v="80"/>
    <n v="20"/>
    <n v="20"/>
    <n v="23.1465"/>
    <n v="43.146500000000003"/>
    <n v="43.146500000000003"/>
    <s v="Wed"/>
    <s v="Thu"/>
  </r>
  <r>
    <s v="A00941"/>
    <s v="Central"/>
    <s v="Khan"/>
    <s v="Replace"/>
    <x v="0"/>
    <n v="44363"/>
    <n v="44371"/>
    <n v="1"/>
    <m/>
    <s v="Yes"/>
    <n v="0.5"/>
    <n v="25.0718"/>
    <s v="C.O.D."/>
    <n v="8"/>
    <n v="80"/>
    <n v="40"/>
    <n v="40"/>
    <n v="0"/>
    <n v="65.071799999999996"/>
    <n v="40"/>
    <s v="Wed"/>
    <s v="Thu"/>
  </r>
  <r>
    <s v="A00942"/>
    <s v="Southeast"/>
    <s v="Burton"/>
    <s v="Assess"/>
    <x v="0"/>
    <n v="44363"/>
    <n v="44392"/>
    <n v="1"/>
    <m/>
    <m/>
    <n v="0.5"/>
    <n v="175.21770000000001"/>
    <s v="C.O.D."/>
    <n v="29"/>
    <n v="80"/>
    <n v="40"/>
    <n v="40"/>
    <n v="175.21770000000001"/>
    <n v="215.21770000000001"/>
    <n v="215.21770000000001"/>
    <s v="Wed"/>
    <s v="Thu"/>
  </r>
  <r>
    <s v="A00943"/>
    <s v="Northwest"/>
    <s v="Khan"/>
    <s v="Repair"/>
    <x v="0"/>
    <n v="44363"/>
    <n v="44398"/>
    <n v="2"/>
    <m/>
    <m/>
    <n v="3.5"/>
    <n v="23"/>
    <s v="Account"/>
    <n v="35"/>
    <n v="140"/>
    <n v="490"/>
    <n v="490"/>
    <n v="23"/>
    <n v="513"/>
    <n v="513"/>
    <s v="Wed"/>
    <s v="Wed"/>
  </r>
  <r>
    <s v="A00944"/>
    <s v="West"/>
    <s v="Khan"/>
    <s v="Assess"/>
    <x v="0"/>
    <n v="44363"/>
    <m/>
    <n v="2"/>
    <m/>
    <m/>
    <m/>
    <n v="30"/>
    <s v="C.O.D."/>
    <s v=""/>
    <n v="140"/>
    <n v="0"/>
    <n v="0"/>
    <n v="30"/>
    <n v="30"/>
    <n v="30"/>
    <s v="Wed"/>
    <s v="Sat"/>
  </r>
  <r>
    <s v="A00945"/>
    <s v="Central"/>
    <s v="Cartier"/>
    <s v="Deliver"/>
    <x v="0"/>
    <n v="44363"/>
    <m/>
    <n v="1"/>
    <m/>
    <m/>
    <m/>
    <n v="161.08420000000001"/>
    <s v="Account"/>
    <s v=""/>
    <n v="80"/>
    <n v="0"/>
    <n v="0"/>
    <n v="161.08420000000001"/>
    <n v="161.08420000000001"/>
    <n v="161.08420000000001"/>
    <s v="Wed"/>
    <s v="Sat"/>
  </r>
  <r>
    <s v="A00946"/>
    <s v="Central"/>
    <s v="Khan"/>
    <s v="Deliver"/>
    <x v="0"/>
    <n v="44363"/>
    <m/>
    <n v="1"/>
    <m/>
    <m/>
    <m/>
    <n v="59.807400000000001"/>
    <s v="C.O.D."/>
    <s v=""/>
    <n v="80"/>
    <n v="0"/>
    <n v="0"/>
    <n v="59.807400000000001"/>
    <n v="59.807400000000001"/>
    <n v="59.807400000000001"/>
    <s v="Wed"/>
    <s v="Sat"/>
  </r>
  <r>
    <s v="A00947"/>
    <s v="West"/>
    <s v="Khan"/>
    <s v="Assess"/>
    <x v="0"/>
    <n v="44363"/>
    <m/>
    <n v="1"/>
    <m/>
    <m/>
    <m/>
    <n v="19.196999999999999"/>
    <s v="C.O.D."/>
    <s v=""/>
    <n v="80"/>
    <n v="0"/>
    <n v="0"/>
    <n v="19.196999999999999"/>
    <n v="19.196999999999999"/>
    <n v="19.196999999999999"/>
    <s v="Wed"/>
    <s v="Sat"/>
  </r>
  <r>
    <s v="A00948"/>
    <s v="North"/>
    <s v="Ling"/>
    <s v="Deliver"/>
    <x v="1"/>
    <n v="44363"/>
    <m/>
    <n v="1"/>
    <m/>
    <m/>
    <m/>
    <n v="50.79"/>
    <s v="Account"/>
    <s v=""/>
    <n v="80"/>
    <n v="0"/>
    <n v="0"/>
    <n v="50.79"/>
    <n v="50.79"/>
    <n v="50.79"/>
    <s v="Wed"/>
    <s v="Sat"/>
  </r>
  <r>
    <s v="A00949"/>
    <s v="North"/>
    <s v="Ling"/>
    <s v="Assess"/>
    <x v="0"/>
    <n v="44364"/>
    <n v="44377"/>
    <n v="2"/>
    <m/>
    <m/>
    <n v="1.25"/>
    <n v="122.80759999999999"/>
    <s v="C.O.D."/>
    <n v="13"/>
    <n v="140"/>
    <n v="175"/>
    <n v="175"/>
    <n v="122.80759999999999"/>
    <n v="297.80759999999998"/>
    <n v="297.80759999999998"/>
    <s v="Thu"/>
    <s v="Wed"/>
  </r>
  <r>
    <s v="A00950"/>
    <s v="West"/>
    <s v="Cartier"/>
    <s v="Assess"/>
    <x v="0"/>
    <n v="44364"/>
    <n v="44383"/>
    <n v="1"/>
    <m/>
    <m/>
    <n v="0.25"/>
    <n v="54.8215"/>
    <s v="Account"/>
    <n v="19"/>
    <n v="80"/>
    <n v="20"/>
    <n v="20"/>
    <n v="54.8215"/>
    <n v="74.8215"/>
    <n v="74.8215"/>
    <s v="Thu"/>
    <s v="Tue"/>
  </r>
  <r>
    <s v="A00951"/>
    <s v="Central"/>
    <s v="Cartier"/>
    <s v="Replace"/>
    <x v="0"/>
    <n v="44364"/>
    <n v="44399"/>
    <n v="2"/>
    <m/>
    <m/>
    <n v="2.5"/>
    <n v="86.423400000000001"/>
    <s v="C.O.D."/>
    <n v="35"/>
    <n v="140"/>
    <n v="350"/>
    <n v="350"/>
    <n v="86.423400000000001"/>
    <n v="436.42340000000002"/>
    <n v="436.42340000000002"/>
    <s v="Thu"/>
    <s v="Thu"/>
  </r>
  <r>
    <s v="A00952"/>
    <s v="Northeast"/>
    <s v="Ling"/>
    <s v="Assess"/>
    <x v="0"/>
    <n v="44364"/>
    <m/>
    <n v="2"/>
    <m/>
    <m/>
    <m/>
    <n v="100.60380000000001"/>
    <s v="C.O.D."/>
    <s v=""/>
    <n v="140"/>
    <n v="0"/>
    <n v="0"/>
    <n v="100.60380000000001"/>
    <n v="100.60380000000001"/>
    <n v="100.60380000000001"/>
    <s v="Thu"/>
    <s v="Sat"/>
  </r>
  <r>
    <s v="A00953"/>
    <s v="North"/>
    <s v="Ling"/>
    <s v="Deliver"/>
    <x v="0"/>
    <n v="44364"/>
    <m/>
    <n v="1"/>
    <m/>
    <m/>
    <m/>
    <n v="17.170000000000002"/>
    <s v="Account"/>
    <s v=""/>
    <n v="80"/>
    <n v="0"/>
    <n v="0"/>
    <n v="17.170000000000002"/>
    <n v="17.170000000000002"/>
    <n v="17.170000000000002"/>
    <s v="Thu"/>
    <s v="Sat"/>
  </r>
  <r>
    <s v="A00954"/>
    <s v="West"/>
    <s v="Burton"/>
    <s v="Assess"/>
    <x v="0"/>
    <n v="44364"/>
    <m/>
    <n v="1"/>
    <m/>
    <m/>
    <m/>
    <n v="10.307499999999999"/>
    <s v="P.O."/>
    <s v=""/>
    <n v="80"/>
    <n v="0"/>
    <n v="0"/>
    <n v="10.307499999999999"/>
    <n v="10.307499999999999"/>
    <n v="10.307499999999999"/>
    <s v="Thu"/>
    <s v="Sat"/>
  </r>
  <r>
    <s v="A00955"/>
    <s v="North"/>
    <s v="Ling"/>
    <s v="Assess"/>
    <x v="0"/>
    <n v="44364"/>
    <m/>
    <n v="2"/>
    <m/>
    <m/>
    <m/>
    <n v="18.63"/>
    <s v="Account"/>
    <s v=""/>
    <n v="140"/>
    <n v="0"/>
    <n v="0"/>
    <n v="18.63"/>
    <n v="18.63"/>
    <n v="18.63"/>
    <s v="Thu"/>
    <s v="Sat"/>
  </r>
  <r>
    <s v="A00956"/>
    <s v="North"/>
    <s v="Ling"/>
    <s v="Assess"/>
    <x v="0"/>
    <n v="44364"/>
    <m/>
    <n v="2"/>
    <m/>
    <m/>
    <m/>
    <n v="32"/>
    <s v="Account"/>
    <s v=""/>
    <n v="140"/>
    <n v="0"/>
    <n v="0"/>
    <n v="32"/>
    <n v="32"/>
    <n v="32"/>
    <s v="Thu"/>
    <s v="Sat"/>
  </r>
  <r>
    <s v="A00957"/>
    <s v="North"/>
    <s v="Ling"/>
    <s v="Deliver"/>
    <x v="0"/>
    <n v="44364"/>
    <m/>
    <n v="1"/>
    <m/>
    <m/>
    <m/>
    <n v="14.13"/>
    <s v="P.O."/>
    <s v=""/>
    <n v="80"/>
    <n v="0"/>
    <n v="0"/>
    <n v="14.13"/>
    <n v="14.13"/>
    <n v="14.13"/>
    <s v="Thu"/>
    <s v="Sat"/>
  </r>
  <r>
    <s v="A00958"/>
    <s v="North"/>
    <s v="Ling"/>
    <s v="Repair"/>
    <x v="0"/>
    <n v="44364"/>
    <m/>
    <n v="1"/>
    <m/>
    <m/>
    <m/>
    <n v="322"/>
    <s v="Account"/>
    <s v=""/>
    <n v="80"/>
    <n v="0"/>
    <n v="0"/>
    <n v="322"/>
    <n v="322"/>
    <n v="322"/>
    <s v="Thu"/>
    <s v="Sat"/>
  </r>
  <r>
    <s v="A00959"/>
    <s v="Northeast"/>
    <s v="Ling"/>
    <s v="Assess"/>
    <x v="0"/>
    <n v="44364"/>
    <m/>
    <n v="2"/>
    <m/>
    <m/>
    <m/>
    <n v="50.603299999999997"/>
    <s v="C.O.D."/>
    <s v=""/>
    <n v="140"/>
    <n v="0"/>
    <n v="0"/>
    <n v="50.603299999999997"/>
    <n v="50.603299999999997"/>
    <n v="50.603299999999997"/>
    <s v="Thu"/>
    <s v="Sat"/>
  </r>
  <r>
    <s v="A00960"/>
    <s v="Southwest"/>
    <s v="Burton"/>
    <s v="Assess"/>
    <x v="0"/>
    <n v="44365"/>
    <n v="44389"/>
    <n v="2"/>
    <m/>
    <m/>
    <n v="2"/>
    <n v="134.50059999999999"/>
    <s v="C.O.D."/>
    <n v="24"/>
    <n v="140"/>
    <n v="280"/>
    <n v="280"/>
    <n v="134.50059999999999"/>
    <n v="414.50059999999996"/>
    <n v="414.50059999999996"/>
    <s v="Fri"/>
    <s v="Mon"/>
  </r>
  <r>
    <s v="A00961"/>
    <s v="Southeast"/>
    <s v="Cartier"/>
    <s v="Replace"/>
    <x v="0"/>
    <n v="44366"/>
    <n v="44380"/>
    <n v="1"/>
    <m/>
    <m/>
    <n v="0.5"/>
    <n v="78.333299999999994"/>
    <s v="C.O.D."/>
    <n v="14"/>
    <n v="80"/>
    <n v="40"/>
    <n v="40"/>
    <n v="78.333299999999994"/>
    <n v="118.33329999999999"/>
    <n v="118.33329999999999"/>
    <s v="Sat"/>
    <s v="Sat"/>
  </r>
  <r>
    <s v="A00962"/>
    <s v="Northwest"/>
    <s v="Khan"/>
    <s v="Install"/>
    <x v="0"/>
    <n v="44368"/>
    <n v="44377"/>
    <n v="1"/>
    <m/>
    <m/>
    <n v="1.5"/>
    <n v="202.8"/>
    <s v="Account"/>
    <n v="9"/>
    <n v="80"/>
    <n v="120"/>
    <n v="120"/>
    <n v="202.8"/>
    <n v="322.8"/>
    <n v="322.8"/>
    <s v="Mon"/>
    <s v="Wed"/>
  </r>
  <r>
    <s v="A00963"/>
    <s v="Central"/>
    <s v="Burton"/>
    <s v="Replace"/>
    <x v="0"/>
    <n v="44368"/>
    <n v="44386"/>
    <n v="1"/>
    <m/>
    <m/>
    <n v="0.5"/>
    <n v="67.903400000000005"/>
    <s v="C.O.D."/>
    <n v="18"/>
    <n v="80"/>
    <n v="40"/>
    <n v="40"/>
    <n v="67.903400000000005"/>
    <n v="107.9034"/>
    <n v="107.9034"/>
    <s v="Mon"/>
    <s v="Fri"/>
  </r>
  <r>
    <s v="A00964"/>
    <s v="Northeast"/>
    <s v="Ling"/>
    <s v="Assess"/>
    <x v="0"/>
    <n v="44368"/>
    <n v="44389"/>
    <n v="2"/>
    <m/>
    <m/>
    <n v="1"/>
    <n v="144"/>
    <s v="C.O.D."/>
    <n v="21"/>
    <n v="140"/>
    <n v="140"/>
    <n v="140"/>
    <n v="144"/>
    <n v="284"/>
    <n v="284"/>
    <s v="Mon"/>
    <s v="Mon"/>
  </r>
  <r>
    <s v="A00965"/>
    <s v="South"/>
    <s v="Burton"/>
    <s v="Deliver"/>
    <x v="0"/>
    <n v="44368"/>
    <n v="44390"/>
    <n v="2"/>
    <m/>
    <m/>
    <n v="0.25"/>
    <n v="178.36179999999999"/>
    <s v="Account"/>
    <n v="22"/>
    <n v="140"/>
    <n v="35"/>
    <n v="35"/>
    <n v="178.36179999999999"/>
    <n v="213.36179999999999"/>
    <n v="213.36179999999999"/>
    <s v="Mon"/>
    <s v="Tue"/>
  </r>
  <r>
    <s v="A00966"/>
    <s v="East"/>
    <s v="Ling"/>
    <s v="Deliver"/>
    <x v="0"/>
    <n v="44368"/>
    <n v="44391"/>
    <n v="1"/>
    <m/>
    <m/>
    <n v="0.25"/>
    <n v="7.3140000000000001"/>
    <s v="P.O."/>
    <n v="23"/>
    <n v="80"/>
    <n v="20"/>
    <n v="20"/>
    <n v="7.3140000000000001"/>
    <n v="27.314"/>
    <n v="27.314"/>
    <s v="Mon"/>
    <s v="Wed"/>
  </r>
  <r>
    <s v="A00967"/>
    <s v="East"/>
    <s v="Ling"/>
    <s v="Assess"/>
    <x v="0"/>
    <n v="44368"/>
    <m/>
    <n v="2"/>
    <m/>
    <m/>
    <m/>
    <n v="120"/>
    <s v="Account"/>
    <s v=""/>
    <n v="140"/>
    <n v="0"/>
    <n v="0"/>
    <n v="120"/>
    <n v="120"/>
    <n v="120"/>
    <s v="Mon"/>
    <s v="Sat"/>
  </r>
  <r>
    <s v="A00968"/>
    <s v="Northwest"/>
    <s v="Cartier"/>
    <s v="Assess"/>
    <x v="0"/>
    <n v="44368"/>
    <m/>
    <n v="1"/>
    <m/>
    <m/>
    <m/>
    <n v="193.8409"/>
    <s v="C.O.D."/>
    <s v=""/>
    <n v="80"/>
    <n v="0"/>
    <n v="0"/>
    <n v="193.8409"/>
    <n v="193.8409"/>
    <n v="193.8409"/>
    <s v="Mon"/>
    <s v="Sat"/>
  </r>
  <r>
    <s v="A00969"/>
    <s v="Northwest"/>
    <s v="Cartier"/>
    <s v="Assess"/>
    <x v="0"/>
    <n v="44368"/>
    <m/>
    <n v="1"/>
    <m/>
    <m/>
    <m/>
    <n v="901.5"/>
    <s v="P.O."/>
    <s v=""/>
    <n v="80"/>
    <n v="0"/>
    <n v="0"/>
    <n v="901.5"/>
    <n v="901.5"/>
    <n v="901.5"/>
    <s v="Mon"/>
    <s v="Sat"/>
  </r>
  <r>
    <s v="A00970"/>
    <s v="Central"/>
    <s v="Cartier"/>
    <s v="Deliver"/>
    <x v="0"/>
    <n v="44368"/>
    <m/>
    <n v="1"/>
    <m/>
    <m/>
    <m/>
    <n v="64.342100000000002"/>
    <s v="Account"/>
    <s v=""/>
    <n v="80"/>
    <n v="0"/>
    <n v="0"/>
    <n v="64.342100000000002"/>
    <n v="64.342100000000002"/>
    <n v="64.342100000000002"/>
    <s v="Mon"/>
    <s v="Sat"/>
  </r>
  <r>
    <s v="A00971"/>
    <s v="Central"/>
    <s v="Cartier"/>
    <s v="Deliver"/>
    <x v="0"/>
    <n v="44368"/>
    <m/>
    <n v="1"/>
    <m/>
    <m/>
    <m/>
    <n v="64.342100000000002"/>
    <s v="Account"/>
    <s v=""/>
    <n v="80"/>
    <n v="0"/>
    <n v="0"/>
    <n v="64.342100000000002"/>
    <n v="64.342100000000002"/>
    <n v="64.342100000000002"/>
    <s v="Mon"/>
    <s v="Sat"/>
  </r>
  <r>
    <s v="A00972"/>
    <s v="Central"/>
    <s v="Burton"/>
    <s v="Assess"/>
    <x v="0"/>
    <n v="44368"/>
    <m/>
    <n v="2"/>
    <m/>
    <m/>
    <m/>
    <n v="282"/>
    <s v="C.O.D."/>
    <s v=""/>
    <n v="140"/>
    <n v="0"/>
    <n v="0"/>
    <n v="282"/>
    <n v="282"/>
    <n v="282"/>
    <s v="Mon"/>
    <s v="Sat"/>
  </r>
  <r>
    <s v="A00973"/>
    <s v="West"/>
    <s v="Khan"/>
    <s v="Deliver"/>
    <x v="0"/>
    <n v="44369"/>
    <n v="44393"/>
    <n v="1"/>
    <m/>
    <m/>
    <n v="0.25"/>
    <n v="21.33"/>
    <s v="Account"/>
    <n v="24"/>
    <n v="80"/>
    <n v="20"/>
    <n v="20"/>
    <n v="21.33"/>
    <n v="41.33"/>
    <n v="41.33"/>
    <s v="Tue"/>
    <s v="Fri"/>
  </r>
  <r>
    <s v="A00974"/>
    <s v="North"/>
    <s v="Ling"/>
    <s v="Assess"/>
    <x v="0"/>
    <n v="44369"/>
    <n v="44396"/>
    <n v="2"/>
    <m/>
    <m/>
    <n v="0.25"/>
    <n v="55.89"/>
    <s v="Account"/>
    <n v="27"/>
    <n v="140"/>
    <n v="35"/>
    <n v="35"/>
    <n v="55.89"/>
    <n v="90.89"/>
    <n v="90.89"/>
    <s v="Tue"/>
    <s v="Mon"/>
  </r>
  <r>
    <s v="A00975"/>
    <s v="Northwest"/>
    <s v="Khan"/>
    <s v="Replace"/>
    <x v="0"/>
    <n v="44369"/>
    <n v="44398"/>
    <n v="2"/>
    <m/>
    <m/>
    <n v="0.5"/>
    <n v="227.13"/>
    <s v="Account"/>
    <n v="29"/>
    <n v="140"/>
    <n v="70"/>
    <n v="70"/>
    <n v="227.13"/>
    <n v="297.13"/>
    <n v="297.13"/>
    <s v="Tue"/>
    <s v="Wed"/>
  </r>
  <r>
    <s v="A00976"/>
    <s v="Northwest"/>
    <s v="Cartier"/>
    <s v="Replace"/>
    <x v="0"/>
    <n v="44369"/>
    <m/>
    <n v="2"/>
    <s v="Yes"/>
    <s v="Yes"/>
    <m/>
    <n v="593.44470000000001"/>
    <s v="Warranty"/>
    <s v=""/>
    <n v="140"/>
    <n v="0"/>
    <n v="0"/>
    <n v="0"/>
    <n v="593.44470000000001"/>
    <n v="0"/>
    <s v="Tue"/>
    <s v="Sat"/>
  </r>
  <r>
    <s v="A00977"/>
    <s v="Central"/>
    <s v="Burton"/>
    <s v="Replace"/>
    <x v="0"/>
    <n v="44369"/>
    <m/>
    <n v="1"/>
    <m/>
    <m/>
    <m/>
    <n v="65.496899999999997"/>
    <s v="Account"/>
    <s v=""/>
    <n v="80"/>
    <n v="0"/>
    <n v="0"/>
    <n v="65.496899999999997"/>
    <n v="65.496899999999997"/>
    <n v="65.496899999999997"/>
    <s v="Tue"/>
    <s v="Sat"/>
  </r>
  <r>
    <s v="A00978"/>
    <s v="East"/>
    <s v="Ling"/>
    <s v="Replace"/>
    <x v="0"/>
    <n v="44369"/>
    <m/>
    <n v="2"/>
    <m/>
    <m/>
    <m/>
    <n v="1137.74"/>
    <s v="Account"/>
    <s v=""/>
    <n v="140"/>
    <n v="0"/>
    <n v="0"/>
    <n v="1137.74"/>
    <n v="1137.74"/>
    <n v="1137.74"/>
    <s v="Tue"/>
    <s v="Sat"/>
  </r>
  <r>
    <s v="A00979"/>
    <s v="Central"/>
    <s v="Cartier"/>
    <s v="Repair"/>
    <x v="0"/>
    <n v="44369"/>
    <m/>
    <n v="1"/>
    <m/>
    <m/>
    <m/>
    <n v="272.99959999999999"/>
    <s v="C.O.D."/>
    <s v=""/>
    <n v="80"/>
    <n v="0"/>
    <n v="0"/>
    <n v="272.99959999999999"/>
    <n v="272.99959999999999"/>
    <n v="272.99959999999999"/>
    <s v="Tue"/>
    <s v="Sat"/>
  </r>
  <r>
    <s v="A00980"/>
    <s v="South"/>
    <s v="Lopez"/>
    <s v="Deliver"/>
    <x v="0"/>
    <n v="44370"/>
    <n v="44372"/>
    <n v="1"/>
    <m/>
    <m/>
    <n v="0.25"/>
    <n v="270.44560000000001"/>
    <s v="Account"/>
    <n v="2"/>
    <n v="80"/>
    <n v="20"/>
    <n v="20"/>
    <n v="270.44560000000001"/>
    <n v="290.44560000000001"/>
    <n v="290.44560000000001"/>
    <s v="Wed"/>
    <s v="Fri"/>
  </r>
  <r>
    <s v="A00981"/>
    <s v="Central"/>
    <s v="Khan"/>
    <s v="Assess"/>
    <x v="0"/>
    <n v="44370"/>
    <n v="44380"/>
    <n v="1"/>
    <m/>
    <m/>
    <n v="1"/>
    <n v="180"/>
    <s v="P.O."/>
    <n v="10"/>
    <n v="80"/>
    <n v="80"/>
    <n v="80"/>
    <n v="180"/>
    <n v="260"/>
    <n v="260"/>
    <s v="Wed"/>
    <s v="Sat"/>
  </r>
  <r>
    <s v="A00982"/>
    <s v="South"/>
    <s v="Lopez"/>
    <s v="Repair"/>
    <x v="0"/>
    <n v="44370"/>
    <n v="44390"/>
    <n v="1"/>
    <m/>
    <m/>
    <n v="1"/>
    <n v="188.9469"/>
    <s v="Account"/>
    <n v="20"/>
    <n v="80"/>
    <n v="80"/>
    <n v="80"/>
    <n v="188.9469"/>
    <n v="268.94690000000003"/>
    <n v="268.94690000000003"/>
    <s v="Wed"/>
    <s v="Tue"/>
  </r>
  <r>
    <s v="A00983"/>
    <s v="Northeast"/>
    <s v="Ling"/>
    <s v="Deliver"/>
    <x v="0"/>
    <n v="44370"/>
    <n v="44398"/>
    <n v="1"/>
    <m/>
    <m/>
    <n v="0.25"/>
    <n v="37.582099999999997"/>
    <s v="Account"/>
    <n v="28"/>
    <n v="80"/>
    <n v="20"/>
    <n v="20"/>
    <n v="37.582099999999997"/>
    <n v="57.582099999999997"/>
    <n v="57.582099999999997"/>
    <s v="Wed"/>
    <s v="Wed"/>
  </r>
  <r>
    <s v="A00984"/>
    <s v="Northwest"/>
    <s v="Cartier"/>
    <s v="Replace"/>
    <x v="0"/>
    <n v="44370"/>
    <n v="44396"/>
    <n v="1"/>
    <m/>
    <m/>
    <n v="0.5"/>
    <n v="20"/>
    <s v="Account"/>
    <n v="26"/>
    <n v="80"/>
    <n v="40"/>
    <n v="40"/>
    <n v="20"/>
    <n v="60"/>
    <n v="60"/>
    <s v="Wed"/>
    <s v="Mon"/>
  </r>
  <r>
    <s v="A00985"/>
    <s v="South"/>
    <s v="Burton"/>
    <s v="Deliver"/>
    <x v="0"/>
    <n v="44370"/>
    <n v="44396"/>
    <n v="1"/>
    <m/>
    <m/>
    <n v="0.25"/>
    <n v="78.278999999999996"/>
    <s v="C.O.D."/>
    <n v="26"/>
    <n v="80"/>
    <n v="20"/>
    <n v="20"/>
    <n v="78.278999999999996"/>
    <n v="98.278999999999996"/>
    <n v="98.278999999999996"/>
    <s v="Wed"/>
    <s v="Mon"/>
  </r>
  <r>
    <s v="A00986"/>
    <s v="South"/>
    <s v="Ling"/>
    <s v="Deliver"/>
    <x v="0"/>
    <n v="44370"/>
    <n v="44399"/>
    <n v="1"/>
    <m/>
    <m/>
    <n v="0.25"/>
    <n v="37.293500000000002"/>
    <s v="Account"/>
    <n v="29"/>
    <n v="80"/>
    <n v="20"/>
    <n v="20"/>
    <n v="37.293500000000002"/>
    <n v="57.293500000000002"/>
    <n v="57.293500000000002"/>
    <s v="Wed"/>
    <s v="Thu"/>
  </r>
  <r>
    <s v="A00987"/>
    <s v="North"/>
    <s v="Ling"/>
    <s v="Deliver"/>
    <x v="1"/>
    <n v="44370"/>
    <m/>
    <n v="1"/>
    <m/>
    <m/>
    <m/>
    <n v="48.586199999999998"/>
    <s v="C.O.D."/>
    <s v=""/>
    <n v="80"/>
    <n v="0"/>
    <n v="0"/>
    <n v="48.586199999999998"/>
    <n v="48.586199999999998"/>
    <n v="48.586199999999998"/>
    <s v="Wed"/>
    <s v="Sat"/>
  </r>
  <r>
    <s v="A00988"/>
    <s v="Central"/>
    <s v="Burton"/>
    <s v="Assess"/>
    <x v="0"/>
    <n v="44370"/>
    <m/>
    <n v="2"/>
    <m/>
    <m/>
    <m/>
    <n v="164.4"/>
    <s v="C.O.D."/>
    <s v=""/>
    <n v="140"/>
    <n v="0"/>
    <n v="0"/>
    <n v="164.4"/>
    <n v="164.4"/>
    <n v="164.4"/>
    <s v="Wed"/>
    <s v="Sat"/>
  </r>
  <r>
    <s v="A00989"/>
    <s v="North"/>
    <s v="Ling"/>
    <s v="Deliver"/>
    <x v="0"/>
    <n v="44371"/>
    <n v="44392"/>
    <n v="2"/>
    <m/>
    <m/>
    <n v="0.25"/>
    <n v="268.05579999999998"/>
    <s v="Account"/>
    <n v="21"/>
    <n v="140"/>
    <n v="35"/>
    <n v="35"/>
    <n v="268.05579999999998"/>
    <n v="303.05579999999998"/>
    <n v="303.05579999999998"/>
    <s v="Thu"/>
    <s v="Thu"/>
  </r>
  <r>
    <s v="A00990"/>
    <s v="West"/>
    <s v="Khan"/>
    <s v="Deliver"/>
    <x v="0"/>
    <n v="44371"/>
    <n v="44400"/>
    <n v="1"/>
    <m/>
    <m/>
    <n v="0.25"/>
    <n v="19.196999999999999"/>
    <s v="P.O."/>
    <n v="29"/>
    <n v="80"/>
    <n v="20"/>
    <n v="20"/>
    <n v="19.196999999999999"/>
    <n v="39.197000000000003"/>
    <n v="39.197000000000003"/>
    <s v="Thu"/>
    <s v="Fri"/>
  </r>
  <r>
    <s v="A00991"/>
    <s v="North"/>
    <s v="Ling"/>
    <s v="Assess"/>
    <x v="0"/>
    <n v="44371"/>
    <n v="44396"/>
    <n v="2"/>
    <m/>
    <m/>
    <n v="0.25"/>
    <n v="21.33"/>
    <s v="Account"/>
    <n v="25"/>
    <n v="140"/>
    <n v="35"/>
    <n v="35"/>
    <n v="21.33"/>
    <n v="56.33"/>
    <n v="56.33"/>
    <s v="Thu"/>
    <s v="Mon"/>
  </r>
  <r>
    <s v="A00992"/>
    <s v="North"/>
    <s v="Burton"/>
    <s v="Replace"/>
    <x v="0"/>
    <n v="44371"/>
    <m/>
    <n v="1"/>
    <m/>
    <m/>
    <m/>
    <n v="7.5"/>
    <s v="C.O.D."/>
    <s v=""/>
    <n v="80"/>
    <n v="0"/>
    <n v="0"/>
    <n v="7.5"/>
    <n v="7.5"/>
    <n v="7.5"/>
    <s v="Thu"/>
    <s v="Sat"/>
  </r>
  <r>
    <s v="A00993"/>
    <s v="North"/>
    <s v="Ling"/>
    <s v="Deliver"/>
    <x v="0"/>
    <n v="44371"/>
    <m/>
    <n v="1"/>
    <m/>
    <m/>
    <m/>
    <n v="115.1866"/>
    <s v="Account"/>
    <s v=""/>
    <n v="80"/>
    <n v="0"/>
    <n v="0"/>
    <n v="115.1866"/>
    <n v="115.1866"/>
    <n v="115.1866"/>
    <s v="Thu"/>
    <s v="Sat"/>
  </r>
  <r>
    <s v="A00994"/>
    <s v="North"/>
    <s v="Ling"/>
    <s v="Deliver"/>
    <x v="0"/>
    <n v="44371"/>
    <m/>
    <n v="1"/>
    <m/>
    <m/>
    <m/>
    <n v="120"/>
    <s v="Account"/>
    <s v=""/>
    <n v="80"/>
    <n v="0"/>
    <n v="0"/>
    <n v="120"/>
    <n v="120"/>
    <n v="120"/>
    <s v="Thu"/>
    <s v="Sat"/>
  </r>
  <r>
    <s v="A00995"/>
    <s v="East"/>
    <s v="Ling"/>
    <s v="Deliver"/>
    <x v="0"/>
    <n v="44371"/>
    <m/>
    <n v="1"/>
    <m/>
    <m/>
    <m/>
    <n v="21"/>
    <s v="Account"/>
    <s v=""/>
    <n v="80"/>
    <n v="0"/>
    <n v="0"/>
    <n v="21"/>
    <n v="21"/>
    <n v="21"/>
    <s v="Thu"/>
    <s v="Sat"/>
  </r>
  <r>
    <s v="A00996"/>
    <s v="East"/>
    <s v="Ling"/>
    <s v="Assess"/>
    <x v="0"/>
    <n v="44371"/>
    <m/>
    <n v="1"/>
    <m/>
    <m/>
    <m/>
    <n v="58.89"/>
    <s v="C.O.D."/>
    <s v=""/>
    <n v="80"/>
    <n v="0"/>
    <n v="0"/>
    <n v="58.89"/>
    <n v="58.89"/>
    <n v="58.89"/>
    <s v="Thu"/>
    <s v="Sat"/>
  </r>
  <r>
    <s v="A00997"/>
    <s v="Central"/>
    <s v="Burton"/>
    <s v="Deliver"/>
    <x v="0"/>
    <n v="44371"/>
    <m/>
    <n v="1"/>
    <m/>
    <m/>
    <m/>
    <n v="32.6706"/>
    <s v="C.O.D."/>
    <s v=""/>
    <n v="80"/>
    <n v="0"/>
    <n v="0"/>
    <n v="32.6706"/>
    <n v="32.6706"/>
    <n v="32.6706"/>
    <s v="Thu"/>
    <s v="Sat"/>
  </r>
  <r>
    <s v="A00998"/>
    <s v="Southeast"/>
    <s v="Burton"/>
    <s v="Repair"/>
    <x v="0"/>
    <n v="44371"/>
    <m/>
    <n v="2"/>
    <m/>
    <m/>
    <m/>
    <n v="205.28129999999999"/>
    <s v="C.O.D."/>
    <s v=""/>
    <n v="140"/>
    <n v="0"/>
    <n v="0"/>
    <n v="205.28129999999999"/>
    <n v="205.28129999999999"/>
    <n v="205.28129999999999"/>
    <s v="Thu"/>
    <s v="Sat"/>
  </r>
  <r>
    <s v="A00999"/>
    <s v="Central"/>
    <s v="Khan"/>
    <s v="Replace"/>
    <x v="0"/>
    <n v="44371"/>
    <m/>
    <n v="2"/>
    <m/>
    <m/>
    <m/>
    <n v="223.64769999999999"/>
    <s v="Account"/>
    <s v=""/>
    <n v="140"/>
    <n v="0"/>
    <n v="0"/>
    <n v="223.64769999999999"/>
    <n v="223.64769999999999"/>
    <n v="223.64769999999999"/>
    <s v="Thu"/>
    <s v="Sat"/>
  </r>
  <r>
    <s v="A01000"/>
    <s v="Northwest"/>
    <s v="Khan"/>
    <s v="Repair"/>
    <x v="0"/>
    <n v="44372"/>
    <n v="44393"/>
    <n v="1"/>
    <m/>
    <m/>
    <n v="6.25"/>
    <n v="20"/>
    <s v="C.O.D."/>
    <n v="21"/>
    <n v="80"/>
    <n v="500"/>
    <n v="500"/>
    <n v="20"/>
    <n v="520"/>
    <n v="520"/>
    <s v="Fri"/>
    <s v="Fri"/>
  </r>
  <r>
    <s v="A01001"/>
    <s v="Northwest"/>
    <s v="Khan"/>
    <s v="Repair"/>
    <x v="0"/>
    <n v="44372"/>
    <m/>
    <n v="1"/>
    <m/>
    <m/>
    <m/>
    <n v="415.28449999999998"/>
    <s v="P.O."/>
    <s v=""/>
    <n v="80"/>
    <n v="0"/>
    <n v="0"/>
    <n v="415.28449999999998"/>
    <n v="415.28449999999998"/>
    <n v="415.28449999999998"/>
    <s v="Fri"/>
    <s v="Sat"/>
  </r>
  <r>
    <s v="A01002"/>
    <s v="Southeast"/>
    <s v="Khan"/>
    <s v="Assess"/>
    <x v="0"/>
    <n v="44373"/>
    <n v="44401"/>
    <n v="2"/>
    <m/>
    <m/>
    <n v="0.25"/>
    <n v="237.208"/>
    <s v="C.O.D."/>
    <n v="28"/>
    <n v="140"/>
    <n v="35"/>
    <n v="35"/>
    <n v="237.208"/>
    <n v="272.20799999999997"/>
    <n v="272.20799999999997"/>
    <s v="Sat"/>
    <s v="Sat"/>
  </r>
  <r>
    <s v="A01003"/>
    <s v="North"/>
    <s v="Ling"/>
    <s v="Replace"/>
    <x v="0"/>
    <n v="44375"/>
    <n v="44396"/>
    <n v="2"/>
    <m/>
    <m/>
    <n v="2.5"/>
    <n v="106.65"/>
    <s v="Account"/>
    <n v="21"/>
    <n v="140"/>
    <n v="350"/>
    <n v="350"/>
    <n v="106.65"/>
    <n v="456.65"/>
    <n v="456.65"/>
    <s v="Mon"/>
    <s v="Mon"/>
  </r>
  <r>
    <s v="A01004"/>
    <s v="Central"/>
    <s v="Cartier"/>
    <s v="Replace"/>
    <x v="1"/>
    <n v="44375"/>
    <m/>
    <n v="2"/>
    <m/>
    <m/>
    <m/>
    <n v="60"/>
    <s v="C.O.D."/>
    <s v=""/>
    <n v="140"/>
    <n v="0"/>
    <n v="0"/>
    <n v="60"/>
    <n v="60"/>
    <n v="60"/>
    <s v="Mon"/>
    <s v="Sat"/>
  </r>
  <r>
    <s v="A01005"/>
    <s v="North"/>
    <s v="Ling"/>
    <s v="Deliver"/>
    <x v="0"/>
    <n v="44376"/>
    <n v="44386"/>
    <n v="1"/>
    <m/>
    <m/>
    <n v="0.25"/>
    <n v="20.07"/>
    <s v="Account"/>
    <n v="10"/>
    <n v="80"/>
    <n v="20"/>
    <n v="20"/>
    <n v="20.07"/>
    <n v="40.07"/>
    <n v="40.07"/>
    <s v="Tue"/>
    <s v="Fri"/>
  </r>
  <r>
    <s v="A01006"/>
    <s v="South"/>
    <s v="Burton"/>
    <s v="Replace"/>
    <x v="0"/>
    <n v="44376"/>
    <n v="44392"/>
    <n v="2"/>
    <m/>
    <m/>
    <n v="0.5"/>
    <n v="215.99090000000001"/>
    <s v="Account"/>
    <n v="16"/>
    <n v="140"/>
    <n v="70"/>
    <n v="70"/>
    <n v="215.99090000000001"/>
    <n v="285.99090000000001"/>
    <n v="285.99090000000001"/>
    <s v="Tue"/>
    <s v="Thu"/>
  </r>
  <r>
    <s v="A01007"/>
    <s v="West"/>
    <s v="Khan"/>
    <s v="Deliver"/>
    <x v="0"/>
    <n v="44376"/>
    <n v="44391"/>
    <n v="1"/>
    <m/>
    <m/>
    <n v="0.25"/>
    <n v="18"/>
    <s v="C.O.D."/>
    <n v="15"/>
    <n v="80"/>
    <n v="20"/>
    <n v="20"/>
    <n v="18"/>
    <n v="38"/>
    <n v="38"/>
    <s v="Tue"/>
    <s v="Wed"/>
  </r>
  <r>
    <s v="A01008"/>
    <s v="North"/>
    <s v="Ling"/>
    <s v="Deliver"/>
    <x v="0"/>
    <n v="44376"/>
    <m/>
    <n v="1"/>
    <m/>
    <m/>
    <m/>
    <n v="43.011800000000001"/>
    <s v="C.O.D."/>
    <s v=""/>
    <n v="80"/>
    <n v="0"/>
    <n v="0"/>
    <n v="43.011800000000001"/>
    <n v="43.011800000000001"/>
    <n v="43.011800000000001"/>
    <s v="Tue"/>
    <s v="Sat"/>
  </r>
  <r>
    <s v="A01009"/>
    <s v="North"/>
    <s v="Ling"/>
    <s v="Assess"/>
    <x v="0"/>
    <n v="44376"/>
    <m/>
    <n v="1"/>
    <m/>
    <m/>
    <m/>
    <n v="58.5"/>
    <s v="Account"/>
    <s v=""/>
    <n v="80"/>
    <n v="0"/>
    <n v="0"/>
    <n v="58.5"/>
    <n v="58.5"/>
    <n v="58.5"/>
    <s v="Tue"/>
    <s v="Sat"/>
  </r>
  <r>
    <s v="A01010"/>
    <s v="Southeast"/>
    <s v="Khan"/>
    <s v="Replace"/>
    <x v="0"/>
    <n v="44376"/>
    <m/>
    <n v="1"/>
    <m/>
    <m/>
    <m/>
    <n v="146.7174"/>
    <s v="C.O.D."/>
    <s v=""/>
    <n v="80"/>
    <n v="0"/>
    <n v="0"/>
    <n v="146.7174"/>
    <n v="146.7174"/>
    <n v="146.7174"/>
    <s v="Tue"/>
    <s v="Sat"/>
  </r>
  <r>
    <s v="A01011"/>
    <s v="Central"/>
    <s v="Cartier"/>
    <s v="Install"/>
    <x v="0"/>
    <n v="44376"/>
    <m/>
    <n v="1"/>
    <m/>
    <m/>
    <m/>
    <n v="60"/>
    <s v="Account"/>
    <s v=""/>
    <n v="80"/>
    <n v="0"/>
    <n v="0"/>
    <n v="60"/>
    <n v="60"/>
    <n v="60"/>
    <s v="Tue"/>
    <s v="Sat"/>
  </r>
  <r>
    <s v="A01012"/>
    <s v="Southeast"/>
    <s v="Burton"/>
    <s v="Assess"/>
    <x v="0"/>
    <n v="44376"/>
    <m/>
    <n v="2"/>
    <m/>
    <m/>
    <m/>
    <n v="180"/>
    <s v="C.O.D."/>
    <s v=""/>
    <n v="140"/>
    <n v="0"/>
    <n v="0"/>
    <n v="180"/>
    <n v="180"/>
    <n v="180"/>
    <s v="Tue"/>
    <s v="Sat"/>
  </r>
  <r>
    <s v="A01013"/>
    <s v="East"/>
    <s v="Ling"/>
    <s v="Install"/>
    <x v="0"/>
    <n v="44376"/>
    <m/>
    <n v="2"/>
    <m/>
    <m/>
    <m/>
    <n v="165"/>
    <s v="Account"/>
    <s v=""/>
    <n v="140"/>
    <n v="0"/>
    <n v="0"/>
    <n v="165"/>
    <n v="165"/>
    <n v="165"/>
    <s v="Tue"/>
    <s v="Sat"/>
  </r>
  <r>
    <s v="A01014"/>
    <s v="South"/>
    <s v="Burton"/>
    <s v="Install"/>
    <x v="0"/>
    <n v="44377"/>
    <n v="44389"/>
    <n v="2"/>
    <m/>
    <m/>
    <n v="1"/>
    <n v="183.5419"/>
    <s v="Account"/>
    <n v="12"/>
    <n v="140"/>
    <n v="140"/>
    <n v="140"/>
    <n v="183.5419"/>
    <n v="323.5419"/>
    <n v="323.5419"/>
    <s v="Wed"/>
    <s v="Mon"/>
  </r>
  <r>
    <s v="A01015"/>
    <s v="South"/>
    <s v="Burton"/>
    <s v="Repair"/>
    <x v="0"/>
    <n v="44377"/>
    <n v="44390"/>
    <n v="2"/>
    <m/>
    <m/>
    <n v="1.75"/>
    <n v="333.90350000000001"/>
    <s v="Account"/>
    <n v="13"/>
    <n v="140"/>
    <n v="245"/>
    <n v="245"/>
    <n v="333.90350000000001"/>
    <n v="578.90350000000001"/>
    <n v="578.90350000000001"/>
    <s v="Wed"/>
    <s v="Tue"/>
  </r>
  <r>
    <s v="A01016"/>
    <s v="Northwest"/>
    <s v="Khan"/>
    <s v="Assess"/>
    <x v="1"/>
    <n v="44377"/>
    <n v="44398"/>
    <n v="2"/>
    <m/>
    <m/>
    <n v="0.5"/>
    <n v="23.899000000000001"/>
    <s v="Account"/>
    <n v="21"/>
    <n v="140"/>
    <n v="70"/>
    <n v="70"/>
    <n v="23.899000000000001"/>
    <n v="93.899000000000001"/>
    <n v="93.899000000000001"/>
    <s v="Wed"/>
    <s v="Wed"/>
  </r>
  <r>
    <s v="A01017"/>
    <s v="Northwest"/>
    <s v="Khan"/>
    <s v="Assess"/>
    <x v="1"/>
    <n v="44377"/>
    <n v="44398"/>
    <n v="2"/>
    <m/>
    <m/>
    <n v="0.5"/>
    <n v="38.496899999999997"/>
    <s v="Account"/>
    <n v="21"/>
    <n v="140"/>
    <n v="70"/>
    <n v="70"/>
    <n v="38.496899999999997"/>
    <n v="108.4969"/>
    <n v="108.4969"/>
    <s v="Wed"/>
    <s v="Wed"/>
  </r>
  <r>
    <s v="A01018"/>
    <s v="Central"/>
    <s v="Khan"/>
    <s v="Replace"/>
    <x v="0"/>
    <n v="44377"/>
    <m/>
    <n v="2"/>
    <m/>
    <m/>
    <m/>
    <n v="103.1811"/>
    <s v="C.O.D."/>
    <s v=""/>
    <n v="140"/>
    <n v="0"/>
    <n v="0"/>
    <n v="103.1811"/>
    <n v="103.1811"/>
    <n v="103.1811"/>
    <s v="Wed"/>
    <s v="Sat"/>
  </r>
  <r>
    <s v="A01019"/>
    <s v="Northwest"/>
    <s v="Khan"/>
    <s v="Assess"/>
    <x v="0"/>
    <n v="44377"/>
    <m/>
    <n v="1"/>
    <m/>
    <m/>
    <m/>
    <n v="68.496899999999997"/>
    <s v="Account"/>
    <s v=""/>
    <n v="80"/>
    <n v="0"/>
    <n v="0"/>
    <n v="68.496899999999997"/>
    <n v="68.496899999999997"/>
    <n v="68.496899999999997"/>
    <s v="Wed"/>
    <s v="Sat"/>
  </r>
  <r>
    <s v="A01020"/>
    <s v="Southeast"/>
    <s v="Burton"/>
    <s v="Repair"/>
    <x v="0"/>
    <n v="44377"/>
    <m/>
    <n v="2"/>
    <m/>
    <m/>
    <m/>
    <n v="309.64389999999997"/>
    <s v="C.O.D."/>
    <s v=""/>
    <n v="140"/>
    <n v="0"/>
    <n v="0"/>
    <n v="309.64389999999997"/>
    <n v="309.64389999999997"/>
    <n v="309.64389999999997"/>
    <s v="Wed"/>
    <s v="Sat"/>
  </r>
  <r>
    <s v="A01021"/>
    <s v="Northeast"/>
    <s v="Ling"/>
    <s v="Install"/>
    <x v="0"/>
    <n v="44377"/>
    <m/>
    <n v="2"/>
    <m/>
    <m/>
    <m/>
    <n v="625.5"/>
    <s v="Account"/>
    <s v=""/>
    <n v="140"/>
    <n v="0"/>
    <n v="0"/>
    <n v="625.5"/>
    <n v="625.5"/>
    <n v="625.5"/>
    <s v="Wed"/>
    <s v="Sat"/>
  </r>
  <r>
    <s v="A01022"/>
    <s v="North"/>
    <s v="Ling"/>
    <s v="Repair"/>
    <x v="0"/>
    <n v="44377"/>
    <m/>
    <n v="2"/>
    <m/>
    <m/>
    <m/>
    <n v="687.92430000000002"/>
    <s v="C.O.D."/>
    <s v=""/>
    <n v="140"/>
    <n v="0"/>
    <n v="0"/>
    <n v="687.92430000000002"/>
    <n v="687.92430000000002"/>
    <n v="687.92430000000002"/>
    <s v="Wed"/>
    <s v="Sat"/>
  </r>
  <r>
    <s v="A01023"/>
    <s v="West"/>
    <s v="Khan"/>
    <s v="Assess"/>
    <x v="0"/>
    <n v="44377"/>
    <m/>
    <n v="1"/>
    <m/>
    <m/>
    <m/>
    <n v="110.6918"/>
    <s v="P.O."/>
    <s v=""/>
    <n v="80"/>
    <n v="0"/>
    <n v="0"/>
    <n v="110.6918"/>
    <n v="110.6918"/>
    <n v="110.6918"/>
    <s v="Wed"/>
    <s v="Sat"/>
  </r>
  <r>
    <s v="A01024"/>
    <s v="Southwest"/>
    <s v="Burton"/>
    <s v="Assess"/>
    <x v="0"/>
    <n v="44377"/>
    <m/>
    <n v="2"/>
    <m/>
    <m/>
    <m/>
    <n v="151.8099"/>
    <s v="C.O.D."/>
    <s v=""/>
    <n v="140"/>
    <n v="0"/>
    <n v="0"/>
    <n v="151.8099"/>
    <n v="151.8099"/>
    <n v="151.8099"/>
    <s v="Wed"/>
    <s v="Sat"/>
  </r>
  <r>
    <s v="A01025"/>
    <s v="North"/>
    <s v="Ling"/>
    <s v="Assess"/>
    <x v="0"/>
    <n v="44378"/>
    <m/>
    <n v="2"/>
    <m/>
    <m/>
    <m/>
    <n v="120"/>
    <s v="Account"/>
    <s v=""/>
    <n v="140"/>
    <n v="0"/>
    <n v="0"/>
    <n v="120"/>
    <n v="120"/>
    <n v="120"/>
    <s v="Thu"/>
    <s v="Sat"/>
  </r>
  <r>
    <s v="A01026"/>
    <s v="West"/>
    <s v="Khan"/>
    <s v="Deliver"/>
    <x v="0"/>
    <n v="44379"/>
    <m/>
    <n v="1"/>
    <m/>
    <m/>
    <m/>
    <n v="74.7804"/>
    <s v="Account"/>
    <s v=""/>
    <n v="80"/>
    <n v="0"/>
    <n v="0"/>
    <n v="74.7804"/>
    <n v="74.7804"/>
    <n v="74.7804"/>
    <s v="Fri"/>
    <s v="Sat"/>
  </r>
  <r>
    <s v="A01027"/>
    <s v="Central"/>
    <s v="Cartier"/>
    <s v="Install"/>
    <x v="0"/>
    <n v="44379"/>
    <m/>
    <n v="2"/>
    <m/>
    <m/>
    <m/>
    <n v="445.16059999999999"/>
    <s v="C.O.D."/>
    <s v=""/>
    <n v="140"/>
    <n v="0"/>
    <n v="0"/>
    <n v="445.16059999999999"/>
    <n v="445.16059999999999"/>
    <n v="445.16059999999999"/>
    <s v="Fri"/>
    <s v="Sat"/>
  </r>
  <r>
    <s v="A01028"/>
    <s v="Central"/>
    <s v="Khan"/>
    <s v="Assess"/>
    <x v="0"/>
    <n v="44382"/>
    <n v="44397"/>
    <n v="2"/>
    <m/>
    <m/>
    <n v="0.5"/>
    <n v="85.32"/>
    <s v="Account"/>
    <n v="15"/>
    <n v="140"/>
    <n v="70"/>
    <n v="70"/>
    <n v="85.32"/>
    <n v="155.32"/>
    <n v="155.32"/>
    <s v="Mon"/>
    <s v="Tue"/>
  </r>
  <r>
    <s v="A01029"/>
    <s v="West"/>
    <s v="Khan"/>
    <s v="Assess"/>
    <x v="0"/>
    <n v="44382"/>
    <m/>
    <n v="2"/>
    <m/>
    <m/>
    <m/>
    <n v="180.33"/>
    <s v="Account"/>
    <s v=""/>
    <n v="140"/>
    <n v="0"/>
    <n v="0"/>
    <n v="180.33"/>
    <n v="180.33"/>
    <n v="180.33"/>
    <s v="Mon"/>
    <s v="Sat"/>
  </r>
  <r>
    <s v="A01030"/>
    <s v="East"/>
    <s v="Ling"/>
    <s v="Replace"/>
    <x v="0"/>
    <n v="44382"/>
    <m/>
    <n v="2"/>
    <m/>
    <m/>
    <m/>
    <n v="21.33"/>
    <s v="Account"/>
    <s v=""/>
    <n v="140"/>
    <n v="0"/>
    <n v="0"/>
    <n v="21.33"/>
    <n v="21.33"/>
    <n v="21.33"/>
    <s v="Mon"/>
    <s v="Sat"/>
  </r>
  <r>
    <s v="A01031"/>
    <s v="Northwest"/>
    <s v="Lopez"/>
    <s v="Install"/>
    <x v="0"/>
    <n v="44382"/>
    <m/>
    <n v="2"/>
    <m/>
    <m/>
    <m/>
    <n v="1630.1239"/>
    <s v="C.O.D."/>
    <s v=""/>
    <n v="140"/>
    <n v="0"/>
    <n v="0"/>
    <n v="1630.1239"/>
    <n v="1630.1239"/>
    <n v="1630.1239"/>
    <s v="Mon"/>
    <s v="Sat"/>
  </r>
  <r>
    <s v="A01032"/>
    <s v="South"/>
    <s v="Burton"/>
    <s v="Deliver"/>
    <x v="0"/>
    <n v="44383"/>
    <n v="44390"/>
    <n v="1"/>
    <m/>
    <m/>
    <n v="0.25"/>
    <n v="122.3613"/>
    <s v="Account"/>
    <n v="7"/>
    <n v="80"/>
    <n v="20"/>
    <n v="20"/>
    <n v="122.3613"/>
    <n v="142.3613"/>
    <n v="142.3613"/>
    <s v="Tue"/>
    <s v="Tue"/>
  </r>
  <r>
    <s v="A01033"/>
    <s v="Northwest"/>
    <s v="Cartier"/>
    <s v="Assess"/>
    <x v="0"/>
    <n v="44383"/>
    <n v="44399"/>
    <n v="1"/>
    <m/>
    <m/>
    <n v="0.5"/>
    <n v="120"/>
    <s v="Account"/>
    <n v="16"/>
    <n v="80"/>
    <n v="40"/>
    <n v="40"/>
    <n v="120"/>
    <n v="160"/>
    <n v="160"/>
    <s v="Tue"/>
    <s v="Thu"/>
  </r>
  <r>
    <s v="A01034"/>
    <s v="North"/>
    <s v="Ling"/>
    <s v="Assess"/>
    <x v="0"/>
    <n v="44383"/>
    <m/>
    <n v="1"/>
    <m/>
    <m/>
    <m/>
    <n v="48.793799999999997"/>
    <s v="Account"/>
    <s v=""/>
    <n v="80"/>
    <n v="0"/>
    <n v="0"/>
    <n v="48.793799999999997"/>
    <n v="48.793799999999997"/>
    <n v="48.793799999999997"/>
    <s v="Tue"/>
    <s v="Sat"/>
  </r>
  <r>
    <s v="A01035"/>
    <s v="North"/>
    <s v="Ling"/>
    <s v="Replace"/>
    <x v="0"/>
    <n v="44383"/>
    <m/>
    <n v="2"/>
    <m/>
    <m/>
    <m/>
    <n v="94.630399999999995"/>
    <s v="C.O.D."/>
    <s v=""/>
    <n v="140"/>
    <n v="0"/>
    <n v="0"/>
    <n v="94.630399999999995"/>
    <n v="94.630399999999995"/>
    <n v="94.630399999999995"/>
    <s v="Tue"/>
    <s v="Sat"/>
  </r>
  <r>
    <s v="A01036"/>
    <s v="Southeast"/>
    <s v="Cartier"/>
    <s v="Replace"/>
    <x v="0"/>
    <n v="44383"/>
    <m/>
    <n v="1"/>
    <m/>
    <m/>
    <m/>
    <n v="142.3811"/>
    <s v="C.O.D."/>
    <s v=""/>
    <n v="80"/>
    <n v="0"/>
    <n v="0"/>
    <n v="142.3811"/>
    <n v="142.3811"/>
    <n v="142.3811"/>
    <s v="Tue"/>
    <s v="Sat"/>
  </r>
  <r>
    <s v="A01037"/>
    <s v="North"/>
    <s v="Ling"/>
    <s v="Replace"/>
    <x v="0"/>
    <n v="44383"/>
    <m/>
    <n v="2"/>
    <m/>
    <m/>
    <m/>
    <n v="37.293500000000002"/>
    <s v="C.O.D."/>
    <s v=""/>
    <n v="140"/>
    <n v="0"/>
    <n v="0"/>
    <n v="37.293500000000002"/>
    <n v="37.293500000000002"/>
    <n v="37.293500000000002"/>
    <s v="Tue"/>
    <s v="Sat"/>
  </r>
  <r>
    <s v="A01038"/>
    <s v="Southeast"/>
    <s v="Burton"/>
    <s v="Repair"/>
    <x v="0"/>
    <n v="44384"/>
    <n v="44398"/>
    <n v="2"/>
    <m/>
    <m/>
    <n v="1"/>
    <n v="46.864899999999999"/>
    <s v="P.O."/>
    <n v="14"/>
    <n v="140"/>
    <n v="140"/>
    <n v="140"/>
    <n v="46.864899999999999"/>
    <n v="186.86490000000001"/>
    <n v="186.86490000000001"/>
    <s v="Wed"/>
    <s v="Wed"/>
  </r>
  <r>
    <s v="A01039"/>
    <s v="Northwest"/>
    <s v="Khan"/>
    <s v="Assess"/>
    <x v="1"/>
    <n v="44384"/>
    <n v="44398"/>
    <n v="2"/>
    <m/>
    <m/>
    <n v="0.5"/>
    <n v="74.532399999999996"/>
    <s v="Account"/>
    <n v="14"/>
    <n v="140"/>
    <n v="70"/>
    <n v="70"/>
    <n v="74.532399999999996"/>
    <n v="144.5324"/>
    <n v="144.5324"/>
    <s v="Wed"/>
    <s v="Wed"/>
  </r>
  <r>
    <s v="A01040"/>
    <s v="North"/>
    <s v="Ling"/>
    <s v="Deliver"/>
    <x v="0"/>
    <n v="44384"/>
    <m/>
    <n v="1"/>
    <m/>
    <m/>
    <m/>
    <n v="140.13"/>
    <s v="Account"/>
    <s v=""/>
    <n v="80"/>
    <n v="0"/>
    <n v="0"/>
    <n v="140.13"/>
    <n v="140.13"/>
    <n v="140.13"/>
    <s v="Wed"/>
    <s v="Sat"/>
  </r>
  <r>
    <s v="A01041"/>
    <s v="East"/>
    <s v="Ling"/>
    <s v="Replace"/>
    <x v="0"/>
    <n v="44384"/>
    <m/>
    <n v="2"/>
    <m/>
    <m/>
    <m/>
    <n v="191.69"/>
    <s v="Account"/>
    <s v=""/>
    <n v="140"/>
    <n v="0"/>
    <n v="0"/>
    <n v="191.69"/>
    <n v="191.69"/>
    <n v="191.69"/>
    <s v="Wed"/>
    <s v="Sat"/>
  </r>
  <r>
    <s v="A01042"/>
    <s v="Central"/>
    <s v="Burton"/>
    <s v="Deliver"/>
    <x v="0"/>
    <n v="44384"/>
    <m/>
    <n v="1"/>
    <m/>
    <m/>
    <m/>
    <n v="64.342100000000002"/>
    <s v="C.O.D."/>
    <s v=""/>
    <n v="80"/>
    <n v="0"/>
    <n v="0"/>
    <n v="64.342100000000002"/>
    <n v="64.342100000000002"/>
    <n v="64.342100000000002"/>
    <s v="Wed"/>
    <s v="Sat"/>
  </r>
  <r>
    <s v="A01043"/>
    <s v="South"/>
    <s v="Burton"/>
    <s v="Replace"/>
    <x v="0"/>
    <n v="44384"/>
    <m/>
    <n v="2"/>
    <m/>
    <m/>
    <m/>
    <n v="335.61649999999997"/>
    <s v="P.O."/>
    <s v=""/>
    <n v="140"/>
    <n v="0"/>
    <n v="0"/>
    <n v="335.61649999999997"/>
    <n v="335.61649999999997"/>
    <n v="335.61649999999997"/>
    <s v="Wed"/>
    <s v="Sat"/>
  </r>
  <r>
    <s v="A01044"/>
    <s v="Southwest"/>
    <s v="Burton"/>
    <s v="Replace"/>
    <x v="0"/>
    <n v="44384"/>
    <m/>
    <n v="2"/>
    <m/>
    <m/>
    <m/>
    <n v="414.86259999999999"/>
    <s v="C.O.D."/>
    <s v=""/>
    <n v="140"/>
    <n v="0"/>
    <n v="0"/>
    <n v="414.86259999999999"/>
    <n v="414.86259999999999"/>
    <n v="414.86259999999999"/>
    <s v="Wed"/>
    <s v="Sat"/>
  </r>
  <r>
    <s v="A01045"/>
    <s v="Central"/>
    <s v="Khan"/>
    <s v="Repair"/>
    <x v="0"/>
    <n v="44385"/>
    <n v="44396"/>
    <n v="2"/>
    <m/>
    <m/>
    <n v="1"/>
    <n v="312.19"/>
    <s v="C.O.D."/>
    <n v="11"/>
    <n v="140"/>
    <n v="140"/>
    <n v="140"/>
    <n v="312.19"/>
    <n v="452.19"/>
    <n v="452.19"/>
    <s v="Thu"/>
    <s v="Mon"/>
  </r>
  <r>
    <s v="A01046"/>
    <s v="Central"/>
    <s v="Cartier"/>
    <s v="Install"/>
    <x v="1"/>
    <n v="44385"/>
    <m/>
    <n v="2"/>
    <m/>
    <m/>
    <m/>
    <n v="116.1046"/>
    <s v="C.O.D."/>
    <s v=""/>
    <n v="140"/>
    <n v="0"/>
    <n v="0"/>
    <n v="116.1046"/>
    <n v="116.1046"/>
    <n v="116.1046"/>
    <s v="Thu"/>
    <s v="Sat"/>
  </r>
  <r>
    <s v="A01047"/>
    <s v="East"/>
    <s v="Ling"/>
    <s v="Repair"/>
    <x v="0"/>
    <n v="44385"/>
    <m/>
    <n v="2"/>
    <m/>
    <m/>
    <m/>
    <n v="187.55279999999999"/>
    <s v="C.O.D."/>
    <s v=""/>
    <n v="140"/>
    <n v="0"/>
    <n v="0"/>
    <n v="187.55279999999999"/>
    <n v="187.55279999999999"/>
    <n v="187.55279999999999"/>
    <s v="Thu"/>
    <s v="Sat"/>
  </r>
  <r>
    <s v="A01048"/>
    <s v="Central"/>
    <s v="Burton"/>
    <s v="Install"/>
    <x v="0"/>
    <n v="44385"/>
    <m/>
    <n v="2"/>
    <s v="Yes"/>
    <s v="Yes"/>
    <m/>
    <n v="3060.3402999999998"/>
    <s v="Warranty"/>
    <s v=""/>
    <n v="140"/>
    <n v="0"/>
    <n v="0"/>
    <n v="0"/>
    <n v="3060.3402999999998"/>
    <n v="0"/>
    <s v="Thu"/>
    <s v="Sat"/>
  </r>
  <r>
    <s v="A01049"/>
    <s v="Central"/>
    <s v="Burton"/>
    <s v="Assess"/>
    <x v="0"/>
    <n v="44386"/>
    <m/>
    <n v="2"/>
    <m/>
    <m/>
    <m/>
    <n v="250.83199999999999"/>
    <s v="C.O.D."/>
    <s v=""/>
    <n v="140"/>
    <n v="0"/>
    <n v="0"/>
    <n v="250.83199999999999"/>
    <n v="250.83199999999999"/>
    <n v="250.83199999999999"/>
    <s v="Fri"/>
    <s v="Sat"/>
  </r>
  <r>
    <s v="A01050"/>
    <s v="South"/>
    <s v="Burton"/>
    <s v="Assess"/>
    <x v="0"/>
    <n v="44387"/>
    <m/>
    <n v="1"/>
    <m/>
    <m/>
    <m/>
    <n v="320.7079"/>
    <s v="C.O.D."/>
    <s v=""/>
    <n v="80"/>
    <n v="0"/>
    <n v="0"/>
    <n v="320.7079"/>
    <n v="320.7079"/>
    <n v="320.7079"/>
    <s v="Sat"/>
    <s v="Sat"/>
  </r>
  <r>
    <s v="A01051"/>
    <s v="Central"/>
    <s v="Burton"/>
    <s v="Assess"/>
    <x v="1"/>
    <n v="44389"/>
    <n v="44398"/>
    <n v="1"/>
    <m/>
    <m/>
    <n v="0.75"/>
    <n v="74.947000000000003"/>
    <s v="C.O.D."/>
    <n v="9"/>
    <n v="80"/>
    <n v="60"/>
    <n v="60"/>
    <n v="74.947000000000003"/>
    <n v="134.947"/>
    <n v="134.947"/>
    <s v="Mon"/>
    <s v="Wed"/>
  </r>
  <r>
    <s v="A01052"/>
    <s v="Southeast"/>
    <s v="Burton"/>
    <s v="Replace"/>
    <x v="1"/>
    <n v="44389"/>
    <n v="44399"/>
    <n v="2"/>
    <m/>
    <m/>
    <n v="1.75"/>
    <n v="120"/>
    <s v="P.O."/>
    <n v="10"/>
    <n v="140"/>
    <n v="245"/>
    <n v="245"/>
    <n v="120"/>
    <n v="365"/>
    <n v="365"/>
    <s v="Mon"/>
    <s v="Thu"/>
  </r>
  <r>
    <s v="A01053"/>
    <s v="North"/>
    <s v="Ling"/>
    <s v="Assess"/>
    <x v="0"/>
    <n v="44389"/>
    <m/>
    <n v="2"/>
    <m/>
    <m/>
    <m/>
    <n v="169.02"/>
    <s v="Account"/>
    <s v=""/>
    <n v="140"/>
    <n v="0"/>
    <n v="0"/>
    <n v="169.02"/>
    <n v="169.02"/>
    <n v="169.02"/>
    <s v="Mon"/>
    <s v="Sat"/>
  </r>
  <r>
    <s v="A01054"/>
    <s v="East"/>
    <s v="Ling"/>
    <s v="Deliver"/>
    <x v="0"/>
    <n v="44389"/>
    <m/>
    <n v="2"/>
    <m/>
    <m/>
    <m/>
    <n v="145"/>
    <s v="C.O.D."/>
    <s v=""/>
    <n v="140"/>
    <n v="0"/>
    <n v="0"/>
    <n v="145"/>
    <n v="145"/>
    <n v="145"/>
    <s v="Mon"/>
    <s v="Sat"/>
  </r>
  <r>
    <s v="A01055"/>
    <s v="Central"/>
    <s v="Cartier"/>
    <s v="Install"/>
    <x v="0"/>
    <n v="44389"/>
    <m/>
    <n v="1"/>
    <m/>
    <m/>
    <m/>
    <n v="399.84010000000001"/>
    <s v="Account"/>
    <s v=""/>
    <n v="80"/>
    <n v="0"/>
    <n v="0"/>
    <n v="399.84010000000001"/>
    <n v="399.84010000000001"/>
    <n v="399.84010000000001"/>
    <s v="Mon"/>
    <s v="Sat"/>
  </r>
  <r>
    <s v="A01056"/>
    <s v="Northeast"/>
    <s v="Burton"/>
    <s v="Repair"/>
    <x v="0"/>
    <n v="44389"/>
    <m/>
    <n v="1"/>
    <m/>
    <m/>
    <m/>
    <n v="464.21109999999999"/>
    <s v="C.O.D."/>
    <s v=""/>
    <n v="80"/>
    <n v="0"/>
    <n v="0"/>
    <n v="464.21109999999999"/>
    <n v="464.21109999999999"/>
    <n v="464.21109999999999"/>
    <s v="Mon"/>
    <s v="Sat"/>
  </r>
  <r>
    <s v="A01057"/>
    <s v="Southeast"/>
    <s v="Khan"/>
    <s v="Assess"/>
    <x v="1"/>
    <n v="44390"/>
    <n v="44397"/>
    <n v="1"/>
    <m/>
    <m/>
    <n v="0.5"/>
    <n v="83.462900000000005"/>
    <s v="C.O.D."/>
    <n v="7"/>
    <n v="80"/>
    <n v="40"/>
    <n v="40"/>
    <n v="83.462900000000005"/>
    <n v="123.4629"/>
    <n v="123.4629"/>
    <s v="Tue"/>
    <s v="Tue"/>
  </r>
  <r>
    <s v="A01058"/>
    <s v="North"/>
    <s v="Ling"/>
    <s v="Assess"/>
    <x v="0"/>
    <n v="44390"/>
    <m/>
    <n v="2"/>
    <m/>
    <m/>
    <m/>
    <n v="58.5"/>
    <s v="Account"/>
    <s v=""/>
    <n v="140"/>
    <n v="0"/>
    <n v="0"/>
    <n v="58.5"/>
    <n v="58.5"/>
    <n v="58.5"/>
    <s v="Tue"/>
    <s v="Sat"/>
  </r>
  <r>
    <s v="A01059"/>
    <s v="South"/>
    <s v="Burton"/>
    <s v="Assess"/>
    <x v="0"/>
    <n v="44390"/>
    <m/>
    <n v="1"/>
    <m/>
    <m/>
    <m/>
    <n v="61.180599999999998"/>
    <s v="Account"/>
    <s v=""/>
    <n v="80"/>
    <n v="0"/>
    <n v="0"/>
    <n v="61.180599999999998"/>
    <n v="61.180599999999998"/>
    <n v="61.180599999999998"/>
    <s v="Tue"/>
    <s v="Sat"/>
  </r>
  <r>
    <s v="A01060"/>
    <s v="South"/>
    <s v="Burton"/>
    <s v="Assess"/>
    <x v="0"/>
    <n v="44390"/>
    <m/>
    <n v="1"/>
    <m/>
    <m/>
    <m/>
    <n v="220.72790000000001"/>
    <s v="C.O.D."/>
    <s v=""/>
    <n v="80"/>
    <n v="0"/>
    <n v="0"/>
    <n v="220.72790000000001"/>
    <n v="220.72790000000001"/>
    <n v="220.72790000000001"/>
    <s v="Tue"/>
    <s v="Sat"/>
  </r>
  <r>
    <s v="A01061"/>
    <s v="Northeast"/>
    <s v="Ling"/>
    <s v="Replace"/>
    <x v="1"/>
    <n v="44390"/>
    <m/>
    <n v="2"/>
    <m/>
    <m/>
    <m/>
    <n v="66.864900000000006"/>
    <s v="C.O.D."/>
    <s v=""/>
    <n v="140"/>
    <n v="0"/>
    <n v="0"/>
    <n v="66.864900000000006"/>
    <n v="66.864900000000006"/>
    <n v="66.864900000000006"/>
    <s v="Tue"/>
    <s v="Sat"/>
  </r>
  <r>
    <s v="A01062"/>
    <s v="Northwest"/>
    <s v="Cartier"/>
    <s v="Replace"/>
    <x v="0"/>
    <n v="44391"/>
    <m/>
    <n v="1"/>
    <m/>
    <m/>
    <m/>
    <n v="120"/>
    <s v="P.O."/>
    <s v=""/>
    <n v="80"/>
    <n v="0"/>
    <n v="0"/>
    <n v="120"/>
    <n v="120"/>
    <n v="120"/>
    <s v="Wed"/>
    <s v="Sat"/>
  </r>
  <r>
    <s v="A01063"/>
    <s v="Northwest"/>
    <s v="Cartier"/>
    <s v="Replace"/>
    <x v="0"/>
    <n v="44391"/>
    <m/>
    <n v="1"/>
    <m/>
    <m/>
    <m/>
    <n v="120"/>
    <s v="P.O."/>
    <s v=""/>
    <n v="80"/>
    <n v="0"/>
    <n v="0"/>
    <n v="120"/>
    <n v="120"/>
    <n v="120"/>
    <s v="Wed"/>
    <s v="Sat"/>
  </r>
  <r>
    <s v="A01064"/>
    <s v="Northwest"/>
    <s v="Cartier"/>
    <s v="Replace"/>
    <x v="0"/>
    <n v="44391"/>
    <m/>
    <n v="1"/>
    <m/>
    <m/>
    <m/>
    <n v="120"/>
    <s v="P.O."/>
    <s v=""/>
    <n v="80"/>
    <n v="0"/>
    <n v="0"/>
    <n v="120"/>
    <n v="120"/>
    <n v="120"/>
    <s v="Wed"/>
    <s v="Sat"/>
  </r>
  <r>
    <s v="A01065"/>
    <s v="Southwest"/>
    <s v="Burton"/>
    <s v="Assess"/>
    <x v="0"/>
    <n v="44391"/>
    <m/>
    <n v="1"/>
    <m/>
    <m/>
    <m/>
    <n v="166.62479999999999"/>
    <s v="C.O.D."/>
    <s v=""/>
    <n v="80"/>
    <n v="0"/>
    <n v="0"/>
    <n v="166.62479999999999"/>
    <n v="166.62479999999999"/>
    <n v="166.62479999999999"/>
    <s v="Wed"/>
    <s v="Sat"/>
  </r>
  <r>
    <s v="A01066"/>
    <s v="Northeast"/>
    <s v="Ling"/>
    <s v="Replace"/>
    <x v="0"/>
    <n v="44391"/>
    <m/>
    <n v="2"/>
    <m/>
    <m/>
    <m/>
    <n v="336.2636"/>
    <s v="Account"/>
    <s v=""/>
    <n v="140"/>
    <n v="0"/>
    <n v="0"/>
    <n v="336.2636"/>
    <n v="336.2636"/>
    <n v="336.2636"/>
    <s v="Wed"/>
    <s v="Sat"/>
  </r>
  <r>
    <s v="A01067"/>
    <s v="Northwest"/>
    <s v="Khan"/>
    <s v="Repair"/>
    <x v="0"/>
    <n v="44391"/>
    <m/>
    <n v="2"/>
    <m/>
    <m/>
    <m/>
    <n v="1000.454"/>
    <s v="Account"/>
    <s v=""/>
    <n v="140"/>
    <n v="0"/>
    <n v="0"/>
    <n v="1000.454"/>
    <n v="1000.454"/>
    <n v="1000.454"/>
    <s v="Wed"/>
    <s v="Sat"/>
  </r>
  <r>
    <s v="A01068"/>
    <s v="Central"/>
    <s v="Burton"/>
    <s v="Install"/>
    <x v="1"/>
    <n v="44392"/>
    <n v="44392"/>
    <n v="1"/>
    <m/>
    <m/>
    <n v="1"/>
    <n v="310.93439999999998"/>
    <s v="C.O.D."/>
    <n v="0"/>
    <n v="80"/>
    <n v="80"/>
    <n v="80"/>
    <n v="310.93439999999998"/>
    <n v="390.93439999999998"/>
    <n v="390.93439999999998"/>
    <s v="Thu"/>
    <s v="Thu"/>
  </r>
  <r>
    <s v="A01069"/>
    <s v="Northeast"/>
    <s v="Ling"/>
    <s v="Replace"/>
    <x v="0"/>
    <n v="44392"/>
    <m/>
    <n v="2"/>
    <m/>
    <m/>
    <m/>
    <n v="450.2"/>
    <s v="Account"/>
    <s v=""/>
    <n v="140"/>
    <n v="0"/>
    <n v="0"/>
    <n v="450.2"/>
    <n v="450.2"/>
    <n v="450.2"/>
    <s v="Thu"/>
    <s v="Sat"/>
  </r>
  <r>
    <s v="A01070"/>
    <s v="North"/>
    <s v="Ling"/>
    <s v="Replace"/>
    <x v="0"/>
    <n v="44392"/>
    <m/>
    <n v="2"/>
    <m/>
    <m/>
    <m/>
    <n v="186"/>
    <s v="Account"/>
    <s v=""/>
    <n v="140"/>
    <n v="0"/>
    <n v="0"/>
    <n v="186"/>
    <n v="186"/>
    <n v="186"/>
    <s v="Thu"/>
    <s v="Sat"/>
  </r>
  <r>
    <s v="A01071"/>
    <s v="Central"/>
    <s v="Khan"/>
    <s v="Replace"/>
    <x v="0"/>
    <n v="44393"/>
    <n v="44406"/>
    <n v="1"/>
    <m/>
    <m/>
    <n v="1.5"/>
    <n v="1111.5"/>
    <s v="P.O."/>
    <n v="13"/>
    <n v="80"/>
    <n v="120"/>
    <n v="120"/>
    <n v="1111.5"/>
    <n v="1231.5"/>
    <n v="1231.5"/>
    <s v="Fri"/>
    <s v="Thu"/>
  </r>
  <r>
    <s v="A01072"/>
    <s v="East"/>
    <s v="Ling"/>
    <s v="Repair"/>
    <x v="0"/>
    <n v="44393"/>
    <m/>
    <n v="2"/>
    <m/>
    <m/>
    <m/>
    <n v="170"/>
    <s v="Account"/>
    <s v=""/>
    <n v="140"/>
    <n v="0"/>
    <n v="0"/>
    <n v="170"/>
    <n v="170"/>
    <n v="170"/>
    <s v="Fri"/>
    <s v="Sat"/>
  </r>
  <r>
    <s v="A01073"/>
    <s v="North"/>
    <s v="Ling"/>
    <s v="Replace"/>
    <x v="0"/>
    <n v="44393"/>
    <m/>
    <n v="2"/>
    <m/>
    <m/>
    <m/>
    <n v="180"/>
    <s v="Account"/>
    <s v=""/>
    <n v="140"/>
    <n v="0"/>
    <n v="0"/>
    <n v="180"/>
    <n v="180"/>
    <n v="180"/>
    <s v="Fri"/>
    <s v="Sat"/>
  </r>
  <r>
    <s v="A01074"/>
    <s v="Northwest"/>
    <s v="Cartier"/>
    <s v="Assess"/>
    <x v="0"/>
    <n v="44394"/>
    <n v="44403"/>
    <n v="1"/>
    <m/>
    <m/>
    <n v="0.75"/>
    <n v="48"/>
    <s v="C.O.D."/>
    <n v="9"/>
    <n v="80"/>
    <n v="60"/>
    <n v="60"/>
    <n v="48"/>
    <n v="108"/>
    <n v="108"/>
    <s v="Sat"/>
    <s v="Mon"/>
  </r>
  <r>
    <s v="A01075"/>
    <s v="Central"/>
    <s v="Burton"/>
    <s v="Replace"/>
    <x v="0"/>
    <n v="44394"/>
    <m/>
    <n v="2"/>
    <s v="Yes"/>
    <s v="Yes"/>
    <m/>
    <n v="1019.9758"/>
    <s v="Warranty"/>
    <s v=""/>
    <n v="140"/>
    <n v="0"/>
    <n v="0"/>
    <n v="0"/>
    <n v="1019.9758"/>
    <n v="0"/>
    <s v="Sat"/>
    <s v="Sat"/>
  </r>
  <r>
    <s v="A01076"/>
    <s v="Southeast"/>
    <s v="Burton"/>
    <s v="Assess"/>
    <x v="0"/>
    <n v="44396"/>
    <n v="44396"/>
    <n v="1"/>
    <m/>
    <m/>
    <n v="0.5"/>
    <n v="161.79509999999999"/>
    <s v="C.O.D."/>
    <n v="0"/>
    <n v="80"/>
    <n v="40"/>
    <n v="40"/>
    <n v="161.79509999999999"/>
    <n v="201.79509999999999"/>
    <n v="201.79509999999999"/>
    <s v="Mon"/>
    <s v="Mon"/>
  </r>
  <r>
    <s v="A01077"/>
    <s v="North"/>
    <s v="Ling"/>
    <s v="Assess"/>
    <x v="0"/>
    <n v="44396"/>
    <m/>
    <n v="2"/>
    <m/>
    <m/>
    <m/>
    <n v="61.237400000000001"/>
    <s v="C.O.D."/>
    <s v=""/>
    <n v="140"/>
    <n v="0"/>
    <n v="0"/>
    <n v="61.237400000000001"/>
    <n v="61.237400000000001"/>
    <n v="61.237400000000001"/>
    <s v="Mon"/>
    <s v="Sat"/>
  </r>
  <r>
    <s v="A01078"/>
    <s v="West"/>
    <s v="Khan"/>
    <s v="Replace"/>
    <x v="0"/>
    <n v="44396"/>
    <m/>
    <n v="2"/>
    <m/>
    <m/>
    <m/>
    <n v="440.03"/>
    <s v="C.O.D."/>
    <s v=""/>
    <n v="140"/>
    <n v="0"/>
    <n v="0"/>
    <n v="440.03"/>
    <n v="440.03"/>
    <n v="440.03"/>
    <s v="Mon"/>
    <s v="Sat"/>
  </r>
  <r>
    <s v="A01079"/>
    <s v="West"/>
    <s v="Khan"/>
    <s v="Repair"/>
    <x v="0"/>
    <n v="44396"/>
    <m/>
    <n v="2"/>
    <m/>
    <m/>
    <m/>
    <n v="351"/>
    <s v="Account"/>
    <s v=""/>
    <n v="140"/>
    <n v="0"/>
    <n v="0"/>
    <n v="351"/>
    <n v="351"/>
    <n v="351"/>
    <s v="Mon"/>
    <s v="Sat"/>
  </r>
  <r>
    <s v="A01080"/>
    <s v="Central"/>
    <s v="Khan"/>
    <s v="Replace"/>
    <x v="0"/>
    <n v="44396"/>
    <m/>
    <n v="2"/>
    <m/>
    <m/>
    <m/>
    <n v="519.01"/>
    <s v="C.O.D."/>
    <s v=""/>
    <n v="140"/>
    <n v="0"/>
    <n v="0"/>
    <n v="519.01"/>
    <n v="519.01"/>
    <n v="519.01"/>
    <s v="Mon"/>
    <s v="Sat"/>
  </r>
  <r>
    <s v="A01081"/>
    <s v="Southeast"/>
    <s v="Burton"/>
    <s v="Assess"/>
    <x v="0"/>
    <n v="44396"/>
    <m/>
    <n v="2"/>
    <m/>
    <m/>
    <m/>
    <n v="138.08170000000001"/>
    <s v="C.O.D."/>
    <s v=""/>
    <n v="140"/>
    <n v="0"/>
    <n v="0"/>
    <n v="138.08170000000001"/>
    <n v="138.08170000000001"/>
    <n v="138.08170000000001"/>
    <s v="Mon"/>
    <s v="Sat"/>
  </r>
  <r>
    <s v="A01082"/>
    <s v="North"/>
    <s v="Ling"/>
    <s v="Replace"/>
    <x v="0"/>
    <n v="44396"/>
    <m/>
    <n v="2"/>
    <m/>
    <m/>
    <m/>
    <n v="1073.46"/>
    <s v="Account"/>
    <s v=""/>
    <n v="140"/>
    <n v="0"/>
    <n v="0"/>
    <n v="1073.46"/>
    <n v="1073.46"/>
    <n v="1073.46"/>
    <s v="Mon"/>
    <s v="Sat"/>
  </r>
  <r>
    <s v="A01083"/>
    <s v="North"/>
    <s v="Ling"/>
    <s v="Replace"/>
    <x v="0"/>
    <n v="44396"/>
    <m/>
    <n v="2"/>
    <m/>
    <m/>
    <m/>
    <n v="48.489800000000002"/>
    <s v="Account"/>
    <s v=""/>
    <n v="140"/>
    <n v="0"/>
    <n v="0"/>
    <n v="48.489800000000002"/>
    <n v="48.489800000000002"/>
    <n v="48.489800000000002"/>
    <s v="Mon"/>
    <s v="Sat"/>
  </r>
  <r>
    <s v="A01084"/>
    <s v="West"/>
    <s v="Khan"/>
    <s v="Replace"/>
    <x v="0"/>
    <n v="44396"/>
    <m/>
    <n v="1"/>
    <m/>
    <m/>
    <m/>
    <n v="45.237400000000001"/>
    <s v="Account"/>
    <s v=""/>
    <n v="80"/>
    <n v="0"/>
    <n v="0"/>
    <n v="45.237400000000001"/>
    <n v="45.237400000000001"/>
    <n v="45.237400000000001"/>
    <s v="Mon"/>
    <s v="Sat"/>
  </r>
  <r>
    <s v="A01085"/>
    <s v="North"/>
    <s v="Ling"/>
    <s v="Assess"/>
    <x v="0"/>
    <n v="44396"/>
    <m/>
    <n v="1"/>
    <m/>
    <m/>
    <m/>
    <n v="288.42"/>
    <s v="C.O.D."/>
    <s v=""/>
    <n v="80"/>
    <n v="0"/>
    <n v="0"/>
    <n v="288.42"/>
    <n v="288.42"/>
    <n v="288.42"/>
    <s v="Mon"/>
    <s v="Sat"/>
  </r>
  <r>
    <s v="A01086"/>
    <s v="Central"/>
    <s v="Burton"/>
    <s v="Replace"/>
    <x v="0"/>
    <n v="44397"/>
    <m/>
    <n v="1"/>
    <m/>
    <m/>
    <m/>
    <n v="38.496899999999997"/>
    <s v="Account"/>
    <s v=""/>
    <n v="80"/>
    <n v="0"/>
    <n v="0"/>
    <n v="38.496899999999997"/>
    <n v="38.496899999999997"/>
    <n v="38.496899999999997"/>
    <s v="Tue"/>
    <s v="Sat"/>
  </r>
  <r>
    <s v="A01087"/>
    <s v="South"/>
    <s v="Burton"/>
    <s v="Deliver"/>
    <x v="0"/>
    <n v="44397"/>
    <m/>
    <n v="1"/>
    <m/>
    <m/>
    <m/>
    <n v="107.99550000000001"/>
    <s v="Account"/>
    <s v=""/>
    <n v="80"/>
    <n v="0"/>
    <n v="0"/>
    <n v="107.99550000000001"/>
    <n v="107.99550000000001"/>
    <n v="107.99550000000001"/>
    <s v="Tue"/>
    <s v="Sat"/>
  </r>
  <r>
    <s v="A01088"/>
    <s v="North"/>
    <s v="Ling"/>
    <s v="Assess"/>
    <x v="0"/>
    <n v="44397"/>
    <m/>
    <n v="2"/>
    <m/>
    <m/>
    <m/>
    <n v="142.85319999999999"/>
    <s v="Account"/>
    <s v=""/>
    <n v="140"/>
    <n v="0"/>
    <n v="0"/>
    <n v="142.85319999999999"/>
    <n v="142.85319999999999"/>
    <n v="142.85319999999999"/>
    <s v="Tue"/>
    <s v="Sat"/>
  </r>
  <r>
    <s v="A01089"/>
    <s v="Central"/>
    <s v="Cartier"/>
    <s v="Assess"/>
    <x v="0"/>
    <n v="44398"/>
    <m/>
    <n v="1"/>
    <m/>
    <m/>
    <m/>
    <n v="85.942099999999996"/>
    <s v="Account"/>
    <s v=""/>
    <n v="80"/>
    <n v="0"/>
    <n v="0"/>
    <n v="85.942099999999996"/>
    <n v="85.942099999999996"/>
    <n v="85.942099999999996"/>
    <s v="Wed"/>
    <s v="Sat"/>
  </r>
  <r>
    <s v="A01090"/>
    <s v="North"/>
    <s v="Ling"/>
    <s v="Replace"/>
    <x v="0"/>
    <n v="44398"/>
    <m/>
    <n v="2"/>
    <m/>
    <m/>
    <m/>
    <n v="21.33"/>
    <s v="Account"/>
    <s v=""/>
    <n v="140"/>
    <n v="0"/>
    <n v="0"/>
    <n v="21.33"/>
    <n v="21.33"/>
    <n v="21.33"/>
    <s v="Wed"/>
    <s v="Sat"/>
  </r>
  <r>
    <s v="A01091"/>
    <s v="Northwest"/>
    <s v="Cartier"/>
    <s v="Replace"/>
    <x v="0"/>
    <n v="44398"/>
    <m/>
    <n v="2"/>
    <m/>
    <m/>
    <m/>
    <n v="602.66"/>
    <s v="C.O.D."/>
    <s v=""/>
    <n v="140"/>
    <n v="0"/>
    <n v="0"/>
    <n v="602.66"/>
    <n v="602.66"/>
    <n v="602.66"/>
    <s v="Wed"/>
    <s v="Sat"/>
  </r>
  <r>
    <s v="A01092"/>
    <s v="Northwest"/>
    <s v="Cartier"/>
    <s v="Assess"/>
    <x v="1"/>
    <n v="44399"/>
    <m/>
    <n v="2"/>
    <m/>
    <m/>
    <m/>
    <n v="66.8857"/>
    <s v="C.O.D."/>
    <s v=""/>
    <n v="140"/>
    <n v="0"/>
    <n v="0"/>
    <n v="66.8857"/>
    <n v="66.8857"/>
    <n v="66.8857"/>
    <s v="Thu"/>
    <s v="Sat"/>
  </r>
  <r>
    <s v="A01093"/>
    <s v="Northwest"/>
    <s v="Khan"/>
    <s v="Repair"/>
    <x v="0"/>
    <n v="44399"/>
    <m/>
    <n v="1"/>
    <m/>
    <m/>
    <m/>
    <n v="472.54539999999997"/>
    <s v="Account"/>
    <s v=""/>
    <n v="80"/>
    <n v="0"/>
    <n v="0"/>
    <n v="472.54539999999997"/>
    <n v="472.54539999999997"/>
    <n v="472.54539999999997"/>
    <s v="Thu"/>
    <s v="Sat"/>
  </r>
  <r>
    <s v="A01094"/>
    <s v="Southeast"/>
    <s v="Cartier"/>
    <s v="Assess"/>
    <x v="0"/>
    <n v="44399"/>
    <m/>
    <n v="1"/>
    <m/>
    <m/>
    <m/>
    <n v="147.69890000000001"/>
    <s v="C.O.D."/>
    <s v=""/>
    <n v="80"/>
    <n v="0"/>
    <n v="0"/>
    <n v="147.69890000000001"/>
    <n v="147.69890000000001"/>
    <n v="147.69890000000001"/>
    <s v="Thu"/>
    <s v="Sat"/>
  </r>
  <r>
    <s v="A01095"/>
    <s v="Southeast"/>
    <s v="Burton"/>
    <s v="Assess"/>
    <x v="0"/>
    <n v="44399"/>
    <m/>
    <n v="2"/>
    <m/>
    <m/>
    <m/>
    <n v="237.21"/>
    <s v="C.O.D."/>
    <s v=""/>
    <n v="140"/>
    <n v="0"/>
    <n v="0"/>
    <n v="237.21"/>
    <n v="237.21"/>
    <n v="237.21"/>
    <s v="Thu"/>
    <s v="Sat"/>
  </r>
  <r>
    <s v="A01096"/>
    <s v="Northwest"/>
    <s v="Cartier"/>
    <s v="Repair"/>
    <x v="0"/>
    <n v="44399"/>
    <m/>
    <n v="1"/>
    <m/>
    <m/>
    <m/>
    <n v="128.8115"/>
    <s v="C.O.D."/>
    <s v=""/>
    <n v="80"/>
    <n v="0"/>
    <n v="0"/>
    <n v="128.8115"/>
    <n v="128.8115"/>
    <n v="128.8115"/>
    <s v="Thu"/>
    <s v="Sat"/>
  </r>
  <r>
    <s v="A01097"/>
    <s v="Central"/>
    <s v="Cartier"/>
    <s v="Assess"/>
    <x v="0"/>
    <n v="44400"/>
    <m/>
    <n v="1"/>
    <m/>
    <m/>
    <m/>
    <n v="84.886200000000002"/>
    <s v="C.O.D."/>
    <s v=""/>
    <n v="80"/>
    <n v="0"/>
    <n v="0"/>
    <n v="84.886200000000002"/>
    <n v="84.886200000000002"/>
    <n v="84.886200000000002"/>
    <s v="Fri"/>
    <s v="Sat"/>
  </r>
  <r>
    <s v="A01098"/>
    <s v="East"/>
    <s v="Ling"/>
    <s v="Deliver"/>
    <x v="0"/>
    <n v="44401"/>
    <m/>
    <n v="1"/>
    <m/>
    <m/>
    <m/>
    <n v="122.31950000000001"/>
    <s v="Account"/>
    <s v=""/>
    <n v="80"/>
    <n v="0"/>
    <n v="0"/>
    <n v="122.31950000000001"/>
    <n v="122.31950000000001"/>
    <n v="122.31950000000001"/>
    <s v="Sat"/>
    <s v="Sat"/>
  </r>
  <r>
    <s v="A01100"/>
    <s v="East"/>
    <s v="Ling"/>
    <s v="Assess"/>
    <x v="0"/>
    <n v="44406"/>
    <m/>
    <n v="2"/>
    <m/>
    <m/>
    <m/>
    <n v="210.4494"/>
    <s v="C.O.D."/>
    <s v=""/>
    <n v="140"/>
    <n v="0"/>
    <n v="0"/>
    <n v="210.4494"/>
    <n v="210.4494"/>
    <n v="210.4494"/>
    <s v="Thu"/>
    <s v="Sat"/>
  </r>
  <r>
    <m/>
    <m/>
    <m/>
    <m/>
    <x v="0"/>
    <m/>
    <m/>
    <m/>
    <m/>
    <m/>
    <m/>
    <m/>
    <m/>
    <m/>
    <m/>
    <m/>
    <m/>
    <m/>
    <m/>
    <m/>
    <m/>
    <m/>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1">
  <r>
    <x v="0"/>
    <s v="North"/>
    <s v="Khan"/>
    <x v="0"/>
    <m/>
    <n v="44075"/>
    <n v="44089"/>
    <n v="2"/>
    <m/>
    <m/>
    <n v="0.5"/>
    <n v="360"/>
    <x v="0"/>
    <n v="14"/>
    <n v="140"/>
    <n v="70"/>
    <n v="70"/>
    <n v="360"/>
    <n v="430"/>
    <n v="430"/>
    <s v="Tue"/>
    <s v="Tue"/>
  </r>
  <r>
    <x v="1"/>
    <s v="South"/>
    <s v="Lopez"/>
    <x v="1"/>
    <m/>
    <n v="44075"/>
    <n v="44078"/>
    <n v="1"/>
    <m/>
    <m/>
    <n v="0.5"/>
    <n v="90.041600000000003"/>
    <x v="0"/>
    <n v="3"/>
    <n v="80"/>
    <n v="40"/>
    <n v="40"/>
    <n v="90.041600000000003"/>
    <n v="130.04160000000002"/>
    <n v="130.04160000000002"/>
    <s v="Tue"/>
    <s v="Fri"/>
  </r>
  <r>
    <x v="2"/>
    <s v="Central"/>
    <s v="Cartier"/>
    <x v="2"/>
    <m/>
    <n v="44075"/>
    <n v="44091"/>
    <n v="1"/>
    <m/>
    <m/>
    <n v="0.25"/>
    <n v="120"/>
    <x v="1"/>
    <n v="16"/>
    <n v="80"/>
    <n v="20"/>
    <n v="20"/>
    <n v="120"/>
    <n v="140"/>
    <n v="140"/>
    <s v="Tue"/>
    <s v="Thu"/>
  </r>
  <r>
    <x v="3"/>
    <s v="South"/>
    <s v="Lopez"/>
    <x v="2"/>
    <m/>
    <n v="44075"/>
    <n v="44091"/>
    <n v="1"/>
    <m/>
    <m/>
    <n v="0.25"/>
    <n v="16.25"/>
    <x v="0"/>
    <n v="16"/>
    <n v="80"/>
    <n v="20"/>
    <n v="20"/>
    <n v="16.25"/>
    <n v="36.25"/>
    <n v="36.25"/>
    <s v="Tue"/>
    <s v="Thu"/>
  </r>
  <r>
    <x v="4"/>
    <s v="Northwest"/>
    <s v="Cartier"/>
    <x v="2"/>
    <s v="Yes"/>
    <n v="44075"/>
    <n v="44091"/>
    <n v="1"/>
    <m/>
    <m/>
    <n v="0.25"/>
    <n v="45.237400000000001"/>
    <x v="0"/>
    <n v="16"/>
    <n v="80"/>
    <n v="20"/>
    <n v="20"/>
    <n v="45.237400000000001"/>
    <n v="65.237400000000008"/>
    <n v="65.237400000000008"/>
    <s v="Tue"/>
    <s v="Thu"/>
  </r>
  <r>
    <x v="5"/>
    <s v="South"/>
    <s v="Lopez"/>
    <x v="0"/>
    <m/>
    <n v="44075"/>
    <n v="44089"/>
    <n v="1"/>
    <m/>
    <m/>
    <n v="0.25"/>
    <n v="97.626300000000001"/>
    <x v="0"/>
    <n v="14"/>
    <n v="80"/>
    <n v="20"/>
    <n v="20"/>
    <n v="97.626300000000001"/>
    <n v="117.6263"/>
    <n v="117.6263"/>
    <s v="Tue"/>
    <s v="Tue"/>
  </r>
  <r>
    <x v="6"/>
    <s v="Central"/>
    <s v="Cartier"/>
    <x v="0"/>
    <m/>
    <n v="44076"/>
    <n v="44090"/>
    <n v="2"/>
    <m/>
    <m/>
    <n v="0.25"/>
    <n v="29.13"/>
    <x v="0"/>
    <n v="14"/>
    <n v="140"/>
    <n v="35"/>
    <n v="35"/>
    <n v="29.13"/>
    <n v="64.13"/>
    <n v="64.13"/>
    <s v="Wed"/>
    <s v="Wed"/>
  </r>
  <r>
    <x v="7"/>
    <s v="South"/>
    <s v="Lopez"/>
    <x v="1"/>
    <m/>
    <n v="44076"/>
    <n v="44106"/>
    <n v="1"/>
    <m/>
    <m/>
    <n v="0.75"/>
    <n v="35.1"/>
    <x v="0"/>
    <n v="30"/>
    <n v="80"/>
    <n v="60"/>
    <n v="60"/>
    <n v="35.1"/>
    <n v="95.1"/>
    <n v="95.1"/>
    <s v="Wed"/>
    <s v="Fri"/>
  </r>
  <r>
    <x v="8"/>
    <s v="Northwest"/>
    <s v="Burton"/>
    <x v="2"/>
    <m/>
    <n v="44076"/>
    <n v="44105"/>
    <n v="1"/>
    <m/>
    <m/>
    <n v="0.25"/>
    <n v="76.7"/>
    <x v="2"/>
    <n v="29"/>
    <n v="80"/>
    <n v="20"/>
    <n v="20"/>
    <n v="76.7"/>
    <n v="96.7"/>
    <n v="96.7"/>
    <s v="Wed"/>
    <s v="Thu"/>
  </r>
  <r>
    <x v="9"/>
    <s v="Central"/>
    <s v="Khan"/>
    <x v="3"/>
    <s v="Yes"/>
    <n v="44076"/>
    <n v="44110"/>
    <n v="1"/>
    <m/>
    <m/>
    <n v="1.5"/>
    <n v="374.07940000000002"/>
    <x v="2"/>
    <n v="34"/>
    <n v="80"/>
    <n v="120"/>
    <n v="120"/>
    <n v="374.07940000000002"/>
    <n v="494.07940000000002"/>
    <n v="494.07940000000002"/>
    <s v="Wed"/>
    <s v="Tue"/>
  </r>
  <r>
    <x v="10"/>
    <s v="West"/>
    <s v="Burton"/>
    <x v="1"/>
    <m/>
    <n v="44076"/>
    <n v="44173"/>
    <n v="2"/>
    <m/>
    <m/>
    <n v="4.75"/>
    <n v="832.15830000000005"/>
    <x v="0"/>
    <n v="97"/>
    <n v="140"/>
    <n v="665"/>
    <n v="665"/>
    <n v="832.15830000000005"/>
    <n v="1497.1583000000001"/>
    <n v="1497.1583000000001"/>
    <s v="Wed"/>
    <s v="Tue"/>
  </r>
  <r>
    <x v="11"/>
    <s v="South"/>
    <s v="Lopez"/>
    <x v="2"/>
    <s v="Yes"/>
    <n v="44077"/>
    <n v="44097"/>
    <n v="1"/>
    <m/>
    <m/>
    <n v="0.25"/>
    <n v="70.212999999999994"/>
    <x v="0"/>
    <n v="20"/>
    <n v="80"/>
    <n v="20"/>
    <n v="20"/>
    <n v="70.212999999999994"/>
    <n v="90.212999999999994"/>
    <n v="90.212999999999994"/>
    <s v="Thu"/>
    <s v="Wed"/>
  </r>
  <r>
    <x v="12"/>
    <s v="West"/>
    <s v="Burton"/>
    <x v="0"/>
    <m/>
    <n v="44078"/>
    <n v="44104"/>
    <n v="1"/>
    <m/>
    <m/>
    <n v="0.5"/>
    <n v="150"/>
    <x v="1"/>
    <n v="26"/>
    <n v="80"/>
    <n v="40"/>
    <n v="40"/>
    <n v="150"/>
    <n v="190"/>
    <n v="190"/>
    <s v="Fri"/>
    <s v="Wed"/>
  </r>
  <r>
    <x v="13"/>
    <s v="Central"/>
    <s v="Michner"/>
    <x v="0"/>
    <m/>
    <n v="44078"/>
    <n v="44128"/>
    <n v="2"/>
    <m/>
    <m/>
    <n v="1.5"/>
    <n v="275"/>
    <x v="2"/>
    <n v="50"/>
    <n v="140"/>
    <n v="210"/>
    <n v="210"/>
    <n v="275"/>
    <n v="485"/>
    <n v="485"/>
    <s v="Fri"/>
    <s v="Sat"/>
  </r>
  <r>
    <x v="14"/>
    <s v="Northwest"/>
    <s v="Khan"/>
    <x v="1"/>
    <s v="Yes"/>
    <n v="44078"/>
    <n v="44145"/>
    <n v="1"/>
    <m/>
    <m/>
    <n v="0.75"/>
    <n v="938"/>
    <x v="2"/>
    <n v="67"/>
    <n v="80"/>
    <n v="60"/>
    <n v="60"/>
    <n v="938"/>
    <n v="998"/>
    <n v="998"/>
    <s v="Fri"/>
    <s v="Tue"/>
  </r>
  <r>
    <x v="15"/>
    <s v="South"/>
    <s v="Lopez"/>
    <x v="0"/>
    <m/>
    <n v="44079"/>
    <n v="44095"/>
    <n v="1"/>
    <m/>
    <m/>
    <n v="0.25"/>
    <n v="61.249699999999997"/>
    <x v="0"/>
    <n v="16"/>
    <n v="80"/>
    <n v="20"/>
    <n v="20"/>
    <n v="61.249699999999997"/>
    <n v="81.24969999999999"/>
    <n v="81.24969999999999"/>
    <s v="Sat"/>
    <s v="Mon"/>
  </r>
  <r>
    <x v="16"/>
    <s v="West"/>
    <s v="Burton"/>
    <x v="0"/>
    <m/>
    <n v="44079"/>
    <n v="44096"/>
    <n v="1"/>
    <m/>
    <m/>
    <n v="1.5"/>
    <n v="48"/>
    <x v="2"/>
    <n v="17"/>
    <n v="80"/>
    <n v="120"/>
    <n v="120"/>
    <n v="48"/>
    <n v="168"/>
    <n v="168"/>
    <s v="Sat"/>
    <s v="Tue"/>
  </r>
  <r>
    <x v="17"/>
    <s v="Northwest"/>
    <s v="Burton"/>
    <x v="0"/>
    <m/>
    <n v="44081"/>
    <n v="44084"/>
    <n v="2"/>
    <m/>
    <m/>
    <n v="0.25"/>
    <n v="204.28399999999999"/>
    <x v="0"/>
    <n v="3"/>
    <n v="140"/>
    <n v="35"/>
    <n v="35"/>
    <n v="204.28399999999999"/>
    <n v="239.28399999999999"/>
    <n v="239.28399999999999"/>
    <s v="Mon"/>
    <s v="Thu"/>
  </r>
  <r>
    <x v="18"/>
    <s v="Northwest"/>
    <s v="Cartier"/>
    <x v="1"/>
    <m/>
    <n v="44082"/>
    <n v="44089"/>
    <n v="2"/>
    <m/>
    <m/>
    <n v="0.5"/>
    <n v="240"/>
    <x v="0"/>
    <n v="7"/>
    <n v="140"/>
    <n v="70"/>
    <n v="70"/>
    <n v="240"/>
    <n v="310"/>
    <n v="310"/>
    <s v="Tue"/>
    <s v="Tue"/>
  </r>
  <r>
    <x v="19"/>
    <s v="Southeast"/>
    <s v="Khan"/>
    <x v="1"/>
    <m/>
    <n v="44082"/>
    <n v="44091"/>
    <n v="2"/>
    <m/>
    <m/>
    <n v="0.5"/>
    <n v="120"/>
    <x v="0"/>
    <n v="9"/>
    <n v="140"/>
    <n v="70"/>
    <n v="70"/>
    <n v="120"/>
    <n v="190"/>
    <n v="190"/>
    <s v="Tue"/>
    <s v="Thu"/>
  </r>
  <r>
    <x v="20"/>
    <s v="Central"/>
    <s v="Cartier"/>
    <x v="3"/>
    <m/>
    <n v="44082"/>
    <n v="44095"/>
    <n v="1"/>
    <m/>
    <m/>
    <n v="1.75"/>
    <n v="475"/>
    <x v="0"/>
    <n v="13"/>
    <n v="80"/>
    <n v="140"/>
    <n v="140"/>
    <n v="475"/>
    <n v="615"/>
    <n v="615"/>
    <s v="Tue"/>
    <s v="Mon"/>
  </r>
  <r>
    <x v="21"/>
    <s v="Southeast"/>
    <s v="Khan"/>
    <x v="1"/>
    <m/>
    <n v="44082"/>
    <n v="44096"/>
    <n v="1"/>
    <m/>
    <m/>
    <n v="1.75"/>
    <n v="341"/>
    <x v="2"/>
    <n v="14"/>
    <n v="80"/>
    <n v="140"/>
    <n v="140"/>
    <n v="341"/>
    <n v="481"/>
    <n v="481"/>
    <s v="Tue"/>
    <s v="Tue"/>
  </r>
  <r>
    <x v="22"/>
    <s v="Northwest"/>
    <s v="Khan"/>
    <x v="0"/>
    <m/>
    <n v="44082"/>
    <n v="44132"/>
    <n v="1"/>
    <m/>
    <m/>
    <n v="0.75"/>
    <n v="61.180599999999998"/>
    <x v="2"/>
    <n v="50"/>
    <n v="80"/>
    <n v="60"/>
    <n v="60"/>
    <n v="61.180599999999998"/>
    <n v="121.1806"/>
    <n v="121.1806"/>
    <s v="Tue"/>
    <s v="Wed"/>
  </r>
  <r>
    <x v="23"/>
    <s v="South"/>
    <s v="Lopez"/>
    <x v="1"/>
    <m/>
    <n v="44082"/>
    <n v="44152"/>
    <n v="1"/>
    <m/>
    <m/>
    <n v="0.5"/>
    <n v="155.3931"/>
    <x v="0"/>
    <n v="70"/>
    <n v="80"/>
    <n v="40"/>
    <n v="40"/>
    <n v="155.3931"/>
    <n v="195.3931"/>
    <n v="195.3931"/>
    <s v="Tue"/>
    <s v="Tue"/>
  </r>
  <r>
    <x v="24"/>
    <s v="Northwest"/>
    <s v="Michner"/>
    <x v="1"/>
    <s v="Yes"/>
    <n v="44083"/>
    <n v="44098"/>
    <n v="2"/>
    <m/>
    <m/>
    <n v="0.5"/>
    <n v="204.28399999999999"/>
    <x v="2"/>
    <n v="15"/>
    <n v="140"/>
    <n v="70"/>
    <n v="70"/>
    <n v="204.28399999999999"/>
    <n v="274.28399999999999"/>
    <n v="274.28399999999999"/>
    <s v="Wed"/>
    <s v="Thu"/>
  </r>
  <r>
    <x v="25"/>
    <s v="South"/>
    <s v="Lopez"/>
    <x v="0"/>
    <m/>
    <n v="44083"/>
    <n v="44103"/>
    <n v="1"/>
    <m/>
    <m/>
    <n v="0.5"/>
    <n v="37.917400000000001"/>
    <x v="0"/>
    <n v="20"/>
    <n v="80"/>
    <n v="40"/>
    <n v="40"/>
    <n v="37.917400000000001"/>
    <n v="77.917400000000001"/>
    <n v="77.917400000000001"/>
    <s v="Wed"/>
    <s v="Tue"/>
  </r>
  <r>
    <x v="26"/>
    <s v="Northwest"/>
    <s v="Burton"/>
    <x v="2"/>
    <s v="Yes"/>
    <n v="44083"/>
    <n v="44103"/>
    <n v="1"/>
    <m/>
    <m/>
    <n v="0.25"/>
    <n v="88.405699999999996"/>
    <x v="0"/>
    <n v="20"/>
    <n v="80"/>
    <n v="20"/>
    <n v="20"/>
    <n v="88.405699999999996"/>
    <n v="108.4057"/>
    <n v="108.4057"/>
    <s v="Wed"/>
    <s v="Tue"/>
  </r>
  <r>
    <x v="27"/>
    <s v="South"/>
    <s v="Lopez"/>
    <x v="2"/>
    <m/>
    <n v="44083"/>
    <n v="44103"/>
    <n v="1"/>
    <m/>
    <m/>
    <n v="0.25"/>
    <n v="202.28639999999999"/>
    <x v="0"/>
    <n v="20"/>
    <n v="80"/>
    <n v="20"/>
    <n v="20"/>
    <n v="202.28639999999999"/>
    <n v="222.28639999999999"/>
    <n v="222.28639999999999"/>
    <s v="Wed"/>
    <s v="Tue"/>
  </r>
  <r>
    <x v="28"/>
    <s v="West"/>
    <s v="Khan"/>
    <x v="0"/>
    <m/>
    <n v="44084"/>
    <n v="44102"/>
    <n v="1"/>
    <m/>
    <m/>
    <n v="0.5"/>
    <n v="120"/>
    <x v="1"/>
    <n v="18"/>
    <n v="80"/>
    <n v="40"/>
    <n v="40"/>
    <n v="120"/>
    <n v="160"/>
    <n v="160"/>
    <s v="Thu"/>
    <s v="Mon"/>
  </r>
  <r>
    <x v="29"/>
    <s v="Northwest"/>
    <s v="Michner"/>
    <x v="2"/>
    <m/>
    <n v="44085"/>
    <n v="44088"/>
    <n v="1"/>
    <m/>
    <m/>
    <n v="0.25"/>
    <n v="120"/>
    <x v="0"/>
    <n v="3"/>
    <n v="80"/>
    <n v="20"/>
    <n v="20"/>
    <n v="120"/>
    <n v="140"/>
    <n v="140"/>
    <s v="Fri"/>
    <s v="Mon"/>
  </r>
  <r>
    <x v="30"/>
    <s v="Southwest"/>
    <s v="Cartier"/>
    <x v="1"/>
    <m/>
    <n v="44085"/>
    <n v="44089"/>
    <n v="2"/>
    <m/>
    <m/>
    <n v="0.5"/>
    <n v="535.62480000000005"/>
    <x v="2"/>
    <n v="4"/>
    <n v="140"/>
    <n v="70"/>
    <n v="70"/>
    <n v="535.62480000000005"/>
    <n v="605.62480000000005"/>
    <n v="605.62480000000005"/>
    <s v="Fri"/>
    <s v="Tue"/>
  </r>
  <r>
    <x v="31"/>
    <s v="Northwest"/>
    <s v="Khan"/>
    <x v="0"/>
    <m/>
    <n v="44085"/>
    <n v="44097"/>
    <n v="2"/>
    <m/>
    <m/>
    <n v="0.25"/>
    <n v="24.63"/>
    <x v="0"/>
    <n v="12"/>
    <n v="140"/>
    <n v="35"/>
    <n v="35"/>
    <n v="24.63"/>
    <n v="59.629999999999995"/>
    <n v="59.629999999999995"/>
    <s v="Fri"/>
    <s v="Wed"/>
  </r>
  <r>
    <x v="32"/>
    <s v="Northwest"/>
    <s v="Khan"/>
    <x v="1"/>
    <m/>
    <n v="44085"/>
    <n v="44100"/>
    <n v="2"/>
    <m/>
    <m/>
    <n v="0.5"/>
    <n v="43.26"/>
    <x v="0"/>
    <n v="15"/>
    <n v="140"/>
    <n v="70"/>
    <n v="70"/>
    <n v="43.26"/>
    <n v="113.25999999999999"/>
    <n v="113.25999999999999"/>
    <s v="Fri"/>
    <s v="Sat"/>
  </r>
  <r>
    <x v="33"/>
    <s v="West"/>
    <s v="Khan"/>
    <x v="0"/>
    <m/>
    <n v="44085"/>
    <n v="44110"/>
    <n v="1"/>
    <m/>
    <m/>
    <n v="0.25"/>
    <n v="21.33"/>
    <x v="0"/>
    <n v="25"/>
    <n v="80"/>
    <n v="20"/>
    <n v="20"/>
    <n v="21.33"/>
    <n v="41.33"/>
    <n v="41.33"/>
    <s v="Fri"/>
    <s v="Tue"/>
  </r>
  <r>
    <x v="34"/>
    <s v="West"/>
    <s v="Khan"/>
    <x v="1"/>
    <m/>
    <n v="44086"/>
    <n v="44102"/>
    <n v="1"/>
    <m/>
    <m/>
    <n v="1"/>
    <n v="0.45600000000000002"/>
    <x v="2"/>
    <n v="16"/>
    <n v="80"/>
    <n v="80"/>
    <n v="80"/>
    <n v="0.45600000000000002"/>
    <n v="80.456000000000003"/>
    <n v="80.456000000000003"/>
    <s v="Sat"/>
    <s v="Mon"/>
  </r>
  <r>
    <x v="35"/>
    <s v="Northwest"/>
    <s v="Khan"/>
    <x v="0"/>
    <m/>
    <n v="44088"/>
    <n v="44098"/>
    <n v="2"/>
    <m/>
    <m/>
    <n v="0.25"/>
    <n v="126.62309999999999"/>
    <x v="2"/>
    <n v="10"/>
    <n v="140"/>
    <n v="35"/>
    <n v="35"/>
    <n v="126.62309999999999"/>
    <n v="161.62309999999999"/>
    <n v="161.62309999999999"/>
    <s v="Mon"/>
    <s v="Thu"/>
  </r>
  <r>
    <x v="36"/>
    <s v="West"/>
    <s v="Khan"/>
    <x v="1"/>
    <m/>
    <n v="44088"/>
    <n v="44102"/>
    <n v="1"/>
    <m/>
    <m/>
    <n v="1.5"/>
    <n v="251.0033"/>
    <x v="0"/>
    <n v="14"/>
    <n v="80"/>
    <n v="120"/>
    <n v="120"/>
    <n v="251.0033"/>
    <n v="371.00329999999997"/>
    <n v="371.00329999999997"/>
    <s v="Mon"/>
    <s v="Mon"/>
  </r>
  <r>
    <x v="37"/>
    <s v="Southeast"/>
    <s v="Cartier"/>
    <x v="0"/>
    <s v="Yes"/>
    <n v="44088"/>
    <n v="44109"/>
    <n v="1"/>
    <m/>
    <m/>
    <n v="0.5"/>
    <n v="395.28"/>
    <x v="1"/>
    <n v="21"/>
    <n v="80"/>
    <n v="40"/>
    <n v="40"/>
    <n v="395.28"/>
    <n v="435.28"/>
    <n v="435.28"/>
    <s v="Mon"/>
    <s v="Mon"/>
  </r>
  <r>
    <x v="38"/>
    <s v="Northwest"/>
    <s v="Michner"/>
    <x v="2"/>
    <s v="Yes"/>
    <n v="44088"/>
    <n v="44111"/>
    <n v="1"/>
    <m/>
    <m/>
    <n v="0.25"/>
    <n v="36"/>
    <x v="0"/>
    <n v="23"/>
    <n v="80"/>
    <n v="20"/>
    <n v="20"/>
    <n v="36"/>
    <n v="56"/>
    <n v="56"/>
    <s v="Mon"/>
    <s v="Wed"/>
  </r>
  <r>
    <x v="39"/>
    <s v="South"/>
    <s v="Lopez"/>
    <x v="0"/>
    <m/>
    <n v="44088"/>
    <n v="44158"/>
    <n v="1"/>
    <m/>
    <m/>
    <n v="1.75"/>
    <n v="510.67529999999999"/>
    <x v="1"/>
    <n v="70"/>
    <n v="80"/>
    <n v="140"/>
    <n v="140"/>
    <n v="510.67529999999999"/>
    <n v="650.67529999999999"/>
    <n v="650.67529999999999"/>
    <s v="Mon"/>
    <s v="Mon"/>
  </r>
  <r>
    <x v="40"/>
    <s v="Northwest"/>
    <s v="Michner"/>
    <x v="1"/>
    <m/>
    <n v="44089"/>
    <n v="44111"/>
    <n v="2"/>
    <m/>
    <m/>
    <n v="0.5"/>
    <n v="42.66"/>
    <x v="0"/>
    <n v="22"/>
    <n v="140"/>
    <n v="70"/>
    <n v="70"/>
    <n v="42.66"/>
    <n v="112.66"/>
    <n v="112.66"/>
    <s v="Tue"/>
    <s v="Wed"/>
  </r>
  <r>
    <x v="41"/>
    <s v="West"/>
    <s v="Khan"/>
    <x v="1"/>
    <m/>
    <n v="44090"/>
    <n v="44102"/>
    <n v="1"/>
    <m/>
    <m/>
    <n v="1"/>
    <n v="5.4720000000000004"/>
    <x v="2"/>
    <n v="12"/>
    <n v="80"/>
    <n v="80"/>
    <n v="80"/>
    <n v="5.4720000000000004"/>
    <n v="85.471999999999994"/>
    <n v="85.471999999999994"/>
    <s v="Wed"/>
    <s v="Mon"/>
  </r>
  <r>
    <x v="42"/>
    <s v="Northwest"/>
    <s v="Khan"/>
    <x v="0"/>
    <s v="Yes"/>
    <n v="44090"/>
    <n v="44102"/>
    <n v="1"/>
    <m/>
    <m/>
    <n v="0.25"/>
    <n v="45.237400000000001"/>
    <x v="0"/>
    <n v="12"/>
    <n v="80"/>
    <n v="20"/>
    <n v="20"/>
    <n v="45.237400000000001"/>
    <n v="65.237400000000008"/>
    <n v="65.237400000000008"/>
    <s v="Wed"/>
    <s v="Mon"/>
  </r>
  <r>
    <x v="43"/>
    <s v="Northwest"/>
    <s v="Burton"/>
    <x v="0"/>
    <m/>
    <n v="44090"/>
    <n v="44105"/>
    <n v="2"/>
    <m/>
    <m/>
    <n v="0.75"/>
    <n v="199.452"/>
    <x v="2"/>
    <n v="15"/>
    <n v="140"/>
    <n v="105"/>
    <n v="105"/>
    <n v="199.452"/>
    <n v="304.452"/>
    <n v="304.452"/>
    <s v="Wed"/>
    <s v="Thu"/>
  </r>
  <r>
    <x v="44"/>
    <s v="Southeast"/>
    <s v="Burton"/>
    <x v="0"/>
    <m/>
    <n v="44090"/>
    <n v="44109"/>
    <n v="2"/>
    <m/>
    <m/>
    <n v="0.5"/>
    <n v="144"/>
    <x v="2"/>
    <n v="19"/>
    <n v="140"/>
    <n v="70"/>
    <n v="70"/>
    <n v="144"/>
    <n v="214"/>
    <n v="214"/>
    <s v="Wed"/>
    <s v="Mon"/>
  </r>
  <r>
    <x v="45"/>
    <s v="Southeast"/>
    <s v="Burton"/>
    <x v="2"/>
    <m/>
    <n v="44091"/>
    <n v="44110"/>
    <n v="1"/>
    <m/>
    <m/>
    <n v="0.25"/>
    <n v="6.2160000000000002"/>
    <x v="2"/>
    <n v="19"/>
    <n v="80"/>
    <n v="20"/>
    <n v="20"/>
    <n v="6.2160000000000002"/>
    <n v="26.216000000000001"/>
    <n v="26.216000000000001"/>
    <s v="Thu"/>
    <s v="Tue"/>
  </r>
  <r>
    <x v="46"/>
    <s v="Northwest"/>
    <s v="Michner"/>
    <x v="1"/>
    <m/>
    <n v="44091"/>
    <n v="44116"/>
    <n v="2"/>
    <m/>
    <m/>
    <n v="1"/>
    <n v="36"/>
    <x v="0"/>
    <n v="25"/>
    <n v="140"/>
    <n v="140"/>
    <n v="140"/>
    <n v="36"/>
    <n v="176"/>
    <n v="176"/>
    <s v="Thu"/>
    <s v="Mon"/>
  </r>
  <r>
    <x v="47"/>
    <s v="Central"/>
    <s v="Cartier"/>
    <x v="0"/>
    <m/>
    <n v="44091"/>
    <n v="44116"/>
    <n v="2"/>
    <m/>
    <m/>
    <n v="0.75"/>
    <n v="40"/>
    <x v="2"/>
    <n v="25"/>
    <n v="140"/>
    <n v="105"/>
    <n v="105"/>
    <n v="40"/>
    <n v="145"/>
    <n v="145"/>
    <s v="Thu"/>
    <s v="Mon"/>
  </r>
  <r>
    <x v="48"/>
    <s v="South"/>
    <s v="Lopez"/>
    <x v="0"/>
    <m/>
    <n v="44091"/>
    <n v="44152"/>
    <n v="1"/>
    <m/>
    <m/>
    <n v="0.25"/>
    <n v="87.581299999999999"/>
    <x v="0"/>
    <n v="61"/>
    <n v="80"/>
    <n v="20"/>
    <n v="20"/>
    <n v="87.581299999999999"/>
    <n v="107.5813"/>
    <n v="107.5813"/>
    <s v="Thu"/>
    <s v="Tue"/>
  </r>
  <r>
    <x v="49"/>
    <s v="West"/>
    <s v="Khan"/>
    <x v="1"/>
    <m/>
    <n v="44095"/>
    <n v="44102"/>
    <n v="1"/>
    <m/>
    <m/>
    <n v="0.5"/>
    <n v="30"/>
    <x v="2"/>
    <n v="7"/>
    <n v="80"/>
    <n v="40"/>
    <n v="40"/>
    <n v="30"/>
    <n v="70"/>
    <n v="70"/>
    <s v="Mon"/>
    <s v="Mon"/>
  </r>
  <r>
    <x v="50"/>
    <s v="Southeast"/>
    <s v="Michner"/>
    <x v="2"/>
    <m/>
    <n v="44095"/>
    <n v="44123"/>
    <n v="1"/>
    <m/>
    <m/>
    <n v="0.25"/>
    <n v="144"/>
    <x v="1"/>
    <n v="28"/>
    <n v="80"/>
    <n v="20"/>
    <n v="20"/>
    <n v="144"/>
    <n v="164"/>
    <n v="164"/>
    <s v="Mon"/>
    <s v="Mon"/>
  </r>
  <r>
    <x v="51"/>
    <s v="West"/>
    <s v="Khan"/>
    <x v="1"/>
    <s v="Yes"/>
    <n v="44095"/>
    <n v="44139"/>
    <n v="1"/>
    <m/>
    <m/>
    <n v="0.75"/>
    <n v="297.51229999999998"/>
    <x v="0"/>
    <n v="44"/>
    <n v="80"/>
    <n v="60"/>
    <n v="60"/>
    <n v="297.51229999999998"/>
    <n v="357.51229999999998"/>
    <n v="357.51229999999998"/>
    <s v="Mon"/>
    <s v="Wed"/>
  </r>
  <r>
    <x v="52"/>
    <s v="West"/>
    <s v="Michner"/>
    <x v="0"/>
    <m/>
    <n v="44095"/>
    <n v="44160"/>
    <n v="1"/>
    <m/>
    <m/>
    <n v="0.5"/>
    <n v="64.171000000000006"/>
    <x v="1"/>
    <n v="65"/>
    <n v="80"/>
    <n v="40"/>
    <n v="40"/>
    <n v="64.171000000000006"/>
    <n v="104.17100000000001"/>
    <n v="104.17100000000001"/>
    <s v="Mon"/>
    <s v="Wed"/>
  </r>
  <r>
    <x v="53"/>
    <s v="South"/>
    <s v="Lopez"/>
    <x v="2"/>
    <m/>
    <n v="44096"/>
    <n v="44105"/>
    <n v="1"/>
    <m/>
    <m/>
    <n v="0.25"/>
    <n v="20.475000000000001"/>
    <x v="0"/>
    <n v="9"/>
    <n v="80"/>
    <n v="20"/>
    <n v="20"/>
    <n v="20.475000000000001"/>
    <n v="40.475000000000001"/>
    <n v="40.475000000000001"/>
    <s v="Tue"/>
    <s v="Thu"/>
  </r>
  <r>
    <x v="54"/>
    <s v="West"/>
    <s v="Khan"/>
    <x v="3"/>
    <m/>
    <n v="44097"/>
    <n v="44111"/>
    <n v="1"/>
    <m/>
    <m/>
    <n v="1"/>
    <n v="200"/>
    <x v="2"/>
    <n v="14"/>
    <n v="80"/>
    <n v="80"/>
    <n v="80"/>
    <n v="200"/>
    <n v="280"/>
    <n v="280"/>
    <s v="Wed"/>
    <s v="Wed"/>
  </r>
  <r>
    <x v="55"/>
    <s v="Southeast"/>
    <s v="Burton"/>
    <x v="3"/>
    <m/>
    <n v="44097"/>
    <n v="44119"/>
    <n v="1"/>
    <m/>
    <m/>
    <n v="1.5"/>
    <n v="123.9555"/>
    <x v="2"/>
    <n v="22"/>
    <n v="80"/>
    <n v="120"/>
    <n v="120"/>
    <n v="123.9555"/>
    <n v="243.9555"/>
    <n v="243.9555"/>
    <s v="Wed"/>
    <s v="Thu"/>
  </r>
  <r>
    <x v="56"/>
    <s v="Central"/>
    <s v="Cartier"/>
    <x v="1"/>
    <m/>
    <n v="44097"/>
    <n v="44128"/>
    <n v="1"/>
    <m/>
    <m/>
    <n v="0.5"/>
    <n v="193.88310000000001"/>
    <x v="0"/>
    <n v="31"/>
    <n v="80"/>
    <n v="40"/>
    <n v="40"/>
    <n v="193.88310000000001"/>
    <n v="233.88310000000001"/>
    <n v="233.88310000000001"/>
    <s v="Wed"/>
    <s v="Sat"/>
  </r>
  <r>
    <x v="57"/>
    <s v="Southeast"/>
    <s v="Khan"/>
    <x v="0"/>
    <m/>
    <n v="44097"/>
    <n v="44132"/>
    <n v="2"/>
    <m/>
    <m/>
    <n v="0.5"/>
    <n v="1.173"/>
    <x v="2"/>
    <n v="35"/>
    <n v="140"/>
    <n v="70"/>
    <n v="70"/>
    <n v="1.173"/>
    <n v="71.173000000000002"/>
    <n v="71.173000000000002"/>
    <s v="Wed"/>
    <s v="Wed"/>
  </r>
  <r>
    <x v="58"/>
    <s v="Central"/>
    <s v="Michner"/>
    <x v="0"/>
    <m/>
    <n v="44098"/>
    <n v="44109"/>
    <n v="2"/>
    <m/>
    <m/>
    <n v="0.75"/>
    <n v="664.78880000000004"/>
    <x v="0"/>
    <n v="11"/>
    <n v="140"/>
    <n v="105"/>
    <n v="105"/>
    <n v="664.78880000000004"/>
    <n v="769.78880000000004"/>
    <n v="769.78880000000004"/>
    <s v="Thu"/>
    <s v="Mon"/>
  </r>
  <r>
    <x v="59"/>
    <s v="Northwest"/>
    <s v="Khan"/>
    <x v="2"/>
    <m/>
    <n v="44098"/>
    <n v="44119"/>
    <n v="1"/>
    <m/>
    <m/>
    <n v="0.25"/>
    <n v="160"/>
    <x v="0"/>
    <n v="21"/>
    <n v="80"/>
    <n v="20"/>
    <n v="20"/>
    <n v="160"/>
    <n v="180"/>
    <n v="180"/>
    <s v="Thu"/>
    <s v="Thu"/>
  </r>
  <r>
    <x v="60"/>
    <s v="Northwest"/>
    <s v="Burton"/>
    <x v="1"/>
    <m/>
    <n v="44098"/>
    <n v="44140"/>
    <n v="2"/>
    <m/>
    <m/>
    <n v="0.75"/>
    <n v="159.50489999999999"/>
    <x v="0"/>
    <n v="42"/>
    <n v="140"/>
    <n v="105"/>
    <n v="105"/>
    <n v="159.50489999999999"/>
    <n v="264.50490000000002"/>
    <n v="264.50490000000002"/>
    <s v="Thu"/>
    <s v="Thu"/>
  </r>
  <r>
    <x v="61"/>
    <s v="North"/>
    <s v="Cartier"/>
    <x v="0"/>
    <m/>
    <n v="44098"/>
    <n v="44152"/>
    <n v="2"/>
    <m/>
    <m/>
    <n v="0.75"/>
    <n v="169.63499999999999"/>
    <x v="1"/>
    <n v="54"/>
    <n v="140"/>
    <n v="105"/>
    <n v="105"/>
    <n v="169.63499999999999"/>
    <n v="274.63499999999999"/>
    <n v="274.63499999999999"/>
    <s v="Thu"/>
    <s v="Tue"/>
  </r>
  <r>
    <x v="62"/>
    <s v="Southwest"/>
    <s v="Burton"/>
    <x v="1"/>
    <m/>
    <n v="44102"/>
    <n v="44104"/>
    <n v="2"/>
    <m/>
    <m/>
    <n v="0.5"/>
    <n v="202.86"/>
    <x v="0"/>
    <n v="2"/>
    <n v="140"/>
    <n v="70"/>
    <n v="70"/>
    <n v="202.86"/>
    <n v="272.86"/>
    <n v="272.86"/>
    <s v="Mon"/>
    <s v="Wed"/>
  </r>
  <r>
    <x v="63"/>
    <s v="South"/>
    <s v="Lopez"/>
    <x v="0"/>
    <m/>
    <n v="44102"/>
    <n v="44111"/>
    <n v="1"/>
    <m/>
    <m/>
    <n v="0.5"/>
    <n v="10.53"/>
    <x v="1"/>
    <n v="9"/>
    <n v="80"/>
    <n v="40"/>
    <n v="40"/>
    <n v="10.53"/>
    <n v="50.53"/>
    <n v="50.53"/>
    <s v="Mon"/>
    <s v="Wed"/>
  </r>
  <r>
    <x v="64"/>
    <s v="Central"/>
    <s v="Michner"/>
    <x v="1"/>
    <m/>
    <n v="44102"/>
    <n v="44131"/>
    <n v="2"/>
    <m/>
    <m/>
    <n v="0.75"/>
    <n v="1.8240000000000001"/>
    <x v="2"/>
    <n v="29"/>
    <n v="140"/>
    <n v="105"/>
    <n v="105"/>
    <n v="1.8240000000000001"/>
    <n v="106.824"/>
    <n v="106.824"/>
    <s v="Mon"/>
    <s v="Tue"/>
  </r>
  <r>
    <x v="65"/>
    <s v="South"/>
    <s v="Khan"/>
    <x v="0"/>
    <m/>
    <n v="44103"/>
    <n v="44112"/>
    <n v="2"/>
    <m/>
    <m/>
    <n v="0.5"/>
    <n v="54.124600000000001"/>
    <x v="0"/>
    <n v="9"/>
    <n v="140"/>
    <n v="70"/>
    <n v="70"/>
    <n v="54.124600000000001"/>
    <n v="124.1246"/>
    <n v="124.1246"/>
    <s v="Tue"/>
    <s v="Thu"/>
  </r>
  <r>
    <x v="66"/>
    <s v="Northwest"/>
    <s v="Michner"/>
    <x v="2"/>
    <m/>
    <n v="44103"/>
    <n v="44125"/>
    <n v="2"/>
    <m/>
    <m/>
    <n v="0.25"/>
    <n v="367.71109999999999"/>
    <x v="0"/>
    <n v="22"/>
    <n v="140"/>
    <n v="35"/>
    <n v="35"/>
    <n v="367.71109999999999"/>
    <n v="402.71109999999999"/>
    <n v="402.71109999999999"/>
    <s v="Tue"/>
    <s v="Wed"/>
  </r>
  <r>
    <x v="67"/>
    <s v="West"/>
    <s v="Lopez"/>
    <x v="0"/>
    <m/>
    <n v="44103"/>
    <n v="44123"/>
    <n v="1"/>
    <m/>
    <m/>
    <n v="1.5"/>
    <n v="139.035"/>
    <x v="0"/>
    <n v="20"/>
    <n v="80"/>
    <n v="120"/>
    <n v="120"/>
    <n v="139.035"/>
    <n v="259.03499999999997"/>
    <n v="259.03499999999997"/>
    <s v="Tue"/>
    <s v="Mon"/>
  </r>
  <r>
    <x v="68"/>
    <s v="West"/>
    <s v="Khan"/>
    <x v="1"/>
    <m/>
    <n v="44103"/>
    <n v="44131"/>
    <n v="1"/>
    <m/>
    <m/>
    <n v="0.5"/>
    <n v="50.317"/>
    <x v="1"/>
    <n v="28"/>
    <n v="80"/>
    <n v="40"/>
    <n v="40"/>
    <n v="50.317"/>
    <n v="90.317000000000007"/>
    <n v="90.317000000000007"/>
    <s v="Tue"/>
    <s v="Tue"/>
  </r>
  <r>
    <x v="69"/>
    <s v="Central"/>
    <s v="Burton"/>
    <x v="3"/>
    <m/>
    <n v="44103"/>
    <n v="44159"/>
    <n v="1"/>
    <m/>
    <m/>
    <n v="1"/>
    <n v="122.4273"/>
    <x v="2"/>
    <n v="56"/>
    <n v="80"/>
    <n v="80"/>
    <n v="80"/>
    <n v="122.4273"/>
    <n v="202.4273"/>
    <n v="202.4273"/>
    <s v="Tue"/>
    <s v="Tue"/>
  </r>
  <r>
    <x v="70"/>
    <s v="West"/>
    <s v="Khan"/>
    <x v="0"/>
    <m/>
    <n v="44103"/>
    <n v="44167"/>
    <n v="1"/>
    <m/>
    <m/>
    <n v="1"/>
    <n v="78.5535"/>
    <x v="1"/>
    <n v="64"/>
    <n v="80"/>
    <n v="80"/>
    <n v="80"/>
    <n v="78.5535"/>
    <n v="158.55349999999999"/>
    <n v="158.55349999999999"/>
    <s v="Tue"/>
    <s v="Wed"/>
  </r>
  <r>
    <x v="71"/>
    <s v="Northwest"/>
    <s v="Khan"/>
    <x v="2"/>
    <s v="Yes"/>
    <n v="44104"/>
    <n v="44111"/>
    <n v="1"/>
    <m/>
    <m/>
    <n v="0.25"/>
    <n v="239.1001"/>
    <x v="0"/>
    <n v="7"/>
    <n v="80"/>
    <n v="20"/>
    <n v="20"/>
    <n v="239.1001"/>
    <n v="259.1001"/>
    <n v="259.1001"/>
    <s v="Wed"/>
    <s v="Wed"/>
  </r>
  <r>
    <x v="72"/>
    <s v="Central"/>
    <s v="Cartier"/>
    <x v="1"/>
    <m/>
    <n v="44104"/>
    <n v="44123"/>
    <n v="1"/>
    <m/>
    <m/>
    <n v="0.5"/>
    <n v="61.180599999999998"/>
    <x v="2"/>
    <n v="19"/>
    <n v="80"/>
    <n v="40"/>
    <n v="40"/>
    <n v="61.180599999999998"/>
    <n v="101.1806"/>
    <n v="101.1806"/>
    <s v="Wed"/>
    <s v="Mon"/>
  </r>
  <r>
    <x v="73"/>
    <s v="Northwest"/>
    <s v="Cartier"/>
    <x v="3"/>
    <m/>
    <n v="44104"/>
    <n v="44153"/>
    <n v="2"/>
    <m/>
    <m/>
    <n v="2.25"/>
    <n v="800.71119999999996"/>
    <x v="0"/>
    <n v="49"/>
    <n v="140"/>
    <n v="315"/>
    <n v="315"/>
    <n v="800.71119999999996"/>
    <n v="1115.7112"/>
    <n v="1115.7112"/>
    <s v="Wed"/>
    <s v="Wed"/>
  </r>
  <r>
    <x v="74"/>
    <s v="Northwest"/>
    <s v="Khan"/>
    <x v="0"/>
    <m/>
    <n v="44105"/>
    <n v="44130"/>
    <n v="1"/>
    <m/>
    <m/>
    <n v="0.25"/>
    <n v="19.196999999999999"/>
    <x v="0"/>
    <n v="25"/>
    <n v="80"/>
    <n v="20"/>
    <n v="20"/>
    <n v="19.196999999999999"/>
    <n v="39.197000000000003"/>
    <n v="39.197000000000003"/>
    <s v="Thu"/>
    <s v="Mon"/>
  </r>
  <r>
    <x v="75"/>
    <s v="South"/>
    <s v="Lopez"/>
    <x v="0"/>
    <m/>
    <n v="44109"/>
    <n v="44117"/>
    <n v="1"/>
    <m/>
    <m/>
    <n v="0.25"/>
    <n v="19.5"/>
    <x v="0"/>
    <n v="8"/>
    <n v="80"/>
    <n v="20"/>
    <n v="20"/>
    <n v="19.5"/>
    <n v="39.5"/>
    <n v="39.5"/>
    <s v="Mon"/>
    <s v="Tue"/>
  </r>
  <r>
    <x v="76"/>
    <s v="South"/>
    <s v="Lopez"/>
    <x v="2"/>
    <m/>
    <n v="44109"/>
    <n v="44117"/>
    <n v="1"/>
    <m/>
    <m/>
    <n v="0.25"/>
    <n v="22.425000000000001"/>
    <x v="0"/>
    <n v="8"/>
    <n v="80"/>
    <n v="20"/>
    <n v="20"/>
    <n v="22.425000000000001"/>
    <n v="42.424999999999997"/>
    <n v="42.424999999999997"/>
    <s v="Mon"/>
    <s v="Tue"/>
  </r>
  <r>
    <x v="77"/>
    <s v="West"/>
    <s v="Burton"/>
    <x v="0"/>
    <m/>
    <n v="44109"/>
    <n v="44117"/>
    <n v="1"/>
    <m/>
    <m/>
    <n v="0.5"/>
    <n v="26.582599999999999"/>
    <x v="0"/>
    <n v="8"/>
    <n v="80"/>
    <n v="40"/>
    <n v="40"/>
    <n v="26.582599999999999"/>
    <n v="66.582599999999999"/>
    <n v="66.582599999999999"/>
    <s v="Mon"/>
    <s v="Tue"/>
  </r>
  <r>
    <x v="78"/>
    <s v="Central"/>
    <s v="Cartier"/>
    <x v="0"/>
    <m/>
    <n v="44109"/>
    <n v="44128"/>
    <n v="1"/>
    <m/>
    <m/>
    <n v="0.5"/>
    <n v="288.20800000000003"/>
    <x v="2"/>
    <n v="19"/>
    <n v="80"/>
    <n v="40"/>
    <n v="40"/>
    <n v="288.20800000000003"/>
    <n v="328.20800000000003"/>
    <n v="328.20800000000003"/>
    <s v="Mon"/>
    <s v="Sat"/>
  </r>
  <r>
    <x v="79"/>
    <s v="South"/>
    <s v="Lopez"/>
    <x v="1"/>
    <m/>
    <n v="44109"/>
    <n v="44123"/>
    <n v="1"/>
    <m/>
    <m/>
    <n v="0.5"/>
    <n v="54.236800000000002"/>
    <x v="0"/>
    <n v="14"/>
    <n v="80"/>
    <n v="40"/>
    <n v="40"/>
    <n v="54.236800000000002"/>
    <n v="94.236800000000002"/>
    <n v="94.236800000000002"/>
    <s v="Mon"/>
    <s v="Mon"/>
  </r>
  <r>
    <x v="80"/>
    <s v="West"/>
    <s v="Lopez"/>
    <x v="0"/>
    <m/>
    <n v="44110"/>
    <n v="44123"/>
    <n v="1"/>
    <m/>
    <m/>
    <n v="0.25"/>
    <n v="332.39699999999999"/>
    <x v="1"/>
    <n v="13"/>
    <n v="80"/>
    <n v="20"/>
    <n v="20"/>
    <n v="332.39699999999999"/>
    <n v="352.39699999999999"/>
    <n v="352.39699999999999"/>
    <s v="Tue"/>
    <s v="Mon"/>
  </r>
  <r>
    <x v="81"/>
    <s v="Northwest"/>
    <s v="Khan"/>
    <x v="0"/>
    <m/>
    <n v="44110"/>
    <n v="44127"/>
    <n v="2"/>
    <m/>
    <m/>
    <n v="0.75"/>
    <n v="124.1649"/>
    <x v="2"/>
    <n v="17"/>
    <n v="140"/>
    <n v="105"/>
    <n v="105"/>
    <n v="124.1649"/>
    <n v="229.16489999999999"/>
    <n v="229.16489999999999"/>
    <s v="Tue"/>
    <s v="Fri"/>
  </r>
  <r>
    <x v="82"/>
    <s v="Central"/>
    <s v="Burton"/>
    <x v="2"/>
    <m/>
    <n v="44110"/>
    <n v="44130"/>
    <n v="1"/>
    <m/>
    <m/>
    <n v="0.25"/>
    <n v="21.63"/>
    <x v="0"/>
    <n v="20"/>
    <n v="80"/>
    <n v="20"/>
    <n v="20"/>
    <n v="21.63"/>
    <n v="41.629999999999995"/>
    <n v="41.629999999999995"/>
    <s v="Tue"/>
    <s v="Mon"/>
  </r>
  <r>
    <x v="83"/>
    <s v="Northwest"/>
    <s v="Khan"/>
    <x v="0"/>
    <m/>
    <n v="44111"/>
    <n v="44123"/>
    <n v="2"/>
    <m/>
    <s v="Yes"/>
    <n v="0.25"/>
    <n v="33"/>
    <x v="2"/>
    <n v="12"/>
    <n v="140"/>
    <n v="35"/>
    <n v="35"/>
    <n v="0"/>
    <n v="68"/>
    <n v="35"/>
    <s v="Wed"/>
    <s v="Mon"/>
  </r>
  <r>
    <x v="84"/>
    <s v="Northwest"/>
    <s v="Khan"/>
    <x v="0"/>
    <m/>
    <n v="44111"/>
    <n v="44123"/>
    <n v="2"/>
    <m/>
    <m/>
    <n v="0.5"/>
    <n v="154.5"/>
    <x v="2"/>
    <n v="12"/>
    <n v="140"/>
    <n v="70"/>
    <n v="70"/>
    <n v="154.5"/>
    <n v="224.5"/>
    <n v="224.5"/>
    <s v="Wed"/>
    <s v="Mon"/>
  </r>
  <r>
    <x v="85"/>
    <s v="South"/>
    <s v="Lopez"/>
    <x v="3"/>
    <m/>
    <n v="44111"/>
    <n v="44124"/>
    <n v="1"/>
    <m/>
    <m/>
    <n v="1"/>
    <n v="48.75"/>
    <x v="0"/>
    <n v="13"/>
    <n v="80"/>
    <n v="80"/>
    <n v="80"/>
    <n v="48.75"/>
    <n v="128.75"/>
    <n v="128.75"/>
    <s v="Wed"/>
    <s v="Tue"/>
  </r>
  <r>
    <x v="86"/>
    <s v="South"/>
    <s v="Lopez"/>
    <x v="2"/>
    <m/>
    <n v="44112"/>
    <n v="44124"/>
    <n v="1"/>
    <m/>
    <m/>
    <n v="0.25"/>
    <n v="76.1678"/>
    <x v="0"/>
    <n v="12"/>
    <n v="80"/>
    <n v="20"/>
    <n v="20"/>
    <n v="76.1678"/>
    <n v="96.1678"/>
    <n v="96.1678"/>
    <s v="Thu"/>
    <s v="Tue"/>
  </r>
  <r>
    <x v="87"/>
    <s v="Northwest"/>
    <s v="Khan"/>
    <x v="1"/>
    <m/>
    <n v="44112"/>
    <n v="44142"/>
    <n v="1"/>
    <m/>
    <m/>
    <n v="0.75"/>
    <n v="117"/>
    <x v="2"/>
    <n v="30"/>
    <n v="80"/>
    <n v="60"/>
    <n v="60"/>
    <n v="117"/>
    <n v="177"/>
    <n v="177"/>
    <s v="Thu"/>
    <s v="Sat"/>
  </r>
  <r>
    <x v="88"/>
    <s v="Northwest"/>
    <s v="Cartier"/>
    <x v="3"/>
    <m/>
    <n v="44112"/>
    <n v="44145"/>
    <n v="2"/>
    <m/>
    <m/>
    <n v="1.5"/>
    <n v="1575.9739999999999"/>
    <x v="2"/>
    <n v="33"/>
    <n v="140"/>
    <n v="210"/>
    <n v="210"/>
    <n v="1575.9739999999999"/>
    <n v="1785.9739999999999"/>
    <n v="1785.9739999999999"/>
    <s v="Thu"/>
    <s v="Tue"/>
  </r>
  <r>
    <x v="89"/>
    <s v="West"/>
    <s v="Khan"/>
    <x v="1"/>
    <m/>
    <n v="44112"/>
    <n v="44153"/>
    <n v="1"/>
    <m/>
    <m/>
    <n v="0.5"/>
    <n v="21.33"/>
    <x v="1"/>
    <n v="41"/>
    <n v="80"/>
    <n v="40"/>
    <n v="40"/>
    <n v="21.33"/>
    <n v="61.33"/>
    <n v="61.33"/>
    <s v="Thu"/>
    <s v="Wed"/>
  </r>
  <r>
    <x v="90"/>
    <s v="Southeast"/>
    <s v="Michner"/>
    <x v="1"/>
    <m/>
    <n v="44112"/>
    <n v="44165"/>
    <n v="1"/>
    <m/>
    <m/>
    <n v="0.5"/>
    <n v="74.785899999999998"/>
    <x v="0"/>
    <n v="53"/>
    <n v="80"/>
    <n v="40"/>
    <n v="40"/>
    <n v="74.785899999999998"/>
    <n v="114.7859"/>
    <n v="114.7859"/>
    <s v="Thu"/>
    <s v="Mon"/>
  </r>
  <r>
    <x v="91"/>
    <s v="Northeast"/>
    <s v="Michner"/>
    <x v="3"/>
    <m/>
    <n v="44112"/>
    <n v="44166"/>
    <n v="2"/>
    <m/>
    <m/>
    <n v="4.75"/>
    <n v="1123.9716000000001"/>
    <x v="2"/>
    <n v="54"/>
    <n v="140"/>
    <n v="665"/>
    <n v="665"/>
    <n v="1123.9716000000001"/>
    <n v="1788.9716000000001"/>
    <n v="1788.9716000000001"/>
    <s v="Thu"/>
    <s v="Tue"/>
  </r>
  <r>
    <x v="92"/>
    <s v="Central"/>
    <s v="Burton"/>
    <x v="0"/>
    <m/>
    <n v="44116"/>
    <n v="44130"/>
    <n v="2"/>
    <m/>
    <m/>
    <n v="1"/>
    <n v="128.9796"/>
    <x v="0"/>
    <n v="14"/>
    <n v="140"/>
    <n v="140"/>
    <n v="140"/>
    <n v="128.9796"/>
    <n v="268.9796"/>
    <n v="268.9796"/>
    <s v="Mon"/>
    <s v="Mon"/>
  </r>
  <r>
    <x v="93"/>
    <s v="West"/>
    <s v="Khan"/>
    <x v="1"/>
    <m/>
    <n v="44116"/>
    <n v="44139"/>
    <n v="1"/>
    <m/>
    <m/>
    <n v="0.5"/>
    <n v="144"/>
    <x v="1"/>
    <n v="23"/>
    <n v="80"/>
    <n v="40"/>
    <n v="40"/>
    <n v="144"/>
    <n v="184"/>
    <n v="184"/>
    <s v="Mon"/>
    <s v="Wed"/>
  </r>
  <r>
    <x v="94"/>
    <s v="Central"/>
    <s v="Michner"/>
    <x v="0"/>
    <m/>
    <n v="44116"/>
    <n v="44140"/>
    <n v="2"/>
    <m/>
    <m/>
    <n v="1"/>
    <n v="1211.8269"/>
    <x v="0"/>
    <n v="24"/>
    <n v="140"/>
    <n v="140"/>
    <n v="140"/>
    <n v="1211.8269"/>
    <n v="1351.8269"/>
    <n v="1351.8269"/>
    <s v="Mon"/>
    <s v="Thu"/>
  </r>
  <r>
    <x v="95"/>
    <s v="South"/>
    <s v="Michner"/>
    <x v="1"/>
    <m/>
    <n v="44116"/>
    <n v="44153"/>
    <n v="1"/>
    <m/>
    <m/>
    <n v="0.5"/>
    <n v="54.124600000000001"/>
    <x v="0"/>
    <n v="37"/>
    <n v="80"/>
    <n v="40"/>
    <n v="40"/>
    <n v="54.124600000000001"/>
    <n v="94.124600000000001"/>
    <n v="94.124600000000001"/>
    <s v="Mon"/>
    <s v="Wed"/>
  </r>
  <r>
    <x v="96"/>
    <s v="Northwest"/>
    <s v="Michner"/>
    <x v="0"/>
    <s v="Yes"/>
    <n v="44116"/>
    <n v="44154"/>
    <n v="1"/>
    <m/>
    <m/>
    <n v="0.5"/>
    <n v="55.935699999999997"/>
    <x v="2"/>
    <n v="38"/>
    <n v="80"/>
    <n v="40"/>
    <n v="40"/>
    <n v="55.935699999999997"/>
    <n v="95.935699999999997"/>
    <n v="95.935699999999997"/>
    <s v="Mon"/>
    <s v="Thu"/>
  </r>
  <r>
    <x v="97"/>
    <s v="Southeast"/>
    <s v="Michner"/>
    <x v="0"/>
    <s v="Yes"/>
    <n v="44117"/>
    <n v="44131"/>
    <n v="1"/>
    <m/>
    <m/>
    <n v="0.5"/>
    <n v="11.06"/>
    <x v="1"/>
    <n v="14"/>
    <n v="80"/>
    <n v="40"/>
    <n v="40"/>
    <n v="11.06"/>
    <n v="51.06"/>
    <n v="51.06"/>
    <s v="Tue"/>
    <s v="Tue"/>
  </r>
  <r>
    <x v="98"/>
    <s v="West"/>
    <s v="Khan"/>
    <x v="3"/>
    <m/>
    <n v="44117"/>
    <n v="44131"/>
    <n v="1"/>
    <m/>
    <m/>
    <n v="2"/>
    <n v="77.165099999999995"/>
    <x v="0"/>
    <n v="14"/>
    <n v="80"/>
    <n v="160"/>
    <n v="160"/>
    <n v="77.165099999999995"/>
    <n v="237.1651"/>
    <n v="237.1651"/>
    <s v="Tue"/>
    <s v="Tue"/>
  </r>
  <r>
    <x v="99"/>
    <s v="Northwest"/>
    <s v="Khan"/>
    <x v="0"/>
    <m/>
    <n v="44118"/>
    <n v="44123"/>
    <n v="2"/>
    <m/>
    <m/>
    <n v="0.5"/>
    <n v="66.158000000000001"/>
    <x v="0"/>
    <n v="5"/>
    <n v="140"/>
    <n v="70"/>
    <n v="70"/>
    <n v="66.158000000000001"/>
    <n v="136.15800000000002"/>
    <n v="136.15800000000002"/>
    <s v="Wed"/>
    <s v="Mon"/>
  </r>
  <r>
    <x v="100"/>
    <s v="Southwest"/>
    <s v="Michner"/>
    <x v="2"/>
    <m/>
    <n v="44118"/>
    <n v="44131"/>
    <n v="1"/>
    <m/>
    <m/>
    <n v="0.25"/>
    <n v="27.953900000000001"/>
    <x v="0"/>
    <n v="13"/>
    <n v="80"/>
    <n v="20"/>
    <n v="20"/>
    <n v="27.953900000000001"/>
    <n v="47.953900000000004"/>
    <n v="47.953900000000004"/>
    <s v="Wed"/>
    <s v="Tue"/>
  </r>
  <r>
    <x v="101"/>
    <s v="West"/>
    <s v="Khan"/>
    <x v="0"/>
    <m/>
    <n v="44118"/>
    <n v="44131"/>
    <n v="1"/>
    <m/>
    <m/>
    <n v="1"/>
    <n v="216.3125"/>
    <x v="2"/>
    <n v="13"/>
    <n v="80"/>
    <n v="80"/>
    <n v="80"/>
    <n v="216.3125"/>
    <n v="296.3125"/>
    <n v="296.3125"/>
    <s v="Wed"/>
    <s v="Tue"/>
  </r>
  <r>
    <x v="102"/>
    <s v="Central"/>
    <s v="Burton"/>
    <x v="3"/>
    <m/>
    <n v="44118"/>
    <n v="44138"/>
    <n v="2"/>
    <m/>
    <m/>
    <n v="2"/>
    <n v="619.51329999999996"/>
    <x v="1"/>
    <n v="20"/>
    <n v="140"/>
    <n v="280"/>
    <n v="280"/>
    <n v="619.51329999999996"/>
    <n v="899.51329999999996"/>
    <n v="899.51329999999996"/>
    <s v="Wed"/>
    <s v="Tue"/>
  </r>
  <r>
    <x v="103"/>
    <s v="West"/>
    <s v="Michner"/>
    <x v="1"/>
    <m/>
    <n v="44118"/>
    <n v="44145"/>
    <n v="1"/>
    <m/>
    <m/>
    <n v="0.5"/>
    <n v="3.12"/>
    <x v="2"/>
    <n v="27"/>
    <n v="80"/>
    <n v="40"/>
    <n v="40"/>
    <n v="3.12"/>
    <n v="43.12"/>
    <n v="43.12"/>
    <s v="Wed"/>
    <s v="Tue"/>
  </r>
  <r>
    <x v="104"/>
    <s v="Central"/>
    <s v="Michner"/>
    <x v="0"/>
    <m/>
    <n v="44119"/>
    <n v="44126"/>
    <n v="1"/>
    <m/>
    <m/>
    <n v="0.75"/>
    <n v="163.26"/>
    <x v="0"/>
    <n v="7"/>
    <n v="80"/>
    <n v="60"/>
    <n v="60"/>
    <n v="163.26"/>
    <n v="223.26"/>
    <n v="223.26"/>
    <s v="Thu"/>
    <s v="Thu"/>
  </r>
  <r>
    <x v="105"/>
    <s v="South"/>
    <s v="Lopez"/>
    <x v="2"/>
    <m/>
    <n v="44119"/>
    <n v="44132"/>
    <n v="1"/>
    <m/>
    <m/>
    <n v="0.25"/>
    <n v="65.251599999999996"/>
    <x v="0"/>
    <n v="13"/>
    <n v="80"/>
    <n v="20"/>
    <n v="20"/>
    <n v="65.251599999999996"/>
    <n v="85.251599999999996"/>
    <n v="85.251599999999996"/>
    <s v="Thu"/>
    <s v="Wed"/>
  </r>
  <r>
    <x v="106"/>
    <s v="West"/>
    <s v="Michner"/>
    <x v="2"/>
    <m/>
    <n v="44119"/>
    <n v="44145"/>
    <n v="1"/>
    <m/>
    <m/>
    <n v="0.25"/>
    <n v="30"/>
    <x v="1"/>
    <n v="26"/>
    <n v="80"/>
    <n v="20"/>
    <n v="20"/>
    <n v="30"/>
    <n v="50"/>
    <n v="50"/>
    <s v="Thu"/>
    <s v="Tue"/>
  </r>
  <r>
    <x v="107"/>
    <s v="West"/>
    <s v="Michner"/>
    <x v="1"/>
    <m/>
    <n v="44119"/>
    <n v="44145"/>
    <n v="1"/>
    <m/>
    <m/>
    <n v="0.5"/>
    <n v="105.8442"/>
    <x v="0"/>
    <n v="26"/>
    <n v="80"/>
    <n v="40"/>
    <n v="40"/>
    <n v="105.8442"/>
    <n v="145.8442"/>
    <n v="145.8442"/>
    <s v="Thu"/>
    <s v="Tue"/>
  </r>
  <r>
    <x v="108"/>
    <s v="Northwest"/>
    <s v="Burton"/>
    <x v="1"/>
    <m/>
    <n v="44123"/>
    <n v="44140"/>
    <n v="2"/>
    <m/>
    <m/>
    <n v="1"/>
    <n v="547.08590000000004"/>
    <x v="2"/>
    <n v="17"/>
    <n v="140"/>
    <n v="140"/>
    <n v="140"/>
    <n v="547.08590000000004"/>
    <n v="687.08590000000004"/>
    <n v="687.08590000000004"/>
    <s v="Mon"/>
    <s v="Thu"/>
  </r>
  <r>
    <x v="109"/>
    <s v="West"/>
    <s v="Michner"/>
    <x v="1"/>
    <m/>
    <n v="44123"/>
    <n v="44160"/>
    <n v="1"/>
    <m/>
    <m/>
    <n v="1"/>
    <n v="120"/>
    <x v="1"/>
    <n v="37"/>
    <n v="80"/>
    <n v="80"/>
    <n v="80"/>
    <n v="120"/>
    <n v="200"/>
    <n v="200"/>
    <s v="Mon"/>
    <s v="Wed"/>
  </r>
  <r>
    <x v="110"/>
    <s v="Northwest"/>
    <s v="Khan"/>
    <x v="0"/>
    <m/>
    <n v="44124"/>
    <n v="44134"/>
    <n v="1"/>
    <m/>
    <m/>
    <n v="0.25"/>
    <n v="30"/>
    <x v="0"/>
    <n v="10"/>
    <n v="80"/>
    <n v="20"/>
    <n v="20"/>
    <n v="30"/>
    <n v="50"/>
    <n v="50"/>
    <s v="Tue"/>
    <s v="Fri"/>
  </r>
  <r>
    <x v="111"/>
    <s v="Central"/>
    <s v="Cartier"/>
    <x v="2"/>
    <m/>
    <n v="44124"/>
    <n v="44159"/>
    <n v="1"/>
    <m/>
    <m/>
    <n v="0.25"/>
    <n v="27.63"/>
    <x v="0"/>
    <n v="35"/>
    <n v="80"/>
    <n v="20"/>
    <n v="20"/>
    <n v="27.63"/>
    <n v="47.629999999999995"/>
    <n v="47.629999999999995"/>
    <s v="Tue"/>
    <s v="Tue"/>
  </r>
  <r>
    <x v="112"/>
    <s v="Central"/>
    <s v="Burton"/>
    <x v="0"/>
    <m/>
    <n v="44125"/>
    <n v="44141"/>
    <n v="1"/>
    <m/>
    <m/>
    <n v="0.25"/>
    <n v="250.42240000000001"/>
    <x v="0"/>
    <n v="16"/>
    <n v="80"/>
    <n v="20"/>
    <n v="20"/>
    <n v="250.42240000000001"/>
    <n v="270.42240000000004"/>
    <n v="270.42240000000004"/>
    <s v="Wed"/>
    <s v="Fri"/>
  </r>
  <r>
    <x v="113"/>
    <s v="Northwest"/>
    <s v="Michner"/>
    <x v="0"/>
    <s v="Yes"/>
    <n v="44125"/>
    <n v="44140"/>
    <n v="2"/>
    <m/>
    <m/>
    <n v="0.25"/>
    <n v="38.698399999999999"/>
    <x v="2"/>
    <n v="15"/>
    <n v="140"/>
    <n v="35"/>
    <n v="35"/>
    <n v="38.698399999999999"/>
    <n v="73.698399999999992"/>
    <n v="73.698399999999992"/>
    <s v="Wed"/>
    <s v="Thu"/>
  </r>
  <r>
    <x v="114"/>
    <s v="Northwest"/>
    <s v="Cartier"/>
    <x v="0"/>
    <s v="Yes"/>
    <n v="44125"/>
    <n v="44145"/>
    <n v="2"/>
    <m/>
    <m/>
    <n v="0.25"/>
    <n v="33"/>
    <x v="0"/>
    <n v="20"/>
    <n v="140"/>
    <n v="35"/>
    <n v="35"/>
    <n v="33"/>
    <n v="68"/>
    <n v="68"/>
    <s v="Wed"/>
    <s v="Tue"/>
  </r>
  <r>
    <x v="115"/>
    <s v="West"/>
    <s v="Michner"/>
    <x v="0"/>
    <m/>
    <n v="44125"/>
    <n v="44145"/>
    <n v="1"/>
    <m/>
    <m/>
    <n v="0.75"/>
    <n v="126"/>
    <x v="1"/>
    <n v="20"/>
    <n v="80"/>
    <n v="60"/>
    <n v="60"/>
    <n v="126"/>
    <n v="186"/>
    <n v="186"/>
    <s v="Wed"/>
    <s v="Tue"/>
  </r>
  <r>
    <x v="116"/>
    <s v="Central"/>
    <s v="Michner"/>
    <x v="4"/>
    <m/>
    <n v="44125"/>
    <n v="44221"/>
    <n v="2"/>
    <m/>
    <m/>
    <n v="8.25"/>
    <n v="4946"/>
    <x v="0"/>
    <n v="96"/>
    <n v="140"/>
    <n v="1155"/>
    <n v="1155"/>
    <n v="4946"/>
    <n v="6101"/>
    <n v="6101"/>
    <s v="Wed"/>
    <s v="Mon"/>
  </r>
  <r>
    <x v="117"/>
    <s v="Southeast"/>
    <s v="Michner"/>
    <x v="1"/>
    <s v="Yes"/>
    <n v="44126"/>
    <n v="44133"/>
    <n v="1"/>
    <m/>
    <m/>
    <n v="0.5"/>
    <n v="33.544699999999999"/>
    <x v="1"/>
    <n v="7"/>
    <n v="80"/>
    <n v="40"/>
    <n v="40"/>
    <n v="33.544699999999999"/>
    <n v="73.544700000000006"/>
    <n v="73.544700000000006"/>
    <s v="Thu"/>
    <s v="Thu"/>
  </r>
  <r>
    <x v="118"/>
    <s v="Central"/>
    <s v="Burton"/>
    <x v="0"/>
    <m/>
    <n v="44128"/>
    <n v="44141"/>
    <n v="2"/>
    <m/>
    <m/>
    <n v="0.25"/>
    <n v="25"/>
    <x v="0"/>
    <n v="13"/>
    <n v="140"/>
    <n v="35"/>
    <n v="35"/>
    <n v="25"/>
    <n v="60"/>
    <n v="60"/>
    <s v="Sat"/>
    <s v="Fri"/>
  </r>
  <r>
    <x v="119"/>
    <s v="West"/>
    <s v="Khan"/>
    <x v="0"/>
    <m/>
    <n v="44128"/>
    <n v="44159"/>
    <n v="1"/>
    <m/>
    <m/>
    <n v="0.5"/>
    <n v="28.5868"/>
    <x v="0"/>
    <n v="31"/>
    <n v="80"/>
    <n v="40"/>
    <n v="40"/>
    <n v="28.5868"/>
    <n v="68.586799999999997"/>
    <n v="68.586799999999997"/>
    <s v="Sat"/>
    <s v="Tue"/>
  </r>
  <r>
    <x v="120"/>
    <s v="West"/>
    <s v="Burton"/>
    <x v="1"/>
    <m/>
    <n v="44128"/>
    <n v="44179"/>
    <n v="2"/>
    <m/>
    <m/>
    <n v="2.5"/>
    <n v="213.48050000000001"/>
    <x v="0"/>
    <n v="51"/>
    <n v="140"/>
    <n v="350"/>
    <n v="350"/>
    <n v="213.48050000000001"/>
    <n v="563.48050000000001"/>
    <n v="563.48050000000001"/>
    <s v="Sat"/>
    <s v="Mon"/>
  </r>
  <r>
    <x v="121"/>
    <s v="West"/>
    <s v="Khan"/>
    <x v="0"/>
    <m/>
    <n v="44130"/>
    <n v="44131"/>
    <n v="1"/>
    <m/>
    <m/>
    <n v="0.5"/>
    <n v="83.441299999999998"/>
    <x v="0"/>
    <n v="1"/>
    <n v="80"/>
    <n v="40"/>
    <n v="40"/>
    <n v="83.441299999999998"/>
    <n v="123.4413"/>
    <n v="123.4413"/>
    <s v="Mon"/>
    <s v="Tue"/>
  </r>
  <r>
    <x v="122"/>
    <s v="Southeast"/>
    <s v="Khan"/>
    <x v="3"/>
    <m/>
    <n v="44130"/>
    <n v="44152"/>
    <n v="2"/>
    <m/>
    <m/>
    <n v="1"/>
    <n v="25"/>
    <x v="2"/>
    <n v="22"/>
    <n v="140"/>
    <n v="140"/>
    <n v="140"/>
    <n v="25"/>
    <n v="165"/>
    <n v="165"/>
    <s v="Mon"/>
    <s v="Tue"/>
  </r>
  <r>
    <x v="123"/>
    <s v="South"/>
    <s v="Lopez"/>
    <x v="0"/>
    <m/>
    <n v="44131"/>
    <n v="44152"/>
    <n v="1"/>
    <m/>
    <m/>
    <n v="0.25"/>
    <n v="67.961500000000001"/>
    <x v="0"/>
    <n v="21"/>
    <n v="80"/>
    <n v="20"/>
    <n v="20"/>
    <n v="67.961500000000001"/>
    <n v="87.961500000000001"/>
    <n v="87.961500000000001"/>
    <s v="Tue"/>
    <s v="Tue"/>
  </r>
  <r>
    <x v="124"/>
    <s v="West"/>
    <s v="Khan"/>
    <x v="1"/>
    <m/>
    <n v="44131"/>
    <n v="44181"/>
    <n v="1"/>
    <m/>
    <m/>
    <n v="0.5"/>
    <n v="172.02"/>
    <x v="1"/>
    <n v="50"/>
    <n v="80"/>
    <n v="40"/>
    <n v="40"/>
    <n v="172.02"/>
    <n v="212.02"/>
    <n v="212.02"/>
    <s v="Tue"/>
    <s v="Wed"/>
  </r>
  <r>
    <x v="125"/>
    <s v="South"/>
    <s v="Lopez"/>
    <x v="0"/>
    <m/>
    <n v="44131"/>
    <n v="44212"/>
    <n v="1"/>
    <m/>
    <m/>
    <n v="0.5"/>
    <n v="102.22320000000001"/>
    <x v="1"/>
    <n v="81"/>
    <n v="80"/>
    <n v="40"/>
    <n v="40"/>
    <n v="102.22320000000001"/>
    <n v="142.22320000000002"/>
    <n v="142.22320000000002"/>
    <s v="Tue"/>
    <s v="Sat"/>
  </r>
  <r>
    <x v="126"/>
    <s v="South"/>
    <s v="Lopez"/>
    <x v="1"/>
    <m/>
    <n v="44132"/>
    <n v="44165"/>
    <n v="1"/>
    <m/>
    <m/>
    <n v="0.5"/>
    <n v="373.55279999999999"/>
    <x v="0"/>
    <n v="33"/>
    <n v="80"/>
    <n v="40"/>
    <n v="40"/>
    <n v="373.55279999999999"/>
    <n v="413.55279999999999"/>
    <n v="413.55279999999999"/>
    <s v="Wed"/>
    <s v="Mon"/>
  </r>
  <r>
    <x v="127"/>
    <s v="South"/>
    <s v="Lopez"/>
    <x v="4"/>
    <m/>
    <n v="44132"/>
    <n v="44166"/>
    <n v="3"/>
    <m/>
    <m/>
    <n v="2.75"/>
    <n v="1249.0878"/>
    <x v="0"/>
    <n v="34"/>
    <n v="195"/>
    <n v="536.25"/>
    <n v="536.25"/>
    <n v="1249.0878"/>
    <n v="1785.3378"/>
    <n v="1785.3378"/>
    <s v="Wed"/>
    <s v="Tue"/>
  </r>
  <r>
    <x v="128"/>
    <s v="Northwest"/>
    <s v="Khan"/>
    <x v="2"/>
    <m/>
    <n v="44133"/>
    <n v="44141"/>
    <n v="1"/>
    <m/>
    <m/>
    <n v="0.25"/>
    <n v="240"/>
    <x v="0"/>
    <n v="8"/>
    <n v="80"/>
    <n v="20"/>
    <n v="20"/>
    <n v="240"/>
    <n v="260"/>
    <n v="260"/>
    <s v="Thu"/>
    <s v="Fri"/>
  </r>
  <r>
    <x v="129"/>
    <s v="Northwest"/>
    <s v="Cartier"/>
    <x v="2"/>
    <m/>
    <n v="44133"/>
    <n v="44153"/>
    <n v="1"/>
    <m/>
    <m/>
    <n v="0.25"/>
    <n v="27"/>
    <x v="2"/>
    <n v="20"/>
    <n v="80"/>
    <n v="20"/>
    <n v="20"/>
    <n v="27"/>
    <n v="47"/>
    <n v="47"/>
    <s v="Thu"/>
    <s v="Wed"/>
  </r>
  <r>
    <x v="130"/>
    <s v="West"/>
    <s v="Khan"/>
    <x v="1"/>
    <m/>
    <n v="44137"/>
    <n v="44139"/>
    <n v="2"/>
    <m/>
    <m/>
    <n v="1"/>
    <n v="228.6335"/>
    <x v="2"/>
    <n v="2"/>
    <n v="140"/>
    <n v="140"/>
    <n v="140"/>
    <n v="228.6335"/>
    <n v="368.63350000000003"/>
    <n v="368.63350000000003"/>
    <s v="Mon"/>
    <s v="Wed"/>
  </r>
  <r>
    <x v="131"/>
    <s v="West"/>
    <s v="Michner"/>
    <x v="0"/>
    <m/>
    <n v="44137"/>
    <n v="44160"/>
    <n v="1"/>
    <m/>
    <m/>
    <n v="0.5"/>
    <n v="26.582599999999999"/>
    <x v="0"/>
    <n v="23"/>
    <n v="80"/>
    <n v="40"/>
    <n v="40"/>
    <n v="26.582599999999999"/>
    <n v="66.582599999999999"/>
    <n v="66.582599999999999"/>
    <s v="Mon"/>
    <s v="Wed"/>
  </r>
  <r>
    <x v="132"/>
    <s v="North"/>
    <s v="Michner"/>
    <x v="1"/>
    <m/>
    <n v="44137"/>
    <n v="44172"/>
    <n v="2"/>
    <m/>
    <m/>
    <n v="0.75"/>
    <n v="5.71"/>
    <x v="0"/>
    <n v="35"/>
    <n v="140"/>
    <n v="105"/>
    <n v="105"/>
    <n v="5.71"/>
    <n v="110.71"/>
    <n v="110.71"/>
    <s v="Mon"/>
    <s v="Mon"/>
  </r>
  <r>
    <x v="133"/>
    <s v="Central"/>
    <s v="Michner"/>
    <x v="1"/>
    <m/>
    <n v="44137"/>
    <n v="44207"/>
    <n v="2"/>
    <m/>
    <m/>
    <n v="0.5"/>
    <n v="263.0523"/>
    <x v="2"/>
    <n v="70"/>
    <n v="140"/>
    <n v="70"/>
    <n v="70"/>
    <n v="263.0523"/>
    <n v="333.0523"/>
    <n v="333.0523"/>
    <s v="Mon"/>
    <s v="Mon"/>
  </r>
  <r>
    <x v="134"/>
    <s v="Southeast"/>
    <s v="Cartier"/>
    <x v="1"/>
    <m/>
    <n v="44137"/>
    <n v="44301"/>
    <n v="2"/>
    <m/>
    <m/>
    <n v="1.75"/>
    <n v="8.25"/>
    <x v="0"/>
    <n v="164"/>
    <n v="140"/>
    <n v="245"/>
    <n v="245"/>
    <n v="8.25"/>
    <n v="253.25"/>
    <n v="253.25"/>
    <s v="Mon"/>
    <s v="Thu"/>
  </r>
  <r>
    <x v="135"/>
    <s v="Southeast"/>
    <s v="Khan"/>
    <x v="1"/>
    <m/>
    <n v="44138"/>
    <n v="44165"/>
    <n v="1"/>
    <m/>
    <m/>
    <n v="0.5"/>
    <n v="15.63"/>
    <x v="0"/>
    <n v="27"/>
    <n v="80"/>
    <n v="40"/>
    <n v="40"/>
    <n v="15.63"/>
    <n v="55.63"/>
    <n v="55.63"/>
    <s v="Tue"/>
    <s v="Mon"/>
  </r>
  <r>
    <x v="136"/>
    <s v="Central"/>
    <s v="Michner"/>
    <x v="1"/>
    <m/>
    <n v="44138"/>
    <n v="44167"/>
    <n v="1"/>
    <m/>
    <m/>
    <n v="0.5"/>
    <n v="15.63"/>
    <x v="0"/>
    <n v="29"/>
    <n v="80"/>
    <n v="40"/>
    <n v="40"/>
    <n v="15.63"/>
    <n v="55.63"/>
    <n v="55.63"/>
    <s v="Tue"/>
    <s v="Wed"/>
  </r>
  <r>
    <x v="137"/>
    <s v="Southeast"/>
    <s v="Burton"/>
    <x v="0"/>
    <m/>
    <n v="44138"/>
    <n v="44173"/>
    <n v="1"/>
    <m/>
    <m/>
    <n v="0.75"/>
    <n v="28.5"/>
    <x v="2"/>
    <n v="35"/>
    <n v="80"/>
    <n v="60"/>
    <n v="60"/>
    <n v="28.5"/>
    <n v="88.5"/>
    <n v="88.5"/>
    <s v="Tue"/>
    <s v="Tue"/>
  </r>
  <r>
    <x v="138"/>
    <s v="West"/>
    <s v="Khan"/>
    <x v="1"/>
    <m/>
    <n v="44139"/>
    <n v="44144"/>
    <n v="1"/>
    <m/>
    <m/>
    <n v="0.5"/>
    <n v="748.44"/>
    <x v="0"/>
    <n v="5"/>
    <n v="80"/>
    <n v="40"/>
    <n v="40"/>
    <n v="748.44"/>
    <n v="788.44"/>
    <n v="788.44"/>
    <s v="Wed"/>
    <s v="Mon"/>
  </r>
  <r>
    <x v="139"/>
    <s v="West"/>
    <s v="Michner"/>
    <x v="4"/>
    <m/>
    <n v="44139"/>
    <n v="44152"/>
    <n v="1"/>
    <m/>
    <m/>
    <n v="1"/>
    <n v="86.356300000000005"/>
    <x v="1"/>
    <n v="13"/>
    <n v="80"/>
    <n v="80"/>
    <n v="80"/>
    <n v="86.356300000000005"/>
    <n v="166.3563"/>
    <n v="166.3563"/>
    <s v="Wed"/>
    <s v="Tue"/>
  </r>
  <r>
    <x v="140"/>
    <s v="North"/>
    <s v="Cartier"/>
    <x v="2"/>
    <m/>
    <n v="44139"/>
    <n v="44152"/>
    <n v="1"/>
    <m/>
    <m/>
    <n v="0.25"/>
    <n v="107.99550000000001"/>
    <x v="1"/>
    <n v="13"/>
    <n v="80"/>
    <n v="20"/>
    <n v="20"/>
    <n v="107.99550000000001"/>
    <n v="127.99550000000001"/>
    <n v="127.99550000000001"/>
    <s v="Wed"/>
    <s v="Tue"/>
  </r>
  <r>
    <x v="141"/>
    <s v="Central"/>
    <s v="Cartier"/>
    <x v="1"/>
    <m/>
    <n v="44139"/>
    <n v="44159"/>
    <n v="2"/>
    <m/>
    <m/>
    <n v="0.5"/>
    <n v="279.31"/>
    <x v="0"/>
    <n v="20"/>
    <n v="140"/>
    <n v="70"/>
    <n v="70"/>
    <n v="279.31"/>
    <n v="349.31"/>
    <n v="349.31"/>
    <s v="Wed"/>
    <s v="Tue"/>
  </r>
  <r>
    <x v="142"/>
    <s v="West"/>
    <s v="Khan"/>
    <x v="0"/>
    <m/>
    <n v="44139"/>
    <n v="44167"/>
    <n v="1"/>
    <m/>
    <m/>
    <n v="0.5"/>
    <n v="25.26"/>
    <x v="0"/>
    <n v="28"/>
    <n v="80"/>
    <n v="40"/>
    <n v="40"/>
    <n v="25.26"/>
    <n v="65.260000000000005"/>
    <n v="65.260000000000005"/>
    <s v="Wed"/>
    <s v="Wed"/>
  </r>
  <r>
    <x v="143"/>
    <s v="Central"/>
    <s v="Cartier"/>
    <x v="1"/>
    <m/>
    <n v="44140"/>
    <n v="44153"/>
    <n v="1"/>
    <m/>
    <m/>
    <n v="1"/>
    <n v="351.02069999999998"/>
    <x v="2"/>
    <n v="13"/>
    <n v="80"/>
    <n v="80"/>
    <n v="80"/>
    <n v="351.02069999999998"/>
    <n v="431.02069999999998"/>
    <n v="431.02069999999998"/>
    <s v="Thu"/>
    <s v="Wed"/>
  </r>
  <r>
    <x v="144"/>
    <s v="West"/>
    <s v="Michner"/>
    <x v="1"/>
    <m/>
    <n v="44140"/>
    <n v="44160"/>
    <n v="1"/>
    <m/>
    <m/>
    <n v="0.5"/>
    <n v="27.953900000000001"/>
    <x v="0"/>
    <n v="20"/>
    <n v="80"/>
    <n v="40"/>
    <n v="40"/>
    <n v="27.953900000000001"/>
    <n v="67.953900000000004"/>
    <n v="67.953900000000004"/>
    <s v="Thu"/>
    <s v="Wed"/>
  </r>
  <r>
    <x v="145"/>
    <s v="Northwest"/>
    <s v="Burton"/>
    <x v="0"/>
    <m/>
    <n v="44142"/>
    <n v="44174"/>
    <n v="2"/>
    <m/>
    <m/>
    <n v="0.75"/>
    <n v="62.13"/>
    <x v="0"/>
    <n v="32"/>
    <n v="140"/>
    <n v="105"/>
    <n v="105"/>
    <n v="62.13"/>
    <n v="167.13"/>
    <n v="167.13"/>
    <s v="Sat"/>
    <s v="Wed"/>
  </r>
  <r>
    <x v="146"/>
    <s v="South"/>
    <s v="Lopez"/>
    <x v="4"/>
    <m/>
    <n v="44144"/>
    <n v="44161"/>
    <n v="1"/>
    <m/>
    <m/>
    <n v="7"/>
    <n v="3396.25"/>
    <x v="1"/>
    <n v="17"/>
    <n v="80"/>
    <n v="560"/>
    <n v="560"/>
    <n v="3396.25"/>
    <n v="3956.25"/>
    <n v="3956.25"/>
    <s v="Mon"/>
    <s v="Thu"/>
  </r>
  <r>
    <x v="147"/>
    <s v="East"/>
    <s v="Ling"/>
    <x v="1"/>
    <m/>
    <n v="44144"/>
    <n v="44258"/>
    <n v="2"/>
    <m/>
    <m/>
    <n v="0.5"/>
    <n v="22"/>
    <x v="0"/>
    <n v="114"/>
    <n v="140"/>
    <n v="70"/>
    <n v="70"/>
    <n v="22"/>
    <n v="92"/>
    <n v="92"/>
    <s v="Mon"/>
    <s v="Wed"/>
  </r>
  <r>
    <x v="148"/>
    <s v="West"/>
    <s v="Khan"/>
    <x v="1"/>
    <m/>
    <n v="44145"/>
    <n v="44174"/>
    <n v="1"/>
    <m/>
    <m/>
    <n v="0.5"/>
    <n v="163.36609999999999"/>
    <x v="1"/>
    <n v="29"/>
    <n v="80"/>
    <n v="40"/>
    <n v="40"/>
    <n v="163.36609999999999"/>
    <n v="203.36609999999999"/>
    <n v="203.36609999999999"/>
    <s v="Tue"/>
    <s v="Wed"/>
  </r>
  <r>
    <x v="149"/>
    <s v="South"/>
    <s v="Lopez"/>
    <x v="0"/>
    <m/>
    <n v="44146"/>
    <n v="44160"/>
    <n v="1"/>
    <m/>
    <m/>
    <n v="0.25"/>
    <n v="25.407900000000001"/>
    <x v="0"/>
    <n v="14"/>
    <n v="80"/>
    <n v="20"/>
    <n v="20"/>
    <n v="25.407900000000001"/>
    <n v="45.407899999999998"/>
    <n v="45.407899999999998"/>
    <s v="Wed"/>
    <s v="Wed"/>
  </r>
  <r>
    <x v="150"/>
    <s v="Southeast"/>
    <s v="Cartier"/>
    <x v="1"/>
    <m/>
    <n v="44146"/>
    <n v="44168"/>
    <n v="2"/>
    <m/>
    <m/>
    <n v="0.75"/>
    <n v="182.7"/>
    <x v="2"/>
    <n v="22"/>
    <n v="140"/>
    <n v="105"/>
    <n v="105"/>
    <n v="182.7"/>
    <n v="287.7"/>
    <n v="287.7"/>
    <s v="Wed"/>
    <s v="Thu"/>
  </r>
  <r>
    <x v="151"/>
    <s v="Southeast"/>
    <s v="Khan"/>
    <x v="1"/>
    <m/>
    <n v="44146"/>
    <n v="44165"/>
    <n v="1"/>
    <m/>
    <m/>
    <n v="0.5"/>
    <n v="73.508899999999997"/>
    <x v="2"/>
    <n v="19"/>
    <n v="80"/>
    <n v="40"/>
    <n v="40"/>
    <n v="73.508899999999997"/>
    <n v="113.5089"/>
    <n v="113.5089"/>
    <s v="Wed"/>
    <s v="Mon"/>
  </r>
  <r>
    <x v="152"/>
    <s v="Central"/>
    <s v="Cartier"/>
    <x v="1"/>
    <s v="Yes"/>
    <n v="44146"/>
    <n v="44166"/>
    <n v="2"/>
    <m/>
    <m/>
    <n v="0.5"/>
    <n v="115.22490000000001"/>
    <x v="0"/>
    <n v="20"/>
    <n v="140"/>
    <n v="70"/>
    <n v="70"/>
    <n v="115.22490000000001"/>
    <n v="185.22489999999999"/>
    <n v="185.22489999999999"/>
    <s v="Wed"/>
    <s v="Tue"/>
  </r>
  <r>
    <x v="153"/>
    <s v="Northwest"/>
    <s v="Cartier"/>
    <x v="1"/>
    <m/>
    <n v="44147"/>
    <n v="44154"/>
    <n v="2"/>
    <m/>
    <m/>
    <n v="0.75"/>
    <n v="340.45229999999998"/>
    <x v="2"/>
    <n v="7"/>
    <n v="140"/>
    <n v="105"/>
    <n v="105"/>
    <n v="340.45229999999998"/>
    <n v="445.45229999999998"/>
    <n v="445.45229999999998"/>
    <s v="Thu"/>
    <s v="Thu"/>
  </r>
  <r>
    <x v="154"/>
    <s v="West"/>
    <s v="Khan"/>
    <x v="0"/>
    <m/>
    <n v="44147"/>
    <n v="44161"/>
    <n v="1"/>
    <m/>
    <m/>
    <n v="0.5"/>
    <n v="12"/>
    <x v="0"/>
    <n v="14"/>
    <n v="80"/>
    <n v="40"/>
    <n v="40"/>
    <n v="12"/>
    <n v="52"/>
    <n v="52"/>
    <s v="Thu"/>
    <s v="Thu"/>
  </r>
  <r>
    <x v="155"/>
    <s v="Southeast"/>
    <s v="Khan"/>
    <x v="1"/>
    <m/>
    <n v="44148"/>
    <n v="44159"/>
    <n v="1"/>
    <m/>
    <m/>
    <n v="0.5"/>
    <n v="36.754399999999997"/>
    <x v="0"/>
    <n v="11"/>
    <n v="80"/>
    <n v="40"/>
    <n v="40"/>
    <n v="36.754399999999997"/>
    <n v="76.754400000000004"/>
    <n v="76.754400000000004"/>
    <s v="Fri"/>
    <s v="Tue"/>
  </r>
  <r>
    <x v="156"/>
    <s v="South"/>
    <s v="Lopez"/>
    <x v="4"/>
    <m/>
    <n v="44149"/>
    <n v="44170"/>
    <n v="1"/>
    <m/>
    <m/>
    <n v="1.75"/>
    <n v="183.95"/>
    <x v="1"/>
    <n v="21"/>
    <n v="80"/>
    <n v="140"/>
    <n v="140"/>
    <n v="183.95"/>
    <n v="323.95"/>
    <n v="323.95"/>
    <s v="Sat"/>
    <s v="Sat"/>
  </r>
  <r>
    <x v="157"/>
    <s v="West"/>
    <s v="Khan"/>
    <x v="0"/>
    <s v="Yes"/>
    <n v="44149"/>
    <n v="44167"/>
    <n v="1"/>
    <m/>
    <m/>
    <n v="0.25"/>
    <n v="26.582599999999999"/>
    <x v="1"/>
    <n v="18"/>
    <n v="80"/>
    <n v="20"/>
    <n v="20"/>
    <n v="26.582599999999999"/>
    <n v="46.582599999999999"/>
    <n v="46.582599999999999"/>
    <s v="Sat"/>
    <s v="Wed"/>
  </r>
  <r>
    <x v="158"/>
    <s v="West"/>
    <s v="Khan"/>
    <x v="0"/>
    <m/>
    <n v="44151"/>
    <n v="44167"/>
    <n v="1"/>
    <m/>
    <m/>
    <n v="0.5"/>
    <n v="13.42"/>
    <x v="2"/>
    <n v="16"/>
    <n v="80"/>
    <n v="40"/>
    <n v="40"/>
    <n v="13.42"/>
    <n v="53.42"/>
    <n v="53.42"/>
    <s v="Mon"/>
    <s v="Wed"/>
  </r>
  <r>
    <x v="159"/>
    <s v="West"/>
    <s v="Khan"/>
    <x v="4"/>
    <m/>
    <n v="44151"/>
    <n v="44168"/>
    <n v="1"/>
    <m/>
    <m/>
    <n v="1"/>
    <n v="324"/>
    <x v="1"/>
    <n v="17"/>
    <n v="80"/>
    <n v="80"/>
    <n v="80"/>
    <n v="324"/>
    <n v="404"/>
    <n v="404"/>
    <s v="Mon"/>
    <s v="Thu"/>
  </r>
  <r>
    <x v="160"/>
    <s v="Southeast"/>
    <s v="Khan"/>
    <x v="1"/>
    <m/>
    <n v="44152"/>
    <n v="44174"/>
    <n v="2"/>
    <m/>
    <m/>
    <n v="0.5"/>
    <n v="504.21269999999998"/>
    <x v="2"/>
    <n v="22"/>
    <n v="140"/>
    <n v="70"/>
    <n v="70"/>
    <n v="504.21269999999998"/>
    <n v="574.21270000000004"/>
    <n v="574.21270000000004"/>
    <s v="Tue"/>
    <s v="Wed"/>
  </r>
  <r>
    <x v="161"/>
    <s v="Central"/>
    <s v="Khan"/>
    <x v="0"/>
    <s v="Yes"/>
    <n v="44152"/>
    <n v="44180"/>
    <n v="2"/>
    <m/>
    <m/>
    <n v="0.5"/>
    <n v="338.0702"/>
    <x v="0"/>
    <n v="28"/>
    <n v="140"/>
    <n v="70"/>
    <n v="70"/>
    <n v="338.0702"/>
    <n v="408.0702"/>
    <n v="408.0702"/>
    <s v="Tue"/>
    <s v="Tue"/>
  </r>
  <r>
    <x v="162"/>
    <s v="Southeast"/>
    <s v="Burton"/>
    <x v="0"/>
    <m/>
    <n v="44153"/>
    <n v="44165"/>
    <n v="2"/>
    <m/>
    <m/>
    <n v="1.5"/>
    <n v="0.98399999999999999"/>
    <x v="2"/>
    <n v="12"/>
    <n v="140"/>
    <n v="210"/>
    <n v="210"/>
    <n v="0.98399999999999999"/>
    <n v="210.98400000000001"/>
    <n v="210.98400000000001"/>
    <s v="Wed"/>
    <s v="Mon"/>
  </r>
  <r>
    <x v="163"/>
    <s v="Southeast"/>
    <s v="Khan"/>
    <x v="0"/>
    <m/>
    <n v="44153"/>
    <n v="44165"/>
    <n v="1"/>
    <m/>
    <m/>
    <n v="0.5"/>
    <n v="14.88"/>
    <x v="0"/>
    <n v="12"/>
    <n v="80"/>
    <n v="40"/>
    <n v="40"/>
    <n v="14.88"/>
    <n v="54.88"/>
    <n v="54.88"/>
    <s v="Wed"/>
    <s v="Mon"/>
  </r>
  <r>
    <x v="164"/>
    <s v="South"/>
    <s v="Lopez"/>
    <x v="0"/>
    <m/>
    <n v="44154"/>
    <n v="44165"/>
    <n v="1"/>
    <m/>
    <m/>
    <n v="0.5"/>
    <n v="81.900000000000006"/>
    <x v="0"/>
    <n v="11"/>
    <n v="80"/>
    <n v="40"/>
    <n v="40"/>
    <n v="81.900000000000006"/>
    <n v="121.9"/>
    <n v="121.9"/>
    <s v="Thu"/>
    <s v="Mon"/>
  </r>
  <r>
    <x v="165"/>
    <s v="Northwest"/>
    <s v="Burton"/>
    <x v="0"/>
    <m/>
    <n v="44154"/>
    <n v="44168"/>
    <n v="2"/>
    <m/>
    <m/>
    <n v="0.25"/>
    <n v="21.33"/>
    <x v="0"/>
    <n v="14"/>
    <n v="140"/>
    <n v="35"/>
    <n v="35"/>
    <n v="21.33"/>
    <n v="56.33"/>
    <n v="56.33"/>
    <s v="Thu"/>
    <s v="Thu"/>
  </r>
  <r>
    <x v="166"/>
    <s v="Central"/>
    <s v="Khan"/>
    <x v="0"/>
    <m/>
    <n v="44154"/>
    <n v="44168"/>
    <n v="1"/>
    <m/>
    <m/>
    <n v="0.25"/>
    <n v="120"/>
    <x v="1"/>
    <n v="14"/>
    <n v="80"/>
    <n v="20"/>
    <n v="20"/>
    <n v="120"/>
    <n v="140"/>
    <n v="140"/>
    <s v="Thu"/>
    <s v="Thu"/>
  </r>
  <r>
    <x v="167"/>
    <s v="Northwest"/>
    <s v="Michner"/>
    <x v="1"/>
    <m/>
    <n v="44154"/>
    <n v="44182"/>
    <n v="2"/>
    <m/>
    <m/>
    <n v="0.5"/>
    <n v="1579.4"/>
    <x v="0"/>
    <n v="28"/>
    <n v="140"/>
    <n v="70"/>
    <n v="70"/>
    <n v="1579.4"/>
    <n v="1649.4"/>
    <n v="1649.4"/>
    <s v="Thu"/>
    <s v="Thu"/>
  </r>
  <r>
    <x v="168"/>
    <s v="South"/>
    <s v="Khan"/>
    <x v="1"/>
    <m/>
    <n v="44156"/>
    <n v="44165"/>
    <n v="2"/>
    <m/>
    <m/>
    <n v="0.5"/>
    <n v="174.18029999999999"/>
    <x v="2"/>
    <n v="9"/>
    <n v="140"/>
    <n v="70"/>
    <n v="70"/>
    <n v="174.18029999999999"/>
    <n v="244.18029999999999"/>
    <n v="244.18029999999999"/>
    <s v="Sat"/>
    <s v="Mon"/>
  </r>
  <r>
    <x v="169"/>
    <s v="Central"/>
    <s v="Burton"/>
    <x v="1"/>
    <m/>
    <n v="44158"/>
    <n v="44172"/>
    <n v="1"/>
    <m/>
    <m/>
    <n v="0.75"/>
    <n v="20"/>
    <x v="0"/>
    <n v="14"/>
    <n v="80"/>
    <n v="60"/>
    <n v="60"/>
    <n v="20"/>
    <n v="80"/>
    <n v="80"/>
    <s v="Mon"/>
    <s v="Mon"/>
  </r>
  <r>
    <x v="170"/>
    <s v="Northwest"/>
    <s v="Khan"/>
    <x v="4"/>
    <m/>
    <n v="44158"/>
    <n v="44201"/>
    <n v="1"/>
    <m/>
    <m/>
    <n v="2.5"/>
    <n v="689.15409999999997"/>
    <x v="1"/>
    <n v="43"/>
    <n v="80"/>
    <n v="200"/>
    <n v="200"/>
    <n v="689.15409999999997"/>
    <n v="889.15409999999997"/>
    <n v="889.15409999999997"/>
    <s v="Mon"/>
    <s v="Tue"/>
  </r>
  <r>
    <x v="171"/>
    <s v="Southeast"/>
    <s v="Michner"/>
    <x v="0"/>
    <m/>
    <n v="44158"/>
    <n v="44203"/>
    <n v="1"/>
    <m/>
    <m/>
    <n v="0.25"/>
    <n v="156"/>
    <x v="0"/>
    <n v="45"/>
    <n v="80"/>
    <n v="20"/>
    <n v="20"/>
    <n v="156"/>
    <n v="176"/>
    <n v="176"/>
    <s v="Mon"/>
    <s v="Thu"/>
  </r>
  <r>
    <x v="172"/>
    <s v="South"/>
    <s v="Lopez"/>
    <x v="0"/>
    <m/>
    <n v="44158"/>
    <n v="44212"/>
    <n v="1"/>
    <m/>
    <m/>
    <n v="0.25"/>
    <n v="45.734099999999998"/>
    <x v="0"/>
    <n v="54"/>
    <n v="80"/>
    <n v="20"/>
    <n v="20"/>
    <n v="45.734099999999998"/>
    <n v="65.734099999999998"/>
    <n v="65.734099999999998"/>
    <s v="Mon"/>
    <s v="Sat"/>
  </r>
  <r>
    <x v="173"/>
    <s v="East"/>
    <s v="Ling"/>
    <x v="1"/>
    <m/>
    <n v="44158"/>
    <n v="44236"/>
    <n v="2"/>
    <m/>
    <m/>
    <n v="0.5"/>
    <n v="204.28399999999999"/>
    <x v="0"/>
    <n v="78"/>
    <n v="140"/>
    <n v="70"/>
    <n v="70"/>
    <n v="204.28399999999999"/>
    <n v="274.28399999999999"/>
    <n v="274.28399999999999"/>
    <s v="Mon"/>
    <s v="Tue"/>
  </r>
  <r>
    <x v="174"/>
    <s v="Northwest"/>
    <s v="Khan"/>
    <x v="2"/>
    <s v="Yes"/>
    <n v="44159"/>
    <n v="44161"/>
    <n v="1"/>
    <m/>
    <m/>
    <n v="0.25"/>
    <n v="21.33"/>
    <x v="0"/>
    <n v="2"/>
    <n v="80"/>
    <n v="20"/>
    <n v="20"/>
    <n v="21.33"/>
    <n v="41.33"/>
    <n v="41.33"/>
    <s v="Tue"/>
    <s v="Thu"/>
  </r>
  <r>
    <x v="175"/>
    <s v="Southeast"/>
    <s v="Khan"/>
    <x v="1"/>
    <m/>
    <n v="44159"/>
    <n v="44168"/>
    <n v="1"/>
    <m/>
    <m/>
    <n v="0.5"/>
    <n v="34.08"/>
    <x v="1"/>
    <n v="9"/>
    <n v="80"/>
    <n v="40"/>
    <n v="40"/>
    <n v="34.08"/>
    <n v="74.08"/>
    <n v="74.08"/>
    <s v="Tue"/>
    <s v="Thu"/>
  </r>
  <r>
    <x v="176"/>
    <s v="Northwest"/>
    <s v="Michner"/>
    <x v="1"/>
    <m/>
    <n v="44159"/>
    <n v="44168"/>
    <n v="2"/>
    <m/>
    <m/>
    <n v="0.75"/>
    <n v="212.0085"/>
    <x v="0"/>
    <n v="9"/>
    <n v="140"/>
    <n v="105"/>
    <n v="105"/>
    <n v="212.0085"/>
    <n v="317.00850000000003"/>
    <n v="317.00850000000003"/>
    <s v="Tue"/>
    <s v="Thu"/>
  </r>
  <r>
    <x v="177"/>
    <s v="Northwest"/>
    <s v="Khan"/>
    <x v="3"/>
    <m/>
    <n v="44159"/>
    <n v="44172"/>
    <n v="1"/>
    <m/>
    <m/>
    <n v="1"/>
    <n v="341.2672"/>
    <x v="2"/>
    <n v="13"/>
    <n v="80"/>
    <n v="80"/>
    <n v="80"/>
    <n v="341.2672"/>
    <n v="421.2672"/>
    <n v="421.2672"/>
    <s v="Tue"/>
    <s v="Mon"/>
  </r>
  <r>
    <x v="178"/>
    <s v="Central"/>
    <s v="Cartier"/>
    <x v="1"/>
    <m/>
    <n v="44159"/>
    <n v="44245"/>
    <n v="1"/>
    <m/>
    <m/>
    <n v="0.5"/>
    <n v="25.773599999999998"/>
    <x v="0"/>
    <n v="86"/>
    <n v="80"/>
    <n v="40"/>
    <n v="40"/>
    <n v="25.773599999999998"/>
    <n v="65.773600000000002"/>
    <n v="65.773600000000002"/>
    <s v="Tue"/>
    <s v="Thu"/>
  </r>
  <r>
    <x v="179"/>
    <s v="Southeast"/>
    <s v="Khan"/>
    <x v="0"/>
    <s v="Yes"/>
    <n v="44160"/>
    <n v="44172"/>
    <n v="1"/>
    <m/>
    <m/>
    <n v="0.5"/>
    <n v="133.36609999999999"/>
    <x v="0"/>
    <n v="12"/>
    <n v="80"/>
    <n v="40"/>
    <n v="40"/>
    <n v="133.36609999999999"/>
    <n v="173.36609999999999"/>
    <n v="173.36609999999999"/>
    <s v="Wed"/>
    <s v="Mon"/>
  </r>
  <r>
    <x v="180"/>
    <s v="West"/>
    <s v="Khan"/>
    <x v="0"/>
    <m/>
    <n v="44160"/>
    <n v="44200"/>
    <n v="1"/>
    <m/>
    <m/>
    <n v="0.5"/>
    <n v="66.864900000000006"/>
    <x v="0"/>
    <n v="40"/>
    <n v="80"/>
    <n v="40"/>
    <n v="40"/>
    <n v="66.864900000000006"/>
    <n v="106.86490000000001"/>
    <n v="106.86490000000001"/>
    <s v="Wed"/>
    <s v="Mon"/>
  </r>
  <r>
    <x v="181"/>
    <s v="West"/>
    <s v="Khan"/>
    <x v="0"/>
    <m/>
    <n v="44160"/>
    <n v="44200"/>
    <n v="1"/>
    <m/>
    <m/>
    <n v="0.75"/>
    <n v="94.26"/>
    <x v="1"/>
    <n v="40"/>
    <n v="80"/>
    <n v="60"/>
    <n v="60"/>
    <n v="94.26"/>
    <n v="154.26"/>
    <n v="154.26"/>
    <s v="Wed"/>
    <s v="Mon"/>
  </r>
  <r>
    <x v="182"/>
    <s v="West"/>
    <s v="Khan"/>
    <x v="0"/>
    <m/>
    <n v="44160"/>
    <n v="44200"/>
    <n v="1"/>
    <m/>
    <m/>
    <n v="0.25"/>
    <n v="120"/>
    <x v="2"/>
    <n v="40"/>
    <n v="80"/>
    <n v="20"/>
    <n v="20"/>
    <n v="120"/>
    <n v="140"/>
    <n v="140"/>
    <s v="Wed"/>
    <s v="Mon"/>
  </r>
  <r>
    <x v="183"/>
    <s v="West"/>
    <s v="Khan"/>
    <x v="2"/>
    <m/>
    <n v="44161"/>
    <n v="44167"/>
    <n v="1"/>
    <m/>
    <m/>
    <n v="0.25"/>
    <n v="120"/>
    <x v="0"/>
    <n v="6"/>
    <n v="80"/>
    <n v="20"/>
    <n v="20"/>
    <n v="120"/>
    <n v="140"/>
    <n v="140"/>
    <s v="Thu"/>
    <s v="Wed"/>
  </r>
  <r>
    <x v="184"/>
    <s v="Northwest"/>
    <s v="Burton"/>
    <x v="2"/>
    <s v="Yes"/>
    <n v="44161"/>
    <n v="44168"/>
    <n v="1"/>
    <m/>
    <m/>
    <n v="0.25"/>
    <n v="45.99"/>
    <x v="1"/>
    <n v="7"/>
    <n v="80"/>
    <n v="20"/>
    <n v="20"/>
    <n v="45.99"/>
    <n v="65.990000000000009"/>
    <n v="65.990000000000009"/>
    <s v="Thu"/>
    <s v="Thu"/>
  </r>
  <r>
    <x v="185"/>
    <s v="Southeast"/>
    <s v="Burton"/>
    <x v="0"/>
    <m/>
    <n v="44161"/>
    <n v="44175"/>
    <n v="1"/>
    <m/>
    <m/>
    <n v="0.5"/>
    <n v="33"/>
    <x v="2"/>
    <n v="14"/>
    <n v="80"/>
    <n v="40"/>
    <n v="40"/>
    <n v="33"/>
    <n v="73"/>
    <n v="73"/>
    <s v="Thu"/>
    <s v="Thu"/>
  </r>
  <r>
    <x v="186"/>
    <s v="Northwest"/>
    <s v="Michner"/>
    <x v="0"/>
    <m/>
    <n v="44161"/>
    <n v="44207"/>
    <n v="1"/>
    <m/>
    <m/>
    <n v="0.25"/>
    <n v="21.33"/>
    <x v="2"/>
    <n v="46"/>
    <n v="80"/>
    <n v="20"/>
    <n v="20"/>
    <n v="21.33"/>
    <n v="41.33"/>
    <n v="41.33"/>
    <s v="Thu"/>
    <s v="Mon"/>
  </r>
  <r>
    <x v="187"/>
    <s v="Northwest"/>
    <s v="Cartier"/>
    <x v="2"/>
    <s v="Yes"/>
    <n v="44161"/>
    <n v="44244"/>
    <n v="1"/>
    <m/>
    <m/>
    <n v="0.25"/>
    <n v="37.26"/>
    <x v="0"/>
    <n v="83"/>
    <n v="80"/>
    <n v="20"/>
    <n v="20"/>
    <n v="37.26"/>
    <n v="57.26"/>
    <n v="57.26"/>
    <s v="Thu"/>
    <s v="Wed"/>
  </r>
  <r>
    <x v="188"/>
    <s v="Southeast"/>
    <s v="Khan"/>
    <x v="1"/>
    <m/>
    <n v="44162"/>
    <n v="44187"/>
    <n v="1"/>
    <m/>
    <m/>
    <n v="1"/>
    <n v="81.885000000000005"/>
    <x v="2"/>
    <n v="25"/>
    <n v="80"/>
    <n v="80"/>
    <n v="80"/>
    <n v="81.885000000000005"/>
    <n v="161.88499999999999"/>
    <n v="161.88499999999999"/>
    <s v="Fri"/>
    <s v="Tue"/>
  </r>
  <r>
    <x v="189"/>
    <s v="Central"/>
    <s v="Khan"/>
    <x v="2"/>
    <s v="Yes"/>
    <n v="44165"/>
    <n v="44173"/>
    <n v="1"/>
    <m/>
    <m/>
    <n v="0.25"/>
    <n v="10.103199999999999"/>
    <x v="2"/>
    <n v="8"/>
    <n v="80"/>
    <n v="20"/>
    <n v="20"/>
    <n v="10.103199999999999"/>
    <n v="30.103200000000001"/>
    <n v="30.103200000000001"/>
    <s v="Mon"/>
    <s v="Tue"/>
  </r>
  <r>
    <x v="190"/>
    <s v="Southeast"/>
    <s v="Khan"/>
    <x v="2"/>
    <m/>
    <n v="44165"/>
    <n v="44173"/>
    <n v="1"/>
    <m/>
    <m/>
    <n v="0.25"/>
    <n v="17.88"/>
    <x v="0"/>
    <n v="8"/>
    <n v="80"/>
    <n v="20"/>
    <n v="20"/>
    <n v="17.88"/>
    <n v="37.879999999999995"/>
    <n v="37.879999999999995"/>
    <s v="Mon"/>
    <s v="Tue"/>
  </r>
  <r>
    <x v="191"/>
    <s v="Northeast"/>
    <s v="Michner"/>
    <x v="3"/>
    <m/>
    <n v="44165"/>
    <n v="44173"/>
    <n v="2"/>
    <m/>
    <m/>
    <n v="2.75"/>
    <n v="1204.6415"/>
    <x v="2"/>
    <n v="8"/>
    <n v="140"/>
    <n v="385"/>
    <n v="385"/>
    <n v="1204.6415"/>
    <n v="1589.6415"/>
    <n v="1589.6415"/>
    <s v="Mon"/>
    <s v="Tue"/>
  </r>
  <r>
    <x v="192"/>
    <s v="Northeast"/>
    <s v="Burton"/>
    <x v="3"/>
    <m/>
    <n v="44165"/>
    <n v="44182"/>
    <n v="2"/>
    <m/>
    <m/>
    <n v="3"/>
    <n v="111"/>
    <x v="2"/>
    <n v="17"/>
    <n v="140"/>
    <n v="420"/>
    <n v="420"/>
    <n v="111"/>
    <n v="531"/>
    <n v="531"/>
    <s v="Mon"/>
    <s v="Thu"/>
  </r>
  <r>
    <x v="193"/>
    <s v="West"/>
    <s v="Khan"/>
    <x v="0"/>
    <m/>
    <n v="44165"/>
    <n v="44200"/>
    <n v="1"/>
    <m/>
    <m/>
    <n v="0.25"/>
    <n v="21.21"/>
    <x v="1"/>
    <n v="35"/>
    <n v="80"/>
    <n v="20"/>
    <n v="20"/>
    <n v="21.21"/>
    <n v="41.21"/>
    <n v="41.21"/>
    <s v="Mon"/>
    <s v="Mon"/>
  </r>
  <r>
    <x v="194"/>
    <s v="Northeast"/>
    <s v="Ling"/>
    <x v="0"/>
    <m/>
    <n v="44165"/>
    <n v="44252"/>
    <n v="2"/>
    <m/>
    <m/>
    <n v="0.5"/>
    <n v="158.31389999999999"/>
    <x v="2"/>
    <n v="87"/>
    <n v="140"/>
    <n v="70"/>
    <n v="70"/>
    <n v="158.31389999999999"/>
    <n v="228.31389999999999"/>
    <n v="228.31389999999999"/>
    <s v="Mon"/>
    <s v="Thu"/>
  </r>
  <r>
    <x v="195"/>
    <s v="Southeast"/>
    <s v="Burton"/>
    <x v="0"/>
    <m/>
    <n v="44166"/>
    <n v="44207"/>
    <n v="1"/>
    <m/>
    <m/>
    <n v="0.5"/>
    <n v="36.754399999999997"/>
    <x v="2"/>
    <n v="41"/>
    <n v="80"/>
    <n v="40"/>
    <n v="40"/>
    <n v="36.754399999999997"/>
    <n v="76.754400000000004"/>
    <n v="76.754400000000004"/>
    <s v="Tue"/>
    <s v="Mon"/>
  </r>
  <r>
    <x v="196"/>
    <s v="North"/>
    <s v="Ling"/>
    <x v="1"/>
    <m/>
    <n v="44166"/>
    <n v="44320"/>
    <n v="2"/>
    <m/>
    <m/>
    <n v="0.5"/>
    <n v="242.07"/>
    <x v="2"/>
    <n v="154"/>
    <n v="140"/>
    <n v="70"/>
    <n v="70"/>
    <n v="242.07"/>
    <n v="312.07"/>
    <n v="312.07"/>
    <s v="Tue"/>
    <s v="Tue"/>
  </r>
  <r>
    <x v="197"/>
    <s v="Northwest"/>
    <s v="Khan"/>
    <x v="0"/>
    <m/>
    <n v="44167"/>
    <n v="44182"/>
    <n v="1"/>
    <m/>
    <m/>
    <n v="0.5"/>
    <n v="30"/>
    <x v="2"/>
    <n v="15"/>
    <n v="80"/>
    <n v="40"/>
    <n v="40"/>
    <n v="30"/>
    <n v="70"/>
    <n v="70"/>
    <s v="Wed"/>
    <s v="Thu"/>
  </r>
  <r>
    <x v="198"/>
    <s v="Northwest"/>
    <s v="Khan"/>
    <x v="0"/>
    <s v="Yes"/>
    <n v="44167"/>
    <n v="44180"/>
    <n v="1"/>
    <m/>
    <m/>
    <n v="0.5"/>
    <n v="52.8994"/>
    <x v="2"/>
    <n v="13"/>
    <n v="80"/>
    <n v="40"/>
    <n v="40"/>
    <n v="52.8994"/>
    <n v="92.8994"/>
    <n v="92.8994"/>
    <s v="Wed"/>
    <s v="Tue"/>
  </r>
  <r>
    <x v="199"/>
    <s v="Northwest"/>
    <s v="Cartier"/>
    <x v="2"/>
    <s v="Yes"/>
    <n v="44167"/>
    <n v="44182"/>
    <n v="1"/>
    <m/>
    <m/>
    <n v="0.25"/>
    <n v="36.754399999999997"/>
    <x v="0"/>
    <n v="15"/>
    <n v="80"/>
    <n v="20"/>
    <n v="20"/>
    <n v="36.754399999999997"/>
    <n v="56.754399999999997"/>
    <n v="56.754399999999997"/>
    <s v="Wed"/>
    <s v="Thu"/>
  </r>
  <r>
    <x v="200"/>
    <s v="Southeast"/>
    <s v="Michner"/>
    <x v="2"/>
    <m/>
    <n v="44167"/>
    <n v="44203"/>
    <n v="1"/>
    <m/>
    <m/>
    <n v="0.25"/>
    <n v="45.237400000000001"/>
    <x v="2"/>
    <n v="36"/>
    <n v="80"/>
    <n v="20"/>
    <n v="20"/>
    <n v="45.237400000000001"/>
    <n v="65.237400000000008"/>
    <n v="65.237400000000008"/>
    <s v="Wed"/>
    <s v="Thu"/>
  </r>
  <r>
    <x v="201"/>
    <s v="Northwest"/>
    <s v="Cartier"/>
    <x v="1"/>
    <s v="Yes"/>
    <n v="44167"/>
    <n v="44223"/>
    <n v="1"/>
    <m/>
    <m/>
    <n v="0.75"/>
    <n v="42.66"/>
    <x v="0"/>
    <n v="56"/>
    <n v="80"/>
    <n v="60"/>
    <n v="60"/>
    <n v="42.66"/>
    <n v="102.66"/>
    <n v="102.66"/>
    <s v="Wed"/>
    <s v="Wed"/>
  </r>
  <r>
    <x v="202"/>
    <s v="North"/>
    <s v="Ling"/>
    <x v="1"/>
    <m/>
    <n v="44167"/>
    <n v="44242"/>
    <n v="2"/>
    <m/>
    <m/>
    <n v="1"/>
    <n v="226"/>
    <x v="0"/>
    <n v="75"/>
    <n v="140"/>
    <n v="140"/>
    <n v="140"/>
    <n v="226"/>
    <n v="366"/>
    <n v="366"/>
    <s v="Wed"/>
    <s v="Mon"/>
  </r>
  <r>
    <x v="203"/>
    <s v="South"/>
    <s v="Michner"/>
    <x v="0"/>
    <m/>
    <n v="44168"/>
    <n v="44202"/>
    <n v="2"/>
    <m/>
    <m/>
    <n v="0.5"/>
    <n v="45.237400000000001"/>
    <x v="0"/>
    <n v="34"/>
    <n v="140"/>
    <n v="70"/>
    <n v="70"/>
    <n v="45.237400000000001"/>
    <n v="115.23740000000001"/>
    <n v="115.23740000000001"/>
    <s v="Thu"/>
    <s v="Wed"/>
  </r>
  <r>
    <x v="204"/>
    <s v="Northwest"/>
    <s v="Burton"/>
    <x v="2"/>
    <s v="Yes"/>
    <n v="44168"/>
    <n v="44221"/>
    <n v="1"/>
    <m/>
    <m/>
    <n v="0.25"/>
    <n v="36.972099999999998"/>
    <x v="2"/>
    <n v="53"/>
    <n v="80"/>
    <n v="20"/>
    <n v="20"/>
    <n v="36.972099999999998"/>
    <n v="56.972099999999998"/>
    <n v="56.972099999999998"/>
    <s v="Thu"/>
    <s v="Mon"/>
  </r>
  <r>
    <x v="205"/>
    <s v="South"/>
    <s v="Lopez"/>
    <x v="0"/>
    <m/>
    <n v="44170"/>
    <n v="44188"/>
    <n v="1"/>
    <m/>
    <m/>
    <n v="0.5"/>
    <n v="138.5667"/>
    <x v="0"/>
    <n v="18"/>
    <n v="80"/>
    <n v="40"/>
    <n v="40"/>
    <n v="138.5667"/>
    <n v="178.5667"/>
    <n v="178.5667"/>
    <s v="Sat"/>
    <s v="Wed"/>
  </r>
  <r>
    <x v="206"/>
    <s v="South"/>
    <s v="Lopez"/>
    <x v="2"/>
    <m/>
    <n v="44170"/>
    <n v="44202"/>
    <n v="1"/>
    <m/>
    <m/>
    <n v="0.25"/>
    <n v="126.5641"/>
    <x v="0"/>
    <n v="32"/>
    <n v="80"/>
    <n v="20"/>
    <n v="20"/>
    <n v="126.5641"/>
    <n v="146.5641"/>
    <n v="146.5641"/>
    <s v="Sat"/>
    <s v="Wed"/>
  </r>
  <r>
    <x v="207"/>
    <s v="West"/>
    <s v="Burton"/>
    <x v="4"/>
    <m/>
    <n v="44172"/>
    <n v="44201"/>
    <n v="2"/>
    <m/>
    <m/>
    <n v="1"/>
    <n v="51.45"/>
    <x v="1"/>
    <n v="29"/>
    <n v="140"/>
    <n v="140"/>
    <n v="140"/>
    <n v="51.45"/>
    <n v="191.45"/>
    <n v="191.45"/>
    <s v="Mon"/>
    <s v="Tue"/>
  </r>
  <r>
    <x v="208"/>
    <s v="South"/>
    <s v="Lopez"/>
    <x v="2"/>
    <m/>
    <n v="44172"/>
    <n v="44203"/>
    <n v="1"/>
    <m/>
    <m/>
    <n v="0.25"/>
    <n v="227.93719999999999"/>
    <x v="0"/>
    <n v="31"/>
    <n v="80"/>
    <n v="20"/>
    <n v="20"/>
    <n v="227.93719999999999"/>
    <n v="247.93719999999999"/>
    <n v="247.93719999999999"/>
    <s v="Mon"/>
    <s v="Thu"/>
  </r>
  <r>
    <x v="209"/>
    <s v="Northwest"/>
    <s v="Michner"/>
    <x v="1"/>
    <m/>
    <n v="44172"/>
    <n v="44207"/>
    <n v="1"/>
    <m/>
    <m/>
    <n v="0.5"/>
    <n v="367.71109999999999"/>
    <x v="1"/>
    <n v="35"/>
    <n v="80"/>
    <n v="40"/>
    <n v="40"/>
    <n v="367.71109999999999"/>
    <n v="407.71109999999999"/>
    <n v="407.71109999999999"/>
    <s v="Mon"/>
    <s v="Mon"/>
  </r>
  <r>
    <x v="210"/>
    <s v="North"/>
    <s v="Khan"/>
    <x v="1"/>
    <m/>
    <n v="44172"/>
    <n v="44208"/>
    <n v="2"/>
    <m/>
    <m/>
    <n v="1.25"/>
    <n v="637.53"/>
    <x v="0"/>
    <n v="36"/>
    <n v="140"/>
    <n v="175"/>
    <n v="175"/>
    <n v="637.53"/>
    <n v="812.53"/>
    <n v="812.53"/>
    <s v="Mon"/>
    <s v="Tue"/>
  </r>
  <r>
    <x v="211"/>
    <s v="Central"/>
    <s v="Khan"/>
    <x v="1"/>
    <m/>
    <n v="44173"/>
    <n v="44180"/>
    <n v="2"/>
    <m/>
    <m/>
    <n v="3"/>
    <n v="21.33"/>
    <x v="0"/>
    <n v="7"/>
    <n v="140"/>
    <n v="420"/>
    <n v="420"/>
    <n v="21.33"/>
    <n v="441.33"/>
    <n v="441.33"/>
    <s v="Tue"/>
    <s v="Tue"/>
  </r>
  <r>
    <x v="212"/>
    <s v="West"/>
    <s v="Cartier"/>
    <x v="1"/>
    <m/>
    <n v="44173"/>
    <n v="44181"/>
    <n v="2"/>
    <m/>
    <m/>
    <n v="1.5"/>
    <n v="318.72519999999997"/>
    <x v="0"/>
    <n v="8"/>
    <n v="140"/>
    <n v="210"/>
    <n v="210"/>
    <n v="318.72519999999997"/>
    <n v="528.72519999999997"/>
    <n v="528.72519999999997"/>
    <s v="Tue"/>
    <s v="Wed"/>
  </r>
  <r>
    <x v="213"/>
    <s v="Northwest"/>
    <s v="Cartier"/>
    <x v="1"/>
    <s v="Yes"/>
    <n v="44173"/>
    <n v="44239"/>
    <n v="2"/>
    <m/>
    <m/>
    <n v="0.75"/>
    <n v="35.450000000000003"/>
    <x v="0"/>
    <n v="66"/>
    <n v="140"/>
    <n v="105"/>
    <n v="105"/>
    <n v="35.450000000000003"/>
    <n v="140.44999999999999"/>
    <n v="140.44999999999999"/>
    <s v="Tue"/>
    <s v="Fri"/>
  </r>
  <r>
    <x v="214"/>
    <s v="South"/>
    <s v="Lopez"/>
    <x v="4"/>
    <m/>
    <n v="44174"/>
    <n v="44182"/>
    <n v="1"/>
    <m/>
    <m/>
    <n v="1.75"/>
    <n v="131.30000000000001"/>
    <x v="1"/>
    <n v="8"/>
    <n v="80"/>
    <n v="140"/>
    <n v="140"/>
    <n v="131.30000000000001"/>
    <n v="271.3"/>
    <n v="271.3"/>
    <s v="Wed"/>
    <s v="Thu"/>
  </r>
  <r>
    <x v="215"/>
    <s v="Northwest"/>
    <s v="Cartier"/>
    <x v="2"/>
    <m/>
    <n v="44174"/>
    <n v="44207"/>
    <n v="1"/>
    <m/>
    <m/>
    <n v="0.25"/>
    <n v="37.262799999999999"/>
    <x v="2"/>
    <n v="33"/>
    <n v="80"/>
    <n v="20"/>
    <n v="20"/>
    <n v="37.262799999999999"/>
    <n v="57.262799999999999"/>
    <n v="57.262799999999999"/>
    <s v="Wed"/>
    <s v="Mon"/>
  </r>
  <r>
    <x v="216"/>
    <s v="Northeast"/>
    <s v="Michner"/>
    <x v="4"/>
    <m/>
    <n v="44174"/>
    <n v="44208"/>
    <n v="2"/>
    <m/>
    <m/>
    <n v="3"/>
    <n v="1193.7465999999999"/>
    <x v="2"/>
    <n v="34"/>
    <n v="140"/>
    <n v="420"/>
    <n v="420"/>
    <n v="1193.7465999999999"/>
    <n v="1613.7465999999999"/>
    <n v="1613.7465999999999"/>
    <s v="Wed"/>
    <s v="Tue"/>
  </r>
  <r>
    <x v="217"/>
    <s v="Southeast"/>
    <s v="Michner"/>
    <x v="1"/>
    <s v="Yes"/>
    <n v="44175"/>
    <n v="44179"/>
    <n v="1"/>
    <m/>
    <m/>
    <n v="0.5"/>
    <n v="250.42240000000001"/>
    <x v="2"/>
    <n v="4"/>
    <n v="80"/>
    <n v="40"/>
    <n v="40"/>
    <n v="250.42240000000001"/>
    <n v="290.42240000000004"/>
    <n v="290.42240000000004"/>
    <s v="Thu"/>
    <s v="Mon"/>
  </r>
  <r>
    <x v="218"/>
    <s v="South"/>
    <s v="Lopez"/>
    <x v="2"/>
    <m/>
    <n v="44175"/>
    <n v="44203"/>
    <n v="1"/>
    <m/>
    <m/>
    <n v="0.25"/>
    <n v="67.703999999999994"/>
    <x v="1"/>
    <n v="28"/>
    <n v="80"/>
    <n v="20"/>
    <n v="20"/>
    <n v="67.703999999999994"/>
    <n v="87.703999999999994"/>
    <n v="87.703999999999994"/>
    <s v="Thu"/>
    <s v="Thu"/>
  </r>
  <r>
    <x v="219"/>
    <s v="Central"/>
    <s v="Burton"/>
    <x v="4"/>
    <m/>
    <n v="44175"/>
    <n v="44203"/>
    <n v="2"/>
    <m/>
    <m/>
    <n v="1.25"/>
    <n v="58.238999999999997"/>
    <x v="0"/>
    <n v="28"/>
    <n v="140"/>
    <n v="175"/>
    <n v="175"/>
    <n v="58.238999999999997"/>
    <n v="233.239"/>
    <n v="233.239"/>
    <s v="Thu"/>
    <s v="Thu"/>
  </r>
  <r>
    <x v="220"/>
    <s v="West"/>
    <s v="Lopez"/>
    <x v="0"/>
    <m/>
    <n v="44175"/>
    <n v="44210"/>
    <n v="1"/>
    <m/>
    <m/>
    <n v="0.5"/>
    <n v="32.226999999999997"/>
    <x v="1"/>
    <n v="35"/>
    <n v="80"/>
    <n v="40"/>
    <n v="40"/>
    <n v="32.226999999999997"/>
    <n v="72.227000000000004"/>
    <n v="72.227000000000004"/>
    <s v="Thu"/>
    <s v="Thu"/>
  </r>
  <r>
    <x v="221"/>
    <s v="Central"/>
    <s v="Khan"/>
    <x v="1"/>
    <m/>
    <n v="44175"/>
    <n v="44219"/>
    <n v="1"/>
    <m/>
    <m/>
    <n v="2.25"/>
    <n v="180"/>
    <x v="0"/>
    <n v="44"/>
    <n v="80"/>
    <n v="180"/>
    <n v="180"/>
    <n v="180"/>
    <n v="360"/>
    <n v="360"/>
    <s v="Thu"/>
    <s v="Sat"/>
  </r>
  <r>
    <x v="222"/>
    <s v="West"/>
    <s v="Khan"/>
    <x v="0"/>
    <s v="Yes"/>
    <n v="44177"/>
    <n v="44224"/>
    <n v="1"/>
    <m/>
    <m/>
    <n v="1"/>
    <n v="337.9237"/>
    <x v="0"/>
    <n v="47"/>
    <n v="80"/>
    <n v="80"/>
    <n v="80"/>
    <n v="337.9237"/>
    <n v="417.9237"/>
    <n v="417.9237"/>
    <s v="Sat"/>
    <s v="Thu"/>
  </r>
  <r>
    <x v="223"/>
    <s v="Northwest"/>
    <s v="Michner"/>
    <x v="0"/>
    <s v="Yes"/>
    <n v="44179"/>
    <n v="44180"/>
    <n v="1"/>
    <m/>
    <m/>
    <n v="0.75"/>
    <n v="63.99"/>
    <x v="0"/>
    <n v="1"/>
    <n v="80"/>
    <n v="60"/>
    <n v="60"/>
    <n v="63.99"/>
    <n v="123.99000000000001"/>
    <n v="123.99000000000001"/>
    <s v="Mon"/>
    <s v="Tue"/>
  </r>
  <r>
    <x v="224"/>
    <s v="West"/>
    <s v="Khan"/>
    <x v="0"/>
    <m/>
    <n v="44179"/>
    <n v="44181"/>
    <n v="1"/>
    <m/>
    <m/>
    <n v="0.5"/>
    <n v="145.88999999999999"/>
    <x v="1"/>
    <n v="2"/>
    <n v="80"/>
    <n v="40"/>
    <n v="40"/>
    <n v="145.88999999999999"/>
    <n v="185.89"/>
    <n v="185.89"/>
    <s v="Mon"/>
    <s v="Wed"/>
  </r>
  <r>
    <x v="225"/>
    <s v="West"/>
    <s v="Khan"/>
    <x v="2"/>
    <m/>
    <n v="44179"/>
    <n v="44200"/>
    <n v="1"/>
    <m/>
    <m/>
    <n v="0.25"/>
    <n v="30"/>
    <x v="1"/>
    <n v="21"/>
    <n v="80"/>
    <n v="20"/>
    <n v="20"/>
    <n v="30"/>
    <n v="50"/>
    <n v="50"/>
    <s v="Mon"/>
    <s v="Mon"/>
  </r>
  <r>
    <x v="226"/>
    <s v="West"/>
    <s v="Khan"/>
    <x v="1"/>
    <m/>
    <n v="44179"/>
    <n v="44200"/>
    <n v="1"/>
    <m/>
    <m/>
    <n v="0.5"/>
    <n v="57.098199999999999"/>
    <x v="0"/>
    <n v="21"/>
    <n v="80"/>
    <n v="40"/>
    <n v="40"/>
    <n v="57.098199999999999"/>
    <n v="97.098199999999991"/>
    <n v="97.098199999999991"/>
    <s v="Mon"/>
    <s v="Mon"/>
  </r>
  <r>
    <x v="227"/>
    <s v="North"/>
    <s v="Khan"/>
    <x v="4"/>
    <m/>
    <n v="44179"/>
    <n v="44209"/>
    <n v="2"/>
    <m/>
    <m/>
    <n v="3.5"/>
    <n v="262.44"/>
    <x v="0"/>
    <n v="30"/>
    <n v="140"/>
    <n v="490"/>
    <n v="490"/>
    <n v="262.44"/>
    <n v="752.44"/>
    <n v="752.44"/>
    <s v="Mon"/>
    <s v="Wed"/>
  </r>
  <r>
    <x v="228"/>
    <s v="West"/>
    <s v="Khan"/>
    <x v="0"/>
    <m/>
    <n v="44179"/>
    <n v="44215"/>
    <n v="1"/>
    <m/>
    <m/>
    <n v="0.5"/>
    <n v="21.33"/>
    <x v="1"/>
    <n v="36"/>
    <n v="80"/>
    <n v="40"/>
    <n v="40"/>
    <n v="21.33"/>
    <n v="61.33"/>
    <n v="61.33"/>
    <s v="Mon"/>
    <s v="Tue"/>
  </r>
  <r>
    <x v="229"/>
    <s v="South"/>
    <s v="Lopez"/>
    <x v="3"/>
    <m/>
    <n v="44179"/>
    <n v="44320"/>
    <n v="1"/>
    <m/>
    <m/>
    <n v="4"/>
    <n v="1769.625"/>
    <x v="1"/>
    <n v="141"/>
    <n v="80"/>
    <n v="320"/>
    <n v="320"/>
    <n v="1769.625"/>
    <n v="2089.625"/>
    <n v="2089.625"/>
    <s v="Mon"/>
    <s v="Tue"/>
  </r>
  <r>
    <x v="230"/>
    <s v="South"/>
    <s v="Lopez"/>
    <x v="1"/>
    <m/>
    <n v="44180"/>
    <n v="44209"/>
    <n v="1"/>
    <m/>
    <m/>
    <n v="0.75"/>
    <n v="82.875"/>
    <x v="1"/>
    <n v="29"/>
    <n v="80"/>
    <n v="60"/>
    <n v="60"/>
    <n v="82.875"/>
    <n v="142.875"/>
    <n v="142.875"/>
    <s v="Tue"/>
    <s v="Wed"/>
  </r>
  <r>
    <x v="231"/>
    <s v="Central"/>
    <s v="Michner"/>
    <x v="0"/>
    <m/>
    <n v="44180"/>
    <n v="44221"/>
    <n v="2"/>
    <m/>
    <m/>
    <n v="0.75"/>
    <n v="2294"/>
    <x v="0"/>
    <n v="41"/>
    <n v="140"/>
    <n v="105"/>
    <n v="105"/>
    <n v="2294"/>
    <n v="2399"/>
    <n v="2399"/>
    <s v="Tue"/>
    <s v="Mon"/>
  </r>
  <r>
    <x v="232"/>
    <s v="Southeast"/>
    <s v="Khan"/>
    <x v="0"/>
    <m/>
    <n v="44181"/>
    <n v="44188"/>
    <n v="1"/>
    <m/>
    <m/>
    <n v="1"/>
    <n v="348.7432"/>
    <x v="0"/>
    <n v="7"/>
    <n v="80"/>
    <n v="80"/>
    <n v="80"/>
    <n v="348.7432"/>
    <n v="428.7432"/>
    <n v="428.7432"/>
    <s v="Wed"/>
    <s v="Wed"/>
  </r>
  <r>
    <x v="233"/>
    <s v="South"/>
    <s v="Lopez"/>
    <x v="0"/>
    <m/>
    <n v="44181"/>
    <n v="44210"/>
    <n v="1"/>
    <m/>
    <m/>
    <n v="0.25"/>
    <n v="140.4"/>
    <x v="0"/>
    <n v="29"/>
    <n v="80"/>
    <n v="20"/>
    <n v="20"/>
    <n v="140.4"/>
    <n v="160.4"/>
    <n v="160.4"/>
    <s v="Wed"/>
    <s v="Thu"/>
  </r>
  <r>
    <x v="234"/>
    <s v="East"/>
    <s v="Ling"/>
    <x v="0"/>
    <m/>
    <n v="44181"/>
    <n v="44228"/>
    <n v="2"/>
    <m/>
    <m/>
    <n v="0.5"/>
    <n v="133.99780000000001"/>
    <x v="0"/>
    <n v="47"/>
    <n v="140"/>
    <n v="70"/>
    <n v="70"/>
    <n v="133.99780000000001"/>
    <n v="203.99780000000001"/>
    <n v="203.99780000000001"/>
    <s v="Wed"/>
    <s v="Mon"/>
  </r>
  <r>
    <x v="235"/>
    <s v="Northwest"/>
    <s v="Burton"/>
    <x v="3"/>
    <m/>
    <n v="44186"/>
    <n v="44222"/>
    <n v="2"/>
    <m/>
    <m/>
    <n v="1"/>
    <n v="305.63040000000001"/>
    <x v="0"/>
    <n v="36"/>
    <n v="140"/>
    <n v="140"/>
    <n v="140"/>
    <n v="305.63040000000001"/>
    <n v="445.63040000000001"/>
    <n v="445.63040000000001"/>
    <s v="Mon"/>
    <s v="Tue"/>
  </r>
  <r>
    <x v="236"/>
    <s v="Northwest"/>
    <s v="Michner"/>
    <x v="0"/>
    <s v="Yes"/>
    <n v="44200"/>
    <n v="44207"/>
    <n v="1"/>
    <m/>
    <m/>
    <n v="0.25"/>
    <n v="19.196999999999999"/>
    <x v="0"/>
    <n v="7"/>
    <n v="80"/>
    <n v="20"/>
    <n v="20"/>
    <n v="19.196999999999999"/>
    <n v="39.197000000000003"/>
    <n v="39.197000000000003"/>
    <s v="Mon"/>
    <s v="Mon"/>
  </r>
  <r>
    <x v="237"/>
    <s v="South"/>
    <s v="Lopez"/>
    <x v="0"/>
    <m/>
    <n v="44200"/>
    <n v="44209"/>
    <n v="1"/>
    <m/>
    <m/>
    <n v="0.5"/>
    <n v="18.524999999999999"/>
    <x v="1"/>
    <n v="9"/>
    <n v="80"/>
    <n v="40"/>
    <n v="40"/>
    <n v="18.524999999999999"/>
    <n v="58.524999999999999"/>
    <n v="58.524999999999999"/>
    <s v="Mon"/>
    <s v="Wed"/>
  </r>
  <r>
    <x v="238"/>
    <s v="West"/>
    <s v="Lopez"/>
    <x v="2"/>
    <m/>
    <n v="44200"/>
    <n v="44209"/>
    <n v="1"/>
    <m/>
    <m/>
    <n v="0.25"/>
    <n v="39"/>
    <x v="0"/>
    <n v="9"/>
    <n v="80"/>
    <n v="20"/>
    <n v="20"/>
    <n v="39"/>
    <n v="59"/>
    <n v="59"/>
    <s v="Mon"/>
    <s v="Wed"/>
  </r>
  <r>
    <x v="239"/>
    <s v="South"/>
    <s v="Lopez"/>
    <x v="0"/>
    <m/>
    <n v="44200"/>
    <n v="44210"/>
    <n v="2"/>
    <m/>
    <m/>
    <n v="0.25"/>
    <n v="36.503999999999998"/>
    <x v="1"/>
    <n v="10"/>
    <n v="140"/>
    <n v="35"/>
    <n v="35"/>
    <n v="36.503999999999998"/>
    <n v="71.503999999999991"/>
    <n v="71.503999999999991"/>
    <s v="Mon"/>
    <s v="Thu"/>
  </r>
  <r>
    <x v="240"/>
    <s v="Central"/>
    <s v="Cartier"/>
    <x v="0"/>
    <m/>
    <n v="44200"/>
    <n v="44210"/>
    <n v="2"/>
    <m/>
    <m/>
    <n v="0.5"/>
    <n v="29.807400000000001"/>
    <x v="2"/>
    <n v="10"/>
    <n v="140"/>
    <n v="70"/>
    <n v="70"/>
    <n v="29.807400000000001"/>
    <n v="99.807400000000001"/>
    <n v="99.807400000000001"/>
    <s v="Mon"/>
    <s v="Thu"/>
  </r>
  <r>
    <x v="241"/>
    <s v="Central"/>
    <s v="Michner"/>
    <x v="0"/>
    <m/>
    <n v="44200"/>
    <n v="44210"/>
    <n v="1"/>
    <m/>
    <m/>
    <n v="0.25"/>
    <n v="43.02"/>
    <x v="0"/>
    <n v="10"/>
    <n v="80"/>
    <n v="20"/>
    <n v="20"/>
    <n v="43.02"/>
    <n v="63.02"/>
    <n v="63.02"/>
    <s v="Mon"/>
    <s v="Thu"/>
  </r>
  <r>
    <x v="242"/>
    <s v="Northwest"/>
    <s v="Burton"/>
    <x v="2"/>
    <m/>
    <n v="44200"/>
    <n v="44217"/>
    <n v="1"/>
    <m/>
    <m/>
    <n v="0.25"/>
    <n v="66.864900000000006"/>
    <x v="0"/>
    <n v="17"/>
    <n v="80"/>
    <n v="20"/>
    <n v="20"/>
    <n v="66.864900000000006"/>
    <n v="86.864900000000006"/>
    <n v="86.864900000000006"/>
    <s v="Mon"/>
    <s v="Thu"/>
  </r>
  <r>
    <x v="243"/>
    <s v="Northwest"/>
    <s v="Burton"/>
    <x v="1"/>
    <m/>
    <n v="44200"/>
    <n v="44238"/>
    <n v="1"/>
    <m/>
    <m/>
    <n v="0.75"/>
    <n v="408.56790000000001"/>
    <x v="0"/>
    <n v="38"/>
    <n v="80"/>
    <n v="60"/>
    <n v="60"/>
    <n v="408.56790000000001"/>
    <n v="468.56790000000001"/>
    <n v="468.56790000000001"/>
    <s v="Mon"/>
    <s v="Thu"/>
  </r>
  <r>
    <x v="244"/>
    <s v="South"/>
    <s v="Lopez"/>
    <x v="0"/>
    <m/>
    <n v="44201"/>
    <n v="44210"/>
    <n v="1"/>
    <m/>
    <m/>
    <n v="0.25"/>
    <n v="25.2486"/>
    <x v="1"/>
    <n v="9"/>
    <n v="80"/>
    <n v="20"/>
    <n v="20"/>
    <n v="25.2486"/>
    <n v="45.248599999999996"/>
    <n v="45.248599999999996"/>
    <s v="Tue"/>
    <s v="Thu"/>
  </r>
  <r>
    <x v="245"/>
    <s v="Central"/>
    <s v="Cartier"/>
    <x v="1"/>
    <m/>
    <n v="44201"/>
    <n v="44221"/>
    <n v="1"/>
    <m/>
    <m/>
    <n v="1.25"/>
    <n v="646"/>
    <x v="0"/>
    <n v="20"/>
    <n v="80"/>
    <n v="100"/>
    <n v="100"/>
    <n v="646"/>
    <n v="746"/>
    <n v="746"/>
    <s v="Tue"/>
    <s v="Mon"/>
  </r>
  <r>
    <x v="246"/>
    <s v="Central"/>
    <s v="Michner"/>
    <x v="2"/>
    <m/>
    <n v="44201"/>
    <n v="44226"/>
    <n v="1"/>
    <m/>
    <m/>
    <n v="0.25"/>
    <n v="125.4194"/>
    <x v="2"/>
    <n v="25"/>
    <n v="80"/>
    <n v="20"/>
    <n v="20"/>
    <n v="125.4194"/>
    <n v="145.4194"/>
    <n v="145.4194"/>
    <s v="Tue"/>
    <s v="Sat"/>
  </r>
  <r>
    <x v="247"/>
    <s v="Northwest"/>
    <s v="Khan"/>
    <x v="0"/>
    <m/>
    <n v="44201"/>
    <n v="44229"/>
    <n v="2"/>
    <m/>
    <m/>
    <n v="0.75"/>
    <n v="286.73230000000001"/>
    <x v="0"/>
    <n v="28"/>
    <n v="140"/>
    <n v="105"/>
    <n v="105"/>
    <n v="286.73230000000001"/>
    <n v="391.73230000000001"/>
    <n v="391.73230000000001"/>
    <s v="Tue"/>
    <s v="Tue"/>
  </r>
  <r>
    <x v="248"/>
    <s v="South"/>
    <s v="Michner"/>
    <x v="4"/>
    <m/>
    <n v="44201"/>
    <n v="44229"/>
    <n v="1"/>
    <m/>
    <m/>
    <n v="2.5"/>
    <n v="258.02780000000001"/>
    <x v="2"/>
    <n v="28"/>
    <n v="80"/>
    <n v="200"/>
    <n v="200"/>
    <n v="258.02780000000001"/>
    <n v="458.02780000000001"/>
    <n v="458.02780000000001"/>
    <s v="Tue"/>
    <s v="Tue"/>
  </r>
  <r>
    <x v="249"/>
    <s v="South"/>
    <s v="Lopez"/>
    <x v="0"/>
    <m/>
    <n v="44201"/>
    <n v="44320"/>
    <n v="1"/>
    <m/>
    <m/>
    <n v="0.25"/>
    <n v="14.3"/>
    <x v="1"/>
    <n v="119"/>
    <n v="80"/>
    <n v="20"/>
    <n v="20"/>
    <n v="14.3"/>
    <n v="34.299999999999997"/>
    <n v="34.299999999999997"/>
    <s v="Tue"/>
    <s v="Tue"/>
  </r>
  <r>
    <x v="250"/>
    <s v="South"/>
    <s v="Lopez"/>
    <x v="0"/>
    <m/>
    <n v="44202"/>
    <n v="44214"/>
    <n v="1"/>
    <m/>
    <m/>
    <n v="0.25"/>
    <n v="44.85"/>
    <x v="1"/>
    <n v="12"/>
    <n v="80"/>
    <n v="20"/>
    <n v="20"/>
    <n v="44.85"/>
    <n v="64.849999999999994"/>
    <n v="64.849999999999994"/>
    <s v="Wed"/>
    <s v="Mon"/>
  </r>
  <r>
    <x v="251"/>
    <s v="Northwest"/>
    <s v="Michner"/>
    <x v="0"/>
    <m/>
    <n v="44202"/>
    <n v="44217"/>
    <n v="2"/>
    <m/>
    <m/>
    <n v="0.5"/>
    <n v="74.607699999999994"/>
    <x v="2"/>
    <n v="15"/>
    <n v="140"/>
    <n v="70"/>
    <n v="70"/>
    <n v="74.607699999999994"/>
    <n v="144.60769999999999"/>
    <n v="144.60769999999999"/>
    <s v="Wed"/>
    <s v="Thu"/>
  </r>
  <r>
    <x v="252"/>
    <s v="North"/>
    <s v="Ling"/>
    <x v="1"/>
    <s v="Yes"/>
    <n v="44202"/>
    <n v="44230"/>
    <n v="2"/>
    <m/>
    <m/>
    <n v="0.5"/>
    <n v="126.71469999999999"/>
    <x v="0"/>
    <n v="28"/>
    <n v="140"/>
    <n v="70"/>
    <n v="70"/>
    <n v="126.71469999999999"/>
    <n v="196.71469999999999"/>
    <n v="196.71469999999999"/>
    <s v="Wed"/>
    <s v="Wed"/>
  </r>
  <r>
    <x v="253"/>
    <s v="North"/>
    <s v="Ling"/>
    <x v="1"/>
    <m/>
    <n v="44202"/>
    <n v="44259"/>
    <n v="2"/>
    <m/>
    <m/>
    <n v="1.25"/>
    <n v="256.83999999999997"/>
    <x v="0"/>
    <n v="57"/>
    <n v="140"/>
    <n v="175"/>
    <n v="175"/>
    <n v="256.83999999999997"/>
    <n v="431.84"/>
    <n v="431.84"/>
    <s v="Wed"/>
    <s v="Thu"/>
  </r>
  <r>
    <x v="254"/>
    <s v="Southeast"/>
    <s v="Cartier"/>
    <x v="2"/>
    <m/>
    <n v="44203"/>
    <n v="44215"/>
    <n v="1"/>
    <m/>
    <m/>
    <n v="0.25"/>
    <n v="32.6706"/>
    <x v="1"/>
    <n v="12"/>
    <n v="80"/>
    <n v="20"/>
    <n v="20"/>
    <n v="32.6706"/>
    <n v="52.6706"/>
    <n v="52.6706"/>
    <s v="Thu"/>
    <s v="Tue"/>
  </r>
  <r>
    <x v="255"/>
    <s v="Northwest"/>
    <s v="Cartier"/>
    <x v="0"/>
    <s v="Yes"/>
    <n v="44203"/>
    <n v="44228"/>
    <n v="2"/>
    <m/>
    <m/>
    <n v="0.5"/>
    <n v="72.350099999999998"/>
    <x v="0"/>
    <n v="25"/>
    <n v="140"/>
    <n v="70"/>
    <n v="70"/>
    <n v="72.350099999999998"/>
    <n v="142.3501"/>
    <n v="142.3501"/>
    <s v="Thu"/>
    <s v="Mon"/>
  </r>
  <r>
    <x v="256"/>
    <s v="North"/>
    <s v="Ling"/>
    <x v="1"/>
    <m/>
    <n v="44203"/>
    <n v="44232"/>
    <n v="2"/>
    <m/>
    <m/>
    <n v="0.5"/>
    <n v="178.49889999999999"/>
    <x v="2"/>
    <n v="29"/>
    <n v="140"/>
    <n v="70"/>
    <n v="70"/>
    <n v="178.49889999999999"/>
    <n v="248.49889999999999"/>
    <n v="248.49889999999999"/>
    <s v="Thu"/>
    <s v="Fri"/>
  </r>
  <r>
    <x v="257"/>
    <s v="Northwest"/>
    <s v="Burton"/>
    <x v="1"/>
    <m/>
    <n v="44203"/>
    <n v="44249"/>
    <n v="1"/>
    <m/>
    <m/>
    <n v="0.5"/>
    <n v="18.254899999999999"/>
    <x v="2"/>
    <n v="46"/>
    <n v="80"/>
    <n v="40"/>
    <n v="40"/>
    <n v="18.254899999999999"/>
    <n v="58.254899999999999"/>
    <n v="58.254899999999999"/>
    <s v="Thu"/>
    <s v="Mon"/>
  </r>
  <r>
    <x v="258"/>
    <s v="North"/>
    <s v="Ling"/>
    <x v="0"/>
    <m/>
    <n v="44203"/>
    <n v="44249"/>
    <n v="2"/>
    <m/>
    <m/>
    <n v="1.75"/>
    <n v="151.8099"/>
    <x v="2"/>
    <n v="46"/>
    <n v="140"/>
    <n v="245"/>
    <n v="245"/>
    <n v="151.8099"/>
    <n v="396.80989999999997"/>
    <n v="396.80989999999997"/>
    <s v="Thu"/>
    <s v="Mon"/>
  </r>
  <r>
    <x v="259"/>
    <s v="Southeast"/>
    <s v="Burton"/>
    <x v="2"/>
    <m/>
    <n v="44204"/>
    <n v="44212"/>
    <n v="1"/>
    <m/>
    <m/>
    <n v="0.25"/>
    <n v="85.085899999999995"/>
    <x v="2"/>
    <n v="8"/>
    <n v="80"/>
    <n v="20"/>
    <n v="20"/>
    <n v="85.085899999999995"/>
    <n v="105.0859"/>
    <n v="105.0859"/>
    <s v="Fri"/>
    <s v="Sat"/>
  </r>
  <r>
    <x v="260"/>
    <s v="South"/>
    <s v="Lopez"/>
    <x v="0"/>
    <m/>
    <n v="44204"/>
    <n v="44228"/>
    <n v="1"/>
    <m/>
    <m/>
    <n v="0.25"/>
    <n v="67.067700000000002"/>
    <x v="0"/>
    <n v="24"/>
    <n v="80"/>
    <n v="20"/>
    <n v="20"/>
    <n v="67.067700000000002"/>
    <n v="87.067700000000002"/>
    <n v="87.067700000000002"/>
    <s v="Fri"/>
    <s v="Mon"/>
  </r>
  <r>
    <x v="261"/>
    <s v="South"/>
    <s v="Lopez"/>
    <x v="2"/>
    <m/>
    <n v="44207"/>
    <n v="44217"/>
    <n v="1"/>
    <m/>
    <m/>
    <n v="0.25"/>
    <n v="162.20959999999999"/>
    <x v="0"/>
    <n v="10"/>
    <n v="80"/>
    <n v="20"/>
    <n v="20"/>
    <n v="162.20959999999999"/>
    <n v="182.20959999999999"/>
    <n v="182.20959999999999"/>
    <s v="Mon"/>
    <s v="Thu"/>
  </r>
  <r>
    <x v="262"/>
    <s v="Southeast"/>
    <s v="Burton"/>
    <x v="4"/>
    <m/>
    <n v="44207"/>
    <n v="44224"/>
    <n v="1"/>
    <m/>
    <m/>
    <n v="1.25"/>
    <n v="53.688699999999997"/>
    <x v="0"/>
    <n v="17"/>
    <n v="80"/>
    <n v="100"/>
    <n v="100"/>
    <n v="53.688699999999997"/>
    <n v="153.68869999999998"/>
    <n v="153.68869999999998"/>
    <s v="Mon"/>
    <s v="Thu"/>
  </r>
  <r>
    <x v="263"/>
    <s v="Southeast"/>
    <s v="Michner"/>
    <x v="0"/>
    <m/>
    <n v="44207"/>
    <n v="44228"/>
    <n v="2"/>
    <m/>
    <m/>
    <n v="1"/>
    <n v="211.8477"/>
    <x v="2"/>
    <n v="21"/>
    <n v="140"/>
    <n v="140"/>
    <n v="140"/>
    <n v="211.8477"/>
    <n v="351.84770000000003"/>
    <n v="351.84770000000003"/>
    <s v="Mon"/>
    <s v="Mon"/>
  </r>
  <r>
    <x v="264"/>
    <s v="South"/>
    <s v="Lopez"/>
    <x v="0"/>
    <m/>
    <n v="44207"/>
    <n v="44228"/>
    <n v="1"/>
    <m/>
    <m/>
    <n v="0.25"/>
    <n v="150.31899999999999"/>
    <x v="1"/>
    <n v="21"/>
    <n v="80"/>
    <n v="20"/>
    <n v="20"/>
    <n v="150.31899999999999"/>
    <n v="170.31899999999999"/>
    <n v="170.31899999999999"/>
    <s v="Mon"/>
    <s v="Mon"/>
  </r>
  <r>
    <x v="265"/>
    <s v="East"/>
    <s v="Ling"/>
    <x v="0"/>
    <m/>
    <n v="44207"/>
    <n v="44250"/>
    <n v="2"/>
    <m/>
    <m/>
    <n v="0.25"/>
    <n v="46.864899999999999"/>
    <x v="0"/>
    <n v="43"/>
    <n v="140"/>
    <n v="35"/>
    <n v="35"/>
    <n v="46.864899999999999"/>
    <n v="81.864900000000006"/>
    <n v="81.864900000000006"/>
    <s v="Mon"/>
    <s v="Tue"/>
  </r>
  <r>
    <x v="266"/>
    <s v="South"/>
    <s v="Lopez"/>
    <x v="0"/>
    <m/>
    <n v="44208"/>
    <n v="44217"/>
    <n v="1"/>
    <m/>
    <m/>
    <n v="0.25"/>
    <n v="19.5"/>
    <x v="1"/>
    <n v="9"/>
    <n v="80"/>
    <n v="20"/>
    <n v="20"/>
    <n v="19.5"/>
    <n v="39.5"/>
    <n v="39.5"/>
    <s v="Tue"/>
    <s v="Thu"/>
  </r>
  <r>
    <x v="267"/>
    <s v="Central"/>
    <s v="Cartier"/>
    <x v="1"/>
    <m/>
    <n v="44208"/>
    <n v="44215"/>
    <n v="1"/>
    <m/>
    <m/>
    <n v="1.25"/>
    <n v="256.71809999999999"/>
    <x v="2"/>
    <n v="7"/>
    <n v="80"/>
    <n v="100"/>
    <n v="100"/>
    <n v="256.71809999999999"/>
    <n v="356.71809999999999"/>
    <n v="356.71809999999999"/>
    <s v="Tue"/>
    <s v="Tue"/>
  </r>
  <r>
    <x v="268"/>
    <s v="Northwest"/>
    <s v="Khan"/>
    <x v="1"/>
    <m/>
    <n v="44209"/>
    <n v="44226"/>
    <n v="1"/>
    <m/>
    <m/>
    <n v="1"/>
    <n v="86.293499999999995"/>
    <x v="2"/>
    <n v="17"/>
    <n v="80"/>
    <n v="80"/>
    <n v="80"/>
    <n v="86.293499999999995"/>
    <n v="166.29349999999999"/>
    <n v="166.29349999999999"/>
    <s v="Wed"/>
    <s v="Sat"/>
  </r>
  <r>
    <x v="269"/>
    <s v="South"/>
    <s v="Lopez"/>
    <x v="0"/>
    <m/>
    <n v="44210"/>
    <n v="44215"/>
    <n v="1"/>
    <m/>
    <m/>
    <n v="0.25"/>
    <n v="108.3061"/>
    <x v="1"/>
    <n v="5"/>
    <n v="80"/>
    <n v="20"/>
    <n v="20"/>
    <n v="108.3061"/>
    <n v="128.30610000000001"/>
    <n v="128.30610000000001"/>
    <s v="Thu"/>
    <s v="Tue"/>
  </r>
  <r>
    <x v="270"/>
    <s v="Southeast"/>
    <s v="Cartier"/>
    <x v="0"/>
    <m/>
    <n v="44210"/>
    <n v="44221"/>
    <n v="1"/>
    <m/>
    <m/>
    <n v="0.25"/>
    <n v="70.8215"/>
    <x v="2"/>
    <n v="11"/>
    <n v="80"/>
    <n v="20"/>
    <n v="20"/>
    <n v="70.8215"/>
    <n v="90.8215"/>
    <n v="90.8215"/>
    <s v="Thu"/>
    <s v="Mon"/>
  </r>
  <r>
    <x v="271"/>
    <s v="South"/>
    <s v="Lopez"/>
    <x v="0"/>
    <s v="Yes"/>
    <n v="44210"/>
    <n v="44228"/>
    <n v="1"/>
    <m/>
    <m/>
    <n v="0.5"/>
    <n v="56.919600000000003"/>
    <x v="0"/>
    <n v="18"/>
    <n v="80"/>
    <n v="40"/>
    <n v="40"/>
    <n v="56.919600000000003"/>
    <n v="96.919600000000003"/>
    <n v="96.919600000000003"/>
    <s v="Thu"/>
    <s v="Mon"/>
  </r>
  <r>
    <x v="272"/>
    <s v="Northwest"/>
    <s v="Burton"/>
    <x v="0"/>
    <m/>
    <n v="44210"/>
    <n v="44232"/>
    <n v="2"/>
    <m/>
    <m/>
    <n v="0.5"/>
    <n v="74.532399999999996"/>
    <x v="2"/>
    <n v="22"/>
    <n v="140"/>
    <n v="70"/>
    <n v="70"/>
    <n v="74.532399999999996"/>
    <n v="144.5324"/>
    <n v="144.5324"/>
    <s v="Thu"/>
    <s v="Fri"/>
  </r>
  <r>
    <x v="273"/>
    <s v="North"/>
    <s v="Ling"/>
    <x v="0"/>
    <m/>
    <n v="44210"/>
    <n v="44242"/>
    <n v="2"/>
    <m/>
    <m/>
    <n v="0.5"/>
    <n v="137.22"/>
    <x v="0"/>
    <n v="32"/>
    <n v="140"/>
    <n v="70"/>
    <n v="70"/>
    <n v="137.22"/>
    <n v="207.22"/>
    <n v="207.22"/>
    <s v="Thu"/>
    <s v="Mon"/>
  </r>
  <r>
    <x v="274"/>
    <s v="Northwest"/>
    <s v="Cartier"/>
    <x v="0"/>
    <s v="Yes"/>
    <n v="44211"/>
    <n v="44228"/>
    <n v="2"/>
    <m/>
    <m/>
    <n v="0.5"/>
    <n v="83.462900000000005"/>
    <x v="0"/>
    <n v="17"/>
    <n v="140"/>
    <n v="70"/>
    <n v="70"/>
    <n v="83.462900000000005"/>
    <n v="153.46289999999999"/>
    <n v="153.46289999999999"/>
    <s v="Fri"/>
    <s v="Mon"/>
  </r>
  <r>
    <x v="275"/>
    <s v="West"/>
    <s v="Khan"/>
    <x v="0"/>
    <m/>
    <n v="44212"/>
    <n v="44230"/>
    <n v="1"/>
    <m/>
    <m/>
    <n v="1"/>
    <n v="9.92"/>
    <x v="1"/>
    <n v="18"/>
    <n v="80"/>
    <n v="80"/>
    <n v="80"/>
    <n v="9.92"/>
    <n v="89.92"/>
    <n v="89.92"/>
    <s v="Sat"/>
    <s v="Wed"/>
  </r>
  <r>
    <x v="276"/>
    <s v="Southeast"/>
    <s v="Cartier"/>
    <x v="0"/>
    <m/>
    <n v="44214"/>
    <n v="44221"/>
    <n v="1"/>
    <m/>
    <m/>
    <n v="0.25"/>
    <n v="72.350099999999998"/>
    <x v="2"/>
    <n v="7"/>
    <n v="80"/>
    <n v="20"/>
    <n v="20"/>
    <n v="72.350099999999998"/>
    <n v="92.350099999999998"/>
    <n v="92.350099999999998"/>
    <s v="Mon"/>
    <s v="Mon"/>
  </r>
  <r>
    <x v="277"/>
    <s v="Northwest"/>
    <s v="Cartier"/>
    <x v="2"/>
    <s v="Yes"/>
    <n v="44214"/>
    <n v="44223"/>
    <n v="1"/>
    <m/>
    <m/>
    <n v="0.25"/>
    <n v="19.9801"/>
    <x v="0"/>
    <n v="9"/>
    <n v="80"/>
    <n v="20"/>
    <n v="20"/>
    <n v="19.9801"/>
    <n v="39.9801"/>
    <n v="39.9801"/>
    <s v="Mon"/>
    <s v="Wed"/>
  </r>
  <r>
    <x v="278"/>
    <s v="East"/>
    <s v="Ling"/>
    <x v="3"/>
    <m/>
    <n v="44214"/>
    <n v="44229"/>
    <n v="2"/>
    <m/>
    <m/>
    <n v="1.25"/>
    <n v="85.32"/>
    <x v="0"/>
    <n v="15"/>
    <n v="140"/>
    <n v="175"/>
    <n v="175"/>
    <n v="85.32"/>
    <n v="260.32"/>
    <n v="260.32"/>
    <s v="Mon"/>
    <s v="Tue"/>
  </r>
  <r>
    <x v="279"/>
    <s v="West"/>
    <s v="Khan"/>
    <x v="0"/>
    <m/>
    <n v="44214"/>
    <n v="44256"/>
    <n v="1"/>
    <m/>
    <m/>
    <n v="0.5"/>
    <n v="180"/>
    <x v="1"/>
    <n v="42"/>
    <n v="80"/>
    <n v="40"/>
    <n v="40"/>
    <n v="180"/>
    <n v="220"/>
    <n v="220"/>
    <s v="Mon"/>
    <s v="Mon"/>
  </r>
  <r>
    <x v="280"/>
    <s v="East"/>
    <s v="Ling"/>
    <x v="0"/>
    <m/>
    <n v="44215"/>
    <n v="44231"/>
    <n v="2"/>
    <m/>
    <m/>
    <n v="0.25"/>
    <n v="52.350099999999998"/>
    <x v="0"/>
    <n v="16"/>
    <n v="140"/>
    <n v="35"/>
    <n v="35"/>
    <n v="52.350099999999998"/>
    <n v="87.350099999999998"/>
    <n v="87.350099999999998"/>
    <s v="Tue"/>
    <s v="Thu"/>
  </r>
  <r>
    <x v="281"/>
    <s v="East"/>
    <s v="Ling"/>
    <x v="0"/>
    <m/>
    <n v="44215"/>
    <n v="44236"/>
    <n v="2"/>
    <m/>
    <m/>
    <n v="0.5"/>
    <n v="45.293500000000002"/>
    <x v="0"/>
    <n v="21"/>
    <n v="140"/>
    <n v="70"/>
    <n v="70"/>
    <n v="45.293500000000002"/>
    <n v="115.29349999999999"/>
    <n v="115.29349999999999"/>
    <s v="Tue"/>
    <s v="Tue"/>
  </r>
  <r>
    <x v="282"/>
    <s v="South"/>
    <s v="Lopez"/>
    <x v="2"/>
    <m/>
    <n v="44216"/>
    <n v="44224"/>
    <n v="1"/>
    <m/>
    <m/>
    <n v="0.25"/>
    <n v="11.7"/>
    <x v="0"/>
    <n v="8"/>
    <n v="80"/>
    <n v="20"/>
    <n v="20"/>
    <n v="11.7"/>
    <n v="31.7"/>
    <n v="31.7"/>
    <s v="Wed"/>
    <s v="Thu"/>
  </r>
  <r>
    <x v="283"/>
    <s v="Central"/>
    <s v="Khan"/>
    <x v="2"/>
    <m/>
    <n v="44216"/>
    <n v="44329"/>
    <n v="1"/>
    <m/>
    <m/>
    <n v="0.25"/>
    <n v="37.707000000000001"/>
    <x v="1"/>
    <n v="113"/>
    <n v="80"/>
    <n v="20"/>
    <n v="20"/>
    <n v="37.707000000000001"/>
    <n v="57.707000000000001"/>
    <n v="57.707000000000001"/>
    <s v="Wed"/>
    <s v="Thu"/>
  </r>
  <r>
    <x v="284"/>
    <s v="Central"/>
    <s v="Michner"/>
    <x v="4"/>
    <m/>
    <n v="44217"/>
    <n v="44229"/>
    <n v="1"/>
    <m/>
    <m/>
    <n v="1"/>
    <n v="155.03550000000001"/>
    <x v="2"/>
    <n v="12"/>
    <n v="80"/>
    <n v="80"/>
    <n v="80"/>
    <n v="155.03550000000001"/>
    <n v="235.03550000000001"/>
    <n v="235.03550000000001"/>
    <s v="Thu"/>
    <s v="Tue"/>
  </r>
  <r>
    <x v="285"/>
    <s v="South"/>
    <s v="Lopez"/>
    <x v="0"/>
    <m/>
    <n v="44217"/>
    <n v="44239"/>
    <n v="1"/>
    <m/>
    <m/>
    <n v="1.25"/>
    <n v="93.6"/>
    <x v="1"/>
    <n v="22"/>
    <n v="80"/>
    <n v="100"/>
    <n v="100"/>
    <n v="93.6"/>
    <n v="193.6"/>
    <n v="193.6"/>
    <s v="Thu"/>
    <s v="Fri"/>
  </r>
  <r>
    <x v="286"/>
    <s v="North"/>
    <s v="Ling"/>
    <x v="2"/>
    <m/>
    <n v="44217"/>
    <n v="44237"/>
    <n v="1"/>
    <m/>
    <m/>
    <n v="0.25"/>
    <n v="21.33"/>
    <x v="0"/>
    <n v="20"/>
    <n v="80"/>
    <n v="20"/>
    <n v="20"/>
    <n v="21.33"/>
    <n v="41.33"/>
    <n v="41.33"/>
    <s v="Thu"/>
    <s v="Wed"/>
  </r>
  <r>
    <x v="287"/>
    <s v="Central"/>
    <s v="Burton"/>
    <x v="3"/>
    <m/>
    <n v="44217"/>
    <n v="44278"/>
    <n v="1"/>
    <m/>
    <m/>
    <n v="2.5"/>
    <n v="357.11079999999998"/>
    <x v="0"/>
    <n v="61"/>
    <n v="80"/>
    <n v="200"/>
    <n v="200"/>
    <n v="357.11079999999998"/>
    <n v="557.11079999999993"/>
    <n v="557.11079999999993"/>
    <s v="Thu"/>
    <s v="Tue"/>
  </r>
  <r>
    <x v="288"/>
    <s v="Northwest"/>
    <s v="Burton"/>
    <x v="2"/>
    <m/>
    <n v="44218"/>
    <n v="44226"/>
    <n v="1"/>
    <m/>
    <m/>
    <n v="0.25"/>
    <n v="120"/>
    <x v="2"/>
    <n v="8"/>
    <n v="80"/>
    <n v="20"/>
    <n v="20"/>
    <n v="120"/>
    <n v="140"/>
    <n v="140"/>
    <s v="Fri"/>
    <s v="Sat"/>
  </r>
  <r>
    <x v="289"/>
    <s v="Southeast"/>
    <s v="Burton"/>
    <x v="1"/>
    <m/>
    <n v="44221"/>
    <n v="44236"/>
    <n v="1"/>
    <m/>
    <m/>
    <n v="0.5"/>
    <n v="52.350099999999998"/>
    <x v="2"/>
    <n v="15"/>
    <n v="80"/>
    <n v="40"/>
    <n v="40"/>
    <n v="52.350099999999998"/>
    <n v="92.350099999999998"/>
    <n v="92.350099999999998"/>
    <s v="Mon"/>
    <s v="Tue"/>
  </r>
  <r>
    <x v="290"/>
    <s v="Northwest"/>
    <s v="Cartier"/>
    <x v="1"/>
    <m/>
    <n v="44221"/>
    <n v="44242"/>
    <n v="1"/>
    <m/>
    <m/>
    <n v="3.25"/>
    <n v="511.875"/>
    <x v="0"/>
    <n v="21"/>
    <n v="80"/>
    <n v="260"/>
    <n v="260"/>
    <n v="511.875"/>
    <n v="771.875"/>
    <n v="771.875"/>
    <s v="Mon"/>
    <s v="Mon"/>
  </r>
  <r>
    <x v="291"/>
    <s v="North"/>
    <s v="Ling"/>
    <x v="1"/>
    <m/>
    <n v="44221"/>
    <n v="44275"/>
    <n v="2"/>
    <m/>
    <m/>
    <n v="2"/>
    <n v="368.87400000000002"/>
    <x v="0"/>
    <n v="54"/>
    <n v="140"/>
    <n v="280"/>
    <n v="280"/>
    <n v="368.87400000000002"/>
    <n v="648.87400000000002"/>
    <n v="648.87400000000002"/>
    <s v="Mon"/>
    <s v="Sat"/>
  </r>
  <r>
    <x v="292"/>
    <s v="North"/>
    <s v="Ling"/>
    <x v="2"/>
    <m/>
    <n v="44223"/>
    <n v="44231"/>
    <n v="1"/>
    <m/>
    <m/>
    <n v="0.25"/>
    <n v="120"/>
    <x v="0"/>
    <n v="8"/>
    <n v="80"/>
    <n v="20"/>
    <n v="20"/>
    <n v="120"/>
    <n v="140"/>
    <n v="140"/>
    <s v="Wed"/>
    <s v="Thu"/>
  </r>
  <r>
    <x v="293"/>
    <s v="North"/>
    <s v="Ling"/>
    <x v="1"/>
    <s v="Yes"/>
    <n v="44223"/>
    <n v="44249"/>
    <n v="2"/>
    <m/>
    <m/>
    <n v="0.5"/>
    <n v="5.4720000000000004"/>
    <x v="2"/>
    <n v="26"/>
    <n v="140"/>
    <n v="70"/>
    <n v="70"/>
    <n v="5.4720000000000004"/>
    <n v="75.471999999999994"/>
    <n v="75.471999999999994"/>
    <s v="Wed"/>
    <s v="Mon"/>
  </r>
  <r>
    <x v="294"/>
    <s v="Southeast"/>
    <s v="Khan"/>
    <x v="0"/>
    <m/>
    <n v="44224"/>
    <n v="44235"/>
    <n v="1"/>
    <m/>
    <m/>
    <n v="1"/>
    <n v="60"/>
    <x v="2"/>
    <n v="11"/>
    <n v="80"/>
    <n v="80"/>
    <n v="80"/>
    <n v="60"/>
    <n v="140"/>
    <n v="140"/>
    <s v="Thu"/>
    <s v="Mon"/>
  </r>
  <r>
    <x v="295"/>
    <s v="Northwest"/>
    <s v="Burton"/>
    <x v="1"/>
    <m/>
    <n v="44224"/>
    <n v="44237"/>
    <n v="1"/>
    <m/>
    <m/>
    <n v="0.75"/>
    <n v="114.89449999999999"/>
    <x v="1"/>
    <n v="13"/>
    <n v="80"/>
    <n v="60"/>
    <n v="60"/>
    <n v="114.89449999999999"/>
    <n v="174.89449999999999"/>
    <n v="174.89449999999999"/>
    <s v="Thu"/>
    <s v="Wed"/>
  </r>
  <r>
    <x v="296"/>
    <s v="North"/>
    <s v="Ling"/>
    <x v="0"/>
    <m/>
    <n v="44224"/>
    <n v="44245"/>
    <n v="2"/>
    <m/>
    <m/>
    <n v="0.25"/>
    <n v="23.899000000000001"/>
    <x v="2"/>
    <n v="21"/>
    <n v="140"/>
    <n v="35"/>
    <n v="35"/>
    <n v="23.899000000000001"/>
    <n v="58.899000000000001"/>
    <n v="58.899000000000001"/>
    <s v="Thu"/>
    <s v="Thu"/>
  </r>
  <r>
    <x v="297"/>
    <s v="South"/>
    <s v="Lopez"/>
    <x v="0"/>
    <m/>
    <n v="44224"/>
    <n v="44245"/>
    <n v="1"/>
    <m/>
    <m/>
    <n v="0.25"/>
    <n v="57.2"/>
    <x v="1"/>
    <n v="21"/>
    <n v="80"/>
    <n v="20"/>
    <n v="20"/>
    <n v="57.2"/>
    <n v="77.2"/>
    <n v="77.2"/>
    <s v="Thu"/>
    <s v="Thu"/>
  </r>
  <r>
    <x v="298"/>
    <s v="Northwest"/>
    <s v="Burton"/>
    <x v="1"/>
    <m/>
    <n v="44224"/>
    <n v="44258"/>
    <n v="2"/>
    <m/>
    <m/>
    <n v="8.5"/>
    <n v="653.98500000000001"/>
    <x v="0"/>
    <n v="34"/>
    <n v="140"/>
    <n v="1190"/>
    <n v="1190"/>
    <n v="653.98500000000001"/>
    <n v="1843.9850000000001"/>
    <n v="1843.9850000000001"/>
    <s v="Thu"/>
    <s v="Wed"/>
  </r>
  <r>
    <x v="299"/>
    <s v="South"/>
    <s v="Lopez"/>
    <x v="0"/>
    <m/>
    <n v="44224"/>
    <n v="44271"/>
    <n v="1"/>
    <m/>
    <m/>
    <n v="0.5"/>
    <n v="9.75"/>
    <x v="0"/>
    <n v="47"/>
    <n v="80"/>
    <n v="40"/>
    <n v="40"/>
    <n v="9.75"/>
    <n v="49.75"/>
    <n v="49.75"/>
    <s v="Thu"/>
    <s v="Tue"/>
  </r>
  <r>
    <x v="300"/>
    <s v="North"/>
    <s v="Ling"/>
    <x v="1"/>
    <m/>
    <n v="44226"/>
    <n v="44229"/>
    <n v="2"/>
    <m/>
    <m/>
    <n v="0.5"/>
    <n v="134"/>
    <x v="0"/>
    <n v="3"/>
    <n v="140"/>
    <n v="70"/>
    <n v="70"/>
    <n v="134"/>
    <n v="204"/>
    <n v="204"/>
    <s v="Sat"/>
    <s v="Tue"/>
  </r>
  <r>
    <x v="301"/>
    <s v="North"/>
    <s v="Ling"/>
    <x v="0"/>
    <m/>
    <n v="44228"/>
    <n v="44237"/>
    <n v="2"/>
    <m/>
    <m/>
    <n v="0.25"/>
    <n v="144"/>
    <x v="0"/>
    <n v="9"/>
    <n v="140"/>
    <n v="35"/>
    <n v="35"/>
    <n v="144"/>
    <n v="179"/>
    <n v="179"/>
    <s v="Mon"/>
    <s v="Wed"/>
  </r>
  <r>
    <x v="302"/>
    <s v="Northwest"/>
    <s v="Burton"/>
    <x v="0"/>
    <m/>
    <n v="44228"/>
    <n v="44237"/>
    <n v="1"/>
    <m/>
    <m/>
    <n v="0.5"/>
    <n v="205.1859"/>
    <x v="2"/>
    <n v="9"/>
    <n v="80"/>
    <n v="40"/>
    <n v="40"/>
    <n v="205.1859"/>
    <n v="245.1859"/>
    <n v="245.1859"/>
    <s v="Mon"/>
    <s v="Wed"/>
  </r>
  <r>
    <x v="303"/>
    <s v="West"/>
    <s v="Lopez"/>
    <x v="1"/>
    <m/>
    <n v="44228"/>
    <n v="44252"/>
    <n v="1"/>
    <m/>
    <m/>
    <n v="0.5"/>
    <n v="42.9"/>
    <x v="0"/>
    <n v="24"/>
    <n v="80"/>
    <n v="40"/>
    <n v="40"/>
    <n v="42.9"/>
    <n v="82.9"/>
    <n v="82.9"/>
    <s v="Mon"/>
    <s v="Thu"/>
  </r>
  <r>
    <x v="304"/>
    <s v="East"/>
    <s v="Ling"/>
    <x v="1"/>
    <m/>
    <n v="44228"/>
    <n v="44258"/>
    <n v="2"/>
    <m/>
    <m/>
    <n v="1.5"/>
    <n v="319.82150000000001"/>
    <x v="0"/>
    <n v="30"/>
    <n v="140"/>
    <n v="210"/>
    <n v="210"/>
    <n v="319.82150000000001"/>
    <n v="529.82150000000001"/>
    <n v="529.82150000000001"/>
    <s v="Mon"/>
    <s v="Wed"/>
  </r>
  <r>
    <x v="305"/>
    <s v="Northeast"/>
    <s v="Ling"/>
    <x v="0"/>
    <m/>
    <n v="44228"/>
    <n v="44266"/>
    <n v="1"/>
    <m/>
    <m/>
    <n v="0.25"/>
    <n v="21.33"/>
    <x v="0"/>
    <n v="38"/>
    <n v="80"/>
    <n v="20"/>
    <n v="20"/>
    <n v="21.33"/>
    <n v="41.33"/>
    <n v="41.33"/>
    <s v="Mon"/>
    <s v="Thu"/>
  </r>
  <r>
    <x v="306"/>
    <s v="North"/>
    <s v="Ling"/>
    <x v="0"/>
    <m/>
    <n v="44229"/>
    <n v="44229"/>
    <n v="2"/>
    <m/>
    <m/>
    <n v="0.5"/>
    <n v="21.33"/>
    <x v="0"/>
    <n v="0"/>
    <n v="140"/>
    <n v="70"/>
    <n v="70"/>
    <n v="21.33"/>
    <n v="91.33"/>
    <n v="91.33"/>
    <s v="Tue"/>
    <s v="Tue"/>
  </r>
  <r>
    <x v="307"/>
    <s v="East"/>
    <s v="Ling"/>
    <x v="1"/>
    <m/>
    <n v="44229"/>
    <n v="44236"/>
    <n v="2"/>
    <m/>
    <m/>
    <n v="0.5"/>
    <n v="1231.2"/>
    <x v="2"/>
    <n v="7"/>
    <n v="140"/>
    <n v="70"/>
    <n v="70"/>
    <n v="1231.2"/>
    <n v="1301.2"/>
    <n v="1301.2"/>
    <s v="Tue"/>
    <s v="Tue"/>
  </r>
  <r>
    <x v="308"/>
    <s v="North"/>
    <s v="Ling"/>
    <x v="1"/>
    <m/>
    <n v="44229"/>
    <n v="44244"/>
    <n v="2"/>
    <m/>
    <m/>
    <n v="0.5"/>
    <n v="56.496899999999997"/>
    <x v="2"/>
    <n v="15"/>
    <n v="140"/>
    <n v="70"/>
    <n v="70"/>
    <n v="56.496899999999997"/>
    <n v="126.4969"/>
    <n v="126.4969"/>
    <s v="Tue"/>
    <s v="Wed"/>
  </r>
  <r>
    <x v="309"/>
    <s v="North"/>
    <s v="Ling"/>
    <x v="1"/>
    <m/>
    <n v="44229"/>
    <n v="44245"/>
    <n v="2"/>
    <m/>
    <m/>
    <n v="0.5"/>
    <n v="269.95400000000001"/>
    <x v="0"/>
    <n v="16"/>
    <n v="140"/>
    <n v="70"/>
    <n v="70"/>
    <n v="269.95400000000001"/>
    <n v="339.95400000000001"/>
    <n v="339.95400000000001"/>
    <s v="Tue"/>
    <s v="Thu"/>
  </r>
  <r>
    <x v="310"/>
    <s v="East"/>
    <s v="Ling"/>
    <x v="1"/>
    <m/>
    <n v="44229"/>
    <n v="44258"/>
    <n v="2"/>
    <m/>
    <m/>
    <n v="0.5"/>
    <n v="83.231700000000004"/>
    <x v="0"/>
    <n v="29"/>
    <n v="140"/>
    <n v="70"/>
    <n v="70"/>
    <n v="83.231700000000004"/>
    <n v="153.23169999999999"/>
    <n v="153.23169999999999"/>
    <s v="Tue"/>
    <s v="Wed"/>
  </r>
  <r>
    <x v="311"/>
    <s v="Southeast"/>
    <s v="Burton"/>
    <x v="2"/>
    <m/>
    <n v="44229"/>
    <n v="44273"/>
    <n v="1"/>
    <m/>
    <m/>
    <n v="0.25"/>
    <n v="88.624799999999993"/>
    <x v="0"/>
    <n v="44"/>
    <n v="80"/>
    <n v="20"/>
    <n v="20"/>
    <n v="88.624799999999993"/>
    <n v="108.62479999999999"/>
    <n v="108.62479999999999"/>
    <s v="Tue"/>
    <s v="Thu"/>
  </r>
  <r>
    <x v="312"/>
    <s v="West"/>
    <s v="Khan"/>
    <x v="2"/>
    <m/>
    <n v="44229"/>
    <n v="44341"/>
    <n v="1"/>
    <m/>
    <m/>
    <n v="0.25"/>
    <n v="40"/>
    <x v="1"/>
    <n v="112"/>
    <n v="80"/>
    <n v="20"/>
    <n v="20"/>
    <n v="40"/>
    <n v="60"/>
    <n v="60"/>
    <s v="Tue"/>
    <s v="Tue"/>
  </r>
  <r>
    <x v="313"/>
    <s v="South"/>
    <s v="Lopez"/>
    <x v="0"/>
    <m/>
    <n v="44231"/>
    <n v="44242"/>
    <n v="1"/>
    <m/>
    <m/>
    <n v="1.5"/>
    <n v="33.475000000000001"/>
    <x v="1"/>
    <n v="11"/>
    <n v="80"/>
    <n v="120"/>
    <n v="120"/>
    <n v="33.475000000000001"/>
    <n v="153.47499999999999"/>
    <n v="153.47499999999999"/>
    <s v="Thu"/>
    <s v="Mon"/>
  </r>
  <r>
    <x v="314"/>
    <s v="West"/>
    <s v="Burton"/>
    <x v="0"/>
    <m/>
    <n v="44231"/>
    <n v="44247"/>
    <n v="2"/>
    <m/>
    <m/>
    <n v="0.25"/>
    <n v="33.8611"/>
    <x v="0"/>
    <n v="16"/>
    <n v="140"/>
    <n v="35"/>
    <n v="35"/>
    <n v="33.8611"/>
    <n v="68.861099999999993"/>
    <n v="68.861099999999993"/>
    <s v="Thu"/>
    <s v="Sat"/>
  </r>
  <r>
    <x v="315"/>
    <s v="South"/>
    <s v="Lopez"/>
    <x v="2"/>
    <m/>
    <n v="44231"/>
    <n v="44250"/>
    <n v="1"/>
    <m/>
    <m/>
    <n v="0.25"/>
    <n v="33.957900000000002"/>
    <x v="0"/>
    <n v="19"/>
    <n v="80"/>
    <n v="20"/>
    <n v="20"/>
    <n v="33.957900000000002"/>
    <n v="53.957900000000002"/>
    <n v="53.957900000000002"/>
    <s v="Thu"/>
    <s v="Tue"/>
  </r>
  <r>
    <x v="316"/>
    <s v="West"/>
    <s v="Khan"/>
    <x v="0"/>
    <m/>
    <n v="44231"/>
    <n v="44260"/>
    <n v="1"/>
    <m/>
    <m/>
    <n v="0.5"/>
    <n v="36.890099999999997"/>
    <x v="2"/>
    <n v="29"/>
    <n v="80"/>
    <n v="40"/>
    <n v="40"/>
    <n v="36.890099999999997"/>
    <n v="76.89009999999999"/>
    <n v="76.89009999999999"/>
    <s v="Thu"/>
    <s v="Fri"/>
  </r>
  <r>
    <x v="317"/>
    <s v="Southeast"/>
    <s v="Khan"/>
    <x v="0"/>
    <m/>
    <n v="44231"/>
    <n v="44264"/>
    <n v="1"/>
    <m/>
    <m/>
    <n v="0.5"/>
    <n v="25.339500000000001"/>
    <x v="2"/>
    <n v="33"/>
    <n v="80"/>
    <n v="40"/>
    <n v="40"/>
    <n v="25.339500000000001"/>
    <n v="65.339500000000001"/>
    <n v="65.339500000000001"/>
    <s v="Thu"/>
    <s v="Tue"/>
  </r>
  <r>
    <x v="318"/>
    <s v="Northeast"/>
    <s v="Ling"/>
    <x v="2"/>
    <m/>
    <n v="44231"/>
    <n v="44270"/>
    <n v="1"/>
    <m/>
    <m/>
    <n v="0.25"/>
    <n v="30"/>
    <x v="0"/>
    <n v="39"/>
    <n v="80"/>
    <n v="20"/>
    <n v="20"/>
    <n v="30"/>
    <n v="50"/>
    <n v="50"/>
    <s v="Thu"/>
    <s v="Mon"/>
  </r>
  <r>
    <x v="319"/>
    <s v="Southeast"/>
    <s v="Burton"/>
    <x v="0"/>
    <s v="Yes"/>
    <n v="44232"/>
    <n v="44268"/>
    <n v="1"/>
    <m/>
    <m/>
    <n v="0.5"/>
    <n v="31.807600000000001"/>
    <x v="0"/>
    <n v="36"/>
    <n v="80"/>
    <n v="40"/>
    <n v="40"/>
    <n v="31.807600000000001"/>
    <n v="71.807600000000008"/>
    <n v="71.807600000000008"/>
    <s v="Fri"/>
    <s v="Sat"/>
  </r>
  <r>
    <x v="320"/>
    <s v="Northwest"/>
    <s v="Khan"/>
    <x v="1"/>
    <s v="Yes"/>
    <n v="44232"/>
    <n v="44377"/>
    <n v="1"/>
    <m/>
    <m/>
    <n v="0.5"/>
    <n v="61.17"/>
    <x v="1"/>
    <n v="145"/>
    <n v="80"/>
    <n v="40"/>
    <n v="40"/>
    <n v="61.17"/>
    <n v="101.17"/>
    <n v="101.17"/>
    <s v="Fri"/>
    <s v="Wed"/>
  </r>
  <r>
    <x v="321"/>
    <s v="West"/>
    <s v="Khan"/>
    <x v="0"/>
    <m/>
    <n v="44233"/>
    <n v="44278"/>
    <n v="1"/>
    <m/>
    <m/>
    <n v="0.5"/>
    <n v="15.542999999999999"/>
    <x v="1"/>
    <n v="45"/>
    <n v="80"/>
    <n v="40"/>
    <n v="40"/>
    <n v="15.542999999999999"/>
    <n v="55.542999999999999"/>
    <n v="55.542999999999999"/>
    <s v="Sat"/>
    <s v="Tue"/>
  </r>
  <r>
    <x v="322"/>
    <s v="West"/>
    <s v="Khan"/>
    <x v="2"/>
    <m/>
    <n v="44233"/>
    <n v="44286"/>
    <n v="1"/>
    <m/>
    <m/>
    <n v="0.25"/>
    <n v="72.350099999999998"/>
    <x v="0"/>
    <n v="53"/>
    <n v="80"/>
    <n v="20"/>
    <n v="20"/>
    <n v="72.350099999999998"/>
    <n v="92.350099999999998"/>
    <n v="92.350099999999998"/>
    <s v="Sat"/>
    <s v="Wed"/>
  </r>
  <r>
    <x v="323"/>
    <s v="North"/>
    <s v="Ling"/>
    <x v="2"/>
    <s v="Yes"/>
    <n v="44235"/>
    <n v="44246"/>
    <n v="1"/>
    <m/>
    <m/>
    <n v="0.25"/>
    <n v="96.714699999999993"/>
    <x v="0"/>
    <n v="11"/>
    <n v="80"/>
    <n v="20"/>
    <n v="20"/>
    <n v="96.714699999999993"/>
    <n v="116.71469999999999"/>
    <n v="116.71469999999999"/>
    <s v="Mon"/>
    <s v="Fri"/>
  </r>
  <r>
    <x v="324"/>
    <s v="Northwest"/>
    <s v="Cartier"/>
    <x v="1"/>
    <m/>
    <n v="44235"/>
    <n v="44243"/>
    <n v="1"/>
    <m/>
    <m/>
    <n v="0.5"/>
    <n v="207.89859999999999"/>
    <x v="2"/>
    <n v="8"/>
    <n v="80"/>
    <n v="40"/>
    <n v="40"/>
    <n v="207.89859999999999"/>
    <n v="247.89859999999999"/>
    <n v="247.89859999999999"/>
    <s v="Mon"/>
    <s v="Tue"/>
  </r>
  <r>
    <x v="325"/>
    <s v="South"/>
    <s v="Lopez"/>
    <x v="4"/>
    <m/>
    <n v="44235"/>
    <n v="44245"/>
    <n v="3"/>
    <m/>
    <m/>
    <n v="3.5"/>
    <n v="821.87300000000005"/>
    <x v="0"/>
    <n v="10"/>
    <n v="195"/>
    <n v="682.5"/>
    <n v="682.5"/>
    <n v="821.87300000000005"/>
    <n v="1504.373"/>
    <n v="1504.373"/>
    <s v="Mon"/>
    <s v="Thu"/>
  </r>
  <r>
    <x v="326"/>
    <s v="North"/>
    <s v="Ling"/>
    <x v="3"/>
    <m/>
    <n v="44235"/>
    <n v="44249"/>
    <n v="2"/>
    <m/>
    <m/>
    <n v="1"/>
    <n v="118.55840000000001"/>
    <x v="0"/>
    <n v="14"/>
    <n v="140"/>
    <n v="140"/>
    <n v="140"/>
    <n v="118.55840000000001"/>
    <n v="258.55840000000001"/>
    <n v="258.55840000000001"/>
    <s v="Mon"/>
    <s v="Mon"/>
  </r>
  <r>
    <x v="327"/>
    <s v="Northwest"/>
    <s v="Cartier"/>
    <x v="0"/>
    <s v="Yes"/>
    <n v="44236"/>
    <n v="44237"/>
    <n v="1"/>
    <m/>
    <m/>
    <n v="0.25"/>
    <n v="54.463700000000003"/>
    <x v="1"/>
    <n v="1"/>
    <n v="80"/>
    <n v="20"/>
    <n v="20"/>
    <n v="54.463700000000003"/>
    <n v="74.463700000000003"/>
    <n v="74.463700000000003"/>
    <s v="Tue"/>
    <s v="Wed"/>
  </r>
  <r>
    <x v="328"/>
    <s v="North"/>
    <s v="Ling"/>
    <x v="0"/>
    <m/>
    <n v="44236"/>
    <n v="44249"/>
    <n v="2"/>
    <m/>
    <m/>
    <n v="0.25"/>
    <n v="83.441299999999998"/>
    <x v="0"/>
    <n v="13"/>
    <n v="140"/>
    <n v="35"/>
    <n v="35"/>
    <n v="83.441299999999998"/>
    <n v="118.4413"/>
    <n v="118.4413"/>
    <s v="Tue"/>
    <s v="Mon"/>
  </r>
  <r>
    <x v="329"/>
    <s v="North"/>
    <s v="Ling"/>
    <x v="0"/>
    <m/>
    <n v="44236"/>
    <n v="44251"/>
    <n v="2"/>
    <m/>
    <m/>
    <n v="0.75"/>
    <n v="36"/>
    <x v="0"/>
    <n v="15"/>
    <n v="140"/>
    <n v="105"/>
    <n v="105"/>
    <n v="36"/>
    <n v="141"/>
    <n v="141"/>
    <s v="Tue"/>
    <s v="Wed"/>
  </r>
  <r>
    <x v="330"/>
    <s v="South"/>
    <s v="Lopez"/>
    <x v="1"/>
    <m/>
    <n v="44236"/>
    <n v="44299"/>
    <n v="1"/>
    <m/>
    <m/>
    <n v="0.5"/>
    <n v="53.43"/>
    <x v="0"/>
    <n v="63"/>
    <n v="80"/>
    <n v="40"/>
    <n v="40"/>
    <n v="53.43"/>
    <n v="93.43"/>
    <n v="93.43"/>
    <s v="Tue"/>
    <s v="Tue"/>
  </r>
  <r>
    <x v="331"/>
    <s v="North"/>
    <s v="Ling"/>
    <x v="0"/>
    <m/>
    <n v="44237"/>
    <n v="44244"/>
    <n v="1"/>
    <m/>
    <m/>
    <n v="0.5"/>
    <n v="76.787999999999997"/>
    <x v="0"/>
    <n v="7"/>
    <n v="80"/>
    <n v="40"/>
    <n v="40"/>
    <n v="76.787999999999997"/>
    <n v="116.788"/>
    <n v="116.788"/>
    <s v="Wed"/>
    <s v="Wed"/>
  </r>
  <r>
    <x v="332"/>
    <s v="Southeast"/>
    <s v="Burton"/>
    <x v="0"/>
    <m/>
    <n v="44237"/>
    <n v="44249"/>
    <n v="1"/>
    <s v="Yes"/>
    <s v="Yes"/>
    <n v="0.25"/>
    <n v="78"/>
    <x v="3"/>
    <n v="12"/>
    <n v="80"/>
    <n v="20"/>
    <n v="0"/>
    <n v="0"/>
    <n v="98"/>
    <n v="0"/>
    <s v="Wed"/>
    <s v="Mon"/>
  </r>
  <r>
    <x v="333"/>
    <s v="Northwest"/>
    <s v="Burton"/>
    <x v="1"/>
    <m/>
    <n v="44237"/>
    <n v="44252"/>
    <n v="2"/>
    <m/>
    <m/>
    <n v="2.75"/>
    <n v="666.4434"/>
    <x v="2"/>
    <n v="15"/>
    <n v="140"/>
    <n v="385"/>
    <n v="385"/>
    <n v="666.4434"/>
    <n v="1051.4434000000001"/>
    <n v="1051.4434000000001"/>
    <s v="Wed"/>
    <s v="Thu"/>
  </r>
  <r>
    <x v="334"/>
    <s v="Northwest"/>
    <s v="Burton"/>
    <x v="2"/>
    <s v="Yes"/>
    <n v="44238"/>
    <n v="44254"/>
    <n v="1"/>
    <m/>
    <m/>
    <n v="0.25"/>
    <n v="19.196999999999999"/>
    <x v="2"/>
    <n v="16"/>
    <n v="80"/>
    <n v="20"/>
    <n v="20"/>
    <n v="19.196999999999999"/>
    <n v="39.197000000000003"/>
    <n v="39.197000000000003"/>
    <s v="Thu"/>
    <s v="Sat"/>
  </r>
  <r>
    <x v="335"/>
    <s v="South"/>
    <s v="Lopez"/>
    <x v="0"/>
    <m/>
    <n v="44238"/>
    <n v="44266"/>
    <n v="1"/>
    <m/>
    <m/>
    <n v="0.75"/>
    <n v="414.53649999999999"/>
    <x v="1"/>
    <n v="28"/>
    <n v="80"/>
    <n v="60"/>
    <n v="60"/>
    <n v="414.53649999999999"/>
    <n v="474.53649999999999"/>
    <n v="474.53649999999999"/>
    <s v="Thu"/>
    <s v="Thu"/>
  </r>
  <r>
    <x v="336"/>
    <s v="Southeast"/>
    <s v="Khan"/>
    <x v="3"/>
    <m/>
    <n v="44240"/>
    <n v="44294"/>
    <n v="1"/>
    <m/>
    <m/>
    <n v="1"/>
    <n v="19.196999999999999"/>
    <x v="0"/>
    <n v="54"/>
    <n v="80"/>
    <n v="80"/>
    <n v="80"/>
    <n v="19.196999999999999"/>
    <n v="99.197000000000003"/>
    <n v="99.197000000000003"/>
    <s v="Sat"/>
    <s v="Thu"/>
  </r>
  <r>
    <x v="337"/>
    <s v="North"/>
    <s v="Ling"/>
    <x v="4"/>
    <m/>
    <n v="44242"/>
    <n v="44245"/>
    <n v="2"/>
    <m/>
    <m/>
    <n v="1"/>
    <n v="157.86000000000001"/>
    <x v="0"/>
    <n v="3"/>
    <n v="140"/>
    <n v="140"/>
    <n v="140"/>
    <n v="157.86000000000001"/>
    <n v="297.86"/>
    <n v="297.86"/>
    <s v="Mon"/>
    <s v="Thu"/>
  </r>
  <r>
    <x v="338"/>
    <s v="North"/>
    <s v="Ling"/>
    <x v="0"/>
    <m/>
    <n v="44242"/>
    <n v="44251"/>
    <n v="2"/>
    <m/>
    <m/>
    <n v="0.25"/>
    <n v="160.39080000000001"/>
    <x v="0"/>
    <n v="9"/>
    <n v="140"/>
    <n v="35"/>
    <n v="35"/>
    <n v="160.39080000000001"/>
    <n v="195.39080000000001"/>
    <n v="195.39080000000001"/>
    <s v="Mon"/>
    <s v="Wed"/>
  </r>
  <r>
    <x v="339"/>
    <s v="North"/>
    <s v="Ling"/>
    <x v="0"/>
    <m/>
    <n v="44242"/>
    <n v="44252"/>
    <n v="2"/>
    <m/>
    <m/>
    <n v="0.25"/>
    <n v="46.845300000000002"/>
    <x v="0"/>
    <n v="10"/>
    <n v="140"/>
    <n v="35"/>
    <n v="35"/>
    <n v="46.845300000000002"/>
    <n v="81.845300000000009"/>
    <n v="81.845300000000009"/>
    <s v="Mon"/>
    <s v="Thu"/>
  </r>
  <r>
    <x v="340"/>
    <s v="Southwest"/>
    <s v="Cartier"/>
    <x v="1"/>
    <s v="Yes"/>
    <n v="44242"/>
    <n v="44256"/>
    <n v="2"/>
    <m/>
    <m/>
    <n v="1.25"/>
    <n v="952.06380000000001"/>
    <x v="2"/>
    <n v="14"/>
    <n v="140"/>
    <n v="175"/>
    <n v="175"/>
    <n v="952.06380000000001"/>
    <n v="1127.0637999999999"/>
    <n v="1127.0637999999999"/>
    <s v="Mon"/>
    <s v="Mon"/>
  </r>
  <r>
    <x v="341"/>
    <s v="West"/>
    <s v="Khan"/>
    <x v="2"/>
    <m/>
    <n v="44243"/>
    <n v="44258"/>
    <n v="1"/>
    <m/>
    <m/>
    <n v="0.25"/>
    <n v="17.420000000000002"/>
    <x v="0"/>
    <n v="15"/>
    <n v="80"/>
    <n v="20"/>
    <n v="20"/>
    <n v="17.420000000000002"/>
    <n v="37.42"/>
    <n v="37.42"/>
    <s v="Tue"/>
    <s v="Wed"/>
  </r>
  <r>
    <x v="342"/>
    <s v="Northwest"/>
    <s v="Cartier"/>
    <x v="1"/>
    <m/>
    <n v="44243"/>
    <n v="44263"/>
    <n v="2"/>
    <m/>
    <m/>
    <n v="0.5"/>
    <n v="202"/>
    <x v="2"/>
    <n v="20"/>
    <n v="140"/>
    <n v="70"/>
    <n v="70"/>
    <n v="202"/>
    <n v="272"/>
    <n v="272"/>
    <s v="Tue"/>
    <s v="Mon"/>
  </r>
  <r>
    <x v="343"/>
    <s v="Southeast"/>
    <s v="Burton"/>
    <x v="0"/>
    <m/>
    <n v="44244"/>
    <n v="44249"/>
    <n v="1"/>
    <m/>
    <m/>
    <n v="0.75"/>
    <n v="137.13"/>
    <x v="0"/>
    <n v="5"/>
    <n v="80"/>
    <n v="60"/>
    <n v="60"/>
    <n v="137.13"/>
    <n v="197.13"/>
    <n v="197.13"/>
    <s v="Wed"/>
    <s v="Mon"/>
  </r>
  <r>
    <x v="344"/>
    <s v="West"/>
    <s v="Khan"/>
    <x v="0"/>
    <m/>
    <n v="44244"/>
    <n v="44256"/>
    <n v="1"/>
    <m/>
    <m/>
    <n v="0.5"/>
    <n v="180"/>
    <x v="2"/>
    <n v="12"/>
    <n v="80"/>
    <n v="40"/>
    <n v="40"/>
    <n v="180"/>
    <n v="220"/>
    <n v="220"/>
    <s v="Wed"/>
    <s v="Mon"/>
  </r>
  <r>
    <x v="345"/>
    <s v="Central"/>
    <s v="Khan"/>
    <x v="0"/>
    <m/>
    <n v="44244"/>
    <n v="44256"/>
    <n v="1"/>
    <m/>
    <m/>
    <n v="0.25"/>
    <n v="255.3433"/>
    <x v="2"/>
    <n v="12"/>
    <n v="80"/>
    <n v="20"/>
    <n v="20"/>
    <n v="255.3433"/>
    <n v="275.3433"/>
    <n v="275.3433"/>
    <s v="Wed"/>
    <s v="Mon"/>
  </r>
  <r>
    <x v="346"/>
    <s v="Northwest"/>
    <s v="Khan"/>
    <x v="2"/>
    <m/>
    <n v="44244"/>
    <n v="44257"/>
    <n v="1"/>
    <m/>
    <m/>
    <n v="0.25"/>
    <n v="48.372999999999998"/>
    <x v="1"/>
    <n v="13"/>
    <n v="80"/>
    <n v="20"/>
    <n v="20"/>
    <n v="48.372999999999998"/>
    <n v="68.37299999999999"/>
    <n v="68.37299999999999"/>
    <s v="Wed"/>
    <s v="Tue"/>
  </r>
  <r>
    <x v="347"/>
    <s v="North"/>
    <s v="Ling"/>
    <x v="2"/>
    <m/>
    <n v="44244"/>
    <n v="44263"/>
    <n v="1"/>
    <m/>
    <m/>
    <n v="0.25"/>
    <n v="40.200000000000003"/>
    <x v="0"/>
    <n v="19"/>
    <n v="80"/>
    <n v="20"/>
    <n v="20"/>
    <n v="40.200000000000003"/>
    <n v="60.2"/>
    <n v="60.2"/>
    <s v="Wed"/>
    <s v="Mon"/>
  </r>
  <r>
    <x v="348"/>
    <s v="Central"/>
    <s v="Cartier"/>
    <x v="2"/>
    <m/>
    <n v="44245"/>
    <n v="44261"/>
    <n v="1"/>
    <m/>
    <m/>
    <n v="0.25"/>
    <n v="61.4985"/>
    <x v="0"/>
    <n v="16"/>
    <n v="80"/>
    <n v="20"/>
    <n v="20"/>
    <n v="61.4985"/>
    <n v="81.498500000000007"/>
    <n v="81.498500000000007"/>
    <s v="Thu"/>
    <s v="Sat"/>
  </r>
  <r>
    <x v="349"/>
    <s v="Northwest"/>
    <s v="Khan"/>
    <x v="1"/>
    <m/>
    <n v="44245"/>
    <n v="44257"/>
    <n v="1"/>
    <m/>
    <m/>
    <n v="0.5"/>
    <n v="42.66"/>
    <x v="0"/>
    <n v="12"/>
    <n v="80"/>
    <n v="40"/>
    <n v="40"/>
    <n v="42.66"/>
    <n v="82.66"/>
    <n v="82.66"/>
    <s v="Thu"/>
    <s v="Tue"/>
  </r>
  <r>
    <x v="350"/>
    <s v="North"/>
    <s v="Ling"/>
    <x v="1"/>
    <m/>
    <n v="44245"/>
    <n v="44265"/>
    <n v="1"/>
    <m/>
    <m/>
    <n v="0.5"/>
    <n v="16.420000000000002"/>
    <x v="4"/>
    <n v="20"/>
    <n v="80"/>
    <n v="40"/>
    <n v="40"/>
    <n v="16.420000000000002"/>
    <n v="56.42"/>
    <n v="56.42"/>
    <s v="Thu"/>
    <s v="Wed"/>
  </r>
  <r>
    <x v="351"/>
    <s v="Southeast"/>
    <s v="Burton"/>
    <x v="0"/>
    <m/>
    <n v="44246"/>
    <n v="44264"/>
    <n v="2"/>
    <m/>
    <m/>
    <n v="0.5"/>
    <n v="31.807600000000001"/>
    <x v="0"/>
    <n v="18"/>
    <n v="140"/>
    <n v="70"/>
    <n v="70"/>
    <n v="31.807600000000001"/>
    <n v="101.80760000000001"/>
    <n v="101.80760000000001"/>
    <s v="Fri"/>
    <s v="Tue"/>
  </r>
  <r>
    <x v="352"/>
    <s v="North"/>
    <s v="Ling"/>
    <x v="0"/>
    <m/>
    <n v="44249"/>
    <n v="44284"/>
    <n v="2"/>
    <m/>
    <m/>
    <n v="0.5"/>
    <n v="239.96940000000001"/>
    <x v="0"/>
    <n v="35"/>
    <n v="140"/>
    <n v="70"/>
    <n v="70"/>
    <n v="239.96940000000001"/>
    <n v="309.96940000000001"/>
    <n v="309.96940000000001"/>
    <s v="Mon"/>
    <s v="Mon"/>
  </r>
  <r>
    <x v="353"/>
    <s v="Central"/>
    <s v="Burton"/>
    <x v="3"/>
    <m/>
    <n v="44250"/>
    <n v="44257"/>
    <n v="1"/>
    <m/>
    <m/>
    <n v="1"/>
    <n v="90"/>
    <x v="2"/>
    <n v="7"/>
    <n v="80"/>
    <n v="80"/>
    <n v="80"/>
    <n v="90"/>
    <n v="170"/>
    <n v="170"/>
    <s v="Tue"/>
    <s v="Tue"/>
  </r>
  <r>
    <x v="354"/>
    <s v="South"/>
    <s v="Lopez"/>
    <x v="2"/>
    <m/>
    <n v="44250"/>
    <n v="44271"/>
    <n v="1"/>
    <m/>
    <m/>
    <n v="0.25"/>
    <n v="16.25"/>
    <x v="0"/>
    <n v="21"/>
    <n v="80"/>
    <n v="20"/>
    <n v="20"/>
    <n v="16.25"/>
    <n v="36.25"/>
    <n v="36.25"/>
    <s v="Tue"/>
    <s v="Tue"/>
  </r>
  <r>
    <x v="355"/>
    <s v="Central"/>
    <s v="Cartier"/>
    <x v="0"/>
    <m/>
    <n v="44250"/>
    <n v="44287"/>
    <n v="2"/>
    <m/>
    <m/>
    <n v="0.25"/>
    <n v="269.40269999999998"/>
    <x v="2"/>
    <n v="37"/>
    <n v="140"/>
    <n v="35"/>
    <n v="35"/>
    <n v="269.40269999999998"/>
    <n v="304.40269999999998"/>
    <n v="304.40269999999998"/>
    <s v="Tue"/>
    <s v="Thu"/>
  </r>
  <r>
    <x v="356"/>
    <s v="South"/>
    <s v="Lopez"/>
    <x v="2"/>
    <m/>
    <n v="44251"/>
    <n v="44270"/>
    <n v="1"/>
    <m/>
    <m/>
    <n v="0.25"/>
    <n v="33.497100000000003"/>
    <x v="0"/>
    <n v="19"/>
    <n v="80"/>
    <n v="20"/>
    <n v="20"/>
    <n v="33.497100000000003"/>
    <n v="53.497100000000003"/>
    <n v="53.497100000000003"/>
    <s v="Wed"/>
    <s v="Mon"/>
  </r>
  <r>
    <x v="357"/>
    <s v="Central"/>
    <s v="Burton"/>
    <x v="0"/>
    <m/>
    <n v="44252"/>
    <n v="44263"/>
    <n v="1"/>
    <m/>
    <m/>
    <n v="0.25"/>
    <n v="305.46260000000001"/>
    <x v="0"/>
    <n v="11"/>
    <n v="80"/>
    <n v="20"/>
    <n v="20"/>
    <n v="305.46260000000001"/>
    <n v="325.46260000000001"/>
    <n v="325.46260000000001"/>
    <s v="Thu"/>
    <s v="Mon"/>
  </r>
  <r>
    <x v="358"/>
    <s v="South"/>
    <s v="Lopez"/>
    <x v="1"/>
    <m/>
    <n v="44252"/>
    <n v="44270"/>
    <n v="1"/>
    <m/>
    <m/>
    <n v="0.75"/>
    <n v="50.672400000000003"/>
    <x v="1"/>
    <n v="18"/>
    <n v="80"/>
    <n v="60"/>
    <n v="60"/>
    <n v="50.672400000000003"/>
    <n v="110.67240000000001"/>
    <n v="110.67240000000001"/>
    <s v="Thu"/>
    <s v="Mon"/>
  </r>
  <r>
    <x v="359"/>
    <s v="South"/>
    <s v="Lopez"/>
    <x v="1"/>
    <m/>
    <n v="44252"/>
    <n v="44271"/>
    <n v="1"/>
    <m/>
    <m/>
    <n v="0.5"/>
    <n v="45.63"/>
    <x v="1"/>
    <n v="19"/>
    <n v="80"/>
    <n v="40"/>
    <n v="40"/>
    <n v="45.63"/>
    <n v="85.63"/>
    <n v="85.63"/>
    <s v="Thu"/>
    <s v="Tue"/>
  </r>
  <r>
    <x v="360"/>
    <s v="West"/>
    <s v="Khan"/>
    <x v="1"/>
    <m/>
    <n v="44252"/>
    <n v="44279"/>
    <n v="1"/>
    <m/>
    <m/>
    <n v="1"/>
    <n v="42.66"/>
    <x v="2"/>
    <n v="27"/>
    <n v="80"/>
    <n v="80"/>
    <n v="80"/>
    <n v="42.66"/>
    <n v="122.66"/>
    <n v="122.66"/>
    <s v="Thu"/>
    <s v="Wed"/>
  </r>
  <r>
    <x v="361"/>
    <s v="Central"/>
    <s v="Burton"/>
    <x v="0"/>
    <m/>
    <n v="44252"/>
    <n v="44293"/>
    <n v="1"/>
    <m/>
    <m/>
    <n v="0.25"/>
    <n v="38.698399999999999"/>
    <x v="1"/>
    <n v="41"/>
    <n v="80"/>
    <n v="20"/>
    <n v="20"/>
    <n v="38.698399999999999"/>
    <n v="58.698399999999999"/>
    <n v="58.698399999999999"/>
    <s v="Thu"/>
    <s v="Wed"/>
  </r>
  <r>
    <x v="362"/>
    <s v="Central"/>
    <s v="Cartier"/>
    <x v="0"/>
    <m/>
    <n v="44256"/>
    <n v="44270"/>
    <n v="1"/>
    <m/>
    <m/>
    <n v="0.25"/>
    <n v="164.22120000000001"/>
    <x v="0"/>
    <n v="14"/>
    <n v="80"/>
    <n v="20"/>
    <n v="20"/>
    <n v="164.22120000000001"/>
    <n v="184.22120000000001"/>
    <n v="184.22120000000001"/>
    <s v="Mon"/>
    <s v="Mon"/>
  </r>
  <r>
    <x v="363"/>
    <s v="West"/>
    <s v="Khan"/>
    <x v="1"/>
    <m/>
    <n v="44256"/>
    <n v="44270"/>
    <n v="2"/>
    <m/>
    <m/>
    <n v="0.5"/>
    <n v="24.38"/>
    <x v="0"/>
    <n v="14"/>
    <n v="140"/>
    <n v="70"/>
    <n v="70"/>
    <n v="24.38"/>
    <n v="94.38"/>
    <n v="94.38"/>
    <s v="Mon"/>
    <s v="Mon"/>
  </r>
  <r>
    <x v="364"/>
    <s v="South"/>
    <s v="Lopez"/>
    <x v="0"/>
    <m/>
    <n v="44256"/>
    <n v="44279"/>
    <n v="1"/>
    <m/>
    <m/>
    <n v="0.25"/>
    <n v="267.94040000000001"/>
    <x v="1"/>
    <n v="23"/>
    <n v="80"/>
    <n v="20"/>
    <n v="20"/>
    <n v="267.94040000000001"/>
    <n v="287.94040000000001"/>
    <n v="287.94040000000001"/>
    <s v="Mon"/>
    <s v="Wed"/>
  </r>
  <r>
    <x v="365"/>
    <s v="East"/>
    <s v="Ling"/>
    <x v="0"/>
    <m/>
    <n v="44256"/>
    <n v="44299"/>
    <n v="2"/>
    <m/>
    <m/>
    <n v="0.5"/>
    <n v="175.8682"/>
    <x v="0"/>
    <n v="43"/>
    <n v="140"/>
    <n v="70"/>
    <n v="70"/>
    <n v="175.8682"/>
    <n v="245.8682"/>
    <n v="245.8682"/>
    <s v="Mon"/>
    <s v="Tue"/>
  </r>
  <r>
    <x v="366"/>
    <s v="Central"/>
    <s v="Cartier"/>
    <x v="2"/>
    <m/>
    <n v="44256"/>
    <n v="44306"/>
    <n v="1"/>
    <s v="Yes"/>
    <s v="Yes"/>
    <n v="0.25"/>
    <n v="81.12"/>
    <x v="3"/>
    <n v="50"/>
    <n v="80"/>
    <n v="20"/>
    <n v="0"/>
    <n v="0"/>
    <n v="101.12"/>
    <n v="0"/>
    <s v="Mon"/>
    <s v="Tue"/>
  </r>
  <r>
    <x v="367"/>
    <s v="North"/>
    <s v="Ling"/>
    <x v="0"/>
    <m/>
    <n v="44256"/>
    <n v="44315"/>
    <n v="2"/>
    <s v="Yes"/>
    <s v="Yes"/>
    <n v="1"/>
    <n v="9.98"/>
    <x v="3"/>
    <n v="59"/>
    <n v="140"/>
    <n v="140"/>
    <n v="0"/>
    <n v="0"/>
    <n v="149.97999999999999"/>
    <n v="0"/>
    <s v="Mon"/>
    <s v="Thu"/>
  </r>
  <r>
    <x v="368"/>
    <s v="Northwest"/>
    <s v="Khan"/>
    <x v="0"/>
    <m/>
    <n v="44257"/>
    <n v="44264"/>
    <n v="1"/>
    <m/>
    <m/>
    <n v="1.25"/>
    <n v="340.70060000000001"/>
    <x v="0"/>
    <n v="7"/>
    <n v="80"/>
    <n v="100"/>
    <n v="100"/>
    <n v="340.70060000000001"/>
    <n v="440.70060000000001"/>
    <n v="440.70060000000001"/>
    <s v="Tue"/>
    <s v="Tue"/>
  </r>
  <r>
    <x v="369"/>
    <s v="Northwest"/>
    <s v="Khan"/>
    <x v="1"/>
    <s v="Yes"/>
    <n v="44257"/>
    <n v="44265"/>
    <n v="1"/>
    <m/>
    <m/>
    <n v="0.75"/>
    <n v="22.84"/>
    <x v="1"/>
    <n v="8"/>
    <n v="80"/>
    <n v="60"/>
    <n v="60"/>
    <n v="22.84"/>
    <n v="82.84"/>
    <n v="82.84"/>
    <s v="Tue"/>
    <s v="Wed"/>
  </r>
  <r>
    <x v="370"/>
    <s v="South"/>
    <s v="Lopez"/>
    <x v="1"/>
    <m/>
    <n v="44257"/>
    <n v="44266"/>
    <n v="1"/>
    <m/>
    <m/>
    <n v="0.5"/>
    <n v="3.5750000000000002"/>
    <x v="0"/>
    <n v="9"/>
    <n v="80"/>
    <n v="40"/>
    <n v="40"/>
    <n v="3.5750000000000002"/>
    <n v="43.575000000000003"/>
    <n v="43.575000000000003"/>
    <s v="Tue"/>
    <s v="Thu"/>
  </r>
  <r>
    <x v="371"/>
    <s v="South"/>
    <s v="Lopez"/>
    <x v="0"/>
    <m/>
    <n v="44257"/>
    <n v="44266"/>
    <n v="1"/>
    <m/>
    <m/>
    <n v="0.25"/>
    <n v="16.25"/>
    <x v="0"/>
    <n v="9"/>
    <n v="80"/>
    <n v="20"/>
    <n v="20"/>
    <n v="16.25"/>
    <n v="36.25"/>
    <n v="36.25"/>
    <s v="Tue"/>
    <s v="Thu"/>
  </r>
  <r>
    <x v="372"/>
    <s v="Central"/>
    <s v="Burton"/>
    <x v="1"/>
    <m/>
    <n v="44257"/>
    <n v="44275"/>
    <n v="1"/>
    <m/>
    <m/>
    <n v="0.75"/>
    <n v="19.196999999999999"/>
    <x v="1"/>
    <n v="18"/>
    <n v="80"/>
    <n v="60"/>
    <n v="60"/>
    <n v="19.196999999999999"/>
    <n v="79.197000000000003"/>
    <n v="79.197000000000003"/>
    <s v="Tue"/>
    <s v="Sat"/>
  </r>
  <r>
    <x v="373"/>
    <s v="Southeast"/>
    <s v="Cartier"/>
    <x v="2"/>
    <m/>
    <n v="44257"/>
    <n v="44271"/>
    <n v="1"/>
    <m/>
    <m/>
    <n v="0.25"/>
    <n v="73.508899999999997"/>
    <x v="1"/>
    <n v="14"/>
    <n v="80"/>
    <n v="20"/>
    <n v="20"/>
    <n v="73.508899999999997"/>
    <n v="93.508899999999997"/>
    <n v="93.508899999999997"/>
    <s v="Tue"/>
    <s v="Tue"/>
  </r>
  <r>
    <x v="374"/>
    <s v="Central"/>
    <s v="Burton"/>
    <x v="0"/>
    <m/>
    <n v="44257"/>
    <n v="44278"/>
    <n v="1"/>
    <m/>
    <m/>
    <n v="0.25"/>
    <n v="144"/>
    <x v="1"/>
    <n v="21"/>
    <n v="80"/>
    <n v="20"/>
    <n v="20"/>
    <n v="144"/>
    <n v="164"/>
    <n v="164"/>
    <s v="Tue"/>
    <s v="Tue"/>
  </r>
  <r>
    <x v="375"/>
    <s v="Southeast"/>
    <s v="Burton"/>
    <x v="4"/>
    <m/>
    <n v="44257"/>
    <n v="44278"/>
    <n v="1"/>
    <m/>
    <s v="Yes"/>
    <n v="2"/>
    <n v="94.71"/>
    <x v="2"/>
    <n v="21"/>
    <n v="80"/>
    <n v="160"/>
    <n v="160"/>
    <n v="0"/>
    <n v="254.70999999999998"/>
    <n v="160"/>
    <s v="Tue"/>
    <s v="Tue"/>
  </r>
  <r>
    <x v="376"/>
    <s v="Central"/>
    <s v="Burton"/>
    <x v="0"/>
    <s v="Yes"/>
    <n v="44258"/>
    <n v="44264"/>
    <n v="2"/>
    <m/>
    <m/>
    <n v="0.25"/>
    <n v="41.153799999999997"/>
    <x v="2"/>
    <n v="6"/>
    <n v="140"/>
    <n v="35"/>
    <n v="35"/>
    <n v="41.153799999999997"/>
    <n v="76.15379999999999"/>
    <n v="76.15379999999999"/>
    <s v="Wed"/>
    <s v="Tue"/>
  </r>
  <r>
    <x v="377"/>
    <s v="East"/>
    <s v="Ling"/>
    <x v="1"/>
    <m/>
    <n v="44258"/>
    <n v="44292"/>
    <n v="2"/>
    <m/>
    <m/>
    <n v="0.5"/>
    <n v="76.9499"/>
    <x v="2"/>
    <n v="34"/>
    <n v="140"/>
    <n v="70"/>
    <n v="70"/>
    <n v="76.9499"/>
    <n v="146.94990000000001"/>
    <n v="146.94990000000001"/>
    <s v="Wed"/>
    <s v="Tue"/>
  </r>
  <r>
    <x v="378"/>
    <s v="West"/>
    <s v="Khan"/>
    <x v="0"/>
    <m/>
    <n v="44258"/>
    <n v="44312"/>
    <n v="1"/>
    <m/>
    <m/>
    <n v="0.5"/>
    <n v="25.24"/>
    <x v="1"/>
    <n v="54"/>
    <n v="80"/>
    <n v="40"/>
    <n v="40"/>
    <n v="25.24"/>
    <n v="65.239999999999995"/>
    <n v="65.239999999999995"/>
    <s v="Wed"/>
    <s v="Mon"/>
  </r>
  <r>
    <x v="379"/>
    <s v="Northwest"/>
    <s v="Burton"/>
    <x v="0"/>
    <s v="Yes"/>
    <n v="44258"/>
    <n v="44329"/>
    <n v="2"/>
    <m/>
    <m/>
    <n v="0.75"/>
    <n v="572.62689999999998"/>
    <x v="2"/>
    <n v="71"/>
    <n v="140"/>
    <n v="105"/>
    <n v="105"/>
    <n v="572.62689999999998"/>
    <n v="677.62689999999998"/>
    <n v="677.62689999999998"/>
    <s v="Wed"/>
    <s v="Thu"/>
  </r>
  <r>
    <x v="380"/>
    <s v="South"/>
    <s v="Burton"/>
    <x v="1"/>
    <m/>
    <n v="44258"/>
    <n v="44389"/>
    <n v="2"/>
    <m/>
    <m/>
    <n v="1.25"/>
    <n v="361.90370000000001"/>
    <x v="0"/>
    <n v="131"/>
    <n v="140"/>
    <n v="175"/>
    <n v="175"/>
    <n v="361.90370000000001"/>
    <n v="536.90370000000007"/>
    <n v="536.90370000000007"/>
    <s v="Wed"/>
    <s v="Mon"/>
  </r>
  <r>
    <x v="381"/>
    <s v="Northwest"/>
    <s v="Cartier"/>
    <x v="0"/>
    <m/>
    <n v="44259"/>
    <n v="44263"/>
    <n v="1"/>
    <m/>
    <m/>
    <n v="0.25"/>
    <n v="110.2272"/>
    <x v="0"/>
    <n v="4"/>
    <n v="80"/>
    <n v="20"/>
    <n v="20"/>
    <n v="110.2272"/>
    <n v="130.22719999999998"/>
    <n v="130.22719999999998"/>
    <s v="Thu"/>
    <s v="Mon"/>
  </r>
  <r>
    <x v="382"/>
    <s v="South"/>
    <s v="Lopez"/>
    <x v="0"/>
    <m/>
    <n v="44259"/>
    <n v="44270"/>
    <n v="1"/>
    <m/>
    <m/>
    <n v="0.25"/>
    <n v="33.910499999999999"/>
    <x v="0"/>
    <n v="11"/>
    <n v="80"/>
    <n v="20"/>
    <n v="20"/>
    <n v="33.910499999999999"/>
    <n v="53.910499999999999"/>
    <n v="53.910499999999999"/>
    <s v="Thu"/>
    <s v="Mon"/>
  </r>
  <r>
    <x v="383"/>
    <s v="North"/>
    <s v="Ling"/>
    <x v="0"/>
    <m/>
    <n v="44259"/>
    <n v="44279"/>
    <n v="2"/>
    <m/>
    <m/>
    <n v="0.25"/>
    <n v="19"/>
    <x v="0"/>
    <n v="20"/>
    <n v="140"/>
    <n v="35"/>
    <n v="35"/>
    <n v="19"/>
    <n v="54"/>
    <n v="54"/>
    <s v="Thu"/>
    <s v="Wed"/>
  </r>
  <r>
    <x v="384"/>
    <s v="West"/>
    <s v="Khan"/>
    <x v="4"/>
    <m/>
    <n v="44259"/>
    <n v="44279"/>
    <n v="1"/>
    <m/>
    <m/>
    <n v="1.25"/>
    <n v="294.77999999999997"/>
    <x v="1"/>
    <n v="20"/>
    <n v="80"/>
    <n v="100"/>
    <n v="100"/>
    <n v="294.77999999999997"/>
    <n v="394.78"/>
    <n v="394.78"/>
    <s v="Thu"/>
    <s v="Wed"/>
  </r>
  <r>
    <x v="385"/>
    <s v="East"/>
    <s v="Ling"/>
    <x v="0"/>
    <m/>
    <n v="44259"/>
    <n v="44312"/>
    <n v="2"/>
    <m/>
    <m/>
    <n v="0.25"/>
    <n v="83.231700000000004"/>
    <x v="0"/>
    <n v="53"/>
    <n v="140"/>
    <n v="35"/>
    <n v="35"/>
    <n v="83.231700000000004"/>
    <n v="118.2317"/>
    <n v="118.2317"/>
    <s v="Thu"/>
    <s v="Mon"/>
  </r>
  <r>
    <x v="386"/>
    <s v="South"/>
    <s v="Lopez"/>
    <x v="0"/>
    <m/>
    <n v="44263"/>
    <n v="44271"/>
    <n v="1"/>
    <m/>
    <m/>
    <n v="0.75"/>
    <n v="103.0842"/>
    <x v="0"/>
    <n v="8"/>
    <n v="80"/>
    <n v="60"/>
    <n v="60"/>
    <n v="103.0842"/>
    <n v="163.08420000000001"/>
    <n v="163.08420000000001"/>
    <s v="Mon"/>
    <s v="Tue"/>
  </r>
  <r>
    <x v="387"/>
    <s v="Central"/>
    <s v="Cartier"/>
    <x v="1"/>
    <m/>
    <n v="44263"/>
    <n v="44271"/>
    <n v="2"/>
    <m/>
    <m/>
    <n v="0.5"/>
    <n v="144.30529999999999"/>
    <x v="2"/>
    <n v="8"/>
    <n v="140"/>
    <n v="70"/>
    <n v="70"/>
    <n v="144.30529999999999"/>
    <n v="214.30529999999999"/>
    <n v="214.30529999999999"/>
    <s v="Mon"/>
    <s v="Tue"/>
  </r>
  <r>
    <x v="388"/>
    <s v="North"/>
    <s v="Ling"/>
    <x v="0"/>
    <m/>
    <n v="44263"/>
    <n v="44280"/>
    <n v="2"/>
    <m/>
    <m/>
    <n v="0.25"/>
    <n v="39"/>
    <x v="0"/>
    <n v="17"/>
    <n v="140"/>
    <n v="35"/>
    <n v="35"/>
    <n v="39"/>
    <n v="74"/>
    <n v="74"/>
    <s v="Mon"/>
    <s v="Thu"/>
  </r>
  <r>
    <x v="389"/>
    <s v="Central"/>
    <s v="Burton"/>
    <x v="4"/>
    <m/>
    <n v="44263"/>
    <n v="44282"/>
    <n v="2"/>
    <m/>
    <m/>
    <n v="2.5"/>
    <n v="224"/>
    <x v="2"/>
    <n v="19"/>
    <n v="140"/>
    <n v="350"/>
    <n v="350"/>
    <n v="224"/>
    <n v="574"/>
    <n v="574"/>
    <s v="Mon"/>
    <s v="Sat"/>
  </r>
  <r>
    <x v="390"/>
    <s v="South"/>
    <s v="Lopez"/>
    <x v="0"/>
    <m/>
    <n v="44263"/>
    <n v="44359"/>
    <n v="1"/>
    <m/>
    <m/>
    <n v="0.5"/>
    <n v="475.54"/>
    <x v="0"/>
    <n v="96"/>
    <n v="80"/>
    <n v="40"/>
    <n v="40"/>
    <n v="475.54"/>
    <n v="515.54"/>
    <n v="515.54"/>
    <s v="Mon"/>
    <s v="Sat"/>
  </r>
  <r>
    <x v="391"/>
    <s v="Central"/>
    <s v="Khan"/>
    <x v="0"/>
    <m/>
    <n v="44264"/>
    <n v="44271"/>
    <n v="1"/>
    <m/>
    <m/>
    <n v="1"/>
    <n v="46.036799999999999"/>
    <x v="2"/>
    <n v="7"/>
    <n v="80"/>
    <n v="80"/>
    <n v="80"/>
    <n v="46.036799999999999"/>
    <n v="126.0368"/>
    <n v="126.0368"/>
    <s v="Tue"/>
    <s v="Tue"/>
  </r>
  <r>
    <x v="392"/>
    <s v="South"/>
    <s v="Lopez"/>
    <x v="0"/>
    <m/>
    <n v="44264"/>
    <n v="44271"/>
    <n v="1"/>
    <m/>
    <m/>
    <n v="0.75"/>
    <n v="294.5514"/>
    <x v="0"/>
    <n v="7"/>
    <n v="80"/>
    <n v="60"/>
    <n v="60"/>
    <n v="294.5514"/>
    <n v="354.5514"/>
    <n v="354.5514"/>
    <s v="Tue"/>
    <s v="Tue"/>
  </r>
  <r>
    <x v="393"/>
    <s v="West"/>
    <s v="Khan"/>
    <x v="1"/>
    <m/>
    <n v="44264"/>
    <n v="44341"/>
    <n v="2"/>
    <m/>
    <m/>
    <n v="1"/>
    <n v="28.5"/>
    <x v="1"/>
    <n v="77"/>
    <n v="140"/>
    <n v="140"/>
    <n v="140"/>
    <n v="28.5"/>
    <n v="168.5"/>
    <n v="168.5"/>
    <s v="Tue"/>
    <s v="Tue"/>
  </r>
  <r>
    <x v="394"/>
    <s v="East"/>
    <s v="Ling"/>
    <x v="4"/>
    <m/>
    <n v="44265"/>
    <n v="44267"/>
    <n v="2"/>
    <m/>
    <m/>
    <n v="1.5"/>
    <n v="50"/>
    <x v="0"/>
    <n v="2"/>
    <n v="140"/>
    <n v="210"/>
    <n v="210"/>
    <n v="50"/>
    <n v="260"/>
    <n v="260"/>
    <s v="Wed"/>
    <s v="Fri"/>
  </r>
  <r>
    <x v="395"/>
    <s v="Southeast"/>
    <s v="Khan"/>
    <x v="0"/>
    <m/>
    <n v="44265"/>
    <n v="44265"/>
    <n v="1"/>
    <m/>
    <m/>
    <n v="0.5"/>
    <n v="10"/>
    <x v="0"/>
    <n v="0"/>
    <n v="80"/>
    <n v="40"/>
    <n v="40"/>
    <n v="10"/>
    <n v="50"/>
    <n v="50"/>
    <s v="Wed"/>
    <s v="Wed"/>
  </r>
  <r>
    <x v="396"/>
    <s v="North"/>
    <s v="Ling"/>
    <x v="4"/>
    <s v="Yes"/>
    <n v="44265"/>
    <n v="44272"/>
    <n v="2"/>
    <m/>
    <m/>
    <n v="1.5"/>
    <n v="29.33"/>
    <x v="0"/>
    <n v="7"/>
    <n v="140"/>
    <n v="210"/>
    <n v="210"/>
    <n v="29.33"/>
    <n v="239.32999999999998"/>
    <n v="239.32999999999998"/>
    <s v="Wed"/>
    <s v="Wed"/>
  </r>
  <r>
    <x v="397"/>
    <s v="South"/>
    <s v="Burton"/>
    <x v="0"/>
    <s v="Yes"/>
    <n v="44265"/>
    <n v="44272"/>
    <n v="1"/>
    <m/>
    <s v="Yes"/>
    <n v="0.25"/>
    <n v="19.196999999999999"/>
    <x v="2"/>
    <n v="7"/>
    <n v="80"/>
    <n v="20"/>
    <n v="20"/>
    <n v="0"/>
    <n v="39.197000000000003"/>
    <n v="20"/>
    <s v="Wed"/>
    <s v="Wed"/>
  </r>
  <r>
    <x v="398"/>
    <s v="West"/>
    <s v="Khan"/>
    <x v="1"/>
    <m/>
    <n v="44265"/>
    <n v="44272"/>
    <n v="2"/>
    <m/>
    <m/>
    <n v="0.5"/>
    <n v="24.186499999999999"/>
    <x v="2"/>
    <n v="7"/>
    <n v="140"/>
    <n v="70"/>
    <n v="70"/>
    <n v="24.186499999999999"/>
    <n v="94.186499999999995"/>
    <n v="94.186499999999995"/>
    <s v="Wed"/>
    <s v="Wed"/>
  </r>
  <r>
    <x v="399"/>
    <s v="East"/>
    <s v="Ling"/>
    <x v="0"/>
    <m/>
    <n v="44265"/>
    <n v="44273"/>
    <n v="2"/>
    <m/>
    <m/>
    <n v="0.5"/>
    <n v="159"/>
    <x v="0"/>
    <n v="8"/>
    <n v="140"/>
    <n v="70"/>
    <n v="70"/>
    <n v="159"/>
    <n v="229"/>
    <n v="229"/>
    <s v="Wed"/>
    <s v="Thu"/>
  </r>
  <r>
    <x v="400"/>
    <s v="Southeast"/>
    <s v="Burton"/>
    <x v="0"/>
    <m/>
    <n v="44265"/>
    <n v="44279"/>
    <n v="2"/>
    <m/>
    <s v="Yes"/>
    <n v="0.5"/>
    <n v="411.09530000000001"/>
    <x v="2"/>
    <n v="14"/>
    <n v="140"/>
    <n v="70"/>
    <n v="70"/>
    <n v="0"/>
    <n v="481.09530000000001"/>
    <n v="70"/>
    <s v="Wed"/>
    <s v="Wed"/>
  </r>
  <r>
    <x v="401"/>
    <s v="North"/>
    <s v="Ling"/>
    <x v="0"/>
    <m/>
    <n v="44265"/>
    <n v="44294"/>
    <n v="1"/>
    <m/>
    <m/>
    <n v="0.75"/>
    <n v="58.361699999999999"/>
    <x v="0"/>
    <n v="29"/>
    <n v="80"/>
    <n v="60"/>
    <n v="60"/>
    <n v="58.361699999999999"/>
    <n v="118.3617"/>
    <n v="118.3617"/>
    <s v="Wed"/>
    <s v="Thu"/>
  </r>
  <r>
    <x v="402"/>
    <s v="Southeast"/>
    <s v="Burton"/>
    <x v="3"/>
    <m/>
    <n v="44265"/>
    <n v="44306"/>
    <n v="1"/>
    <m/>
    <s v="Yes"/>
    <n v="1.75"/>
    <n v="98.547600000000003"/>
    <x v="2"/>
    <n v="41"/>
    <n v="80"/>
    <n v="140"/>
    <n v="140"/>
    <n v="0"/>
    <n v="238.54759999999999"/>
    <n v="140"/>
    <s v="Wed"/>
    <s v="Tue"/>
  </r>
  <r>
    <x v="403"/>
    <s v="East"/>
    <s v="Ling"/>
    <x v="3"/>
    <m/>
    <n v="44265"/>
    <n v="44307"/>
    <n v="2"/>
    <s v="Yes"/>
    <s v="Yes"/>
    <n v="2"/>
    <n v="145.14920000000001"/>
    <x v="3"/>
    <n v="42"/>
    <n v="140"/>
    <n v="280"/>
    <n v="0"/>
    <n v="0"/>
    <n v="425.14920000000001"/>
    <n v="0"/>
    <s v="Wed"/>
    <s v="Wed"/>
  </r>
  <r>
    <x v="404"/>
    <s v="Southeast"/>
    <s v="Burton"/>
    <x v="1"/>
    <m/>
    <n v="44266"/>
    <n v="44266"/>
    <n v="2"/>
    <m/>
    <m/>
    <n v="0.75"/>
    <n v="125.7273"/>
    <x v="0"/>
    <n v="0"/>
    <n v="140"/>
    <n v="105"/>
    <n v="105"/>
    <n v="125.7273"/>
    <n v="230.72730000000001"/>
    <n v="230.72730000000001"/>
    <s v="Thu"/>
    <s v="Thu"/>
  </r>
  <r>
    <x v="405"/>
    <s v="Northwest"/>
    <s v="Khan"/>
    <x v="0"/>
    <s v="Yes"/>
    <n v="44266"/>
    <n v="44348"/>
    <n v="1"/>
    <m/>
    <m/>
    <n v="0.25"/>
    <n v="204.28399999999999"/>
    <x v="2"/>
    <n v="82"/>
    <n v="80"/>
    <n v="20"/>
    <n v="20"/>
    <n v="204.28399999999999"/>
    <n v="224.28399999999999"/>
    <n v="224.28399999999999"/>
    <s v="Thu"/>
    <s v="Tue"/>
  </r>
  <r>
    <x v="406"/>
    <s v="Central"/>
    <s v="Cartier"/>
    <x v="2"/>
    <m/>
    <n v="44266"/>
    <n v="44394"/>
    <n v="1"/>
    <m/>
    <m/>
    <n v="0.25"/>
    <n v="120"/>
    <x v="0"/>
    <n v="128"/>
    <n v="80"/>
    <n v="20"/>
    <n v="20"/>
    <n v="120"/>
    <n v="140"/>
    <n v="140"/>
    <s v="Thu"/>
    <s v="Sat"/>
  </r>
  <r>
    <x v="407"/>
    <s v="North"/>
    <s v="Ling"/>
    <x v="0"/>
    <m/>
    <n v="44270"/>
    <n v="44282"/>
    <n v="2"/>
    <m/>
    <m/>
    <n v="1"/>
    <n v="203"/>
    <x v="0"/>
    <n v="12"/>
    <n v="140"/>
    <n v="140"/>
    <n v="140"/>
    <n v="203"/>
    <n v="343"/>
    <n v="343"/>
    <s v="Mon"/>
    <s v="Sat"/>
  </r>
  <r>
    <x v="408"/>
    <s v="East"/>
    <s v="Ling"/>
    <x v="0"/>
    <m/>
    <n v="44270"/>
    <n v="44278"/>
    <n v="2"/>
    <s v="Yes"/>
    <s v="Yes"/>
    <n v="0.75"/>
    <n v="222.33"/>
    <x v="3"/>
    <n v="8"/>
    <n v="140"/>
    <n v="105"/>
    <n v="0"/>
    <n v="0"/>
    <n v="327.33000000000004"/>
    <n v="0"/>
    <s v="Mon"/>
    <s v="Tue"/>
  </r>
  <r>
    <x v="409"/>
    <s v="Northwest"/>
    <s v="Cartier"/>
    <x v="4"/>
    <m/>
    <n v="44270"/>
    <n v="44279"/>
    <n v="2"/>
    <m/>
    <m/>
    <n v="4.75"/>
    <n v="56.4"/>
    <x v="0"/>
    <n v="9"/>
    <n v="140"/>
    <n v="665"/>
    <n v="665"/>
    <n v="56.4"/>
    <n v="721.4"/>
    <n v="721.4"/>
    <s v="Mon"/>
    <s v="Wed"/>
  </r>
  <r>
    <x v="410"/>
    <s v="North"/>
    <s v="Ling"/>
    <x v="4"/>
    <m/>
    <n v="44270"/>
    <n v="44284"/>
    <n v="2"/>
    <m/>
    <s v="Yes"/>
    <n v="1"/>
    <n v="60"/>
    <x v="2"/>
    <n v="14"/>
    <n v="140"/>
    <n v="140"/>
    <n v="140"/>
    <n v="0"/>
    <n v="200"/>
    <n v="140"/>
    <s v="Mon"/>
    <s v="Mon"/>
  </r>
  <r>
    <x v="411"/>
    <s v="North"/>
    <s v="Ling"/>
    <x v="0"/>
    <m/>
    <n v="44270"/>
    <n v="44286"/>
    <n v="1"/>
    <m/>
    <m/>
    <n v="0.75"/>
    <n v="21.33"/>
    <x v="0"/>
    <n v="16"/>
    <n v="80"/>
    <n v="60"/>
    <n v="60"/>
    <n v="21.33"/>
    <n v="81.33"/>
    <n v="81.33"/>
    <s v="Mon"/>
    <s v="Wed"/>
  </r>
  <r>
    <x v="412"/>
    <s v="North"/>
    <s v="Ling"/>
    <x v="2"/>
    <m/>
    <n v="44270"/>
    <n v="44285"/>
    <n v="1"/>
    <m/>
    <m/>
    <n v="0.25"/>
    <n v="204.28399999999999"/>
    <x v="0"/>
    <n v="15"/>
    <n v="80"/>
    <n v="20"/>
    <n v="20"/>
    <n v="204.28399999999999"/>
    <n v="224.28399999999999"/>
    <n v="224.28399999999999"/>
    <s v="Mon"/>
    <s v="Tue"/>
  </r>
  <r>
    <x v="413"/>
    <s v="Central"/>
    <s v="Burton"/>
    <x v="3"/>
    <m/>
    <n v="44270"/>
    <n v="44293"/>
    <n v="1"/>
    <m/>
    <s v="Yes"/>
    <n v="1.5"/>
    <n v="95.042900000000003"/>
    <x v="2"/>
    <n v="23"/>
    <n v="80"/>
    <n v="120"/>
    <n v="120"/>
    <n v="0"/>
    <n v="215.0429"/>
    <n v="120"/>
    <s v="Mon"/>
    <s v="Wed"/>
  </r>
  <r>
    <x v="414"/>
    <s v="Northwest"/>
    <s v="Cartier"/>
    <x v="2"/>
    <s v="Yes"/>
    <n v="44270"/>
    <n v="44305"/>
    <n v="1"/>
    <m/>
    <m/>
    <n v="0.25"/>
    <n v="23.401"/>
    <x v="0"/>
    <n v="35"/>
    <n v="80"/>
    <n v="20"/>
    <n v="20"/>
    <n v="23.401"/>
    <n v="43.400999999999996"/>
    <n v="43.400999999999996"/>
    <s v="Mon"/>
    <s v="Mon"/>
  </r>
  <r>
    <x v="415"/>
    <s v="Central"/>
    <s v="Ling"/>
    <x v="3"/>
    <m/>
    <n v="44270"/>
    <n v="44324"/>
    <n v="2"/>
    <s v="Yes"/>
    <s v="Yes"/>
    <n v="2.25"/>
    <n v="934.45389999999998"/>
    <x v="3"/>
    <n v="54"/>
    <n v="140"/>
    <n v="315"/>
    <n v="0"/>
    <n v="0"/>
    <n v="1249.4539"/>
    <n v="0"/>
    <s v="Mon"/>
    <s v="Sat"/>
  </r>
  <r>
    <x v="416"/>
    <s v="West"/>
    <s v="Khan"/>
    <x v="1"/>
    <m/>
    <n v="44271"/>
    <n v="44272"/>
    <n v="1"/>
    <m/>
    <m/>
    <n v="0.5"/>
    <n v="18"/>
    <x v="1"/>
    <n v="1"/>
    <n v="80"/>
    <n v="40"/>
    <n v="40"/>
    <n v="18"/>
    <n v="58"/>
    <n v="58"/>
    <s v="Tue"/>
    <s v="Wed"/>
  </r>
  <r>
    <x v="417"/>
    <s v="Southeast"/>
    <s v="Cartier"/>
    <x v="0"/>
    <s v="Yes"/>
    <n v="44271"/>
    <n v="44280"/>
    <n v="1"/>
    <m/>
    <m/>
    <n v="0.25"/>
    <n v="134.84690000000001"/>
    <x v="2"/>
    <n v="9"/>
    <n v="80"/>
    <n v="20"/>
    <n v="20"/>
    <n v="134.84690000000001"/>
    <n v="154.84690000000001"/>
    <n v="154.84690000000001"/>
    <s v="Tue"/>
    <s v="Thu"/>
  </r>
  <r>
    <x v="418"/>
    <s v="Northwest"/>
    <s v="Cartier"/>
    <x v="0"/>
    <s v="Yes"/>
    <n v="44271"/>
    <n v="44278"/>
    <n v="1"/>
    <m/>
    <m/>
    <n v="0.5"/>
    <n v="61.259"/>
    <x v="0"/>
    <n v="7"/>
    <n v="80"/>
    <n v="40"/>
    <n v="40"/>
    <n v="61.259"/>
    <n v="101.259"/>
    <n v="101.259"/>
    <s v="Tue"/>
    <s v="Tue"/>
  </r>
  <r>
    <x v="419"/>
    <s v="Central"/>
    <s v="Burton"/>
    <x v="1"/>
    <m/>
    <n v="44271"/>
    <n v="44288"/>
    <n v="2"/>
    <m/>
    <m/>
    <n v="4.5"/>
    <n v="658.67510000000004"/>
    <x v="0"/>
    <n v="17"/>
    <n v="140"/>
    <n v="630"/>
    <n v="630"/>
    <n v="658.67510000000004"/>
    <n v="1288.6750999999999"/>
    <n v="1288.6750999999999"/>
    <s v="Tue"/>
    <s v="Fri"/>
  </r>
  <r>
    <x v="420"/>
    <s v="Central"/>
    <s v="Burton"/>
    <x v="3"/>
    <m/>
    <n v="44271"/>
    <n v="44289"/>
    <n v="2"/>
    <m/>
    <m/>
    <n v="8"/>
    <n v="1468.5196000000001"/>
    <x v="0"/>
    <n v="18"/>
    <n v="140"/>
    <n v="1120"/>
    <n v="1120"/>
    <n v="1468.5196000000001"/>
    <n v="2588.5196000000001"/>
    <n v="2588.5196000000001"/>
    <s v="Tue"/>
    <s v="Sat"/>
  </r>
  <r>
    <x v="421"/>
    <s v="South"/>
    <s v="Lopez"/>
    <x v="1"/>
    <m/>
    <n v="44271"/>
    <n v="44286"/>
    <n v="1"/>
    <m/>
    <m/>
    <n v="0.75"/>
    <n v="82.586500000000001"/>
    <x v="0"/>
    <n v="15"/>
    <n v="80"/>
    <n v="60"/>
    <n v="60"/>
    <n v="82.586500000000001"/>
    <n v="142.5865"/>
    <n v="142.5865"/>
    <s v="Tue"/>
    <s v="Wed"/>
  </r>
  <r>
    <x v="422"/>
    <s v="Northeast"/>
    <s v="Ling"/>
    <x v="4"/>
    <m/>
    <n v="44271"/>
    <n v="44302"/>
    <n v="2"/>
    <m/>
    <s v="Yes"/>
    <n v="2.75"/>
    <n v="340.54520000000002"/>
    <x v="2"/>
    <n v="31"/>
    <n v="140"/>
    <n v="385"/>
    <n v="385"/>
    <n v="0"/>
    <n v="725.54520000000002"/>
    <n v="385"/>
    <s v="Tue"/>
    <s v="Fri"/>
  </r>
  <r>
    <x v="423"/>
    <s v="Southeast"/>
    <s v="Khan"/>
    <x v="0"/>
    <m/>
    <n v="44271"/>
    <n v="44322"/>
    <n v="1"/>
    <m/>
    <m/>
    <n v="0.25"/>
    <n v="72.061000000000007"/>
    <x v="2"/>
    <n v="51"/>
    <n v="80"/>
    <n v="20"/>
    <n v="20"/>
    <n v="72.061000000000007"/>
    <n v="92.061000000000007"/>
    <n v="92.061000000000007"/>
    <s v="Tue"/>
    <s v="Thu"/>
  </r>
  <r>
    <x v="424"/>
    <s v="Northeast"/>
    <s v="Burton"/>
    <x v="0"/>
    <m/>
    <n v="44272"/>
    <n v="44296"/>
    <n v="1"/>
    <m/>
    <m/>
    <n v="0.5"/>
    <n v="48.990699999999997"/>
    <x v="0"/>
    <n v="24"/>
    <n v="80"/>
    <n v="40"/>
    <n v="40"/>
    <n v="48.990699999999997"/>
    <n v="88.990700000000004"/>
    <n v="88.990700000000004"/>
    <s v="Wed"/>
    <s v="Sat"/>
  </r>
  <r>
    <x v="425"/>
    <s v="North"/>
    <s v="Ling"/>
    <x v="2"/>
    <m/>
    <n v="44272"/>
    <n v="44296"/>
    <n v="1"/>
    <m/>
    <m/>
    <n v="0.25"/>
    <n v="15.401"/>
    <x v="0"/>
    <n v="24"/>
    <n v="80"/>
    <n v="20"/>
    <n v="20"/>
    <n v="15.401"/>
    <n v="35.400999999999996"/>
    <n v="35.400999999999996"/>
    <s v="Wed"/>
    <s v="Sat"/>
  </r>
  <r>
    <x v="426"/>
    <s v="East"/>
    <s v="Khan"/>
    <x v="1"/>
    <m/>
    <n v="44274"/>
    <n v="44322"/>
    <n v="1"/>
    <m/>
    <m/>
    <n v="0.75"/>
    <n v="204.10079999999999"/>
    <x v="2"/>
    <n v="48"/>
    <n v="80"/>
    <n v="60"/>
    <n v="60"/>
    <n v="204.10079999999999"/>
    <n v="264.10079999999999"/>
    <n v="264.10079999999999"/>
    <s v="Fri"/>
    <s v="Thu"/>
  </r>
  <r>
    <x v="427"/>
    <s v="North"/>
    <s v="Ling"/>
    <x v="0"/>
    <m/>
    <n v="44275"/>
    <n v="44296"/>
    <n v="1"/>
    <m/>
    <m/>
    <n v="0.25"/>
    <n v="12.63"/>
    <x v="0"/>
    <n v="21"/>
    <n v="80"/>
    <n v="20"/>
    <n v="20"/>
    <n v="12.63"/>
    <n v="32.630000000000003"/>
    <n v="32.630000000000003"/>
    <s v="Sat"/>
    <s v="Sat"/>
  </r>
  <r>
    <x v="428"/>
    <s v="Northeast"/>
    <s v="Ling"/>
    <x v="0"/>
    <m/>
    <n v="44275"/>
    <n v="44299"/>
    <n v="1"/>
    <m/>
    <m/>
    <n v="0.25"/>
    <n v="15.24"/>
    <x v="1"/>
    <n v="24"/>
    <n v="80"/>
    <n v="20"/>
    <n v="20"/>
    <n v="15.24"/>
    <n v="35.24"/>
    <n v="35.24"/>
    <s v="Sat"/>
    <s v="Tue"/>
  </r>
  <r>
    <x v="429"/>
    <s v="West"/>
    <s v="Khan"/>
    <x v="0"/>
    <m/>
    <n v="44277"/>
    <n v="44286"/>
    <n v="1"/>
    <s v="Yes"/>
    <s v="Yes"/>
    <n v="0.5"/>
    <n v="50"/>
    <x v="3"/>
    <n v="9"/>
    <n v="80"/>
    <n v="40"/>
    <n v="0"/>
    <n v="0"/>
    <n v="90"/>
    <n v="0"/>
    <s v="Mon"/>
    <s v="Wed"/>
  </r>
  <r>
    <x v="430"/>
    <s v="South"/>
    <s v="Burton"/>
    <x v="3"/>
    <m/>
    <n v="44277"/>
    <n v="44306"/>
    <n v="1"/>
    <m/>
    <s v="Yes"/>
    <n v="1.5"/>
    <n v="272.55329999999998"/>
    <x v="2"/>
    <n v="29"/>
    <n v="80"/>
    <n v="120"/>
    <n v="120"/>
    <n v="0"/>
    <n v="392.55329999999998"/>
    <n v="120"/>
    <s v="Mon"/>
    <s v="Tue"/>
  </r>
  <r>
    <x v="431"/>
    <s v="Northwest"/>
    <s v="Cartier"/>
    <x v="1"/>
    <m/>
    <n v="44277"/>
    <n v="44306"/>
    <n v="2"/>
    <m/>
    <m/>
    <n v="6.25"/>
    <n v="27"/>
    <x v="2"/>
    <n v="29"/>
    <n v="140"/>
    <n v="875"/>
    <n v="875"/>
    <n v="27"/>
    <n v="902"/>
    <n v="902"/>
    <s v="Mon"/>
    <s v="Tue"/>
  </r>
  <r>
    <x v="432"/>
    <s v="Southeast"/>
    <s v="Khan"/>
    <x v="0"/>
    <m/>
    <n v="44277"/>
    <n v="44308"/>
    <n v="1"/>
    <s v="Yes"/>
    <s v="Yes"/>
    <n v="0.25"/>
    <n v="65.428799999999995"/>
    <x v="3"/>
    <n v="31"/>
    <n v="80"/>
    <n v="20"/>
    <n v="0"/>
    <n v="0"/>
    <n v="85.428799999999995"/>
    <n v="0"/>
    <s v="Mon"/>
    <s v="Thu"/>
  </r>
  <r>
    <x v="433"/>
    <s v="North"/>
    <s v="Ling"/>
    <x v="0"/>
    <m/>
    <n v="44277"/>
    <n v="44322"/>
    <n v="2"/>
    <m/>
    <m/>
    <n v="0.5"/>
    <n v="85.32"/>
    <x v="0"/>
    <n v="45"/>
    <n v="140"/>
    <n v="70"/>
    <n v="70"/>
    <n v="85.32"/>
    <n v="155.32"/>
    <n v="155.32"/>
    <s v="Mon"/>
    <s v="Thu"/>
  </r>
  <r>
    <x v="434"/>
    <s v="South"/>
    <s v="Burton"/>
    <x v="4"/>
    <m/>
    <n v="44277"/>
    <n v="44326"/>
    <n v="2"/>
    <m/>
    <s v="Yes"/>
    <n v="1.5"/>
    <n v="572.1671"/>
    <x v="2"/>
    <n v="49"/>
    <n v="140"/>
    <n v="210"/>
    <n v="210"/>
    <n v="0"/>
    <n v="782.1671"/>
    <n v="210"/>
    <s v="Mon"/>
    <s v="Mon"/>
  </r>
  <r>
    <x v="435"/>
    <s v="South"/>
    <s v="Burton"/>
    <x v="3"/>
    <m/>
    <n v="44277"/>
    <n v="44326"/>
    <n v="2"/>
    <m/>
    <s v="Yes"/>
    <n v="4.5"/>
    <n v="937.97670000000005"/>
    <x v="2"/>
    <n v="49"/>
    <n v="140"/>
    <n v="630"/>
    <n v="630"/>
    <n v="0"/>
    <n v="1567.9767000000002"/>
    <n v="630"/>
    <s v="Mon"/>
    <s v="Mon"/>
  </r>
  <r>
    <x v="436"/>
    <s v="Central"/>
    <s v="Burton"/>
    <x v="1"/>
    <m/>
    <n v="44278"/>
    <n v="44278"/>
    <n v="1"/>
    <s v="Yes"/>
    <s v="Yes"/>
    <n v="0.5"/>
    <n v="165"/>
    <x v="3"/>
    <n v="0"/>
    <n v="80"/>
    <n v="40"/>
    <n v="0"/>
    <n v="0"/>
    <n v="205"/>
    <n v="0"/>
    <s v="Tue"/>
    <s v="Tue"/>
  </r>
  <r>
    <x v="437"/>
    <s v="North"/>
    <s v="Ling"/>
    <x v="0"/>
    <m/>
    <n v="44278"/>
    <n v="44289"/>
    <n v="2"/>
    <s v="Yes"/>
    <s v="Yes"/>
    <n v="0.25"/>
    <n v="55.295499999999997"/>
    <x v="3"/>
    <n v="11"/>
    <n v="140"/>
    <n v="35"/>
    <n v="0"/>
    <n v="0"/>
    <n v="90.295500000000004"/>
    <n v="0"/>
    <s v="Tue"/>
    <s v="Sat"/>
  </r>
  <r>
    <x v="438"/>
    <s v="Southeast"/>
    <s v="Cartier"/>
    <x v="1"/>
    <m/>
    <n v="44278"/>
    <n v="44296"/>
    <n v="1"/>
    <m/>
    <s v="Yes"/>
    <n v="2.75"/>
    <n v="534.56600000000003"/>
    <x v="2"/>
    <n v="18"/>
    <n v="80"/>
    <n v="220"/>
    <n v="220"/>
    <n v="0"/>
    <n v="754.56600000000003"/>
    <n v="220"/>
    <s v="Tue"/>
    <s v="Sat"/>
  </r>
  <r>
    <x v="439"/>
    <s v="Central"/>
    <s v="Burton"/>
    <x v="0"/>
    <m/>
    <n v="44278"/>
    <n v="44294"/>
    <n v="1"/>
    <m/>
    <s v="Yes"/>
    <n v="1"/>
    <n v="448.26"/>
    <x v="2"/>
    <n v="16"/>
    <n v="80"/>
    <n v="80"/>
    <n v="80"/>
    <n v="0"/>
    <n v="528.26"/>
    <n v="80"/>
    <s v="Tue"/>
    <s v="Thu"/>
  </r>
  <r>
    <x v="440"/>
    <s v="Southwest"/>
    <s v="Burton"/>
    <x v="0"/>
    <m/>
    <n v="44278"/>
    <n v="44300"/>
    <n v="2"/>
    <m/>
    <m/>
    <n v="1"/>
    <n v="123.208"/>
    <x v="2"/>
    <n v="22"/>
    <n v="140"/>
    <n v="140"/>
    <n v="140"/>
    <n v="123.208"/>
    <n v="263.20799999999997"/>
    <n v="263.20799999999997"/>
    <s v="Tue"/>
    <s v="Wed"/>
  </r>
  <r>
    <x v="441"/>
    <s v="Central"/>
    <s v="Khan"/>
    <x v="2"/>
    <m/>
    <n v="44278"/>
    <n v="44298"/>
    <n v="1"/>
    <m/>
    <m/>
    <n v="0.25"/>
    <n v="77.290000000000006"/>
    <x v="2"/>
    <n v="20"/>
    <n v="80"/>
    <n v="20"/>
    <n v="20"/>
    <n v="77.290000000000006"/>
    <n v="97.29"/>
    <n v="97.29"/>
    <s v="Tue"/>
    <s v="Mon"/>
  </r>
  <r>
    <x v="442"/>
    <s v="North"/>
    <s v="Ling"/>
    <x v="4"/>
    <m/>
    <n v="44278"/>
    <n v="44298"/>
    <n v="2"/>
    <s v="Yes"/>
    <s v="Yes"/>
    <n v="1"/>
    <n v="360"/>
    <x v="3"/>
    <n v="20"/>
    <n v="140"/>
    <n v="140"/>
    <n v="0"/>
    <n v="0"/>
    <n v="500"/>
    <n v="0"/>
    <s v="Tue"/>
    <s v="Mon"/>
  </r>
  <r>
    <x v="443"/>
    <s v="Northwest"/>
    <s v="Burton"/>
    <x v="3"/>
    <m/>
    <n v="44278"/>
    <n v="44329"/>
    <n v="2"/>
    <m/>
    <m/>
    <n v="3.5"/>
    <n v="653.00080000000003"/>
    <x v="2"/>
    <n v="51"/>
    <n v="140"/>
    <n v="490"/>
    <n v="490"/>
    <n v="653.00080000000003"/>
    <n v="1143.0008"/>
    <n v="1143.0008"/>
    <s v="Tue"/>
    <s v="Thu"/>
  </r>
  <r>
    <x v="444"/>
    <s v="South"/>
    <s v="Lopez"/>
    <x v="4"/>
    <m/>
    <n v="44279"/>
    <n v="44292"/>
    <n v="1"/>
    <m/>
    <m/>
    <n v="1.5"/>
    <n v="118.3"/>
    <x v="0"/>
    <n v="13"/>
    <n v="80"/>
    <n v="120"/>
    <n v="120"/>
    <n v="118.3"/>
    <n v="238.3"/>
    <n v="238.3"/>
    <s v="Wed"/>
    <s v="Tue"/>
  </r>
  <r>
    <x v="445"/>
    <s v="Southwest"/>
    <s v="Ling"/>
    <x v="3"/>
    <m/>
    <n v="44279"/>
    <n v="44358"/>
    <n v="2"/>
    <m/>
    <s v="Yes"/>
    <n v="2.5"/>
    <n v="1480.3623"/>
    <x v="2"/>
    <n v="79"/>
    <n v="140"/>
    <n v="350"/>
    <n v="350"/>
    <n v="0"/>
    <n v="1830.3623"/>
    <n v="350"/>
    <s v="Wed"/>
    <s v="Fri"/>
  </r>
  <r>
    <x v="446"/>
    <s v="East"/>
    <s v="Ling"/>
    <x v="3"/>
    <m/>
    <n v="44280"/>
    <n v="44327"/>
    <n v="2"/>
    <m/>
    <m/>
    <n v="2.5"/>
    <n v="837.1567"/>
    <x v="2"/>
    <n v="47"/>
    <n v="140"/>
    <n v="350"/>
    <n v="350"/>
    <n v="837.1567"/>
    <n v="1187.1567"/>
    <n v="1187.1567"/>
    <s v="Thu"/>
    <s v="Tue"/>
  </r>
  <r>
    <x v="447"/>
    <s v="North"/>
    <s v="Ling"/>
    <x v="3"/>
    <m/>
    <n v="44282"/>
    <n v="44377"/>
    <n v="2"/>
    <m/>
    <m/>
    <n v="1.75"/>
    <n v="242.6396"/>
    <x v="2"/>
    <n v="95"/>
    <n v="140"/>
    <n v="245"/>
    <n v="245"/>
    <n v="242.6396"/>
    <n v="487.63959999999997"/>
    <n v="487.63959999999997"/>
    <s v="Sat"/>
    <s v="Wed"/>
  </r>
  <r>
    <x v="448"/>
    <s v="Southeast"/>
    <s v="Cartier"/>
    <x v="3"/>
    <m/>
    <n v="44284"/>
    <n v="44293"/>
    <n v="1"/>
    <m/>
    <s v="Yes"/>
    <n v="2"/>
    <n v="262.02800000000002"/>
    <x v="2"/>
    <n v="9"/>
    <n v="80"/>
    <n v="160"/>
    <n v="160"/>
    <n v="0"/>
    <n v="422.02800000000002"/>
    <n v="160"/>
    <s v="Mon"/>
    <s v="Wed"/>
  </r>
  <r>
    <x v="449"/>
    <s v="Southeast"/>
    <s v="Khan"/>
    <x v="4"/>
    <m/>
    <n v="44284"/>
    <n v="44375"/>
    <n v="1"/>
    <m/>
    <m/>
    <n v="1.75"/>
    <n v="473.60329999999999"/>
    <x v="2"/>
    <n v="91"/>
    <n v="80"/>
    <n v="140"/>
    <n v="140"/>
    <n v="473.60329999999999"/>
    <n v="613.60329999999999"/>
    <n v="613.60329999999999"/>
    <s v="Mon"/>
    <s v="Mon"/>
  </r>
  <r>
    <x v="450"/>
    <s v="Central"/>
    <s v="Khan"/>
    <x v="3"/>
    <m/>
    <n v="44285"/>
    <n v="44328"/>
    <n v="1"/>
    <m/>
    <m/>
    <n v="2.75"/>
    <n v="708.02269999999999"/>
    <x v="2"/>
    <n v="43"/>
    <n v="80"/>
    <n v="220"/>
    <n v="220"/>
    <n v="708.02269999999999"/>
    <n v="928.02269999999999"/>
    <n v="928.02269999999999"/>
    <s v="Tue"/>
    <s v="Wed"/>
  </r>
  <r>
    <x v="451"/>
    <s v="Central"/>
    <s v="Burton"/>
    <x v="1"/>
    <m/>
    <n v="44286"/>
    <n v="44292"/>
    <n v="1"/>
    <m/>
    <m/>
    <n v="0.5"/>
    <n v="13.321400000000001"/>
    <x v="2"/>
    <n v="6"/>
    <n v="80"/>
    <n v="40"/>
    <n v="40"/>
    <n v="13.321400000000001"/>
    <n v="53.321399999999997"/>
    <n v="53.321399999999997"/>
    <s v="Wed"/>
    <s v="Tue"/>
  </r>
  <r>
    <x v="452"/>
    <s v="Southwest"/>
    <s v="Burton"/>
    <x v="1"/>
    <s v="Yes"/>
    <n v="44286"/>
    <n v="44307"/>
    <n v="1"/>
    <m/>
    <m/>
    <n v="0.75"/>
    <n v="51.29"/>
    <x v="2"/>
    <n v="21"/>
    <n v="80"/>
    <n v="60"/>
    <n v="60"/>
    <n v="51.29"/>
    <n v="111.28999999999999"/>
    <n v="111.28999999999999"/>
    <s v="Wed"/>
    <s v="Wed"/>
  </r>
  <r>
    <x v="453"/>
    <s v="North"/>
    <s v="Ling"/>
    <x v="2"/>
    <m/>
    <n v="44287"/>
    <n v="44302"/>
    <n v="1"/>
    <m/>
    <m/>
    <n v="0.25"/>
    <n v="89.5"/>
    <x v="0"/>
    <n v="15"/>
    <n v="80"/>
    <n v="20"/>
    <n v="20"/>
    <n v="89.5"/>
    <n v="109.5"/>
    <n v="109.5"/>
    <s v="Thu"/>
    <s v="Fri"/>
  </r>
  <r>
    <x v="454"/>
    <s v="Northwest"/>
    <s v="Burton"/>
    <x v="0"/>
    <m/>
    <n v="44287"/>
    <n v="44298"/>
    <n v="1"/>
    <m/>
    <m/>
    <n v="0.25"/>
    <n v="74.532399999999996"/>
    <x v="1"/>
    <n v="11"/>
    <n v="80"/>
    <n v="20"/>
    <n v="20"/>
    <n v="74.532399999999996"/>
    <n v="94.532399999999996"/>
    <n v="94.532399999999996"/>
    <s v="Thu"/>
    <s v="Mon"/>
  </r>
  <r>
    <x v="455"/>
    <s v="North"/>
    <s v="Ling"/>
    <x v="3"/>
    <m/>
    <n v="44287"/>
    <n v="44298"/>
    <n v="2"/>
    <m/>
    <m/>
    <n v="1.5"/>
    <n v="64"/>
    <x v="0"/>
    <n v="11"/>
    <n v="140"/>
    <n v="210"/>
    <n v="210"/>
    <n v="64"/>
    <n v="274"/>
    <n v="274"/>
    <s v="Thu"/>
    <s v="Mon"/>
  </r>
  <r>
    <x v="456"/>
    <s v="Northwest"/>
    <s v="Khan"/>
    <x v="0"/>
    <s v="Yes"/>
    <n v="44287"/>
    <n v="44300"/>
    <n v="1"/>
    <m/>
    <m/>
    <n v="0.25"/>
    <n v="23.401"/>
    <x v="0"/>
    <n v="13"/>
    <n v="80"/>
    <n v="20"/>
    <n v="20"/>
    <n v="23.401"/>
    <n v="43.400999999999996"/>
    <n v="43.400999999999996"/>
    <s v="Thu"/>
    <s v="Wed"/>
  </r>
  <r>
    <x v="457"/>
    <s v="East"/>
    <s v="Ling"/>
    <x v="0"/>
    <m/>
    <n v="44287"/>
    <n v="44312"/>
    <n v="2"/>
    <m/>
    <m/>
    <n v="0.25"/>
    <n v="17.13"/>
    <x v="0"/>
    <n v="25"/>
    <n v="140"/>
    <n v="35"/>
    <n v="35"/>
    <n v="17.13"/>
    <n v="52.129999999999995"/>
    <n v="52.129999999999995"/>
    <s v="Thu"/>
    <s v="Mon"/>
  </r>
  <r>
    <x v="458"/>
    <s v="West"/>
    <s v="Lopez"/>
    <x v="0"/>
    <m/>
    <n v="44287"/>
    <n v="44315"/>
    <n v="1"/>
    <m/>
    <m/>
    <n v="0.5"/>
    <n v="149.5"/>
    <x v="1"/>
    <n v="28"/>
    <n v="80"/>
    <n v="40"/>
    <n v="40"/>
    <n v="149.5"/>
    <n v="189.5"/>
    <n v="189.5"/>
    <s v="Thu"/>
    <s v="Thu"/>
  </r>
  <r>
    <x v="459"/>
    <s v="Northwest"/>
    <s v="Burton"/>
    <x v="0"/>
    <m/>
    <n v="44288"/>
    <n v="44312"/>
    <n v="1"/>
    <m/>
    <m/>
    <n v="0.5"/>
    <n v="163.197"/>
    <x v="1"/>
    <n v="24"/>
    <n v="80"/>
    <n v="40"/>
    <n v="40"/>
    <n v="163.197"/>
    <n v="203.197"/>
    <n v="203.197"/>
    <s v="Fri"/>
    <s v="Mon"/>
  </r>
  <r>
    <x v="460"/>
    <s v="North"/>
    <s v="Ling"/>
    <x v="0"/>
    <m/>
    <n v="44289"/>
    <n v="44301"/>
    <n v="2"/>
    <m/>
    <m/>
    <n v="0.25"/>
    <n v="14.76"/>
    <x v="0"/>
    <n v="12"/>
    <n v="140"/>
    <n v="35"/>
    <n v="35"/>
    <n v="14.76"/>
    <n v="49.76"/>
    <n v="49.76"/>
    <s v="Sat"/>
    <s v="Thu"/>
  </r>
  <r>
    <x v="461"/>
    <s v="Southeast"/>
    <s v="Cartier"/>
    <x v="0"/>
    <m/>
    <n v="44289"/>
    <n v="44313"/>
    <n v="1"/>
    <m/>
    <m/>
    <n v="0.75"/>
    <n v="21.33"/>
    <x v="0"/>
    <n v="24"/>
    <n v="80"/>
    <n v="60"/>
    <n v="60"/>
    <n v="21.33"/>
    <n v="81.33"/>
    <n v="81.33"/>
    <s v="Sat"/>
    <s v="Tue"/>
  </r>
  <r>
    <x v="462"/>
    <s v="Northwest"/>
    <s v="Burton"/>
    <x v="0"/>
    <m/>
    <n v="44289"/>
    <n v="44327"/>
    <n v="2"/>
    <m/>
    <s v="Yes"/>
    <n v="1"/>
    <n v="304.50729999999999"/>
    <x v="2"/>
    <n v="38"/>
    <n v="140"/>
    <n v="140"/>
    <n v="140"/>
    <n v="0"/>
    <n v="444.50729999999999"/>
    <n v="140"/>
    <s v="Sat"/>
    <s v="Tue"/>
  </r>
  <r>
    <x v="463"/>
    <s v="Northeast"/>
    <s v="Khan"/>
    <x v="0"/>
    <s v="Yes"/>
    <n v="44289"/>
    <n v="44327"/>
    <n v="1"/>
    <m/>
    <m/>
    <n v="0.5"/>
    <n v="36.3384"/>
    <x v="0"/>
    <n v="38"/>
    <n v="80"/>
    <n v="40"/>
    <n v="40"/>
    <n v="36.3384"/>
    <n v="76.338400000000007"/>
    <n v="76.338400000000007"/>
    <s v="Sat"/>
    <s v="Tue"/>
  </r>
  <r>
    <x v="464"/>
    <s v="East"/>
    <s v="Ling"/>
    <x v="0"/>
    <m/>
    <n v="44291"/>
    <n v="44300"/>
    <n v="2"/>
    <m/>
    <m/>
    <n v="0.5"/>
    <n v="21.33"/>
    <x v="0"/>
    <n v="9"/>
    <n v="140"/>
    <n v="70"/>
    <n v="70"/>
    <n v="21.33"/>
    <n v="91.33"/>
    <n v="91.33"/>
    <s v="Mon"/>
    <s v="Wed"/>
  </r>
  <r>
    <x v="465"/>
    <s v="North"/>
    <s v="Ling"/>
    <x v="1"/>
    <m/>
    <n v="44291"/>
    <n v="44309"/>
    <n v="2"/>
    <m/>
    <m/>
    <n v="0.5"/>
    <n v="392.02480000000003"/>
    <x v="2"/>
    <n v="18"/>
    <n v="140"/>
    <n v="70"/>
    <n v="70"/>
    <n v="392.02480000000003"/>
    <n v="462.02480000000003"/>
    <n v="462.02480000000003"/>
    <s v="Mon"/>
    <s v="Fri"/>
  </r>
  <r>
    <x v="466"/>
    <s v="North"/>
    <s v="Ling"/>
    <x v="0"/>
    <m/>
    <n v="44291"/>
    <n v="44315"/>
    <n v="1"/>
    <m/>
    <m/>
    <n v="0.25"/>
    <n v="151.78790000000001"/>
    <x v="0"/>
    <n v="24"/>
    <n v="80"/>
    <n v="20"/>
    <n v="20"/>
    <n v="151.78790000000001"/>
    <n v="171.78790000000001"/>
    <n v="171.78790000000001"/>
    <s v="Mon"/>
    <s v="Thu"/>
  </r>
  <r>
    <x v="467"/>
    <s v="Northwest"/>
    <s v="Cartier"/>
    <x v="0"/>
    <m/>
    <n v="44291"/>
    <n v="44328"/>
    <n v="1"/>
    <m/>
    <m/>
    <n v="0.25"/>
    <n v="30.1082"/>
    <x v="0"/>
    <n v="37"/>
    <n v="80"/>
    <n v="20"/>
    <n v="20"/>
    <n v="30.1082"/>
    <n v="50.108199999999997"/>
    <n v="50.108199999999997"/>
    <s v="Mon"/>
    <s v="Wed"/>
  </r>
  <r>
    <x v="468"/>
    <s v="East"/>
    <s v="Ling"/>
    <x v="1"/>
    <m/>
    <n v="44291"/>
    <n v="44333"/>
    <n v="2"/>
    <m/>
    <m/>
    <n v="0.75"/>
    <n v="13.36"/>
    <x v="2"/>
    <n v="42"/>
    <n v="140"/>
    <n v="105"/>
    <n v="105"/>
    <n v="13.36"/>
    <n v="118.36"/>
    <n v="118.36"/>
    <s v="Mon"/>
    <s v="Mon"/>
  </r>
  <r>
    <x v="469"/>
    <s v="Central"/>
    <s v="Cartier"/>
    <x v="3"/>
    <m/>
    <n v="44291"/>
    <n v="44362"/>
    <n v="1"/>
    <m/>
    <m/>
    <n v="4.25"/>
    <n v="21.33"/>
    <x v="0"/>
    <n v="71"/>
    <n v="80"/>
    <n v="340"/>
    <n v="340"/>
    <n v="21.33"/>
    <n v="361.33"/>
    <n v="361.33"/>
    <s v="Mon"/>
    <s v="Tue"/>
  </r>
  <r>
    <x v="470"/>
    <s v="East"/>
    <s v="Ling"/>
    <x v="0"/>
    <s v="Yes"/>
    <n v="44292"/>
    <n v="44323"/>
    <n v="1"/>
    <m/>
    <m/>
    <n v="0.75"/>
    <n v="21.33"/>
    <x v="2"/>
    <n v="31"/>
    <n v="80"/>
    <n v="60"/>
    <n v="60"/>
    <n v="21.33"/>
    <n v="81.33"/>
    <n v="81.33"/>
    <s v="Tue"/>
    <s v="Fri"/>
  </r>
  <r>
    <x v="471"/>
    <s v="East"/>
    <s v="Ling"/>
    <x v="2"/>
    <s v="Yes"/>
    <n v="44292"/>
    <n v="44326"/>
    <n v="1"/>
    <m/>
    <m/>
    <n v="0.25"/>
    <n v="21.6"/>
    <x v="0"/>
    <n v="34"/>
    <n v="80"/>
    <n v="20"/>
    <n v="20"/>
    <n v="21.6"/>
    <n v="41.6"/>
    <n v="41.6"/>
    <s v="Tue"/>
    <s v="Mon"/>
  </r>
  <r>
    <x v="472"/>
    <s v="Southeast"/>
    <s v="Burton"/>
    <x v="2"/>
    <s v="Yes"/>
    <n v="44292"/>
    <n v="44336"/>
    <n v="1"/>
    <m/>
    <m/>
    <n v="0.25"/>
    <n v="108.9568"/>
    <x v="2"/>
    <n v="44"/>
    <n v="80"/>
    <n v="20"/>
    <n v="20"/>
    <n v="108.9568"/>
    <n v="128.95679999999999"/>
    <n v="128.95679999999999"/>
    <s v="Tue"/>
    <s v="Thu"/>
  </r>
  <r>
    <x v="473"/>
    <s v="West"/>
    <s v="Khan"/>
    <x v="2"/>
    <m/>
    <n v="44292"/>
    <n v="44341"/>
    <n v="1"/>
    <m/>
    <m/>
    <n v="0.25"/>
    <n v="42.66"/>
    <x v="1"/>
    <n v="49"/>
    <n v="80"/>
    <n v="20"/>
    <n v="20"/>
    <n v="42.66"/>
    <n v="62.66"/>
    <n v="62.66"/>
    <s v="Tue"/>
    <s v="Tue"/>
  </r>
  <r>
    <x v="474"/>
    <s v="Southwest"/>
    <s v="Khan"/>
    <x v="0"/>
    <m/>
    <n v="44292"/>
    <n v="44343"/>
    <n v="1"/>
    <m/>
    <m/>
    <n v="1.75"/>
    <n v="342.6"/>
    <x v="2"/>
    <n v="51"/>
    <n v="80"/>
    <n v="140"/>
    <n v="140"/>
    <n v="342.6"/>
    <n v="482.6"/>
    <n v="482.6"/>
    <s v="Tue"/>
    <s v="Thu"/>
  </r>
  <r>
    <x v="475"/>
    <s v="Northeast"/>
    <s v="Khan"/>
    <x v="1"/>
    <m/>
    <n v="44292"/>
    <n v="44376"/>
    <n v="2"/>
    <m/>
    <m/>
    <n v="0.75"/>
    <n v="40"/>
    <x v="1"/>
    <n v="84"/>
    <n v="140"/>
    <n v="105"/>
    <n v="105"/>
    <n v="40"/>
    <n v="145"/>
    <n v="145"/>
    <s v="Tue"/>
    <s v="Tue"/>
  </r>
  <r>
    <x v="476"/>
    <s v="North"/>
    <s v="Ling"/>
    <x v="2"/>
    <s v="Yes"/>
    <n v="44293"/>
    <n v="44300"/>
    <n v="1"/>
    <m/>
    <m/>
    <n v="0.25"/>
    <n v="259.2"/>
    <x v="2"/>
    <n v="7"/>
    <n v="80"/>
    <n v="20"/>
    <n v="20"/>
    <n v="259.2"/>
    <n v="279.2"/>
    <n v="279.2"/>
    <s v="Wed"/>
    <s v="Wed"/>
  </r>
  <r>
    <x v="477"/>
    <s v="North"/>
    <s v="Ling"/>
    <x v="0"/>
    <m/>
    <n v="44293"/>
    <n v="44314"/>
    <n v="2"/>
    <m/>
    <m/>
    <n v="0.25"/>
    <n v="26.582599999999999"/>
    <x v="0"/>
    <n v="21"/>
    <n v="140"/>
    <n v="35"/>
    <n v="35"/>
    <n v="26.582599999999999"/>
    <n v="61.582599999999999"/>
    <n v="61.582599999999999"/>
    <s v="Wed"/>
    <s v="Wed"/>
  </r>
  <r>
    <x v="478"/>
    <s v="South"/>
    <s v="Cartier"/>
    <x v="0"/>
    <m/>
    <n v="44293"/>
    <n v="44315"/>
    <n v="1"/>
    <m/>
    <m/>
    <n v="0.25"/>
    <n v="52.019799999999996"/>
    <x v="0"/>
    <n v="22"/>
    <n v="80"/>
    <n v="20"/>
    <n v="20"/>
    <n v="52.019799999999996"/>
    <n v="72.019800000000004"/>
    <n v="72.019800000000004"/>
    <s v="Wed"/>
    <s v="Thu"/>
  </r>
  <r>
    <x v="479"/>
    <s v="North"/>
    <s v="Ling"/>
    <x v="1"/>
    <m/>
    <n v="44293"/>
    <n v="44315"/>
    <n v="2"/>
    <s v="Yes"/>
    <s v="Yes"/>
    <n v="0.5"/>
    <n v="181.15710000000001"/>
    <x v="3"/>
    <n v="22"/>
    <n v="140"/>
    <n v="70"/>
    <n v="0"/>
    <n v="0"/>
    <n v="251.15710000000001"/>
    <n v="0"/>
    <s v="Wed"/>
    <s v="Thu"/>
  </r>
  <r>
    <x v="480"/>
    <s v="Central"/>
    <s v="Khan"/>
    <x v="3"/>
    <m/>
    <n v="44293"/>
    <n v="44327"/>
    <n v="2"/>
    <m/>
    <m/>
    <n v="2"/>
    <n v="2050.6"/>
    <x v="0"/>
    <n v="34"/>
    <n v="140"/>
    <n v="280"/>
    <n v="280"/>
    <n v="2050.6"/>
    <n v="2330.6"/>
    <n v="2330.6"/>
    <s v="Wed"/>
    <s v="Tue"/>
  </r>
  <r>
    <x v="481"/>
    <s v="Northeast"/>
    <s v="Ling"/>
    <x v="0"/>
    <m/>
    <n v="44293"/>
    <m/>
    <n v="2"/>
    <m/>
    <s v="Yes"/>
    <m/>
    <n v="1587.2547999999999"/>
    <x v="2"/>
    <s v=""/>
    <n v="140"/>
    <n v="0"/>
    <n v="0"/>
    <n v="0"/>
    <n v="1587.2547999999999"/>
    <n v="0"/>
    <s v="Wed"/>
    <s v="Sat"/>
  </r>
  <r>
    <x v="482"/>
    <s v="North"/>
    <s v="Ling"/>
    <x v="1"/>
    <m/>
    <n v="44294"/>
    <n v="44308"/>
    <n v="2"/>
    <m/>
    <m/>
    <n v="0.75"/>
    <n v="158"/>
    <x v="0"/>
    <n v="14"/>
    <n v="140"/>
    <n v="105"/>
    <n v="105"/>
    <n v="158"/>
    <n v="263"/>
    <n v="263"/>
    <s v="Thu"/>
    <s v="Thu"/>
  </r>
  <r>
    <x v="483"/>
    <s v="Central"/>
    <s v="Khan"/>
    <x v="2"/>
    <m/>
    <n v="44294"/>
    <n v="44314"/>
    <n v="1"/>
    <s v="Yes"/>
    <s v="Yes"/>
    <n v="0.25"/>
    <n v="30"/>
    <x v="3"/>
    <n v="20"/>
    <n v="80"/>
    <n v="20"/>
    <n v="0"/>
    <n v="0"/>
    <n v="50"/>
    <n v="0"/>
    <s v="Thu"/>
    <s v="Wed"/>
  </r>
  <r>
    <x v="484"/>
    <s v="Northeast"/>
    <s v="Burton"/>
    <x v="3"/>
    <m/>
    <n v="44294"/>
    <n v="44315"/>
    <n v="2"/>
    <m/>
    <s v="Yes"/>
    <n v="1"/>
    <n v="54.28"/>
    <x v="2"/>
    <n v="21"/>
    <n v="140"/>
    <n v="140"/>
    <n v="140"/>
    <n v="0"/>
    <n v="194.28"/>
    <n v="140"/>
    <s v="Thu"/>
    <s v="Thu"/>
  </r>
  <r>
    <x v="485"/>
    <s v="North"/>
    <s v="Ling"/>
    <x v="2"/>
    <s v="Yes"/>
    <n v="44294"/>
    <n v="44319"/>
    <n v="1"/>
    <m/>
    <m/>
    <n v="0.25"/>
    <n v="85.32"/>
    <x v="2"/>
    <n v="25"/>
    <n v="80"/>
    <n v="20"/>
    <n v="20"/>
    <n v="85.32"/>
    <n v="105.32"/>
    <n v="105.32"/>
    <s v="Thu"/>
    <s v="Mon"/>
  </r>
  <r>
    <x v="486"/>
    <s v="Northeast"/>
    <s v="Ling"/>
    <x v="0"/>
    <m/>
    <n v="44294"/>
    <n v="44329"/>
    <n v="2"/>
    <m/>
    <m/>
    <n v="0.25"/>
    <n v="30"/>
    <x v="2"/>
    <n v="35"/>
    <n v="140"/>
    <n v="35"/>
    <n v="35"/>
    <n v="30"/>
    <n v="65"/>
    <n v="65"/>
    <s v="Thu"/>
    <s v="Thu"/>
  </r>
  <r>
    <x v="487"/>
    <s v="Northwest"/>
    <s v="Cartier"/>
    <x v="0"/>
    <s v="Yes"/>
    <n v="44294"/>
    <n v="44337"/>
    <n v="2"/>
    <m/>
    <m/>
    <n v="0.25"/>
    <n v="2.54"/>
    <x v="0"/>
    <n v="43"/>
    <n v="140"/>
    <n v="35"/>
    <n v="35"/>
    <n v="2.54"/>
    <n v="37.54"/>
    <n v="37.54"/>
    <s v="Thu"/>
    <s v="Fri"/>
  </r>
  <r>
    <x v="488"/>
    <s v="North"/>
    <s v="Ling"/>
    <x v="2"/>
    <m/>
    <n v="44294"/>
    <n v="44355"/>
    <n v="1"/>
    <m/>
    <m/>
    <n v="0.25"/>
    <n v="66.864900000000006"/>
    <x v="0"/>
    <n v="61"/>
    <n v="80"/>
    <n v="20"/>
    <n v="20"/>
    <n v="66.864900000000006"/>
    <n v="86.864900000000006"/>
    <n v="86.864900000000006"/>
    <s v="Thu"/>
    <s v="Tue"/>
  </r>
  <r>
    <x v="489"/>
    <s v="North"/>
    <s v="Ling"/>
    <x v="1"/>
    <m/>
    <n v="44296"/>
    <n v="44307"/>
    <n v="2"/>
    <m/>
    <m/>
    <n v="0.75"/>
    <n v="108.9273"/>
    <x v="0"/>
    <n v="11"/>
    <n v="140"/>
    <n v="105"/>
    <n v="105"/>
    <n v="108.9273"/>
    <n v="213.9273"/>
    <n v="213.9273"/>
    <s v="Sat"/>
    <s v="Wed"/>
  </r>
  <r>
    <x v="490"/>
    <s v="Southeast"/>
    <s v="Cartier"/>
    <x v="3"/>
    <m/>
    <n v="44296"/>
    <n v="44326"/>
    <n v="1"/>
    <s v="Yes"/>
    <s v="Yes"/>
    <n v="4.75"/>
    <n v="397.36099999999999"/>
    <x v="3"/>
    <n v="30"/>
    <n v="80"/>
    <n v="380"/>
    <n v="0"/>
    <n v="0"/>
    <n v="777.36099999999999"/>
    <n v="0"/>
    <s v="Sat"/>
    <s v="Mon"/>
  </r>
  <r>
    <x v="491"/>
    <s v="Southeast"/>
    <s v="Cartier"/>
    <x v="0"/>
    <m/>
    <n v="44298"/>
    <n v="44307"/>
    <n v="1"/>
    <m/>
    <m/>
    <n v="0.25"/>
    <n v="156.40209999999999"/>
    <x v="0"/>
    <n v="9"/>
    <n v="80"/>
    <n v="20"/>
    <n v="20"/>
    <n v="156.40209999999999"/>
    <n v="176.40209999999999"/>
    <n v="176.40209999999999"/>
    <s v="Mon"/>
    <s v="Wed"/>
  </r>
  <r>
    <x v="492"/>
    <s v="Central"/>
    <s v="Cartier"/>
    <x v="0"/>
    <m/>
    <n v="44298"/>
    <n v="44307"/>
    <n v="2"/>
    <m/>
    <s v="Yes"/>
    <n v="0.5"/>
    <n v="176.22120000000001"/>
    <x v="2"/>
    <n v="9"/>
    <n v="140"/>
    <n v="70"/>
    <n v="70"/>
    <n v="0"/>
    <n v="246.22120000000001"/>
    <n v="70"/>
    <s v="Mon"/>
    <s v="Wed"/>
  </r>
  <r>
    <x v="493"/>
    <s v="North"/>
    <s v="Ling"/>
    <x v="2"/>
    <m/>
    <n v="44298"/>
    <n v="44314"/>
    <n v="1"/>
    <m/>
    <m/>
    <n v="0.25"/>
    <n v="4.99"/>
    <x v="2"/>
    <n v="16"/>
    <n v="80"/>
    <n v="20"/>
    <n v="20"/>
    <n v="4.99"/>
    <n v="24.990000000000002"/>
    <n v="24.990000000000002"/>
    <s v="Mon"/>
    <s v="Wed"/>
  </r>
  <r>
    <x v="494"/>
    <s v="Northwest"/>
    <s v="Burton"/>
    <x v="2"/>
    <m/>
    <n v="44298"/>
    <n v="44319"/>
    <n v="1"/>
    <m/>
    <m/>
    <n v="0.25"/>
    <n v="83.462900000000005"/>
    <x v="0"/>
    <n v="21"/>
    <n v="80"/>
    <n v="20"/>
    <n v="20"/>
    <n v="83.462900000000005"/>
    <n v="103.4629"/>
    <n v="103.4629"/>
    <s v="Mon"/>
    <s v="Mon"/>
  </r>
  <r>
    <x v="495"/>
    <s v="Central"/>
    <s v="Burton"/>
    <x v="4"/>
    <m/>
    <n v="44298"/>
    <n v="44320"/>
    <n v="2"/>
    <m/>
    <m/>
    <n v="2.25"/>
    <n v="52"/>
    <x v="0"/>
    <n v="22"/>
    <n v="140"/>
    <n v="315"/>
    <n v="315"/>
    <n v="52"/>
    <n v="367"/>
    <n v="367"/>
    <s v="Mon"/>
    <s v="Tue"/>
  </r>
  <r>
    <x v="496"/>
    <s v="South"/>
    <s v="Lopez"/>
    <x v="0"/>
    <m/>
    <n v="44298"/>
    <n v="44320"/>
    <n v="1"/>
    <m/>
    <m/>
    <n v="0.5"/>
    <n v="743.18399999999997"/>
    <x v="1"/>
    <n v="22"/>
    <n v="80"/>
    <n v="40"/>
    <n v="40"/>
    <n v="743.18399999999997"/>
    <n v="783.18399999999997"/>
    <n v="783.18399999999997"/>
    <s v="Mon"/>
    <s v="Tue"/>
  </r>
  <r>
    <x v="497"/>
    <s v="Central"/>
    <s v="Cartier"/>
    <x v="1"/>
    <m/>
    <n v="44298"/>
    <n v="44363"/>
    <n v="1"/>
    <m/>
    <m/>
    <n v="0.5"/>
    <n v="144"/>
    <x v="2"/>
    <n v="65"/>
    <n v="80"/>
    <n v="40"/>
    <n v="40"/>
    <n v="144"/>
    <n v="184"/>
    <n v="184"/>
    <s v="Mon"/>
    <s v="Wed"/>
  </r>
  <r>
    <x v="498"/>
    <s v="North"/>
    <s v="Ling"/>
    <x v="2"/>
    <m/>
    <n v="44299"/>
    <n v="44314"/>
    <n v="1"/>
    <s v="Yes"/>
    <s v="Yes"/>
    <n v="0.25"/>
    <n v="38.124600000000001"/>
    <x v="3"/>
    <n v="15"/>
    <n v="80"/>
    <n v="20"/>
    <n v="0"/>
    <n v="0"/>
    <n v="58.124600000000001"/>
    <n v="0"/>
    <s v="Tue"/>
    <s v="Wed"/>
  </r>
  <r>
    <x v="499"/>
    <s v="Central"/>
    <s v="Burton"/>
    <x v="2"/>
    <m/>
    <n v="44299"/>
    <n v="44315"/>
    <n v="1"/>
    <s v="Yes"/>
    <s v="Yes"/>
    <n v="0.25"/>
    <n v="25"/>
    <x v="3"/>
    <n v="16"/>
    <n v="80"/>
    <n v="20"/>
    <n v="0"/>
    <n v="0"/>
    <n v="45"/>
    <n v="0"/>
    <s v="Tue"/>
    <s v="Thu"/>
  </r>
  <r>
    <x v="500"/>
    <s v="North"/>
    <s v="Ling"/>
    <x v="0"/>
    <m/>
    <n v="44299"/>
    <n v="44315"/>
    <n v="2"/>
    <m/>
    <m/>
    <n v="0.25"/>
    <n v="175"/>
    <x v="0"/>
    <n v="16"/>
    <n v="140"/>
    <n v="35"/>
    <n v="35"/>
    <n v="175"/>
    <n v="210"/>
    <n v="210"/>
    <s v="Tue"/>
    <s v="Thu"/>
  </r>
  <r>
    <x v="501"/>
    <s v="South"/>
    <s v="Lopez"/>
    <x v="0"/>
    <m/>
    <n v="44299"/>
    <n v="44320"/>
    <n v="1"/>
    <m/>
    <m/>
    <n v="0.25"/>
    <n v="6.944"/>
    <x v="0"/>
    <n v="21"/>
    <n v="80"/>
    <n v="20"/>
    <n v="20"/>
    <n v="6.944"/>
    <n v="26.943999999999999"/>
    <n v="26.943999999999999"/>
    <s v="Tue"/>
    <s v="Tue"/>
  </r>
  <r>
    <x v="502"/>
    <s v="South"/>
    <s v="Burton"/>
    <x v="4"/>
    <m/>
    <n v="44299"/>
    <n v="44328"/>
    <n v="3"/>
    <m/>
    <m/>
    <n v="3.25"/>
    <n v="640.42399999999998"/>
    <x v="2"/>
    <n v="29"/>
    <n v="195"/>
    <n v="633.75"/>
    <n v="633.75"/>
    <n v="640.42399999999998"/>
    <n v="1274.174"/>
    <n v="1274.174"/>
    <s v="Tue"/>
    <s v="Wed"/>
  </r>
  <r>
    <x v="503"/>
    <s v="Southeast"/>
    <s v="Khan"/>
    <x v="0"/>
    <m/>
    <n v="44299"/>
    <n v="44329"/>
    <n v="1"/>
    <m/>
    <m/>
    <n v="0.25"/>
    <n v="86.28"/>
    <x v="0"/>
    <n v="30"/>
    <n v="80"/>
    <n v="20"/>
    <n v="20"/>
    <n v="86.28"/>
    <n v="106.28"/>
    <n v="106.28"/>
    <s v="Tue"/>
    <s v="Thu"/>
  </r>
  <r>
    <x v="504"/>
    <s v="Northwest"/>
    <s v="Cartier"/>
    <x v="0"/>
    <m/>
    <n v="44299"/>
    <n v="44337"/>
    <n v="1"/>
    <m/>
    <s v="Yes"/>
    <n v="0.25"/>
    <n v="103.18"/>
    <x v="2"/>
    <n v="38"/>
    <n v="80"/>
    <n v="20"/>
    <n v="20"/>
    <n v="0"/>
    <n v="123.18"/>
    <n v="20"/>
    <s v="Tue"/>
    <s v="Fri"/>
  </r>
  <r>
    <x v="505"/>
    <s v="East"/>
    <s v="Ling"/>
    <x v="3"/>
    <m/>
    <n v="44299"/>
    <n v="44333"/>
    <n v="2"/>
    <m/>
    <m/>
    <n v="1"/>
    <n v="464.4"/>
    <x v="4"/>
    <n v="34"/>
    <n v="140"/>
    <n v="140"/>
    <n v="140"/>
    <n v="464.4"/>
    <n v="604.4"/>
    <n v="604.4"/>
    <s v="Tue"/>
    <s v="Mon"/>
  </r>
  <r>
    <x v="506"/>
    <s v="Central"/>
    <s v="Cartier"/>
    <x v="0"/>
    <m/>
    <n v="44299"/>
    <n v="44362"/>
    <n v="1"/>
    <m/>
    <m/>
    <n v="1"/>
    <n v="406.65719999999999"/>
    <x v="2"/>
    <n v="63"/>
    <n v="80"/>
    <n v="80"/>
    <n v="80"/>
    <n v="406.65719999999999"/>
    <n v="486.65719999999999"/>
    <n v="486.65719999999999"/>
    <s v="Tue"/>
    <s v="Tue"/>
  </r>
  <r>
    <x v="507"/>
    <s v="Northwest"/>
    <s v="Cartier"/>
    <x v="1"/>
    <m/>
    <n v="44300"/>
    <n v="44309"/>
    <n v="1"/>
    <m/>
    <m/>
    <n v="0.5"/>
    <n v="21.33"/>
    <x v="0"/>
    <n v="9"/>
    <n v="80"/>
    <n v="40"/>
    <n v="40"/>
    <n v="21.33"/>
    <n v="61.33"/>
    <n v="61.33"/>
    <s v="Wed"/>
    <s v="Fri"/>
  </r>
  <r>
    <x v="508"/>
    <s v="West"/>
    <s v="Khan"/>
    <x v="3"/>
    <m/>
    <n v="44300"/>
    <n v="44312"/>
    <n v="1"/>
    <m/>
    <m/>
    <n v="1.5"/>
    <n v="15.15"/>
    <x v="0"/>
    <n v="12"/>
    <n v="80"/>
    <n v="120"/>
    <n v="120"/>
    <n v="15.15"/>
    <n v="135.15"/>
    <n v="135.15"/>
    <s v="Wed"/>
    <s v="Mon"/>
  </r>
  <r>
    <x v="509"/>
    <s v="Southeast"/>
    <s v="Khan"/>
    <x v="0"/>
    <s v="Yes"/>
    <n v="44300"/>
    <n v="44313"/>
    <n v="1"/>
    <m/>
    <s v="Yes"/>
    <n v="0.25"/>
    <n v="96.045299999999997"/>
    <x v="2"/>
    <n v="13"/>
    <n v="80"/>
    <n v="20"/>
    <n v="20"/>
    <n v="0"/>
    <n v="116.0453"/>
    <n v="20"/>
    <s v="Wed"/>
    <s v="Tue"/>
  </r>
  <r>
    <x v="510"/>
    <s v="Northwest"/>
    <s v="Khan"/>
    <x v="2"/>
    <s v="Yes"/>
    <n v="44300"/>
    <n v="44313"/>
    <n v="1"/>
    <m/>
    <m/>
    <n v="0.25"/>
    <n v="127.40130000000001"/>
    <x v="2"/>
    <n v="13"/>
    <n v="80"/>
    <n v="20"/>
    <n v="20"/>
    <n v="127.40130000000001"/>
    <n v="147.40129999999999"/>
    <n v="147.40129999999999"/>
    <s v="Wed"/>
    <s v="Tue"/>
  </r>
  <r>
    <x v="511"/>
    <s v="South"/>
    <s v="Lopez"/>
    <x v="1"/>
    <m/>
    <n v="44300"/>
    <n v="44321"/>
    <n v="1"/>
    <m/>
    <m/>
    <n v="0.5"/>
    <n v="95.471999999999994"/>
    <x v="1"/>
    <n v="21"/>
    <n v="80"/>
    <n v="40"/>
    <n v="40"/>
    <n v="95.471999999999994"/>
    <n v="135.47199999999998"/>
    <n v="135.47199999999998"/>
    <s v="Wed"/>
    <s v="Wed"/>
  </r>
  <r>
    <x v="512"/>
    <s v="Central"/>
    <s v="Cartier"/>
    <x v="0"/>
    <s v="Yes"/>
    <n v="44300"/>
    <n v="44321"/>
    <n v="1"/>
    <m/>
    <m/>
    <n v="0.25"/>
    <n v="55.648400000000002"/>
    <x v="0"/>
    <n v="21"/>
    <n v="80"/>
    <n v="20"/>
    <n v="20"/>
    <n v="55.648400000000002"/>
    <n v="75.648400000000009"/>
    <n v="75.648400000000009"/>
    <s v="Wed"/>
    <s v="Wed"/>
  </r>
  <r>
    <x v="513"/>
    <s v="West"/>
    <s v="Khan"/>
    <x v="0"/>
    <s v="Yes"/>
    <n v="44300"/>
    <n v="44322"/>
    <n v="1"/>
    <m/>
    <s v="Yes"/>
    <n v="0.5"/>
    <n v="22.3"/>
    <x v="2"/>
    <n v="22"/>
    <n v="80"/>
    <n v="40"/>
    <n v="40"/>
    <n v="0"/>
    <n v="62.3"/>
    <n v="40"/>
    <s v="Wed"/>
    <s v="Thu"/>
  </r>
  <r>
    <x v="514"/>
    <s v="Northwest"/>
    <s v="Khan"/>
    <x v="0"/>
    <m/>
    <n v="44300"/>
    <n v="44328"/>
    <n v="1"/>
    <m/>
    <m/>
    <n v="0.5"/>
    <n v="148.095"/>
    <x v="0"/>
    <n v="28"/>
    <n v="80"/>
    <n v="40"/>
    <n v="40"/>
    <n v="148.095"/>
    <n v="188.095"/>
    <n v="188.095"/>
    <s v="Wed"/>
    <s v="Wed"/>
  </r>
  <r>
    <x v="515"/>
    <s v="South"/>
    <s v="Burton"/>
    <x v="2"/>
    <m/>
    <n v="44300"/>
    <n v="44333"/>
    <n v="1"/>
    <m/>
    <m/>
    <n v="0.25"/>
    <n v="18"/>
    <x v="1"/>
    <n v="33"/>
    <n v="80"/>
    <n v="20"/>
    <n v="20"/>
    <n v="18"/>
    <n v="38"/>
    <n v="38"/>
    <s v="Wed"/>
    <s v="Mon"/>
  </r>
  <r>
    <x v="516"/>
    <s v="Northwest"/>
    <s v="Cartier"/>
    <x v="0"/>
    <s v="Yes"/>
    <n v="44300"/>
    <n v="44333"/>
    <n v="1"/>
    <m/>
    <s v="Yes"/>
    <n v="0.25"/>
    <n v="54.180599999999998"/>
    <x v="2"/>
    <n v="33"/>
    <n v="80"/>
    <n v="20"/>
    <n v="20"/>
    <n v="0"/>
    <n v="74.180599999999998"/>
    <n v="20"/>
    <s v="Wed"/>
    <s v="Mon"/>
  </r>
  <r>
    <x v="517"/>
    <s v="West"/>
    <s v="Khan"/>
    <x v="1"/>
    <m/>
    <n v="44300"/>
    <n v="44347"/>
    <n v="2"/>
    <m/>
    <m/>
    <n v="0.75"/>
    <n v="197.9443"/>
    <x v="2"/>
    <n v="47"/>
    <n v="140"/>
    <n v="105"/>
    <n v="105"/>
    <n v="197.9443"/>
    <n v="302.9443"/>
    <n v="302.9443"/>
    <s v="Wed"/>
    <s v="Mon"/>
  </r>
  <r>
    <x v="518"/>
    <s v="Southeast"/>
    <s v="Burton"/>
    <x v="2"/>
    <m/>
    <n v="44300"/>
    <n v="44364"/>
    <n v="1"/>
    <s v="Yes"/>
    <s v="Yes"/>
    <n v="0.25"/>
    <n v="111.91240000000001"/>
    <x v="3"/>
    <n v="64"/>
    <n v="80"/>
    <n v="20"/>
    <n v="0"/>
    <n v="0"/>
    <n v="131.91239999999999"/>
    <n v="0"/>
    <s v="Wed"/>
    <s v="Thu"/>
  </r>
  <r>
    <x v="519"/>
    <s v="North"/>
    <s v="Ling"/>
    <x v="2"/>
    <m/>
    <n v="44301"/>
    <n v="44315"/>
    <n v="1"/>
    <m/>
    <m/>
    <n v="0.25"/>
    <n v="118.0681"/>
    <x v="0"/>
    <n v="14"/>
    <n v="80"/>
    <n v="20"/>
    <n v="20"/>
    <n v="118.0681"/>
    <n v="138.06810000000002"/>
    <n v="138.06810000000002"/>
    <s v="Thu"/>
    <s v="Thu"/>
  </r>
  <r>
    <x v="520"/>
    <s v="South"/>
    <s v="Lopez"/>
    <x v="1"/>
    <m/>
    <n v="44301"/>
    <n v="44313"/>
    <n v="1"/>
    <m/>
    <m/>
    <n v="0.5"/>
    <n v="48.75"/>
    <x v="0"/>
    <n v="12"/>
    <n v="80"/>
    <n v="40"/>
    <n v="40"/>
    <n v="48.75"/>
    <n v="88.75"/>
    <n v="88.75"/>
    <s v="Thu"/>
    <s v="Tue"/>
  </r>
  <r>
    <x v="521"/>
    <s v="North"/>
    <s v="Ling"/>
    <x v="0"/>
    <m/>
    <n v="44301"/>
    <n v="44313"/>
    <n v="1"/>
    <s v="Yes"/>
    <s v="Yes"/>
    <n v="0.25"/>
    <n v="144"/>
    <x v="3"/>
    <n v="12"/>
    <n v="80"/>
    <n v="20"/>
    <n v="0"/>
    <n v="0"/>
    <n v="164"/>
    <n v="0"/>
    <s v="Thu"/>
    <s v="Tue"/>
  </r>
  <r>
    <x v="522"/>
    <s v="Southeast"/>
    <s v="Khan"/>
    <x v="2"/>
    <m/>
    <n v="44301"/>
    <n v="44322"/>
    <n v="1"/>
    <m/>
    <s v="Yes"/>
    <n v="0.25"/>
    <n v="50.603299999999997"/>
    <x v="2"/>
    <n v="21"/>
    <n v="80"/>
    <n v="20"/>
    <n v="20"/>
    <n v="0"/>
    <n v="70.60329999999999"/>
    <n v="20"/>
    <s v="Thu"/>
    <s v="Thu"/>
  </r>
  <r>
    <x v="523"/>
    <s v="Northwest"/>
    <s v="Burton"/>
    <x v="2"/>
    <m/>
    <n v="44301"/>
    <n v="44323"/>
    <n v="1"/>
    <s v="Yes"/>
    <s v="Yes"/>
    <n v="0.25"/>
    <n v="90.278800000000004"/>
    <x v="3"/>
    <n v="22"/>
    <n v="80"/>
    <n v="20"/>
    <n v="0"/>
    <n v="0"/>
    <n v="110.2788"/>
    <n v="0"/>
    <s v="Thu"/>
    <s v="Fri"/>
  </r>
  <r>
    <x v="524"/>
    <s v="Central"/>
    <s v="Cartier"/>
    <x v="1"/>
    <s v="Yes"/>
    <n v="44301"/>
    <n v="44322"/>
    <n v="1"/>
    <m/>
    <m/>
    <n v="0.5"/>
    <n v="25"/>
    <x v="2"/>
    <n v="21"/>
    <n v="80"/>
    <n v="40"/>
    <n v="40"/>
    <n v="25"/>
    <n v="65"/>
    <n v="65"/>
    <s v="Thu"/>
    <s v="Thu"/>
  </r>
  <r>
    <x v="525"/>
    <s v="Southeast"/>
    <s v="Burton"/>
    <x v="2"/>
    <m/>
    <n v="44301"/>
    <n v="44331"/>
    <n v="1"/>
    <m/>
    <m/>
    <n v="0.25"/>
    <n v="34.08"/>
    <x v="1"/>
    <n v="30"/>
    <n v="80"/>
    <n v="20"/>
    <n v="20"/>
    <n v="34.08"/>
    <n v="54.08"/>
    <n v="54.08"/>
    <s v="Thu"/>
    <s v="Sat"/>
  </r>
  <r>
    <x v="526"/>
    <s v="Northwest"/>
    <s v="Cartier"/>
    <x v="0"/>
    <m/>
    <n v="44301"/>
    <n v="44333"/>
    <n v="1"/>
    <m/>
    <m/>
    <n v="0.25"/>
    <n v="146.75530000000001"/>
    <x v="1"/>
    <n v="32"/>
    <n v="80"/>
    <n v="20"/>
    <n v="20"/>
    <n v="146.75530000000001"/>
    <n v="166.75530000000001"/>
    <n v="166.75530000000001"/>
    <s v="Thu"/>
    <s v="Mon"/>
  </r>
  <r>
    <x v="527"/>
    <s v="Northwest"/>
    <s v="Cartier"/>
    <x v="4"/>
    <m/>
    <n v="44301"/>
    <n v="44336"/>
    <n v="1"/>
    <s v="Yes"/>
    <s v="Yes"/>
    <n v="1.25"/>
    <n v="221.43"/>
    <x v="3"/>
    <n v="35"/>
    <n v="80"/>
    <n v="100"/>
    <n v="0"/>
    <n v="0"/>
    <n v="321.43"/>
    <n v="0"/>
    <s v="Thu"/>
    <s v="Thu"/>
  </r>
  <r>
    <x v="528"/>
    <s v="Northwest"/>
    <s v="Cartier"/>
    <x v="0"/>
    <m/>
    <n v="44301"/>
    <n v="44342"/>
    <n v="1"/>
    <m/>
    <s v="Yes"/>
    <n v="1"/>
    <n v="137.1969"/>
    <x v="2"/>
    <n v="41"/>
    <n v="80"/>
    <n v="80"/>
    <n v="80"/>
    <n v="0"/>
    <n v="217.1969"/>
    <n v="80"/>
    <s v="Thu"/>
    <s v="Wed"/>
  </r>
  <r>
    <x v="529"/>
    <s v="Central"/>
    <s v="Khan"/>
    <x v="4"/>
    <s v="Yes"/>
    <n v="44301"/>
    <n v="44361"/>
    <n v="1"/>
    <m/>
    <m/>
    <n v="2.5"/>
    <n v="69.033299999999997"/>
    <x v="2"/>
    <n v="60"/>
    <n v="80"/>
    <n v="200"/>
    <n v="200"/>
    <n v="69.033299999999997"/>
    <n v="269.0333"/>
    <n v="269.0333"/>
    <s v="Thu"/>
    <s v="Mon"/>
  </r>
  <r>
    <x v="530"/>
    <s v="Northeast"/>
    <s v="Ling"/>
    <x v="0"/>
    <m/>
    <n v="44301"/>
    <n v="44364"/>
    <n v="2"/>
    <m/>
    <m/>
    <n v="0.25"/>
    <n v="54"/>
    <x v="4"/>
    <n v="63"/>
    <n v="140"/>
    <n v="35"/>
    <n v="35"/>
    <n v="54"/>
    <n v="89"/>
    <n v="89"/>
    <s v="Thu"/>
    <s v="Thu"/>
  </r>
  <r>
    <x v="531"/>
    <s v="Southeast"/>
    <s v="Khan"/>
    <x v="2"/>
    <m/>
    <n v="44303"/>
    <n v="44324"/>
    <n v="1"/>
    <m/>
    <s v="Yes"/>
    <n v="0.25"/>
    <n v="75.180800000000005"/>
    <x v="2"/>
    <n v="21"/>
    <n v="80"/>
    <n v="20"/>
    <n v="20"/>
    <n v="0"/>
    <n v="95.180800000000005"/>
    <n v="20"/>
    <s v="Sat"/>
    <s v="Sat"/>
  </r>
  <r>
    <x v="532"/>
    <s v="North"/>
    <s v="Ling"/>
    <x v="0"/>
    <s v="Yes"/>
    <n v="44303"/>
    <n v="44326"/>
    <n v="2"/>
    <m/>
    <m/>
    <n v="0.75"/>
    <n v="262.11"/>
    <x v="0"/>
    <n v="23"/>
    <n v="140"/>
    <n v="105"/>
    <n v="105"/>
    <n v="262.11"/>
    <n v="367.11"/>
    <n v="367.11"/>
    <s v="Sat"/>
    <s v="Mon"/>
  </r>
  <r>
    <x v="533"/>
    <s v="Northeast"/>
    <s v="Ling"/>
    <x v="2"/>
    <m/>
    <n v="44305"/>
    <n v="44317"/>
    <n v="1"/>
    <m/>
    <m/>
    <n v="0.25"/>
    <n v="61.259"/>
    <x v="2"/>
    <n v="12"/>
    <n v="80"/>
    <n v="20"/>
    <n v="20"/>
    <n v="61.259"/>
    <n v="81.259"/>
    <n v="81.259"/>
    <s v="Mon"/>
    <s v="Sat"/>
  </r>
  <r>
    <x v="534"/>
    <s v="Southeast"/>
    <s v="Cartier"/>
    <x v="3"/>
    <m/>
    <n v="44305"/>
    <n v="44317"/>
    <n v="1"/>
    <m/>
    <s v="Yes"/>
    <n v="1"/>
    <n v="197.5849"/>
    <x v="2"/>
    <n v="12"/>
    <n v="80"/>
    <n v="80"/>
    <n v="80"/>
    <n v="0"/>
    <n v="277.5849"/>
    <n v="80"/>
    <s v="Mon"/>
    <s v="Sat"/>
  </r>
  <r>
    <x v="535"/>
    <s v="North"/>
    <s v="Ling"/>
    <x v="2"/>
    <m/>
    <n v="44305"/>
    <n v="44313"/>
    <n v="2"/>
    <m/>
    <m/>
    <n v="0.25"/>
    <n v="158.9538"/>
    <x v="0"/>
    <n v="8"/>
    <n v="140"/>
    <n v="35"/>
    <n v="35"/>
    <n v="158.9538"/>
    <n v="193.9538"/>
    <n v="193.9538"/>
    <s v="Mon"/>
    <s v="Tue"/>
  </r>
  <r>
    <x v="536"/>
    <s v="South"/>
    <s v="Lopez"/>
    <x v="1"/>
    <m/>
    <n v="44305"/>
    <n v="44314"/>
    <n v="1"/>
    <m/>
    <m/>
    <n v="0.75"/>
    <n v="15.430999999999999"/>
    <x v="0"/>
    <n v="9"/>
    <n v="80"/>
    <n v="60"/>
    <n v="60"/>
    <n v="15.430999999999999"/>
    <n v="75.430999999999997"/>
    <n v="75.430999999999997"/>
    <s v="Mon"/>
    <s v="Wed"/>
  </r>
  <r>
    <x v="537"/>
    <s v="Central"/>
    <s v="Cartier"/>
    <x v="2"/>
    <s v="Yes"/>
    <n v="44305"/>
    <n v="44322"/>
    <n v="1"/>
    <m/>
    <m/>
    <n v="0.25"/>
    <n v="72.350099999999998"/>
    <x v="2"/>
    <n v="17"/>
    <n v="80"/>
    <n v="20"/>
    <n v="20"/>
    <n v="72.350099999999998"/>
    <n v="92.350099999999998"/>
    <n v="92.350099999999998"/>
    <s v="Mon"/>
    <s v="Thu"/>
  </r>
  <r>
    <x v="538"/>
    <s v="Northwest"/>
    <s v="Khan"/>
    <x v="1"/>
    <m/>
    <n v="44305"/>
    <n v="44328"/>
    <n v="1"/>
    <m/>
    <m/>
    <n v="0.5"/>
    <n v="7.3079999999999998"/>
    <x v="2"/>
    <n v="23"/>
    <n v="80"/>
    <n v="40"/>
    <n v="40"/>
    <n v="7.3079999999999998"/>
    <n v="47.308"/>
    <n v="47.308"/>
    <s v="Mon"/>
    <s v="Wed"/>
  </r>
  <r>
    <x v="539"/>
    <s v="Central"/>
    <s v="Khan"/>
    <x v="2"/>
    <m/>
    <n v="44305"/>
    <n v="44337"/>
    <n v="1"/>
    <m/>
    <m/>
    <n v="0.25"/>
    <n v="120"/>
    <x v="2"/>
    <n v="32"/>
    <n v="80"/>
    <n v="20"/>
    <n v="20"/>
    <n v="120"/>
    <n v="140"/>
    <n v="140"/>
    <s v="Mon"/>
    <s v="Fri"/>
  </r>
  <r>
    <x v="540"/>
    <s v="Southeast"/>
    <s v="Burton"/>
    <x v="0"/>
    <m/>
    <n v="44305"/>
    <n v="44333"/>
    <n v="2"/>
    <m/>
    <m/>
    <n v="0.5"/>
    <n v="173.29900000000001"/>
    <x v="2"/>
    <n v="28"/>
    <n v="140"/>
    <n v="70"/>
    <n v="70"/>
    <n v="173.29900000000001"/>
    <n v="243.29900000000001"/>
    <n v="243.29900000000001"/>
    <s v="Mon"/>
    <s v="Mon"/>
  </r>
  <r>
    <x v="541"/>
    <s v="North"/>
    <s v="Ling"/>
    <x v="0"/>
    <m/>
    <n v="44305"/>
    <n v="44341"/>
    <n v="1"/>
    <m/>
    <m/>
    <n v="0.25"/>
    <n v="24.63"/>
    <x v="2"/>
    <n v="36"/>
    <n v="80"/>
    <n v="20"/>
    <n v="20"/>
    <n v="24.63"/>
    <n v="44.629999999999995"/>
    <n v="44.629999999999995"/>
    <s v="Mon"/>
    <s v="Tue"/>
  </r>
  <r>
    <x v="542"/>
    <s v="Southwest"/>
    <s v="Ling"/>
    <x v="4"/>
    <s v="Yes"/>
    <n v="44305"/>
    <n v="44354"/>
    <n v="2"/>
    <m/>
    <s v="Yes"/>
    <n v="7.5"/>
    <n v="1514.7836"/>
    <x v="2"/>
    <n v="49"/>
    <n v="140"/>
    <n v="1050"/>
    <n v="1050"/>
    <n v="0"/>
    <n v="2564.7835999999998"/>
    <n v="1050"/>
    <s v="Mon"/>
    <s v="Mon"/>
  </r>
  <r>
    <x v="543"/>
    <s v="North"/>
    <s v="Ling"/>
    <x v="1"/>
    <m/>
    <n v="44305"/>
    <n v="44377"/>
    <n v="2"/>
    <m/>
    <m/>
    <n v="0.75"/>
    <n v="106.65"/>
    <x v="2"/>
    <n v="72"/>
    <n v="140"/>
    <n v="105"/>
    <n v="105"/>
    <n v="106.65"/>
    <n v="211.65"/>
    <n v="211.65"/>
    <s v="Mon"/>
    <s v="Wed"/>
  </r>
  <r>
    <x v="544"/>
    <s v="Southeast"/>
    <s v="Cartier"/>
    <x v="3"/>
    <m/>
    <n v="44305"/>
    <m/>
    <n v="2"/>
    <m/>
    <m/>
    <m/>
    <n v="427.83109999999999"/>
    <x v="2"/>
    <s v=""/>
    <n v="140"/>
    <n v="0"/>
    <n v="0"/>
    <n v="427.83109999999999"/>
    <n v="427.83109999999999"/>
    <n v="427.83109999999999"/>
    <s v="Mon"/>
    <s v="Sat"/>
  </r>
  <r>
    <x v="545"/>
    <s v="Northwest"/>
    <s v="Khan"/>
    <x v="0"/>
    <m/>
    <n v="44306"/>
    <n v="44327"/>
    <n v="1"/>
    <m/>
    <m/>
    <n v="0.25"/>
    <n v="84.700599999999994"/>
    <x v="2"/>
    <n v="21"/>
    <n v="80"/>
    <n v="20"/>
    <n v="20"/>
    <n v="84.700599999999994"/>
    <n v="104.70059999999999"/>
    <n v="104.70059999999999"/>
    <s v="Tue"/>
    <s v="Tue"/>
  </r>
  <r>
    <x v="546"/>
    <s v="Southeast"/>
    <s v="Burton"/>
    <x v="0"/>
    <m/>
    <n v="44306"/>
    <n v="44326"/>
    <n v="1"/>
    <m/>
    <m/>
    <n v="0.25"/>
    <n v="106.5408"/>
    <x v="2"/>
    <n v="20"/>
    <n v="80"/>
    <n v="20"/>
    <n v="20"/>
    <n v="106.5408"/>
    <n v="126.5408"/>
    <n v="126.5408"/>
    <s v="Tue"/>
    <s v="Mon"/>
  </r>
  <r>
    <x v="547"/>
    <s v="Central"/>
    <s v="Khan"/>
    <x v="2"/>
    <m/>
    <n v="44306"/>
    <n v="44329"/>
    <n v="1"/>
    <m/>
    <m/>
    <n v="0.25"/>
    <n v="108.69070000000001"/>
    <x v="2"/>
    <n v="23"/>
    <n v="80"/>
    <n v="20"/>
    <n v="20"/>
    <n v="108.69070000000001"/>
    <n v="128.69069999999999"/>
    <n v="128.69069999999999"/>
    <s v="Tue"/>
    <s v="Thu"/>
  </r>
  <r>
    <x v="548"/>
    <s v="Central"/>
    <s v="Khan"/>
    <x v="1"/>
    <m/>
    <n v="44306"/>
    <n v="44338"/>
    <n v="1"/>
    <m/>
    <m/>
    <n v="1.25"/>
    <n v="405.55250000000001"/>
    <x v="2"/>
    <n v="32"/>
    <n v="80"/>
    <n v="100"/>
    <n v="100"/>
    <n v="405.55250000000001"/>
    <n v="505.55250000000001"/>
    <n v="505.55250000000001"/>
    <s v="Tue"/>
    <s v="Sat"/>
  </r>
  <r>
    <x v="549"/>
    <s v="North"/>
    <s v="Ling"/>
    <x v="2"/>
    <m/>
    <n v="44306"/>
    <n v="44342"/>
    <n v="2"/>
    <m/>
    <m/>
    <n v="0.25"/>
    <n v="240"/>
    <x v="0"/>
    <n v="36"/>
    <n v="140"/>
    <n v="35"/>
    <n v="35"/>
    <n v="240"/>
    <n v="275"/>
    <n v="275"/>
    <s v="Tue"/>
    <s v="Wed"/>
  </r>
  <r>
    <x v="550"/>
    <s v="Northwest"/>
    <s v="Burton"/>
    <x v="0"/>
    <m/>
    <n v="44306"/>
    <n v="44347"/>
    <n v="2"/>
    <m/>
    <m/>
    <n v="1"/>
    <n v="641.77440000000001"/>
    <x v="2"/>
    <n v="41"/>
    <n v="140"/>
    <n v="140"/>
    <n v="140"/>
    <n v="641.77440000000001"/>
    <n v="781.77440000000001"/>
    <n v="781.77440000000001"/>
    <s v="Tue"/>
    <s v="Mon"/>
  </r>
  <r>
    <x v="551"/>
    <s v="Southeast"/>
    <s v="Cartier"/>
    <x v="1"/>
    <m/>
    <n v="44306"/>
    <n v="44376"/>
    <n v="1"/>
    <m/>
    <m/>
    <n v="1"/>
    <n v="89.452399999999997"/>
    <x v="2"/>
    <n v="70"/>
    <n v="80"/>
    <n v="80"/>
    <n v="80"/>
    <n v="89.452399999999997"/>
    <n v="169.45240000000001"/>
    <n v="169.45240000000001"/>
    <s v="Tue"/>
    <s v="Tue"/>
  </r>
  <r>
    <x v="552"/>
    <s v="East"/>
    <s v="Ling"/>
    <x v="2"/>
    <m/>
    <n v="44306"/>
    <n v="44382"/>
    <n v="1"/>
    <m/>
    <m/>
    <n v="0.25"/>
    <n v="2"/>
    <x v="2"/>
    <n v="76"/>
    <n v="80"/>
    <n v="20"/>
    <n v="20"/>
    <n v="2"/>
    <n v="22"/>
    <n v="22"/>
    <s v="Tue"/>
    <s v="Mon"/>
  </r>
  <r>
    <x v="553"/>
    <s v="South"/>
    <s v="Cartier"/>
    <x v="0"/>
    <m/>
    <n v="44307"/>
    <n v="44320"/>
    <n v="1"/>
    <s v="Yes"/>
    <s v="Yes"/>
    <n v="0.25"/>
    <n v="248.09129999999999"/>
    <x v="3"/>
    <n v="13"/>
    <n v="80"/>
    <n v="20"/>
    <n v="0"/>
    <n v="0"/>
    <n v="268.09129999999999"/>
    <n v="0"/>
    <s v="Wed"/>
    <s v="Tue"/>
  </r>
  <r>
    <x v="554"/>
    <s v="East"/>
    <s v="Ling"/>
    <x v="0"/>
    <m/>
    <n v="44307"/>
    <n v="44321"/>
    <n v="2"/>
    <m/>
    <m/>
    <n v="0.25"/>
    <n v="180"/>
    <x v="0"/>
    <n v="14"/>
    <n v="140"/>
    <n v="35"/>
    <n v="35"/>
    <n v="180"/>
    <n v="215"/>
    <n v="215"/>
    <s v="Wed"/>
    <s v="Wed"/>
  </r>
  <r>
    <x v="555"/>
    <s v="Southeast"/>
    <s v="Khan"/>
    <x v="2"/>
    <m/>
    <n v="44307"/>
    <n v="44361"/>
    <n v="1"/>
    <m/>
    <m/>
    <n v="0.25"/>
    <n v="45.944899999999997"/>
    <x v="2"/>
    <n v="54"/>
    <n v="80"/>
    <n v="20"/>
    <n v="20"/>
    <n v="45.944899999999997"/>
    <n v="65.94489999999999"/>
    <n v="65.94489999999999"/>
    <s v="Wed"/>
    <s v="Mon"/>
  </r>
  <r>
    <x v="556"/>
    <s v="Southeast"/>
    <s v="Burton"/>
    <x v="0"/>
    <m/>
    <n v="44307"/>
    <n v="44364"/>
    <n v="2"/>
    <m/>
    <s v="Yes"/>
    <n v="0.25"/>
    <n v="125.76"/>
    <x v="2"/>
    <n v="57"/>
    <n v="140"/>
    <n v="35"/>
    <n v="35"/>
    <n v="0"/>
    <n v="160.76"/>
    <n v="35"/>
    <s v="Wed"/>
    <s v="Thu"/>
  </r>
  <r>
    <x v="557"/>
    <s v="Southeast"/>
    <s v="Cartier"/>
    <x v="0"/>
    <m/>
    <n v="44307"/>
    <n v="44382"/>
    <n v="2"/>
    <m/>
    <m/>
    <n v="0.25"/>
    <n v="92.4375"/>
    <x v="2"/>
    <n v="75"/>
    <n v="140"/>
    <n v="35"/>
    <n v="35"/>
    <n v="92.4375"/>
    <n v="127.4375"/>
    <n v="127.4375"/>
    <s v="Wed"/>
    <s v="Mon"/>
  </r>
  <r>
    <x v="558"/>
    <s v="South"/>
    <s v="Burton"/>
    <x v="1"/>
    <m/>
    <n v="44307"/>
    <n v="44382"/>
    <n v="2"/>
    <m/>
    <m/>
    <n v="1"/>
    <n v="183.5419"/>
    <x v="0"/>
    <n v="75"/>
    <n v="140"/>
    <n v="140"/>
    <n v="140"/>
    <n v="183.5419"/>
    <n v="323.5419"/>
    <n v="323.5419"/>
    <s v="Wed"/>
    <s v="Mon"/>
  </r>
  <r>
    <x v="559"/>
    <s v="South"/>
    <s v="Burton"/>
    <x v="1"/>
    <m/>
    <n v="44307"/>
    <n v="44382"/>
    <n v="2"/>
    <m/>
    <s v="Yes"/>
    <n v="1"/>
    <n v="244.7225"/>
    <x v="2"/>
    <n v="75"/>
    <n v="140"/>
    <n v="140"/>
    <n v="140"/>
    <n v="0"/>
    <n v="384.72249999999997"/>
    <n v="140"/>
    <s v="Wed"/>
    <s v="Mon"/>
  </r>
  <r>
    <x v="560"/>
    <s v="South"/>
    <s v="Burton"/>
    <x v="1"/>
    <m/>
    <n v="44307"/>
    <n v="44382"/>
    <n v="2"/>
    <m/>
    <m/>
    <n v="1"/>
    <n v="305.17189999999999"/>
    <x v="0"/>
    <n v="75"/>
    <n v="140"/>
    <n v="140"/>
    <n v="140"/>
    <n v="305.17189999999999"/>
    <n v="445.17189999999999"/>
    <n v="445.17189999999999"/>
    <s v="Wed"/>
    <s v="Mon"/>
  </r>
  <r>
    <x v="561"/>
    <s v="South"/>
    <s v="Burton"/>
    <x v="0"/>
    <m/>
    <n v="44307"/>
    <n v="44382"/>
    <n v="2"/>
    <s v="Yes"/>
    <s v="Yes"/>
    <n v="0.5"/>
    <n v="747.10739999999998"/>
    <x v="3"/>
    <n v="75"/>
    <n v="140"/>
    <n v="70"/>
    <n v="0"/>
    <n v="0"/>
    <n v="817.10739999999998"/>
    <n v="0"/>
    <s v="Wed"/>
    <s v="Mon"/>
  </r>
  <r>
    <x v="562"/>
    <s v="South"/>
    <s v="Burton"/>
    <x v="4"/>
    <m/>
    <n v="44307"/>
    <n v="44382"/>
    <n v="2"/>
    <m/>
    <s v="Yes"/>
    <n v="2.25"/>
    <n v="1499.3906999999999"/>
    <x v="2"/>
    <n v="75"/>
    <n v="140"/>
    <n v="315"/>
    <n v="315"/>
    <n v="0"/>
    <n v="1814.3906999999999"/>
    <n v="315"/>
    <s v="Wed"/>
    <s v="Mon"/>
  </r>
  <r>
    <x v="563"/>
    <s v="South"/>
    <s v="Burton"/>
    <x v="2"/>
    <m/>
    <n v="44307"/>
    <n v="44383"/>
    <n v="1"/>
    <m/>
    <s v="Yes"/>
    <n v="0.25"/>
    <n v="119.18089999999999"/>
    <x v="2"/>
    <n v="76"/>
    <n v="80"/>
    <n v="20"/>
    <n v="20"/>
    <n v="0"/>
    <n v="139.18090000000001"/>
    <n v="20"/>
    <s v="Wed"/>
    <s v="Tue"/>
  </r>
  <r>
    <x v="564"/>
    <s v="South"/>
    <s v="Burton"/>
    <x v="4"/>
    <m/>
    <n v="44307"/>
    <n v="44383"/>
    <n v="2"/>
    <m/>
    <s v="Yes"/>
    <n v="1"/>
    <n v="248.72819999999999"/>
    <x v="2"/>
    <n v="76"/>
    <n v="140"/>
    <n v="140"/>
    <n v="140"/>
    <n v="0"/>
    <n v="388.72820000000002"/>
    <n v="140"/>
    <s v="Wed"/>
    <s v="Tue"/>
  </r>
  <r>
    <x v="565"/>
    <s v="South"/>
    <s v="Burton"/>
    <x v="1"/>
    <m/>
    <n v="44307"/>
    <n v="44383"/>
    <n v="2"/>
    <s v="Yes"/>
    <s v="Yes"/>
    <n v="1.75"/>
    <n v="291.90300000000002"/>
    <x v="3"/>
    <n v="76"/>
    <n v="140"/>
    <n v="245"/>
    <n v="0"/>
    <n v="0"/>
    <n v="536.90300000000002"/>
    <n v="0"/>
    <s v="Wed"/>
    <s v="Tue"/>
  </r>
  <r>
    <x v="566"/>
    <s v="South"/>
    <s v="Burton"/>
    <x v="2"/>
    <m/>
    <n v="44307"/>
    <n v="44383"/>
    <n v="2"/>
    <m/>
    <s v="Yes"/>
    <n v="0.25"/>
    <n v="371.1669"/>
    <x v="2"/>
    <n v="76"/>
    <n v="140"/>
    <n v="35"/>
    <n v="35"/>
    <n v="0"/>
    <n v="406.1669"/>
    <n v="35"/>
    <s v="Wed"/>
    <s v="Tue"/>
  </r>
  <r>
    <x v="567"/>
    <s v="South"/>
    <s v="Burton"/>
    <x v="1"/>
    <m/>
    <n v="44307"/>
    <n v="44383"/>
    <n v="2"/>
    <m/>
    <s v="Yes"/>
    <n v="0.75"/>
    <n v="380.3526"/>
    <x v="2"/>
    <n v="76"/>
    <n v="140"/>
    <n v="105"/>
    <n v="105"/>
    <n v="0"/>
    <n v="485.3526"/>
    <n v="105"/>
    <s v="Wed"/>
    <s v="Tue"/>
  </r>
  <r>
    <x v="568"/>
    <s v="South"/>
    <s v="Burton"/>
    <x v="3"/>
    <m/>
    <n v="44307"/>
    <n v="44383"/>
    <n v="2"/>
    <m/>
    <s v="Yes"/>
    <n v="1"/>
    <n v="423.08440000000002"/>
    <x v="2"/>
    <n v="76"/>
    <n v="140"/>
    <n v="140"/>
    <n v="140"/>
    <n v="0"/>
    <n v="563.08439999999996"/>
    <n v="140"/>
    <s v="Wed"/>
    <s v="Tue"/>
  </r>
  <r>
    <x v="569"/>
    <s v="South"/>
    <s v="Burton"/>
    <x v="4"/>
    <m/>
    <n v="44307"/>
    <n v="44383"/>
    <n v="2"/>
    <m/>
    <m/>
    <n v="1.75"/>
    <n v="395.08409999999998"/>
    <x v="0"/>
    <n v="76"/>
    <n v="140"/>
    <n v="245"/>
    <n v="245"/>
    <n v="395.08409999999998"/>
    <n v="640.08410000000003"/>
    <n v="640.08410000000003"/>
    <s v="Wed"/>
    <s v="Tue"/>
  </r>
  <r>
    <x v="570"/>
    <s v="South"/>
    <s v="Burton"/>
    <x v="0"/>
    <m/>
    <n v="44307"/>
    <n v="44383"/>
    <n v="2"/>
    <s v="Yes"/>
    <s v="Yes"/>
    <n v="0.5"/>
    <n v="442.18970000000002"/>
    <x v="3"/>
    <n v="76"/>
    <n v="140"/>
    <n v="70"/>
    <n v="0"/>
    <n v="0"/>
    <n v="512.18970000000002"/>
    <n v="0"/>
    <s v="Wed"/>
    <s v="Tue"/>
  </r>
  <r>
    <x v="571"/>
    <s v="North"/>
    <s v="Khan"/>
    <x v="0"/>
    <m/>
    <n v="44307"/>
    <n v="44389"/>
    <n v="2"/>
    <m/>
    <m/>
    <n v="0.25"/>
    <n v="54"/>
    <x v="1"/>
    <n v="82"/>
    <n v="140"/>
    <n v="35"/>
    <n v="35"/>
    <n v="54"/>
    <n v="89"/>
    <n v="89"/>
    <s v="Wed"/>
    <s v="Mon"/>
  </r>
  <r>
    <x v="572"/>
    <s v="North"/>
    <s v="Khan"/>
    <x v="1"/>
    <m/>
    <n v="44307"/>
    <n v="44389"/>
    <n v="2"/>
    <m/>
    <m/>
    <n v="0.5"/>
    <n v="61.993600000000001"/>
    <x v="2"/>
    <n v="82"/>
    <n v="140"/>
    <n v="70"/>
    <n v="70"/>
    <n v="61.993600000000001"/>
    <n v="131.99360000000001"/>
    <n v="131.99360000000001"/>
    <s v="Wed"/>
    <s v="Mon"/>
  </r>
  <r>
    <x v="573"/>
    <s v="North"/>
    <s v="Ling"/>
    <x v="2"/>
    <m/>
    <n v="44307"/>
    <n v="44389"/>
    <n v="1"/>
    <m/>
    <m/>
    <n v="0.25"/>
    <n v="120"/>
    <x v="0"/>
    <n v="82"/>
    <n v="80"/>
    <n v="20"/>
    <n v="20"/>
    <n v="120"/>
    <n v="140"/>
    <n v="140"/>
    <s v="Wed"/>
    <s v="Mon"/>
  </r>
  <r>
    <x v="574"/>
    <s v="South"/>
    <s v="Burton"/>
    <x v="1"/>
    <m/>
    <n v="44307"/>
    <n v="44389"/>
    <n v="2"/>
    <m/>
    <m/>
    <n v="0.5"/>
    <n v="122.3613"/>
    <x v="0"/>
    <n v="82"/>
    <n v="140"/>
    <n v="70"/>
    <n v="70"/>
    <n v="122.3613"/>
    <n v="192.3613"/>
    <n v="192.3613"/>
    <s v="Wed"/>
    <s v="Mon"/>
  </r>
  <r>
    <x v="575"/>
    <s v="South"/>
    <s v="Burton"/>
    <x v="0"/>
    <m/>
    <n v="44307"/>
    <n v="44389"/>
    <n v="2"/>
    <m/>
    <m/>
    <n v="0.5"/>
    <n v="401.1669"/>
    <x v="0"/>
    <n v="82"/>
    <n v="140"/>
    <n v="70"/>
    <n v="70"/>
    <n v="401.1669"/>
    <n v="471.1669"/>
    <n v="471.1669"/>
    <s v="Wed"/>
    <s v="Mon"/>
  </r>
  <r>
    <x v="576"/>
    <s v="North"/>
    <s v="Khan"/>
    <x v="4"/>
    <m/>
    <n v="44307"/>
    <n v="44389"/>
    <n v="2"/>
    <m/>
    <m/>
    <n v="1"/>
    <n v="427.88080000000002"/>
    <x v="2"/>
    <n v="82"/>
    <n v="140"/>
    <n v="140"/>
    <n v="140"/>
    <n v="427.88080000000002"/>
    <n v="567.88080000000002"/>
    <n v="567.88080000000002"/>
    <s v="Wed"/>
    <s v="Mon"/>
  </r>
  <r>
    <x v="577"/>
    <s v="East"/>
    <s v="Ling"/>
    <x v="0"/>
    <s v="Yes"/>
    <n v="44307"/>
    <n v="44390"/>
    <n v="1"/>
    <m/>
    <m/>
    <n v="0.25"/>
    <n v="85.32"/>
    <x v="0"/>
    <n v="83"/>
    <n v="80"/>
    <n v="20"/>
    <n v="20"/>
    <n v="85.32"/>
    <n v="105.32"/>
    <n v="105.32"/>
    <s v="Wed"/>
    <s v="Tue"/>
  </r>
  <r>
    <x v="578"/>
    <s v="West"/>
    <s v="Khan"/>
    <x v="0"/>
    <m/>
    <n v="44307"/>
    <n v="44390"/>
    <n v="2"/>
    <m/>
    <m/>
    <n v="0.5"/>
    <n v="107.4011"/>
    <x v="2"/>
    <n v="83"/>
    <n v="140"/>
    <n v="70"/>
    <n v="70"/>
    <n v="107.4011"/>
    <n v="177.40109999999999"/>
    <n v="177.40109999999999"/>
    <s v="Wed"/>
    <s v="Tue"/>
  </r>
  <r>
    <x v="579"/>
    <s v="South"/>
    <s v="Burton"/>
    <x v="0"/>
    <m/>
    <n v="44307"/>
    <n v="44390"/>
    <n v="2"/>
    <m/>
    <m/>
    <n v="0.25"/>
    <n v="108.36109999999999"/>
    <x v="0"/>
    <n v="83"/>
    <n v="140"/>
    <n v="35"/>
    <n v="35"/>
    <n v="108.36109999999999"/>
    <n v="143.36109999999999"/>
    <n v="143.36109999999999"/>
    <s v="Wed"/>
    <s v="Tue"/>
  </r>
  <r>
    <x v="580"/>
    <s v="East"/>
    <s v="Ling"/>
    <x v="2"/>
    <m/>
    <n v="44307"/>
    <n v="44390"/>
    <n v="1"/>
    <m/>
    <m/>
    <n v="0.25"/>
    <n v="120"/>
    <x v="2"/>
    <n v="83"/>
    <n v="80"/>
    <n v="20"/>
    <n v="20"/>
    <n v="120"/>
    <n v="140"/>
    <n v="140"/>
    <s v="Wed"/>
    <s v="Tue"/>
  </r>
  <r>
    <x v="581"/>
    <s v="South"/>
    <s v="Burton"/>
    <x v="4"/>
    <m/>
    <n v="44307"/>
    <n v="44390"/>
    <n v="2"/>
    <m/>
    <m/>
    <n v="1.75"/>
    <n v="416.85219999999998"/>
    <x v="0"/>
    <n v="83"/>
    <n v="140"/>
    <n v="245"/>
    <n v="245"/>
    <n v="416.85219999999998"/>
    <n v="661.85220000000004"/>
    <n v="661.85220000000004"/>
    <s v="Wed"/>
    <s v="Tue"/>
  </r>
  <r>
    <x v="582"/>
    <s v="South"/>
    <s v="Burton"/>
    <x v="4"/>
    <m/>
    <n v="44307"/>
    <n v="44390"/>
    <n v="2"/>
    <m/>
    <m/>
    <n v="1.25"/>
    <n v="449.04039999999998"/>
    <x v="0"/>
    <n v="83"/>
    <n v="140"/>
    <n v="175"/>
    <n v="175"/>
    <n v="449.04039999999998"/>
    <n v="624.04039999999998"/>
    <n v="624.04039999999998"/>
    <s v="Wed"/>
    <s v="Tue"/>
  </r>
  <r>
    <x v="583"/>
    <s v="North"/>
    <s v="Khan"/>
    <x v="0"/>
    <m/>
    <n v="44307"/>
    <n v="44390"/>
    <n v="2"/>
    <m/>
    <m/>
    <n v="1"/>
    <n v="463.70929999999998"/>
    <x v="2"/>
    <n v="83"/>
    <n v="140"/>
    <n v="140"/>
    <n v="140"/>
    <n v="463.70929999999998"/>
    <n v="603.70929999999998"/>
    <n v="603.70929999999998"/>
    <s v="Wed"/>
    <s v="Tue"/>
  </r>
  <r>
    <x v="584"/>
    <s v="South"/>
    <s v="Burton"/>
    <x v="4"/>
    <m/>
    <n v="44307"/>
    <n v="44390"/>
    <n v="2"/>
    <m/>
    <m/>
    <n v="1.25"/>
    <n v="488.4255"/>
    <x v="0"/>
    <n v="83"/>
    <n v="140"/>
    <n v="175"/>
    <n v="175"/>
    <n v="488.4255"/>
    <n v="663.42550000000006"/>
    <n v="663.42550000000006"/>
    <s v="Wed"/>
    <s v="Tue"/>
  </r>
  <r>
    <x v="585"/>
    <s v="Central"/>
    <s v="Burton"/>
    <x v="0"/>
    <m/>
    <n v="44308"/>
    <n v="44330"/>
    <n v="1"/>
    <m/>
    <m/>
    <n v="1"/>
    <n v="65.947800000000001"/>
    <x v="2"/>
    <n v="22"/>
    <n v="80"/>
    <n v="80"/>
    <n v="80"/>
    <n v="65.947800000000001"/>
    <n v="145.9478"/>
    <n v="145.9478"/>
    <s v="Thu"/>
    <s v="Fri"/>
  </r>
  <r>
    <x v="586"/>
    <s v="North"/>
    <s v="Ling"/>
    <x v="2"/>
    <m/>
    <n v="44308"/>
    <n v="44331"/>
    <n v="1"/>
    <m/>
    <m/>
    <n v="0.25"/>
    <n v="109.2323"/>
    <x v="0"/>
    <n v="23"/>
    <n v="80"/>
    <n v="20"/>
    <n v="20"/>
    <n v="109.2323"/>
    <n v="129.23230000000001"/>
    <n v="129.23230000000001"/>
    <s v="Thu"/>
    <s v="Sat"/>
  </r>
  <r>
    <x v="587"/>
    <s v="North"/>
    <s v="Ling"/>
    <x v="0"/>
    <m/>
    <n v="44308"/>
    <n v="44341"/>
    <n v="2"/>
    <m/>
    <m/>
    <n v="0.5"/>
    <n v="86"/>
    <x v="2"/>
    <n v="33"/>
    <n v="140"/>
    <n v="70"/>
    <n v="70"/>
    <n v="86"/>
    <n v="156"/>
    <n v="156"/>
    <s v="Thu"/>
    <s v="Tue"/>
  </r>
  <r>
    <x v="588"/>
    <s v="Southeast"/>
    <s v="Cartier"/>
    <x v="2"/>
    <m/>
    <n v="44308"/>
    <n v="44380"/>
    <n v="1"/>
    <m/>
    <m/>
    <n v="0.25"/>
    <n v="142.91249999999999"/>
    <x v="2"/>
    <n v="72"/>
    <n v="80"/>
    <n v="20"/>
    <n v="20"/>
    <n v="142.91249999999999"/>
    <n v="162.91249999999999"/>
    <n v="162.91249999999999"/>
    <s v="Thu"/>
    <s v="Sat"/>
  </r>
  <r>
    <x v="589"/>
    <s v="North"/>
    <s v="Ling"/>
    <x v="0"/>
    <m/>
    <n v="44309"/>
    <n v="44327"/>
    <n v="2"/>
    <m/>
    <m/>
    <n v="0.25"/>
    <n v="82.98"/>
    <x v="0"/>
    <n v="18"/>
    <n v="140"/>
    <n v="35"/>
    <n v="35"/>
    <n v="82.98"/>
    <n v="117.98"/>
    <n v="117.98"/>
    <s v="Fri"/>
    <s v="Tue"/>
  </r>
  <r>
    <x v="590"/>
    <s v="Southeast"/>
    <s v="Cartier"/>
    <x v="2"/>
    <m/>
    <n v="44309"/>
    <n v="44345"/>
    <n v="1"/>
    <m/>
    <m/>
    <n v="0.25"/>
    <n v="120"/>
    <x v="2"/>
    <n v="36"/>
    <n v="80"/>
    <n v="20"/>
    <n v="20"/>
    <n v="120"/>
    <n v="140"/>
    <n v="140"/>
    <s v="Fri"/>
    <s v="Sat"/>
  </r>
  <r>
    <x v="591"/>
    <s v="North"/>
    <s v="Ling"/>
    <x v="0"/>
    <m/>
    <n v="44309"/>
    <n v="44348"/>
    <n v="2"/>
    <m/>
    <m/>
    <n v="0.25"/>
    <n v="120"/>
    <x v="0"/>
    <n v="39"/>
    <n v="140"/>
    <n v="35"/>
    <n v="35"/>
    <n v="120"/>
    <n v="155"/>
    <n v="155"/>
    <s v="Fri"/>
    <s v="Tue"/>
  </r>
  <r>
    <x v="592"/>
    <s v="North"/>
    <s v="Ling"/>
    <x v="4"/>
    <m/>
    <n v="44309"/>
    <m/>
    <n v="2"/>
    <m/>
    <m/>
    <m/>
    <n v="356.23509999999999"/>
    <x v="2"/>
    <s v=""/>
    <n v="140"/>
    <n v="0"/>
    <n v="0"/>
    <n v="356.23509999999999"/>
    <n v="356.23509999999999"/>
    <n v="356.23509999999999"/>
    <s v="Fri"/>
    <s v="Sat"/>
  </r>
  <r>
    <x v="593"/>
    <s v="East"/>
    <s v="Ling"/>
    <x v="1"/>
    <m/>
    <n v="44310"/>
    <n v="44327"/>
    <n v="2"/>
    <m/>
    <m/>
    <n v="0.75"/>
    <n v="200"/>
    <x v="0"/>
    <n v="17"/>
    <n v="140"/>
    <n v="105"/>
    <n v="105"/>
    <n v="200"/>
    <n v="305"/>
    <n v="305"/>
    <s v="Sat"/>
    <s v="Tue"/>
  </r>
  <r>
    <x v="594"/>
    <s v="Southeast"/>
    <s v="Cartier"/>
    <x v="0"/>
    <m/>
    <n v="44312"/>
    <n v="44321"/>
    <n v="1"/>
    <m/>
    <m/>
    <n v="0.5"/>
    <n v="180"/>
    <x v="0"/>
    <n v="9"/>
    <n v="80"/>
    <n v="40"/>
    <n v="40"/>
    <n v="180"/>
    <n v="220"/>
    <n v="220"/>
    <s v="Mon"/>
    <s v="Wed"/>
  </r>
  <r>
    <x v="595"/>
    <s v="South"/>
    <s v="Lopez"/>
    <x v="2"/>
    <m/>
    <n v="44312"/>
    <n v="44322"/>
    <n v="1"/>
    <m/>
    <m/>
    <n v="0.25"/>
    <n v="41.359499999999997"/>
    <x v="0"/>
    <n v="10"/>
    <n v="80"/>
    <n v="20"/>
    <n v="20"/>
    <n v="41.359499999999997"/>
    <n v="61.359499999999997"/>
    <n v="61.359499999999997"/>
    <s v="Mon"/>
    <s v="Thu"/>
  </r>
  <r>
    <x v="596"/>
    <s v="Central"/>
    <s v="Cartier"/>
    <x v="2"/>
    <m/>
    <n v="44312"/>
    <n v="44323"/>
    <n v="2"/>
    <m/>
    <m/>
    <n v="0.25"/>
    <n v="667.79300000000001"/>
    <x v="0"/>
    <n v="11"/>
    <n v="140"/>
    <n v="35"/>
    <n v="35"/>
    <n v="667.79300000000001"/>
    <n v="702.79300000000001"/>
    <n v="702.79300000000001"/>
    <s v="Mon"/>
    <s v="Fri"/>
  </r>
  <r>
    <x v="597"/>
    <s v="South"/>
    <s v="Burton"/>
    <x v="0"/>
    <m/>
    <n v="44312"/>
    <n v="44328"/>
    <n v="1"/>
    <m/>
    <m/>
    <n v="0.25"/>
    <n v="36.739400000000003"/>
    <x v="2"/>
    <n v="16"/>
    <n v="80"/>
    <n v="20"/>
    <n v="20"/>
    <n v="36.739400000000003"/>
    <n v="56.739400000000003"/>
    <n v="56.739400000000003"/>
    <s v="Mon"/>
    <s v="Wed"/>
  </r>
  <r>
    <x v="598"/>
    <s v="Northwest"/>
    <s v="Cartier"/>
    <x v="2"/>
    <m/>
    <n v="44312"/>
    <n v="44328"/>
    <n v="1"/>
    <m/>
    <m/>
    <n v="0.25"/>
    <n v="91.290899999999993"/>
    <x v="2"/>
    <n v="16"/>
    <n v="80"/>
    <n v="20"/>
    <n v="20"/>
    <n v="91.290899999999993"/>
    <n v="111.29089999999999"/>
    <n v="111.29089999999999"/>
    <s v="Mon"/>
    <s v="Wed"/>
  </r>
  <r>
    <x v="599"/>
    <s v="North"/>
    <s v="Ling"/>
    <x v="2"/>
    <s v="Yes"/>
    <n v="44312"/>
    <n v="44334"/>
    <n v="1"/>
    <m/>
    <m/>
    <n v="0.25"/>
    <n v="21.33"/>
    <x v="0"/>
    <n v="22"/>
    <n v="80"/>
    <n v="20"/>
    <n v="20"/>
    <n v="21.33"/>
    <n v="41.33"/>
    <n v="41.33"/>
    <s v="Mon"/>
    <s v="Tue"/>
  </r>
  <r>
    <x v="600"/>
    <s v="Southwest"/>
    <s v="Cartier"/>
    <x v="3"/>
    <m/>
    <n v="44312"/>
    <n v="44335"/>
    <n v="2"/>
    <m/>
    <m/>
    <n v="3.75"/>
    <n v="511.15660000000003"/>
    <x v="2"/>
    <n v="23"/>
    <n v="140"/>
    <n v="525"/>
    <n v="525"/>
    <n v="511.15660000000003"/>
    <n v="1036.1566"/>
    <n v="1036.1566"/>
    <s v="Mon"/>
    <s v="Wed"/>
  </r>
  <r>
    <x v="601"/>
    <s v="Northwest"/>
    <s v="Cartier"/>
    <x v="0"/>
    <m/>
    <n v="44312"/>
    <n v="44348"/>
    <n v="1"/>
    <m/>
    <m/>
    <n v="0.5"/>
    <n v="24.406400000000001"/>
    <x v="1"/>
    <n v="36"/>
    <n v="80"/>
    <n v="40"/>
    <n v="40"/>
    <n v="24.406400000000001"/>
    <n v="64.406400000000005"/>
    <n v="64.406400000000005"/>
    <s v="Mon"/>
    <s v="Tue"/>
  </r>
  <r>
    <x v="602"/>
    <s v="Northwest"/>
    <s v="Cartier"/>
    <x v="0"/>
    <s v="Yes"/>
    <n v="44312"/>
    <n v="44348"/>
    <n v="2"/>
    <m/>
    <s v="Yes"/>
    <n v="0.5"/>
    <n v="54.18"/>
    <x v="2"/>
    <n v="36"/>
    <n v="140"/>
    <n v="70"/>
    <n v="70"/>
    <n v="0"/>
    <n v="124.18"/>
    <n v="70"/>
    <s v="Mon"/>
    <s v="Tue"/>
  </r>
  <r>
    <x v="603"/>
    <s v="South"/>
    <s v="Lopez"/>
    <x v="2"/>
    <m/>
    <n v="44312"/>
    <n v="44350"/>
    <n v="1"/>
    <m/>
    <m/>
    <n v="0.25"/>
    <n v="93.6"/>
    <x v="1"/>
    <n v="38"/>
    <n v="80"/>
    <n v="20"/>
    <n v="20"/>
    <n v="93.6"/>
    <n v="113.6"/>
    <n v="113.6"/>
    <s v="Mon"/>
    <s v="Thu"/>
  </r>
  <r>
    <x v="604"/>
    <s v="South"/>
    <s v="Lopez"/>
    <x v="0"/>
    <m/>
    <n v="44312"/>
    <n v="44355"/>
    <n v="1"/>
    <m/>
    <m/>
    <n v="0.25"/>
    <n v="810.30430000000001"/>
    <x v="1"/>
    <n v="43"/>
    <n v="80"/>
    <n v="20"/>
    <n v="20"/>
    <n v="810.30430000000001"/>
    <n v="830.30430000000001"/>
    <n v="830.30430000000001"/>
    <s v="Mon"/>
    <s v="Tue"/>
  </r>
  <r>
    <x v="605"/>
    <s v="Southeast"/>
    <s v="Burton"/>
    <x v="0"/>
    <m/>
    <n v="44312"/>
    <n v="44356"/>
    <n v="1"/>
    <m/>
    <m/>
    <n v="0.5"/>
    <n v="91.041700000000006"/>
    <x v="0"/>
    <n v="44"/>
    <n v="80"/>
    <n v="40"/>
    <n v="40"/>
    <n v="91.041700000000006"/>
    <n v="131.04169999999999"/>
    <n v="131.04169999999999"/>
    <s v="Mon"/>
    <s v="Wed"/>
  </r>
  <r>
    <x v="606"/>
    <s v="Central"/>
    <s v="Cartier"/>
    <x v="2"/>
    <m/>
    <n v="44312"/>
    <n v="44368"/>
    <n v="1"/>
    <m/>
    <m/>
    <n v="0.25"/>
    <n v="82.793999999999997"/>
    <x v="2"/>
    <n v="56"/>
    <n v="80"/>
    <n v="20"/>
    <n v="20"/>
    <n v="82.793999999999997"/>
    <n v="102.794"/>
    <n v="102.794"/>
    <s v="Mon"/>
    <s v="Mon"/>
  </r>
  <r>
    <x v="607"/>
    <s v="Central"/>
    <s v="Khan"/>
    <x v="4"/>
    <m/>
    <n v="44312"/>
    <n v="44371"/>
    <n v="1"/>
    <s v="Yes"/>
    <s v="Yes"/>
    <n v="3"/>
    <n v="226.7655"/>
    <x v="3"/>
    <n v="59"/>
    <n v="80"/>
    <n v="240"/>
    <n v="0"/>
    <n v="0"/>
    <n v="466.76549999999997"/>
    <n v="0"/>
    <s v="Mon"/>
    <s v="Thu"/>
  </r>
  <r>
    <x v="608"/>
    <s v="North"/>
    <s v="Ling"/>
    <x v="0"/>
    <m/>
    <n v="44312"/>
    <m/>
    <n v="2"/>
    <m/>
    <m/>
    <m/>
    <n v="106.65"/>
    <x v="0"/>
    <s v=""/>
    <n v="140"/>
    <n v="0"/>
    <n v="0"/>
    <n v="106.65"/>
    <n v="106.65"/>
    <n v="106.65"/>
    <s v="Mon"/>
    <s v="Sat"/>
  </r>
  <r>
    <x v="609"/>
    <s v="North"/>
    <s v="Ling"/>
    <x v="0"/>
    <m/>
    <n v="44313"/>
    <n v="44319"/>
    <n v="2"/>
    <m/>
    <m/>
    <n v="0.25"/>
    <n v="108.9273"/>
    <x v="2"/>
    <n v="6"/>
    <n v="140"/>
    <n v="35"/>
    <n v="35"/>
    <n v="108.9273"/>
    <n v="143.9273"/>
    <n v="143.9273"/>
    <s v="Tue"/>
    <s v="Mon"/>
  </r>
  <r>
    <x v="610"/>
    <s v="Southeast"/>
    <s v="Cartier"/>
    <x v="1"/>
    <m/>
    <n v="44313"/>
    <n v="44321"/>
    <n v="1"/>
    <m/>
    <m/>
    <n v="1"/>
    <n v="270.06360000000001"/>
    <x v="0"/>
    <n v="8"/>
    <n v="80"/>
    <n v="80"/>
    <n v="80"/>
    <n v="270.06360000000001"/>
    <n v="350.06360000000001"/>
    <n v="350.06360000000001"/>
    <s v="Tue"/>
    <s v="Wed"/>
  </r>
  <r>
    <x v="611"/>
    <s v="East"/>
    <s v="Ling"/>
    <x v="2"/>
    <m/>
    <n v="44313"/>
    <n v="44333"/>
    <n v="2"/>
    <m/>
    <m/>
    <n v="0.25"/>
    <n v="145.89689999999999"/>
    <x v="0"/>
    <n v="20"/>
    <n v="140"/>
    <n v="35"/>
    <n v="35"/>
    <n v="145.89689999999999"/>
    <n v="180.89689999999999"/>
    <n v="180.89689999999999"/>
    <s v="Tue"/>
    <s v="Mon"/>
  </r>
  <r>
    <x v="612"/>
    <s v="Southeast"/>
    <s v="Cartier"/>
    <x v="0"/>
    <m/>
    <n v="44313"/>
    <n v="44333"/>
    <n v="1"/>
    <m/>
    <m/>
    <n v="0.25"/>
    <n v="150.36160000000001"/>
    <x v="0"/>
    <n v="20"/>
    <n v="80"/>
    <n v="20"/>
    <n v="20"/>
    <n v="150.36160000000001"/>
    <n v="170.36160000000001"/>
    <n v="170.36160000000001"/>
    <s v="Tue"/>
    <s v="Mon"/>
  </r>
  <r>
    <x v="613"/>
    <s v="Southwest"/>
    <s v="Cartier"/>
    <x v="2"/>
    <m/>
    <n v="44313"/>
    <n v="44335"/>
    <n v="1"/>
    <m/>
    <s v="Yes"/>
    <n v="0.25"/>
    <n v="127.40130000000001"/>
    <x v="2"/>
    <n v="22"/>
    <n v="80"/>
    <n v="20"/>
    <n v="20"/>
    <n v="0"/>
    <n v="147.40129999999999"/>
    <n v="20"/>
    <s v="Tue"/>
    <s v="Wed"/>
  </r>
  <r>
    <x v="614"/>
    <s v="Northeast"/>
    <s v="Ling"/>
    <x v="0"/>
    <m/>
    <n v="44313"/>
    <n v="44348"/>
    <n v="2"/>
    <m/>
    <m/>
    <n v="0.25"/>
    <n v="142.51349999999999"/>
    <x v="0"/>
    <n v="35"/>
    <n v="140"/>
    <n v="35"/>
    <n v="35"/>
    <n v="142.51349999999999"/>
    <n v="177.51349999999999"/>
    <n v="177.51349999999999"/>
    <s v="Tue"/>
    <s v="Tue"/>
  </r>
  <r>
    <x v="615"/>
    <s v="East"/>
    <s v="Ling"/>
    <x v="0"/>
    <s v="Yes"/>
    <n v="44313"/>
    <n v="44354"/>
    <n v="1"/>
    <m/>
    <m/>
    <n v="0.25"/>
    <n v="31.995000000000001"/>
    <x v="0"/>
    <n v="41"/>
    <n v="80"/>
    <n v="20"/>
    <n v="20"/>
    <n v="31.995000000000001"/>
    <n v="51.995000000000005"/>
    <n v="51.995000000000005"/>
    <s v="Tue"/>
    <s v="Mon"/>
  </r>
  <r>
    <x v="616"/>
    <s v="Southeast"/>
    <s v="Cartier"/>
    <x v="0"/>
    <m/>
    <n v="44313"/>
    <n v="44363"/>
    <n v="1"/>
    <m/>
    <m/>
    <n v="0.25"/>
    <n v="61.085900000000002"/>
    <x v="2"/>
    <n v="50"/>
    <n v="80"/>
    <n v="20"/>
    <n v="20"/>
    <n v="61.085900000000002"/>
    <n v="81.085900000000009"/>
    <n v="81.085900000000009"/>
    <s v="Tue"/>
    <s v="Wed"/>
  </r>
  <r>
    <x v="617"/>
    <s v="North"/>
    <s v="Ling"/>
    <x v="1"/>
    <m/>
    <n v="44314"/>
    <n v="44323"/>
    <n v="2"/>
    <m/>
    <m/>
    <n v="1"/>
    <n v="171.26259999999999"/>
    <x v="0"/>
    <n v="9"/>
    <n v="140"/>
    <n v="140"/>
    <n v="140"/>
    <n v="171.26259999999999"/>
    <n v="311.26260000000002"/>
    <n v="311.26260000000002"/>
    <s v="Wed"/>
    <s v="Fri"/>
  </r>
  <r>
    <x v="618"/>
    <s v="Northwest"/>
    <s v="Cartier"/>
    <x v="3"/>
    <m/>
    <n v="44314"/>
    <n v="44322"/>
    <n v="1"/>
    <m/>
    <m/>
    <n v="1.75"/>
    <n v="92.75"/>
    <x v="0"/>
    <n v="8"/>
    <n v="80"/>
    <n v="140"/>
    <n v="140"/>
    <n v="92.75"/>
    <n v="232.75"/>
    <n v="232.75"/>
    <s v="Wed"/>
    <s v="Thu"/>
  </r>
  <r>
    <x v="619"/>
    <s v="East"/>
    <s v="Ling"/>
    <x v="1"/>
    <m/>
    <n v="44314"/>
    <n v="44336"/>
    <n v="2"/>
    <m/>
    <m/>
    <n v="0.5"/>
    <n v="174.76169999999999"/>
    <x v="0"/>
    <n v="22"/>
    <n v="140"/>
    <n v="70"/>
    <n v="70"/>
    <n v="174.76169999999999"/>
    <n v="244.76169999999999"/>
    <n v="244.76169999999999"/>
    <s v="Wed"/>
    <s v="Thu"/>
  </r>
  <r>
    <x v="620"/>
    <s v="Southwest"/>
    <s v="Khan"/>
    <x v="0"/>
    <m/>
    <n v="44314"/>
    <n v="44340"/>
    <n v="1"/>
    <m/>
    <m/>
    <n v="0.25"/>
    <n v="33.571800000000003"/>
    <x v="2"/>
    <n v="26"/>
    <n v="80"/>
    <n v="20"/>
    <n v="20"/>
    <n v="33.571800000000003"/>
    <n v="53.571800000000003"/>
    <n v="53.571800000000003"/>
    <s v="Wed"/>
    <s v="Mon"/>
  </r>
  <r>
    <x v="621"/>
    <s v="Southeast"/>
    <s v="Burton"/>
    <x v="2"/>
    <m/>
    <n v="44314"/>
    <n v="44357"/>
    <n v="1"/>
    <s v="Yes"/>
    <s v="Yes"/>
    <n v="0.25"/>
    <n v="222.3365"/>
    <x v="3"/>
    <n v="43"/>
    <n v="80"/>
    <n v="20"/>
    <n v="0"/>
    <n v="0"/>
    <n v="242.3365"/>
    <n v="0"/>
    <s v="Wed"/>
    <s v="Thu"/>
  </r>
  <r>
    <x v="622"/>
    <s v="Central"/>
    <s v="Burton"/>
    <x v="1"/>
    <m/>
    <n v="44315"/>
    <n v="44329"/>
    <n v="1"/>
    <m/>
    <m/>
    <n v="1.25"/>
    <n v="153.941"/>
    <x v="2"/>
    <n v="14"/>
    <n v="80"/>
    <n v="100"/>
    <n v="100"/>
    <n v="153.941"/>
    <n v="253.941"/>
    <n v="253.941"/>
    <s v="Thu"/>
    <s v="Thu"/>
  </r>
  <r>
    <x v="623"/>
    <s v="Northwest"/>
    <s v="Khan"/>
    <x v="0"/>
    <m/>
    <n v="44315"/>
    <n v="44328"/>
    <n v="1"/>
    <m/>
    <m/>
    <n v="0.75"/>
    <n v="30"/>
    <x v="2"/>
    <n v="13"/>
    <n v="80"/>
    <n v="60"/>
    <n v="60"/>
    <n v="30"/>
    <n v="90"/>
    <n v="90"/>
    <s v="Thu"/>
    <s v="Wed"/>
  </r>
  <r>
    <x v="624"/>
    <s v="North"/>
    <s v="Ling"/>
    <x v="2"/>
    <m/>
    <n v="44315"/>
    <n v="44329"/>
    <n v="1"/>
    <m/>
    <m/>
    <n v="0.25"/>
    <n v="19"/>
    <x v="0"/>
    <n v="14"/>
    <n v="80"/>
    <n v="20"/>
    <n v="20"/>
    <n v="19"/>
    <n v="39"/>
    <n v="39"/>
    <s v="Thu"/>
    <s v="Thu"/>
  </r>
  <r>
    <x v="625"/>
    <s v="Southeast"/>
    <s v="Cartier"/>
    <x v="0"/>
    <m/>
    <n v="44315"/>
    <n v="44333"/>
    <n v="1"/>
    <m/>
    <m/>
    <n v="0.25"/>
    <n v="75.180800000000005"/>
    <x v="0"/>
    <n v="18"/>
    <n v="80"/>
    <n v="20"/>
    <n v="20"/>
    <n v="75.180800000000005"/>
    <n v="95.180800000000005"/>
    <n v="95.180800000000005"/>
    <s v="Thu"/>
    <s v="Mon"/>
  </r>
  <r>
    <x v="626"/>
    <s v="South"/>
    <s v="Lopez"/>
    <x v="0"/>
    <m/>
    <n v="44315"/>
    <n v="44354"/>
    <n v="1"/>
    <m/>
    <m/>
    <n v="0.75"/>
    <n v="1180.1566"/>
    <x v="0"/>
    <n v="39"/>
    <n v="80"/>
    <n v="60"/>
    <n v="60"/>
    <n v="1180.1566"/>
    <n v="1240.1566"/>
    <n v="1240.1566"/>
    <s v="Thu"/>
    <s v="Mon"/>
  </r>
  <r>
    <x v="627"/>
    <s v="Central"/>
    <s v="Cartier"/>
    <x v="3"/>
    <m/>
    <n v="44315"/>
    <n v="44350"/>
    <n v="2"/>
    <m/>
    <s v="Yes"/>
    <n v="2"/>
    <n v="125.7766"/>
    <x v="2"/>
    <n v="35"/>
    <n v="140"/>
    <n v="280"/>
    <n v="280"/>
    <n v="0"/>
    <n v="405.77660000000003"/>
    <n v="280"/>
    <s v="Thu"/>
    <s v="Thu"/>
  </r>
  <r>
    <x v="628"/>
    <s v="North"/>
    <s v="Ling"/>
    <x v="2"/>
    <m/>
    <n v="44315"/>
    <n v="44356"/>
    <n v="1"/>
    <m/>
    <m/>
    <n v="0.25"/>
    <n v="75.0822"/>
    <x v="0"/>
    <n v="41"/>
    <n v="80"/>
    <n v="20"/>
    <n v="20"/>
    <n v="75.0822"/>
    <n v="95.0822"/>
    <n v="95.0822"/>
    <s v="Thu"/>
    <s v="Wed"/>
  </r>
  <r>
    <x v="629"/>
    <s v="Northeast"/>
    <s v="Ling"/>
    <x v="1"/>
    <m/>
    <n v="44315"/>
    <n v="44372"/>
    <n v="2"/>
    <m/>
    <m/>
    <n v="0.5"/>
    <n v="103.18"/>
    <x v="2"/>
    <n v="57"/>
    <n v="140"/>
    <n v="70"/>
    <n v="70"/>
    <n v="103.18"/>
    <n v="173.18"/>
    <n v="173.18"/>
    <s v="Thu"/>
    <s v="Fri"/>
  </r>
  <r>
    <x v="630"/>
    <s v="Northwest"/>
    <s v="Khan"/>
    <x v="0"/>
    <m/>
    <n v="44315"/>
    <m/>
    <n v="2"/>
    <m/>
    <m/>
    <m/>
    <n v="591.75"/>
    <x v="0"/>
    <s v=""/>
    <n v="140"/>
    <n v="0"/>
    <n v="0"/>
    <n v="591.75"/>
    <n v="591.75"/>
    <n v="591.75"/>
    <s v="Thu"/>
    <s v="Sat"/>
  </r>
  <r>
    <x v="631"/>
    <s v="Southeast"/>
    <s v="Khan"/>
    <x v="0"/>
    <m/>
    <n v="44319"/>
    <n v="44330"/>
    <n v="1"/>
    <m/>
    <m/>
    <n v="0.25"/>
    <n v="25.711400000000001"/>
    <x v="2"/>
    <n v="11"/>
    <n v="80"/>
    <n v="20"/>
    <n v="20"/>
    <n v="25.711400000000001"/>
    <n v="45.711399999999998"/>
    <n v="45.711399999999998"/>
    <s v="Mon"/>
    <s v="Fri"/>
  </r>
  <r>
    <x v="632"/>
    <s v="North"/>
    <s v="Ling"/>
    <x v="2"/>
    <m/>
    <n v="44319"/>
    <n v="44329"/>
    <n v="1"/>
    <m/>
    <m/>
    <n v="0.25"/>
    <n v="36.754399999999997"/>
    <x v="0"/>
    <n v="10"/>
    <n v="80"/>
    <n v="20"/>
    <n v="20"/>
    <n v="36.754399999999997"/>
    <n v="56.754399999999997"/>
    <n v="56.754399999999997"/>
    <s v="Mon"/>
    <s v="Thu"/>
  </r>
  <r>
    <x v="633"/>
    <s v="Central"/>
    <s v="Khan"/>
    <x v="2"/>
    <m/>
    <n v="44319"/>
    <n v="44329"/>
    <n v="1"/>
    <m/>
    <m/>
    <n v="0.25"/>
    <n v="128.6842"/>
    <x v="2"/>
    <n v="10"/>
    <n v="80"/>
    <n v="20"/>
    <n v="20"/>
    <n v="128.6842"/>
    <n v="148.6842"/>
    <n v="148.6842"/>
    <s v="Mon"/>
    <s v="Thu"/>
  </r>
  <r>
    <x v="634"/>
    <s v="Southeast"/>
    <s v="Khan"/>
    <x v="0"/>
    <m/>
    <n v="44319"/>
    <n v="44329"/>
    <n v="1"/>
    <m/>
    <m/>
    <n v="1.25"/>
    <n v="240.54859999999999"/>
    <x v="0"/>
    <n v="10"/>
    <n v="80"/>
    <n v="100"/>
    <n v="100"/>
    <n v="240.54859999999999"/>
    <n v="340.54859999999996"/>
    <n v="340.54859999999996"/>
    <s v="Mon"/>
    <s v="Thu"/>
  </r>
  <r>
    <x v="635"/>
    <s v="Northwest"/>
    <s v="Burton"/>
    <x v="0"/>
    <m/>
    <n v="44319"/>
    <n v="44329"/>
    <n v="2"/>
    <m/>
    <m/>
    <n v="0.5"/>
    <n v="357.9837"/>
    <x v="2"/>
    <n v="10"/>
    <n v="140"/>
    <n v="70"/>
    <n v="70"/>
    <n v="357.9837"/>
    <n v="427.9837"/>
    <n v="427.9837"/>
    <s v="Mon"/>
    <s v="Thu"/>
  </r>
  <r>
    <x v="636"/>
    <s v="Central"/>
    <s v="Khan"/>
    <x v="1"/>
    <m/>
    <n v="44319"/>
    <n v="44334"/>
    <n v="1"/>
    <m/>
    <m/>
    <n v="0.5"/>
    <n v="6.399"/>
    <x v="2"/>
    <n v="15"/>
    <n v="80"/>
    <n v="40"/>
    <n v="40"/>
    <n v="6.399"/>
    <n v="46.399000000000001"/>
    <n v="46.399000000000001"/>
    <s v="Mon"/>
    <s v="Tue"/>
  </r>
  <r>
    <x v="637"/>
    <s v="Southeast"/>
    <s v="Burton"/>
    <x v="1"/>
    <m/>
    <n v="44319"/>
    <n v="44335"/>
    <n v="2"/>
    <s v="Yes"/>
    <s v="Yes"/>
    <n v="1"/>
    <n v="182.08340000000001"/>
    <x v="3"/>
    <n v="16"/>
    <n v="140"/>
    <n v="140"/>
    <n v="0"/>
    <n v="0"/>
    <n v="322.08339999999998"/>
    <n v="0"/>
    <s v="Mon"/>
    <s v="Wed"/>
  </r>
  <r>
    <x v="638"/>
    <s v="North"/>
    <s v="Ling"/>
    <x v="2"/>
    <m/>
    <n v="44319"/>
    <n v="44334"/>
    <n v="2"/>
    <m/>
    <m/>
    <n v="0.25"/>
    <n v="149.24420000000001"/>
    <x v="0"/>
    <n v="15"/>
    <n v="140"/>
    <n v="35"/>
    <n v="35"/>
    <n v="149.24420000000001"/>
    <n v="184.24420000000001"/>
    <n v="184.24420000000001"/>
    <s v="Mon"/>
    <s v="Tue"/>
  </r>
  <r>
    <x v="639"/>
    <s v="Northeast"/>
    <s v="Ling"/>
    <x v="0"/>
    <m/>
    <n v="44319"/>
    <n v="44336"/>
    <n v="2"/>
    <m/>
    <m/>
    <n v="0.25"/>
    <n v="26.59"/>
    <x v="4"/>
    <n v="17"/>
    <n v="140"/>
    <n v="35"/>
    <n v="35"/>
    <n v="26.59"/>
    <n v="61.59"/>
    <n v="61.59"/>
    <s v="Mon"/>
    <s v="Thu"/>
  </r>
  <r>
    <x v="640"/>
    <s v="West"/>
    <s v="Khan"/>
    <x v="1"/>
    <m/>
    <n v="44319"/>
    <n v="44349"/>
    <n v="1"/>
    <m/>
    <m/>
    <n v="0.5"/>
    <n v="29.727799999999998"/>
    <x v="0"/>
    <n v="30"/>
    <n v="80"/>
    <n v="40"/>
    <n v="40"/>
    <n v="29.727799999999998"/>
    <n v="69.727800000000002"/>
    <n v="69.727800000000002"/>
    <s v="Mon"/>
    <s v="Wed"/>
  </r>
  <r>
    <x v="641"/>
    <s v="North"/>
    <s v="Ling"/>
    <x v="2"/>
    <m/>
    <n v="44319"/>
    <n v="44354"/>
    <n v="1"/>
    <m/>
    <m/>
    <n v="0.25"/>
    <n v="21.33"/>
    <x v="0"/>
    <n v="35"/>
    <n v="80"/>
    <n v="20"/>
    <n v="20"/>
    <n v="21.33"/>
    <n v="41.33"/>
    <n v="41.33"/>
    <s v="Mon"/>
    <s v="Mon"/>
  </r>
  <r>
    <x v="642"/>
    <s v="East"/>
    <s v="Ling"/>
    <x v="2"/>
    <m/>
    <n v="44319"/>
    <n v="44361"/>
    <n v="1"/>
    <m/>
    <m/>
    <n v="0.25"/>
    <n v="64.171000000000006"/>
    <x v="0"/>
    <n v="42"/>
    <n v="80"/>
    <n v="20"/>
    <n v="20"/>
    <n v="64.171000000000006"/>
    <n v="84.171000000000006"/>
    <n v="84.171000000000006"/>
    <s v="Mon"/>
    <s v="Mon"/>
  </r>
  <r>
    <x v="643"/>
    <s v="West"/>
    <s v="Khan"/>
    <x v="2"/>
    <m/>
    <n v="44319"/>
    <n v="44368"/>
    <n v="1"/>
    <m/>
    <m/>
    <n v="0.25"/>
    <n v="70.8215"/>
    <x v="1"/>
    <n v="49"/>
    <n v="80"/>
    <n v="20"/>
    <n v="20"/>
    <n v="70.8215"/>
    <n v="90.8215"/>
    <n v="90.8215"/>
    <s v="Mon"/>
    <s v="Mon"/>
  </r>
  <r>
    <x v="644"/>
    <s v="Southwest"/>
    <s v="Burton"/>
    <x v="1"/>
    <m/>
    <n v="44319"/>
    <n v="44389"/>
    <n v="1"/>
    <m/>
    <m/>
    <n v="2.5"/>
    <n v="271.90960000000001"/>
    <x v="2"/>
    <n v="70"/>
    <n v="80"/>
    <n v="200"/>
    <n v="200"/>
    <n v="271.90960000000001"/>
    <n v="471.90960000000001"/>
    <n v="471.90960000000001"/>
    <s v="Mon"/>
    <s v="Mon"/>
  </r>
  <r>
    <x v="645"/>
    <s v="Central"/>
    <s v="Khan"/>
    <x v="0"/>
    <m/>
    <n v="44320"/>
    <n v="44329"/>
    <n v="1"/>
    <m/>
    <m/>
    <n v="0.75"/>
    <n v="146.2002"/>
    <x v="2"/>
    <n v="9"/>
    <n v="80"/>
    <n v="60"/>
    <n v="60"/>
    <n v="146.2002"/>
    <n v="206.2002"/>
    <n v="206.2002"/>
    <s v="Tue"/>
    <s v="Thu"/>
  </r>
  <r>
    <x v="646"/>
    <s v="Central"/>
    <s v="Khan"/>
    <x v="1"/>
    <m/>
    <n v="44320"/>
    <n v="44336"/>
    <n v="1"/>
    <m/>
    <m/>
    <n v="0.5"/>
    <n v="150"/>
    <x v="0"/>
    <n v="16"/>
    <n v="80"/>
    <n v="40"/>
    <n v="40"/>
    <n v="150"/>
    <n v="190"/>
    <n v="190"/>
    <s v="Tue"/>
    <s v="Thu"/>
  </r>
  <r>
    <x v="647"/>
    <s v="Central"/>
    <s v="Cartier"/>
    <x v="2"/>
    <m/>
    <n v="44320"/>
    <n v="44350"/>
    <n v="1"/>
    <m/>
    <m/>
    <n v="0.25"/>
    <n v="140.5"/>
    <x v="2"/>
    <n v="30"/>
    <n v="80"/>
    <n v="20"/>
    <n v="20"/>
    <n v="140.5"/>
    <n v="160.5"/>
    <n v="160.5"/>
    <s v="Tue"/>
    <s v="Thu"/>
  </r>
  <r>
    <x v="648"/>
    <s v="South"/>
    <s v="Lopez"/>
    <x v="2"/>
    <m/>
    <n v="44320"/>
    <n v="44357"/>
    <n v="1"/>
    <m/>
    <m/>
    <n v="0.25"/>
    <n v="39"/>
    <x v="0"/>
    <n v="37"/>
    <n v="80"/>
    <n v="20"/>
    <n v="20"/>
    <n v="39"/>
    <n v="59"/>
    <n v="59"/>
    <s v="Tue"/>
    <s v="Thu"/>
  </r>
  <r>
    <x v="649"/>
    <s v="North"/>
    <s v="Khan"/>
    <x v="3"/>
    <m/>
    <n v="44320"/>
    <n v="44389"/>
    <n v="2"/>
    <m/>
    <m/>
    <n v="2.25"/>
    <n v="716.98710000000005"/>
    <x v="2"/>
    <n v="69"/>
    <n v="140"/>
    <n v="315"/>
    <n v="315"/>
    <n v="716.98710000000005"/>
    <n v="1031.9871000000001"/>
    <n v="1031.9871000000001"/>
    <s v="Tue"/>
    <s v="Mon"/>
  </r>
  <r>
    <x v="650"/>
    <s v="Northeast"/>
    <s v="Ling"/>
    <x v="2"/>
    <m/>
    <n v="44320"/>
    <m/>
    <n v="1"/>
    <m/>
    <m/>
    <m/>
    <n v="118.8969"/>
    <x v="0"/>
    <s v=""/>
    <n v="80"/>
    <n v="0"/>
    <n v="0"/>
    <n v="118.8969"/>
    <n v="118.8969"/>
    <n v="118.8969"/>
    <s v="Tue"/>
    <s v="Sat"/>
  </r>
  <r>
    <x v="651"/>
    <s v="South"/>
    <s v="Burton"/>
    <x v="0"/>
    <m/>
    <n v="44321"/>
    <n v="44333"/>
    <n v="2"/>
    <m/>
    <s v="Yes"/>
    <n v="0.25"/>
    <n v="24"/>
    <x v="2"/>
    <n v="12"/>
    <n v="140"/>
    <n v="35"/>
    <n v="35"/>
    <n v="0"/>
    <n v="59"/>
    <n v="35"/>
    <s v="Wed"/>
    <s v="Mon"/>
  </r>
  <r>
    <x v="652"/>
    <s v="Southeast"/>
    <s v="Cartier"/>
    <x v="0"/>
    <m/>
    <n v="44321"/>
    <n v="44333"/>
    <n v="1"/>
    <m/>
    <m/>
    <n v="0.25"/>
    <n v="28.036799999999999"/>
    <x v="0"/>
    <n v="12"/>
    <n v="80"/>
    <n v="20"/>
    <n v="20"/>
    <n v="28.036799999999999"/>
    <n v="48.036799999999999"/>
    <n v="48.036799999999999"/>
    <s v="Wed"/>
    <s v="Mon"/>
  </r>
  <r>
    <x v="653"/>
    <s v="South"/>
    <s v="Burton"/>
    <x v="0"/>
    <m/>
    <n v="44321"/>
    <n v="44333"/>
    <n v="2"/>
    <m/>
    <m/>
    <n v="0.5"/>
    <n v="291.10989999999998"/>
    <x v="2"/>
    <n v="12"/>
    <n v="140"/>
    <n v="70"/>
    <n v="70"/>
    <n v="291.10989999999998"/>
    <n v="361.10989999999998"/>
    <n v="361.10989999999998"/>
    <s v="Wed"/>
    <s v="Mon"/>
  </r>
  <r>
    <x v="654"/>
    <s v="Northeast"/>
    <s v="Ling"/>
    <x v="0"/>
    <m/>
    <n v="44321"/>
    <n v="44340"/>
    <n v="2"/>
    <m/>
    <m/>
    <n v="0.25"/>
    <n v="36.3384"/>
    <x v="0"/>
    <n v="19"/>
    <n v="140"/>
    <n v="35"/>
    <n v="35"/>
    <n v="36.3384"/>
    <n v="71.338400000000007"/>
    <n v="71.338400000000007"/>
    <s v="Wed"/>
    <s v="Mon"/>
  </r>
  <r>
    <x v="655"/>
    <s v="Central"/>
    <s v="Burton"/>
    <x v="3"/>
    <m/>
    <n v="44321"/>
    <n v="44343"/>
    <n v="1"/>
    <m/>
    <m/>
    <n v="1"/>
    <n v="26.84"/>
    <x v="2"/>
    <n v="22"/>
    <n v="80"/>
    <n v="80"/>
    <n v="80"/>
    <n v="26.84"/>
    <n v="106.84"/>
    <n v="106.84"/>
    <s v="Wed"/>
    <s v="Thu"/>
  </r>
  <r>
    <x v="656"/>
    <s v="Central"/>
    <s v="Khan"/>
    <x v="2"/>
    <m/>
    <n v="44322"/>
    <n v="44336"/>
    <n v="1"/>
    <m/>
    <m/>
    <n v="0.25"/>
    <n v="56.107500000000002"/>
    <x v="0"/>
    <n v="14"/>
    <n v="80"/>
    <n v="20"/>
    <n v="20"/>
    <n v="56.107500000000002"/>
    <n v="76.107500000000002"/>
    <n v="76.107500000000002"/>
    <s v="Thu"/>
    <s v="Thu"/>
  </r>
  <r>
    <x v="657"/>
    <s v="North"/>
    <s v="Ling"/>
    <x v="1"/>
    <m/>
    <n v="44322"/>
    <n v="44335"/>
    <n v="2"/>
    <m/>
    <m/>
    <n v="0.5"/>
    <n v="205.53"/>
    <x v="0"/>
    <n v="13"/>
    <n v="140"/>
    <n v="70"/>
    <n v="70"/>
    <n v="205.53"/>
    <n v="275.52999999999997"/>
    <n v="275.52999999999997"/>
    <s v="Thu"/>
    <s v="Wed"/>
  </r>
  <r>
    <x v="658"/>
    <s v="Northwest"/>
    <s v="Cartier"/>
    <x v="3"/>
    <m/>
    <n v="44322"/>
    <n v="44342"/>
    <n v="1"/>
    <m/>
    <m/>
    <n v="1"/>
    <n v="77.805000000000007"/>
    <x v="2"/>
    <n v="20"/>
    <n v="80"/>
    <n v="80"/>
    <n v="80"/>
    <n v="77.805000000000007"/>
    <n v="157.80500000000001"/>
    <n v="157.80500000000001"/>
    <s v="Thu"/>
    <s v="Wed"/>
  </r>
  <r>
    <x v="659"/>
    <s v="Southeast"/>
    <s v="Cartier"/>
    <x v="1"/>
    <m/>
    <n v="44322"/>
    <n v="44343"/>
    <n v="1"/>
    <m/>
    <m/>
    <n v="0.5"/>
    <n v="205.06549999999999"/>
    <x v="2"/>
    <n v="21"/>
    <n v="80"/>
    <n v="40"/>
    <n v="40"/>
    <n v="205.06549999999999"/>
    <n v="245.06549999999999"/>
    <n v="245.06549999999999"/>
    <s v="Thu"/>
    <s v="Thu"/>
  </r>
  <r>
    <x v="660"/>
    <s v="Southeast"/>
    <s v="Cartier"/>
    <x v="3"/>
    <m/>
    <n v="44323"/>
    <n v="44397"/>
    <n v="1"/>
    <m/>
    <m/>
    <n v="1.25"/>
    <n v="30"/>
    <x v="2"/>
    <n v="74"/>
    <n v="80"/>
    <n v="100"/>
    <n v="100"/>
    <n v="30"/>
    <n v="130"/>
    <n v="130"/>
    <s v="Fri"/>
    <s v="Tue"/>
  </r>
  <r>
    <x v="661"/>
    <s v="South"/>
    <s v="Lopez"/>
    <x v="0"/>
    <m/>
    <n v="44326"/>
    <n v="44335"/>
    <n v="1"/>
    <m/>
    <m/>
    <n v="0.5"/>
    <n v="92.585999999999999"/>
    <x v="1"/>
    <n v="9"/>
    <n v="80"/>
    <n v="40"/>
    <n v="40"/>
    <n v="92.585999999999999"/>
    <n v="132.58600000000001"/>
    <n v="132.58600000000001"/>
    <s v="Mon"/>
    <s v="Wed"/>
  </r>
  <r>
    <x v="662"/>
    <s v="North"/>
    <s v="Ling"/>
    <x v="0"/>
    <m/>
    <n v="44326"/>
    <n v="44347"/>
    <n v="1"/>
    <m/>
    <m/>
    <n v="0.25"/>
    <n v="58.24"/>
    <x v="0"/>
    <n v="21"/>
    <n v="80"/>
    <n v="20"/>
    <n v="20"/>
    <n v="58.24"/>
    <n v="78.240000000000009"/>
    <n v="78.240000000000009"/>
    <s v="Mon"/>
    <s v="Mon"/>
  </r>
  <r>
    <x v="663"/>
    <s v="Northwest"/>
    <s v="Burton"/>
    <x v="1"/>
    <s v="Yes"/>
    <n v="44326"/>
    <n v="44352"/>
    <n v="2"/>
    <m/>
    <m/>
    <n v="0.5"/>
    <n v="69.6571"/>
    <x v="1"/>
    <n v="26"/>
    <n v="140"/>
    <n v="70"/>
    <n v="70"/>
    <n v="69.6571"/>
    <n v="139.65710000000001"/>
    <n v="139.65710000000001"/>
    <s v="Mon"/>
    <s v="Sat"/>
  </r>
  <r>
    <x v="664"/>
    <s v="Central"/>
    <s v="Cartier"/>
    <x v="4"/>
    <s v="Yes"/>
    <n v="44326"/>
    <n v="44349"/>
    <n v="2"/>
    <m/>
    <m/>
    <n v="1"/>
    <n v="51.8767"/>
    <x v="2"/>
    <n v="23"/>
    <n v="140"/>
    <n v="140"/>
    <n v="140"/>
    <n v="51.8767"/>
    <n v="191.8767"/>
    <n v="191.8767"/>
    <s v="Mon"/>
    <s v="Wed"/>
  </r>
  <r>
    <x v="665"/>
    <s v="Southwest"/>
    <s v="Cartier"/>
    <x v="0"/>
    <m/>
    <n v="44326"/>
    <n v="44357"/>
    <n v="2"/>
    <m/>
    <m/>
    <n v="0.5"/>
    <n v="103.1811"/>
    <x v="2"/>
    <n v="31"/>
    <n v="140"/>
    <n v="70"/>
    <n v="70"/>
    <n v="103.1811"/>
    <n v="173.18110000000001"/>
    <n v="173.18110000000001"/>
    <s v="Mon"/>
    <s v="Thu"/>
  </r>
  <r>
    <x v="666"/>
    <s v="North"/>
    <s v="Ling"/>
    <x v="0"/>
    <m/>
    <n v="44326"/>
    <n v="44357"/>
    <n v="2"/>
    <m/>
    <m/>
    <n v="0.25"/>
    <n v="122.633"/>
    <x v="2"/>
    <n v="31"/>
    <n v="140"/>
    <n v="35"/>
    <n v="35"/>
    <n v="122.633"/>
    <n v="157.63299999999998"/>
    <n v="157.63299999999998"/>
    <s v="Mon"/>
    <s v="Thu"/>
  </r>
  <r>
    <x v="667"/>
    <s v="Southeast"/>
    <s v="Cartier"/>
    <x v="0"/>
    <m/>
    <n v="44326"/>
    <n v="44361"/>
    <n v="1"/>
    <m/>
    <m/>
    <n v="0.25"/>
    <n v="73.810299999999998"/>
    <x v="2"/>
    <n v="35"/>
    <n v="80"/>
    <n v="20"/>
    <n v="20"/>
    <n v="73.810299999999998"/>
    <n v="93.810299999999998"/>
    <n v="93.810299999999998"/>
    <s v="Mon"/>
    <s v="Mon"/>
  </r>
  <r>
    <x v="668"/>
    <s v="Northwest"/>
    <s v="Burton"/>
    <x v="2"/>
    <m/>
    <n v="44327"/>
    <n v="44340"/>
    <n v="2"/>
    <m/>
    <m/>
    <n v="0.25"/>
    <n v="479.36"/>
    <x v="0"/>
    <n v="13"/>
    <n v="140"/>
    <n v="35"/>
    <n v="35"/>
    <n v="479.36"/>
    <n v="514.36"/>
    <n v="514.36"/>
    <s v="Tue"/>
    <s v="Mon"/>
  </r>
  <r>
    <x v="669"/>
    <s v="West"/>
    <s v="Khan"/>
    <x v="0"/>
    <m/>
    <n v="44327"/>
    <n v="44349"/>
    <n v="1"/>
    <m/>
    <m/>
    <n v="0.25"/>
    <n v="180"/>
    <x v="1"/>
    <n v="22"/>
    <n v="80"/>
    <n v="20"/>
    <n v="20"/>
    <n v="180"/>
    <n v="200"/>
    <n v="200"/>
    <s v="Tue"/>
    <s v="Wed"/>
  </r>
  <r>
    <x v="670"/>
    <s v="Central"/>
    <s v="Cartier"/>
    <x v="1"/>
    <s v="Yes"/>
    <n v="44327"/>
    <n v="44399"/>
    <n v="1"/>
    <m/>
    <m/>
    <n v="1"/>
    <n v="117.44840000000001"/>
    <x v="0"/>
    <n v="72"/>
    <n v="80"/>
    <n v="80"/>
    <n v="80"/>
    <n v="117.44840000000001"/>
    <n v="197.44839999999999"/>
    <n v="197.44839999999999"/>
    <s v="Tue"/>
    <s v="Thu"/>
  </r>
  <r>
    <x v="671"/>
    <s v="West"/>
    <s v="Khan"/>
    <x v="0"/>
    <m/>
    <n v="44328"/>
    <n v="44349"/>
    <n v="1"/>
    <m/>
    <m/>
    <n v="0.25"/>
    <n v="240.28399999999999"/>
    <x v="1"/>
    <n v="21"/>
    <n v="80"/>
    <n v="20"/>
    <n v="20"/>
    <n v="240.28399999999999"/>
    <n v="260.28399999999999"/>
    <n v="260.28399999999999"/>
    <s v="Wed"/>
    <s v="Wed"/>
  </r>
  <r>
    <x v="672"/>
    <s v="Southwest"/>
    <s v="Khan"/>
    <x v="1"/>
    <m/>
    <n v="44328"/>
    <n v="44363"/>
    <n v="2"/>
    <m/>
    <m/>
    <n v="0.5"/>
    <n v="176.31290000000001"/>
    <x v="2"/>
    <n v="35"/>
    <n v="140"/>
    <n v="70"/>
    <n v="70"/>
    <n v="176.31290000000001"/>
    <n v="246.31290000000001"/>
    <n v="246.31290000000001"/>
    <s v="Wed"/>
    <s v="Wed"/>
  </r>
  <r>
    <x v="673"/>
    <s v="Central"/>
    <s v="Cartier"/>
    <x v="0"/>
    <m/>
    <n v="44328"/>
    <n v="44370"/>
    <n v="1"/>
    <m/>
    <m/>
    <n v="0.5"/>
    <n v="280"/>
    <x v="0"/>
    <n v="42"/>
    <n v="80"/>
    <n v="40"/>
    <n v="40"/>
    <n v="280"/>
    <n v="320"/>
    <n v="320"/>
    <s v="Wed"/>
    <s v="Wed"/>
  </r>
  <r>
    <x v="674"/>
    <s v="Central"/>
    <s v="Khan"/>
    <x v="3"/>
    <m/>
    <n v="44328"/>
    <n v="44397"/>
    <n v="2"/>
    <m/>
    <m/>
    <n v="2"/>
    <n v="345.72890000000001"/>
    <x v="2"/>
    <n v="69"/>
    <n v="140"/>
    <n v="280"/>
    <n v="280"/>
    <n v="345.72890000000001"/>
    <n v="625.72890000000007"/>
    <n v="625.72890000000007"/>
    <s v="Wed"/>
    <s v="Tue"/>
  </r>
  <r>
    <x v="675"/>
    <s v="North"/>
    <s v="Ling"/>
    <x v="1"/>
    <m/>
    <n v="44329"/>
    <n v="44347"/>
    <n v="2"/>
    <m/>
    <m/>
    <n v="1"/>
    <n v="158.29130000000001"/>
    <x v="0"/>
    <n v="18"/>
    <n v="140"/>
    <n v="140"/>
    <n v="140"/>
    <n v="158.29130000000001"/>
    <n v="298.29129999999998"/>
    <n v="298.29129999999998"/>
    <s v="Thu"/>
    <s v="Mon"/>
  </r>
  <r>
    <x v="676"/>
    <s v="Northwest"/>
    <s v="Cartier"/>
    <x v="1"/>
    <m/>
    <n v="44329"/>
    <n v="44348"/>
    <n v="1"/>
    <m/>
    <m/>
    <n v="0.5"/>
    <n v="14.42"/>
    <x v="0"/>
    <n v="19"/>
    <n v="80"/>
    <n v="40"/>
    <n v="40"/>
    <n v="14.42"/>
    <n v="54.42"/>
    <n v="54.42"/>
    <s v="Thu"/>
    <s v="Tue"/>
  </r>
  <r>
    <x v="677"/>
    <s v="South"/>
    <s v="Lopez"/>
    <x v="1"/>
    <m/>
    <n v="44329"/>
    <n v="44355"/>
    <n v="1"/>
    <m/>
    <m/>
    <n v="0.75"/>
    <n v="62.970199999999998"/>
    <x v="0"/>
    <n v="26"/>
    <n v="80"/>
    <n v="60"/>
    <n v="60"/>
    <n v="62.970199999999998"/>
    <n v="122.97020000000001"/>
    <n v="122.97020000000001"/>
    <s v="Thu"/>
    <s v="Tue"/>
  </r>
  <r>
    <x v="678"/>
    <s v="North"/>
    <s v="Ling"/>
    <x v="0"/>
    <m/>
    <n v="44329"/>
    <n v="44355"/>
    <n v="2"/>
    <m/>
    <m/>
    <n v="0.25"/>
    <n v="63.441299999999998"/>
    <x v="0"/>
    <n v="26"/>
    <n v="140"/>
    <n v="35"/>
    <n v="35"/>
    <n v="63.441299999999998"/>
    <n v="98.441299999999998"/>
    <n v="98.441299999999998"/>
    <s v="Thu"/>
    <s v="Tue"/>
  </r>
  <r>
    <x v="679"/>
    <s v="Central"/>
    <s v="Cartier"/>
    <x v="1"/>
    <m/>
    <n v="44329"/>
    <n v="44363"/>
    <n v="1"/>
    <m/>
    <m/>
    <n v="0.5"/>
    <n v="30"/>
    <x v="2"/>
    <n v="34"/>
    <n v="80"/>
    <n v="40"/>
    <n v="40"/>
    <n v="30"/>
    <n v="70"/>
    <n v="70"/>
    <s v="Thu"/>
    <s v="Wed"/>
  </r>
  <r>
    <x v="680"/>
    <s v="Northeast"/>
    <s v="Ling"/>
    <x v="1"/>
    <m/>
    <n v="44329"/>
    <n v="44364"/>
    <n v="1"/>
    <m/>
    <m/>
    <n v="0.5"/>
    <n v="496"/>
    <x v="0"/>
    <n v="35"/>
    <n v="80"/>
    <n v="40"/>
    <n v="40"/>
    <n v="496"/>
    <n v="536"/>
    <n v="536"/>
    <s v="Thu"/>
    <s v="Thu"/>
  </r>
  <r>
    <x v="681"/>
    <s v="Northwest"/>
    <s v="Cartier"/>
    <x v="1"/>
    <s v="Yes"/>
    <n v="44329"/>
    <m/>
    <n v="1"/>
    <m/>
    <s v="Yes"/>
    <m/>
    <n v="126.81"/>
    <x v="2"/>
    <s v=""/>
    <n v="80"/>
    <n v="0"/>
    <n v="0"/>
    <n v="0"/>
    <n v="126.81"/>
    <n v="0"/>
    <s v="Thu"/>
    <s v="Sat"/>
  </r>
  <r>
    <x v="682"/>
    <s v="West"/>
    <s v="Khan"/>
    <x v="4"/>
    <m/>
    <n v="44329"/>
    <m/>
    <n v="2"/>
    <m/>
    <m/>
    <m/>
    <n v="144"/>
    <x v="2"/>
    <s v=""/>
    <n v="140"/>
    <n v="0"/>
    <n v="0"/>
    <n v="144"/>
    <n v="144"/>
    <n v="144"/>
    <s v="Thu"/>
    <s v="Sat"/>
  </r>
  <r>
    <x v="683"/>
    <s v="East"/>
    <s v="Ling"/>
    <x v="1"/>
    <m/>
    <n v="44331"/>
    <n v="44354"/>
    <n v="2"/>
    <m/>
    <s v="Yes"/>
    <n v="0.5"/>
    <n v="494.92989999999998"/>
    <x v="2"/>
    <n v="23"/>
    <n v="140"/>
    <n v="70"/>
    <n v="70"/>
    <n v="0"/>
    <n v="564.92989999999998"/>
    <n v="70"/>
    <s v="Sat"/>
    <s v="Mon"/>
  </r>
  <r>
    <x v="684"/>
    <s v="North"/>
    <s v="Ling"/>
    <x v="0"/>
    <m/>
    <n v="44331"/>
    <n v="44355"/>
    <n v="2"/>
    <m/>
    <m/>
    <n v="0.25"/>
    <n v="30.0473"/>
    <x v="2"/>
    <n v="24"/>
    <n v="140"/>
    <n v="35"/>
    <n v="35"/>
    <n v="30.0473"/>
    <n v="65.047300000000007"/>
    <n v="65.047300000000007"/>
    <s v="Sat"/>
    <s v="Tue"/>
  </r>
  <r>
    <x v="685"/>
    <s v="Southeast"/>
    <s v="Burton"/>
    <x v="0"/>
    <s v="Yes"/>
    <n v="44333"/>
    <n v="44341"/>
    <n v="1"/>
    <m/>
    <m/>
    <n v="0.25"/>
    <n v="147.63820000000001"/>
    <x v="0"/>
    <n v="8"/>
    <n v="80"/>
    <n v="20"/>
    <n v="20"/>
    <n v="147.63820000000001"/>
    <n v="167.63820000000001"/>
    <n v="167.63820000000001"/>
    <s v="Mon"/>
    <s v="Tue"/>
  </r>
  <r>
    <x v="686"/>
    <s v="North"/>
    <s v="Ling"/>
    <x v="1"/>
    <m/>
    <n v="44333"/>
    <n v="44344"/>
    <n v="2"/>
    <m/>
    <m/>
    <n v="0.5"/>
    <n v="37.44"/>
    <x v="2"/>
    <n v="11"/>
    <n v="140"/>
    <n v="70"/>
    <n v="70"/>
    <n v="37.44"/>
    <n v="107.44"/>
    <n v="107.44"/>
    <s v="Mon"/>
    <s v="Fri"/>
  </r>
  <r>
    <x v="687"/>
    <s v="Northeast"/>
    <s v="Ling"/>
    <x v="0"/>
    <m/>
    <n v="44333"/>
    <n v="44349"/>
    <n v="2"/>
    <m/>
    <m/>
    <n v="0.5"/>
    <n v="288"/>
    <x v="0"/>
    <n v="16"/>
    <n v="140"/>
    <n v="70"/>
    <n v="70"/>
    <n v="288"/>
    <n v="358"/>
    <n v="358"/>
    <s v="Mon"/>
    <s v="Wed"/>
  </r>
  <r>
    <x v="688"/>
    <s v="Northwest"/>
    <s v="Cartier"/>
    <x v="0"/>
    <m/>
    <n v="44333"/>
    <n v="44349"/>
    <n v="2"/>
    <m/>
    <m/>
    <n v="1"/>
    <n v="150"/>
    <x v="2"/>
    <n v="16"/>
    <n v="140"/>
    <n v="140"/>
    <n v="140"/>
    <n v="150"/>
    <n v="290"/>
    <n v="290"/>
    <s v="Mon"/>
    <s v="Wed"/>
  </r>
  <r>
    <x v="689"/>
    <s v="North"/>
    <s v="Ling"/>
    <x v="2"/>
    <m/>
    <n v="44333"/>
    <n v="44355"/>
    <n v="1"/>
    <m/>
    <m/>
    <n v="0.25"/>
    <n v="42.66"/>
    <x v="0"/>
    <n v="22"/>
    <n v="80"/>
    <n v="20"/>
    <n v="20"/>
    <n v="42.66"/>
    <n v="62.66"/>
    <n v="62.66"/>
    <s v="Mon"/>
    <s v="Tue"/>
  </r>
  <r>
    <x v="690"/>
    <s v="North"/>
    <s v="Ling"/>
    <x v="0"/>
    <m/>
    <n v="44333"/>
    <n v="44355"/>
    <n v="1"/>
    <m/>
    <m/>
    <n v="0.25"/>
    <n v="287.25"/>
    <x v="0"/>
    <n v="22"/>
    <n v="80"/>
    <n v="20"/>
    <n v="20"/>
    <n v="287.25"/>
    <n v="307.25"/>
    <n v="307.25"/>
    <s v="Mon"/>
    <s v="Tue"/>
  </r>
  <r>
    <x v="691"/>
    <s v="West"/>
    <s v="Cartier"/>
    <x v="2"/>
    <m/>
    <n v="44333"/>
    <n v="44358"/>
    <n v="2"/>
    <m/>
    <m/>
    <n v="0.25"/>
    <n v="147.4015"/>
    <x v="2"/>
    <n v="25"/>
    <n v="140"/>
    <n v="35"/>
    <n v="35"/>
    <n v="147.4015"/>
    <n v="182.4015"/>
    <n v="182.4015"/>
    <s v="Mon"/>
    <s v="Fri"/>
  </r>
  <r>
    <x v="692"/>
    <s v="North"/>
    <s v="Ling"/>
    <x v="2"/>
    <m/>
    <n v="44333"/>
    <n v="44366"/>
    <n v="1"/>
    <m/>
    <m/>
    <n v="0.25"/>
    <n v="59.242100000000001"/>
    <x v="2"/>
    <n v="33"/>
    <n v="80"/>
    <n v="20"/>
    <n v="20"/>
    <n v="59.242100000000001"/>
    <n v="79.242099999999994"/>
    <n v="79.242099999999994"/>
    <s v="Mon"/>
    <s v="Sat"/>
  </r>
  <r>
    <x v="693"/>
    <s v="North"/>
    <s v="Ling"/>
    <x v="0"/>
    <m/>
    <n v="44333"/>
    <n v="44361"/>
    <n v="1"/>
    <m/>
    <m/>
    <n v="0.25"/>
    <n v="240"/>
    <x v="0"/>
    <n v="28"/>
    <n v="80"/>
    <n v="20"/>
    <n v="20"/>
    <n v="240"/>
    <n v="260"/>
    <n v="260"/>
    <s v="Mon"/>
    <s v="Mon"/>
  </r>
  <r>
    <x v="694"/>
    <s v="North"/>
    <s v="Ling"/>
    <x v="2"/>
    <m/>
    <n v="44333"/>
    <n v="44369"/>
    <n v="2"/>
    <m/>
    <m/>
    <n v="0.25"/>
    <n v="197.47"/>
    <x v="2"/>
    <n v="36"/>
    <n v="140"/>
    <n v="35"/>
    <n v="35"/>
    <n v="197.47"/>
    <n v="232.47"/>
    <n v="232.47"/>
    <s v="Mon"/>
    <s v="Tue"/>
  </r>
  <r>
    <x v="695"/>
    <s v="Northeast"/>
    <s v="Ling"/>
    <x v="0"/>
    <m/>
    <n v="44333"/>
    <n v="44393"/>
    <n v="2"/>
    <m/>
    <m/>
    <n v="0.5"/>
    <n v="304.19459999999998"/>
    <x v="2"/>
    <n v="60"/>
    <n v="140"/>
    <n v="70"/>
    <n v="70"/>
    <n v="304.19459999999998"/>
    <n v="374.19459999999998"/>
    <n v="374.19459999999998"/>
    <s v="Mon"/>
    <s v="Fri"/>
  </r>
  <r>
    <x v="696"/>
    <s v="Southeast"/>
    <s v="Burton"/>
    <x v="1"/>
    <m/>
    <n v="44334"/>
    <n v="44343"/>
    <n v="1"/>
    <m/>
    <m/>
    <n v="0.5"/>
    <n v="64.342100000000002"/>
    <x v="0"/>
    <n v="9"/>
    <n v="80"/>
    <n v="40"/>
    <n v="40"/>
    <n v="64.342100000000002"/>
    <n v="104.3421"/>
    <n v="104.3421"/>
    <s v="Tue"/>
    <s v="Thu"/>
  </r>
  <r>
    <x v="697"/>
    <s v="South"/>
    <s v="Lopez"/>
    <x v="1"/>
    <m/>
    <n v="44334"/>
    <n v="44347"/>
    <n v="1"/>
    <m/>
    <m/>
    <n v="0.5"/>
    <n v="10.27"/>
    <x v="0"/>
    <n v="13"/>
    <n v="80"/>
    <n v="40"/>
    <n v="40"/>
    <n v="10.27"/>
    <n v="50.269999999999996"/>
    <n v="50.269999999999996"/>
    <s v="Tue"/>
    <s v="Mon"/>
  </r>
  <r>
    <x v="698"/>
    <s v="Northwest"/>
    <s v="Burton"/>
    <x v="0"/>
    <m/>
    <n v="44334"/>
    <n v="44350"/>
    <n v="2"/>
    <m/>
    <m/>
    <n v="0.75"/>
    <n v="319.02080000000001"/>
    <x v="2"/>
    <n v="16"/>
    <n v="140"/>
    <n v="105"/>
    <n v="105"/>
    <n v="319.02080000000001"/>
    <n v="424.02080000000001"/>
    <n v="424.02080000000001"/>
    <s v="Tue"/>
    <s v="Thu"/>
  </r>
  <r>
    <x v="699"/>
    <s v="Northwest"/>
    <s v="Khan"/>
    <x v="1"/>
    <m/>
    <n v="44334"/>
    <n v="44348"/>
    <n v="1"/>
    <m/>
    <m/>
    <n v="0.75"/>
    <n v="131"/>
    <x v="2"/>
    <n v="14"/>
    <n v="80"/>
    <n v="60"/>
    <n v="60"/>
    <n v="131"/>
    <n v="191"/>
    <n v="191"/>
    <s v="Tue"/>
    <s v="Tue"/>
  </r>
  <r>
    <x v="700"/>
    <s v="North"/>
    <s v="Ling"/>
    <x v="0"/>
    <m/>
    <n v="44334"/>
    <n v="44349"/>
    <n v="2"/>
    <m/>
    <m/>
    <n v="0.25"/>
    <n v="167"/>
    <x v="0"/>
    <n v="15"/>
    <n v="140"/>
    <n v="35"/>
    <n v="35"/>
    <n v="167"/>
    <n v="202"/>
    <n v="202"/>
    <s v="Tue"/>
    <s v="Wed"/>
  </r>
  <r>
    <x v="701"/>
    <s v="Southeast"/>
    <s v="Burton"/>
    <x v="1"/>
    <m/>
    <n v="44334"/>
    <n v="44356"/>
    <n v="1"/>
    <m/>
    <m/>
    <n v="0.5"/>
    <n v="91.041700000000006"/>
    <x v="0"/>
    <n v="22"/>
    <n v="80"/>
    <n v="40"/>
    <n v="40"/>
    <n v="91.041700000000006"/>
    <n v="131.04169999999999"/>
    <n v="131.04169999999999"/>
    <s v="Tue"/>
    <s v="Wed"/>
  </r>
  <r>
    <x v="702"/>
    <s v="West"/>
    <s v="Khan"/>
    <x v="0"/>
    <m/>
    <n v="44334"/>
    <n v="44369"/>
    <n v="1"/>
    <m/>
    <m/>
    <n v="0.25"/>
    <n v="44.9221"/>
    <x v="2"/>
    <n v="35"/>
    <n v="80"/>
    <n v="20"/>
    <n v="20"/>
    <n v="44.9221"/>
    <n v="64.9221"/>
    <n v="64.9221"/>
    <s v="Tue"/>
    <s v="Tue"/>
  </r>
  <r>
    <x v="703"/>
    <s v="Northwest"/>
    <s v="Cartier"/>
    <x v="1"/>
    <m/>
    <n v="44334"/>
    <n v="44400"/>
    <n v="1"/>
    <s v="Yes"/>
    <s v="Yes"/>
    <n v="1"/>
    <n v="163.92760000000001"/>
    <x v="3"/>
    <n v="66"/>
    <n v="80"/>
    <n v="80"/>
    <n v="0"/>
    <n v="0"/>
    <n v="243.92760000000001"/>
    <n v="0"/>
    <s v="Tue"/>
    <s v="Fri"/>
  </r>
  <r>
    <x v="704"/>
    <s v="Southeast"/>
    <s v="Cartier"/>
    <x v="4"/>
    <m/>
    <n v="44334"/>
    <m/>
    <n v="2"/>
    <m/>
    <m/>
    <m/>
    <n v="281.61579999999998"/>
    <x v="0"/>
    <s v=""/>
    <n v="140"/>
    <n v="0"/>
    <n v="0"/>
    <n v="281.61579999999998"/>
    <n v="281.61579999999998"/>
    <n v="281.61579999999998"/>
    <s v="Tue"/>
    <s v="Sat"/>
  </r>
  <r>
    <x v="705"/>
    <s v="South"/>
    <s v="Lopez"/>
    <x v="0"/>
    <m/>
    <n v="44335"/>
    <n v="44347"/>
    <n v="1"/>
    <m/>
    <m/>
    <n v="0.5"/>
    <n v="7.02"/>
    <x v="1"/>
    <n v="12"/>
    <n v="80"/>
    <n v="40"/>
    <n v="40"/>
    <n v="7.02"/>
    <n v="47.019999999999996"/>
    <n v="47.019999999999996"/>
    <s v="Wed"/>
    <s v="Mon"/>
  </r>
  <r>
    <x v="706"/>
    <s v="South"/>
    <s v="Lopez"/>
    <x v="0"/>
    <m/>
    <n v="44335"/>
    <n v="44347"/>
    <n v="1"/>
    <m/>
    <m/>
    <n v="0.5"/>
    <n v="28.996500000000001"/>
    <x v="0"/>
    <n v="12"/>
    <n v="80"/>
    <n v="40"/>
    <n v="40"/>
    <n v="28.996500000000001"/>
    <n v="68.996499999999997"/>
    <n v="68.996499999999997"/>
    <s v="Wed"/>
    <s v="Mon"/>
  </r>
  <r>
    <x v="707"/>
    <s v="South"/>
    <s v="Lopez"/>
    <x v="0"/>
    <m/>
    <n v="44335"/>
    <n v="44347"/>
    <n v="1"/>
    <m/>
    <m/>
    <n v="0.5"/>
    <n v="50.57"/>
    <x v="1"/>
    <n v="12"/>
    <n v="80"/>
    <n v="40"/>
    <n v="40"/>
    <n v="50.57"/>
    <n v="90.57"/>
    <n v="90.57"/>
    <s v="Wed"/>
    <s v="Mon"/>
  </r>
  <r>
    <x v="708"/>
    <s v="East"/>
    <s v="Ling"/>
    <x v="1"/>
    <m/>
    <n v="44335"/>
    <n v="44350"/>
    <n v="2"/>
    <m/>
    <m/>
    <n v="0.5"/>
    <n v="271.791"/>
    <x v="2"/>
    <n v="15"/>
    <n v="140"/>
    <n v="70"/>
    <n v="70"/>
    <n v="271.791"/>
    <n v="341.791"/>
    <n v="341.791"/>
    <s v="Wed"/>
    <s v="Thu"/>
  </r>
  <r>
    <x v="709"/>
    <s v="East"/>
    <s v="Ling"/>
    <x v="0"/>
    <m/>
    <n v="44335"/>
    <n v="44376"/>
    <n v="2"/>
    <s v="Yes"/>
    <s v="Yes"/>
    <n v="0.25"/>
    <n v="14.702999999999999"/>
    <x v="3"/>
    <n v="41"/>
    <n v="140"/>
    <n v="35"/>
    <n v="0"/>
    <n v="0"/>
    <n v="49.703000000000003"/>
    <n v="0"/>
    <s v="Wed"/>
    <s v="Tue"/>
  </r>
  <r>
    <x v="710"/>
    <s v="Southeast"/>
    <s v="Cartier"/>
    <x v="1"/>
    <m/>
    <n v="44336"/>
    <n v="44355"/>
    <n v="2"/>
    <m/>
    <s v="Yes"/>
    <n v="3.25"/>
    <n v="311.3621"/>
    <x v="2"/>
    <n v="19"/>
    <n v="140"/>
    <n v="455"/>
    <n v="455"/>
    <n v="0"/>
    <n v="766.36210000000005"/>
    <n v="455"/>
    <s v="Thu"/>
    <s v="Tue"/>
  </r>
  <r>
    <x v="711"/>
    <s v="Central"/>
    <s v="Cartier"/>
    <x v="1"/>
    <m/>
    <n v="44336"/>
    <n v="44358"/>
    <n v="1"/>
    <m/>
    <m/>
    <n v="0.75"/>
    <n v="189.31800000000001"/>
    <x v="2"/>
    <n v="22"/>
    <n v="80"/>
    <n v="60"/>
    <n v="60"/>
    <n v="189.31800000000001"/>
    <n v="249.31800000000001"/>
    <n v="249.31800000000001"/>
    <s v="Thu"/>
    <s v="Fri"/>
  </r>
  <r>
    <x v="712"/>
    <s v="Northwest"/>
    <s v="Cartier"/>
    <x v="0"/>
    <m/>
    <n v="44336"/>
    <n v="44364"/>
    <n v="1"/>
    <m/>
    <m/>
    <n v="0.5"/>
    <n v="74.532399999999996"/>
    <x v="0"/>
    <n v="28"/>
    <n v="80"/>
    <n v="40"/>
    <n v="40"/>
    <n v="74.532399999999996"/>
    <n v="114.5324"/>
    <n v="114.5324"/>
    <s v="Thu"/>
    <s v="Thu"/>
  </r>
  <r>
    <x v="713"/>
    <s v="Central"/>
    <s v="Cartier"/>
    <x v="3"/>
    <m/>
    <n v="44336"/>
    <n v="44375"/>
    <n v="1"/>
    <m/>
    <m/>
    <n v="1.5"/>
    <n v="673.21600000000001"/>
    <x v="2"/>
    <n v="39"/>
    <n v="80"/>
    <n v="120"/>
    <n v="120"/>
    <n v="673.21600000000001"/>
    <n v="793.21600000000001"/>
    <n v="793.21600000000001"/>
    <s v="Thu"/>
    <s v="Mon"/>
  </r>
  <r>
    <x v="714"/>
    <s v="Central"/>
    <s v="Burton"/>
    <x v="3"/>
    <m/>
    <n v="44336"/>
    <n v="44384"/>
    <n v="2"/>
    <m/>
    <m/>
    <n v="3.5"/>
    <n v="230.39570000000001"/>
    <x v="2"/>
    <n v="48"/>
    <n v="140"/>
    <n v="490"/>
    <n v="490"/>
    <n v="230.39570000000001"/>
    <n v="720.39570000000003"/>
    <n v="720.39570000000003"/>
    <s v="Thu"/>
    <s v="Wed"/>
  </r>
  <r>
    <x v="715"/>
    <s v="North"/>
    <s v="Ling"/>
    <x v="0"/>
    <m/>
    <n v="44336"/>
    <n v="44393"/>
    <n v="2"/>
    <m/>
    <m/>
    <n v="0.25"/>
    <n v="14.42"/>
    <x v="0"/>
    <n v="57"/>
    <n v="140"/>
    <n v="35"/>
    <n v="35"/>
    <n v="14.42"/>
    <n v="49.42"/>
    <n v="49.42"/>
    <s v="Thu"/>
    <s v="Fri"/>
  </r>
  <r>
    <x v="716"/>
    <s v="Southwest"/>
    <s v="Burton"/>
    <x v="3"/>
    <m/>
    <n v="44336"/>
    <m/>
    <n v="2"/>
    <m/>
    <m/>
    <m/>
    <n v="852.54669999999999"/>
    <x v="2"/>
    <s v=""/>
    <n v="140"/>
    <n v="0"/>
    <n v="0"/>
    <n v="852.54669999999999"/>
    <n v="852.54669999999999"/>
    <n v="852.54669999999999"/>
    <s v="Thu"/>
    <s v="Sat"/>
  </r>
  <r>
    <x v="717"/>
    <s v="Northwest"/>
    <s v="Burton"/>
    <x v="1"/>
    <s v="Yes"/>
    <n v="44337"/>
    <n v="44348"/>
    <n v="1"/>
    <m/>
    <m/>
    <n v="0.5"/>
    <n v="36.754399999999997"/>
    <x v="0"/>
    <n v="11"/>
    <n v="80"/>
    <n v="40"/>
    <n v="40"/>
    <n v="36.754399999999997"/>
    <n v="76.754400000000004"/>
    <n v="76.754400000000004"/>
    <s v="Fri"/>
    <s v="Tue"/>
  </r>
  <r>
    <x v="718"/>
    <s v="Northwest"/>
    <s v="Cartier"/>
    <x v="4"/>
    <m/>
    <n v="44337"/>
    <n v="44369"/>
    <n v="1"/>
    <m/>
    <m/>
    <n v="1"/>
    <n v="57.966200000000001"/>
    <x v="1"/>
    <n v="32"/>
    <n v="80"/>
    <n v="80"/>
    <n v="80"/>
    <n v="57.966200000000001"/>
    <n v="137.96620000000001"/>
    <n v="137.96620000000001"/>
    <s v="Fri"/>
    <s v="Tue"/>
  </r>
  <r>
    <x v="719"/>
    <s v="Northwest"/>
    <s v="Cartier"/>
    <x v="1"/>
    <m/>
    <n v="44337"/>
    <m/>
    <n v="1"/>
    <m/>
    <m/>
    <m/>
    <n v="90"/>
    <x v="1"/>
    <s v=""/>
    <n v="80"/>
    <n v="0"/>
    <n v="0"/>
    <n v="90"/>
    <n v="90"/>
    <n v="90"/>
    <s v="Fri"/>
    <s v="Sat"/>
  </r>
  <r>
    <x v="720"/>
    <s v="Northwest"/>
    <s v="Burton"/>
    <x v="1"/>
    <s v="Yes"/>
    <n v="44338"/>
    <m/>
    <n v="1"/>
    <m/>
    <m/>
    <m/>
    <n v="108.51300000000001"/>
    <x v="2"/>
    <s v=""/>
    <n v="80"/>
    <n v="0"/>
    <n v="0"/>
    <n v="108.51300000000001"/>
    <n v="108.51300000000001"/>
    <n v="108.51300000000001"/>
    <s v="Sat"/>
    <s v="Sat"/>
  </r>
  <r>
    <x v="721"/>
    <s v="North"/>
    <s v="Ling"/>
    <x v="2"/>
    <m/>
    <n v="44340"/>
    <n v="44349"/>
    <n v="1"/>
    <m/>
    <m/>
    <n v="0.25"/>
    <n v="22"/>
    <x v="0"/>
    <n v="9"/>
    <n v="80"/>
    <n v="20"/>
    <n v="20"/>
    <n v="22"/>
    <n v="42"/>
    <n v="42"/>
    <s v="Mon"/>
    <s v="Wed"/>
  </r>
  <r>
    <x v="722"/>
    <s v="Southeast"/>
    <s v="Cartier"/>
    <x v="2"/>
    <m/>
    <n v="44340"/>
    <n v="44350"/>
    <n v="1"/>
    <m/>
    <m/>
    <n v="0.25"/>
    <n v="66.864900000000006"/>
    <x v="2"/>
    <n v="10"/>
    <n v="80"/>
    <n v="20"/>
    <n v="20"/>
    <n v="66.864900000000006"/>
    <n v="86.864900000000006"/>
    <n v="86.864900000000006"/>
    <s v="Mon"/>
    <s v="Thu"/>
  </r>
  <r>
    <x v="723"/>
    <s v="South"/>
    <s v="Lopez"/>
    <x v="1"/>
    <m/>
    <n v="44340"/>
    <n v="44362"/>
    <n v="1"/>
    <m/>
    <m/>
    <n v="0.75"/>
    <n v="111.15"/>
    <x v="0"/>
    <n v="22"/>
    <n v="80"/>
    <n v="60"/>
    <n v="60"/>
    <n v="111.15"/>
    <n v="171.15"/>
    <n v="171.15"/>
    <s v="Mon"/>
    <s v="Tue"/>
  </r>
  <r>
    <x v="724"/>
    <s v="South"/>
    <s v="Burton"/>
    <x v="0"/>
    <m/>
    <n v="44340"/>
    <n v="44389"/>
    <n v="2"/>
    <m/>
    <m/>
    <n v="0.75"/>
    <n v="239.54249999999999"/>
    <x v="0"/>
    <n v="49"/>
    <n v="140"/>
    <n v="105"/>
    <n v="105"/>
    <n v="239.54249999999999"/>
    <n v="344.54250000000002"/>
    <n v="344.54250000000002"/>
    <s v="Mon"/>
    <s v="Mon"/>
  </r>
  <r>
    <x v="725"/>
    <s v="Central"/>
    <s v="Cartier"/>
    <x v="1"/>
    <m/>
    <n v="44340"/>
    <n v="44392"/>
    <n v="1"/>
    <m/>
    <m/>
    <n v="0.5"/>
    <n v="657.69"/>
    <x v="2"/>
    <n v="52"/>
    <n v="80"/>
    <n v="40"/>
    <n v="40"/>
    <n v="657.69"/>
    <n v="697.69"/>
    <n v="697.69"/>
    <s v="Mon"/>
    <s v="Thu"/>
  </r>
  <r>
    <x v="726"/>
    <s v="Southeast"/>
    <s v="Burton"/>
    <x v="0"/>
    <m/>
    <n v="44340"/>
    <n v="44396"/>
    <n v="1"/>
    <m/>
    <m/>
    <n v="0.25"/>
    <n v="30"/>
    <x v="2"/>
    <n v="56"/>
    <n v="80"/>
    <n v="20"/>
    <n v="20"/>
    <n v="30"/>
    <n v="50"/>
    <n v="50"/>
    <s v="Mon"/>
    <s v="Mon"/>
  </r>
  <r>
    <x v="727"/>
    <s v="Southeast"/>
    <s v="Khan"/>
    <x v="0"/>
    <m/>
    <n v="44341"/>
    <n v="44366"/>
    <n v="1"/>
    <m/>
    <m/>
    <n v="0.5"/>
    <n v="26.567499999999999"/>
    <x v="2"/>
    <n v="25"/>
    <n v="80"/>
    <n v="40"/>
    <n v="40"/>
    <n v="26.567499999999999"/>
    <n v="66.567499999999995"/>
    <n v="66.567499999999995"/>
    <s v="Tue"/>
    <s v="Sat"/>
  </r>
  <r>
    <x v="728"/>
    <s v="West"/>
    <s v="Burton"/>
    <x v="0"/>
    <m/>
    <n v="44341"/>
    <n v="44361"/>
    <n v="2"/>
    <m/>
    <m/>
    <n v="1.25"/>
    <n v="9.6"/>
    <x v="2"/>
    <n v="20"/>
    <n v="140"/>
    <n v="175"/>
    <n v="175"/>
    <n v="9.6"/>
    <n v="184.6"/>
    <n v="184.6"/>
    <s v="Tue"/>
    <s v="Mon"/>
  </r>
  <r>
    <x v="729"/>
    <s v="West"/>
    <s v="Khan"/>
    <x v="0"/>
    <m/>
    <n v="44341"/>
    <n v="44363"/>
    <n v="2"/>
    <m/>
    <m/>
    <n v="0.25"/>
    <n v="396.29149999999998"/>
    <x v="2"/>
    <n v="22"/>
    <n v="140"/>
    <n v="35"/>
    <n v="35"/>
    <n v="396.29149999999998"/>
    <n v="431.29149999999998"/>
    <n v="431.29149999999998"/>
    <s v="Tue"/>
    <s v="Wed"/>
  </r>
  <r>
    <x v="730"/>
    <s v="East"/>
    <s v="Ling"/>
    <x v="1"/>
    <m/>
    <n v="44341"/>
    <n v="44382"/>
    <n v="2"/>
    <m/>
    <m/>
    <n v="0.5"/>
    <n v="108"/>
    <x v="2"/>
    <n v="41"/>
    <n v="140"/>
    <n v="70"/>
    <n v="70"/>
    <n v="108"/>
    <n v="178"/>
    <n v="178"/>
    <s v="Tue"/>
    <s v="Mon"/>
  </r>
  <r>
    <x v="731"/>
    <s v="Northwest"/>
    <s v="Cartier"/>
    <x v="0"/>
    <m/>
    <n v="44341"/>
    <n v="44396"/>
    <n v="1"/>
    <m/>
    <m/>
    <n v="0.5"/>
    <n v="147.2441"/>
    <x v="2"/>
    <n v="55"/>
    <n v="80"/>
    <n v="40"/>
    <n v="40"/>
    <n v="147.2441"/>
    <n v="187.2441"/>
    <n v="187.2441"/>
    <s v="Tue"/>
    <s v="Mon"/>
  </r>
  <r>
    <x v="732"/>
    <s v="Central"/>
    <s v="Burton"/>
    <x v="4"/>
    <m/>
    <n v="44341"/>
    <m/>
    <n v="1"/>
    <m/>
    <s v="Yes"/>
    <m/>
    <n v="151.28020000000001"/>
    <x v="2"/>
    <s v=""/>
    <n v="80"/>
    <n v="0"/>
    <n v="0"/>
    <n v="0"/>
    <n v="151.28020000000001"/>
    <n v="0"/>
    <s v="Tue"/>
    <s v="Sat"/>
  </r>
  <r>
    <x v="733"/>
    <s v="Northwest"/>
    <s v="Cartier"/>
    <x v="1"/>
    <m/>
    <n v="44341"/>
    <m/>
    <n v="1"/>
    <m/>
    <m/>
    <m/>
    <n v="47.046399999999998"/>
    <x v="1"/>
    <s v=""/>
    <n v="80"/>
    <n v="0"/>
    <n v="0"/>
    <n v="47.046399999999998"/>
    <n v="47.046399999999998"/>
    <n v="47.046399999999998"/>
    <s v="Tue"/>
    <s v="Sat"/>
  </r>
  <r>
    <x v="734"/>
    <s v="Northwest"/>
    <s v="Burton"/>
    <x v="2"/>
    <m/>
    <n v="44342"/>
    <n v="44352"/>
    <n v="1"/>
    <m/>
    <m/>
    <n v="0.25"/>
    <n v="51.73"/>
    <x v="2"/>
    <n v="10"/>
    <n v="80"/>
    <n v="20"/>
    <n v="20"/>
    <n v="51.73"/>
    <n v="71.72999999999999"/>
    <n v="71.72999999999999"/>
    <s v="Wed"/>
    <s v="Sat"/>
  </r>
  <r>
    <x v="735"/>
    <s v="Southeast"/>
    <s v="Cartier"/>
    <x v="0"/>
    <m/>
    <n v="44342"/>
    <n v="44349"/>
    <n v="2"/>
    <m/>
    <m/>
    <n v="0.25"/>
    <n v="445.78460000000001"/>
    <x v="0"/>
    <n v="7"/>
    <n v="140"/>
    <n v="35"/>
    <n v="35"/>
    <n v="445.78460000000001"/>
    <n v="480.78460000000001"/>
    <n v="480.78460000000001"/>
    <s v="Wed"/>
    <s v="Wed"/>
  </r>
  <r>
    <x v="736"/>
    <s v="Southeast"/>
    <s v="Cartier"/>
    <x v="0"/>
    <m/>
    <n v="44342"/>
    <n v="44361"/>
    <n v="2"/>
    <m/>
    <s v="Yes"/>
    <n v="0.25"/>
    <n v="27.486699999999999"/>
    <x v="2"/>
    <n v="19"/>
    <n v="140"/>
    <n v="35"/>
    <n v="35"/>
    <n v="0"/>
    <n v="62.486699999999999"/>
    <n v="35"/>
    <s v="Wed"/>
    <s v="Mon"/>
  </r>
  <r>
    <x v="737"/>
    <s v="West"/>
    <s v="Burton"/>
    <x v="0"/>
    <m/>
    <n v="44342"/>
    <n v="44361"/>
    <n v="1"/>
    <m/>
    <m/>
    <n v="0.25"/>
    <n v="42.66"/>
    <x v="0"/>
    <n v="19"/>
    <n v="80"/>
    <n v="20"/>
    <n v="20"/>
    <n v="42.66"/>
    <n v="62.66"/>
    <n v="62.66"/>
    <s v="Wed"/>
    <s v="Mon"/>
  </r>
  <r>
    <x v="738"/>
    <s v="Southeast"/>
    <s v="Cartier"/>
    <x v="2"/>
    <m/>
    <n v="44342"/>
    <n v="44361"/>
    <n v="1"/>
    <m/>
    <m/>
    <n v="0.25"/>
    <n v="185.11340000000001"/>
    <x v="2"/>
    <n v="19"/>
    <n v="80"/>
    <n v="20"/>
    <n v="20"/>
    <n v="185.11340000000001"/>
    <n v="205.11340000000001"/>
    <n v="205.11340000000001"/>
    <s v="Wed"/>
    <s v="Mon"/>
  </r>
  <r>
    <x v="739"/>
    <s v="Northwest"/>
    <s v="Cartier"/>
    <x v="1"/>
    <m/>
    <n v="44342"/>
    <n v="44364"/>
    <n v="1"/>
    <m/>
    <s v="Yes"/>
    <n v="0.75"/>
    <n v="70"/>
    <x v="2"/>
    <n v="22"/>
    <n v="80"/>
    <n v="60"/>
    <n v="60"/>
    <n v="0"/>
    <n v="130"/>
    <n v="60"/>
    <s v="Wed"/>
    <s v="Thu"/>
  </r>
  <r>
    <x v="740"/>
    <s v="Southeast"/>
    <s v="Cartier"/>
    <x v="0"/>
    <m/>
    <n v="44342"/>
    <n v="44369"/>
    <n v="1"/>
    <m/>
    <m/>
    <n v="0.25"/>
    <n v="120"/>
    <x v="0"/>
    <n v="27"/>
    <n v="80"/>
    <n v="20"/>
    <n v="20"/>
    <n v="120"/>
    <n v="140"/>
    <n v="140"/>
    <s v="Wed"/>
    <s v="Tue"/>
  </r>
  <r>
    <x v="741"/>
    <s v="Southeast"/>
    <s v="Cartier"/>
    <x v="0"/>
    <m/>
    <n v="44342"/>
    <n v="44377"/>
    <n v="1"/>
    <m/>
    <m/>
    <n v="0.25"/>
    <n v="178.36179999999999"/>
    <x v="2"/>
    <n v="35"/>
    <n v="80"/>
    <n v="20"/>
    <n v="20"/>
    <n v="178.36179999999999"/>
    <n v="198.36179999999999"/>
    <n v="198.36179999999999"/>
    <s v="Wed"/>
    <s v="Wed"/>
  </r>
  <r>
    <x v="742"/>
    <s v="Northeast"/>
    <s v="Khan"/>
    <x v="4"/>
    <m/>
    <n v="44342"/>
    <n v="44375"/>
    <n v="1"/>
    <s v="Yes"/>
    <s v="Yes"/>
    <n v="1.5"/>
    <n v="477.78149999999999"/>
    <x v="3"/>
    <n v="33"/>
    <n v="80"/>
    <n v="120"/>
    <n v="0"/>
    <n v="0"/>
    <n v="597.78150000000005"/>
    <n v="0"/>
    <s v="Wed"/>
    <s v="Mon"/>
  </r>
  <r>
    <x v="743"/>
    <s v="Northwest"/>
    <s v="Khan"/>
    <x v="3"/>
    <s v="Yes"/>
    <n v="44342"/>
    <n v="44377"/>
    <n v="1"/>
    <m/>
    <m/>
    <n v="1"/>
    <n v="67.969700000000003"/>
    <x v="1"/>
    <n v="35"/>
    <n v="80"/>
    <n v="80"/>
    <n v="80"/>
    <n v="67.969700000000003"/>
    <n v="147.96969999999999"/>
    <n v="147.96969999999999"/>
    <s v="Wed"/>
    <s v="Wed"/>
  </r>
  <r>
    <x v="744"/>
    <s v="South"/>
    <s v="Burton"/>
    <x v="0"/>
    <m/>
    <n v="44342"/>
    <n v="44382"/>
    <n v="2"/>
    <m/>
    <s v="Yes"/>
    <n v="1.25"/>
    <n v="300.72309999999999"/>
    <x v="2"/>
    <n v="40"/>
    <n v="140"/>
    <n v="175"/>
    <n v="175"/>
    <n v="0"/>
    <n v="475.72309999999999"/>
    <n v="175"/>
    <s v="Wed"/>
    <s v="Mon"/>
  </r>
  <r>
    <x v="745"/>
    <s v="Central"/>
    <s v="Burton"/>
    <x v="0"/>
    <m/>
    <n v="44342"/>
    <m/>
    <n v="1"/>
    <m/>
    <m/>
    <m/>
    <n v="377.6"/>
    <x v="0"/>
    <s v=""/>
    <n v="80"/>
    <n v="0"/>
    <n v="0"/>
    <n v="377.6"/>
    <n v="377.6"/>
    <n v="377.6"/>
    <s v="Wed"/>
    <s v="Sat"/>
  </r>
  <r>
    <x v="746"/>
    <s v="Northwest"/>
    <s v="Cartier"/>
    <x v="0"/>
    <m/>
    <n v="44342"/>
    <m/>
    <n v="1"/>
    <m/>
    <m/>
    <m/>
    <n v="70"/>
    <x v="1"/>
    <s v=""/>
    <n v="80"/>
    <n v="0"/>
    <n v="0"/>
    <n v="70"/>
    <n v="70"/>
    <n v="70"/>
    <s v="Wed"/>
    <s v="Sat"/>
  </r>
  <r>
    <x v="747"/>
    <s v="Northwest"/>
    <s v="Cartier"/>
    <x v="1"/>
    <m/>
    <n v="44342"/>
    <m/>
    <n v="1"/>
    <m/>
    <m/>
    <m/>
    <n v="177.0504"/>
    <x v="1"/>
    <s v=""/>
    <n v="80"/>
    <n v="0"/>
    <n v="0"/>
    <n v="177.0504"/>
    <n v="177.0504"/>
    <n v="177.0504"/>
    <s v="Wed"/>
    <s v="Sat"/>
  </r>
  <r>
    <x v="748"/>
    <s v="Central"/>
    <s v="Burton"/>
    <x v="1"/>
    <m/>
    <n v="44342"/>
    <m/>
    <n v="2"/>
    <m/>
    <m/>
    <m/>
    <n v="839.67849999999999"/>
    <x v="2"/>
    <s v=""/>
    <n v="140"/>
    <n v="0"/>
    <n v="0"/>
    <n v="839.67849999999999"/>
    <n v="839.67849999999999"/>
    <n v="839.67849999999999"/>
    <s v="Wed"/>
    <s v="Sat"/>
  </r>
  <r>
    <x v="749"/>
    <s v="North"/>
    <s v="Ling"/>
    <x v="0"/>
    <m/>
    <n v="44343"/>
    <n v="44350"/>
    <n v="1"/>
    <m/>
    <m/>
    <n v="0.25"/>
    <n v="120"/>
    <x v="0"/>
    <n v="7"/>
    <n v="80"/>
    <n v="20"/>
    <n v="20"/>
    <n v="120"/>
    <n v="140"/>
    <n v="140"/>
    <s v="Thu"/>
    <s v="Thu"/>
  </r>
  <r>
    <x v="750"/>
    <s v="Northeast"/>
    <s v="Khan"/>
    <x v="0"/>
    <m/>
    <n v="44343"/>
    <n v="44357"/>
    <n v="1"/>
    <m/>
    <m/>
    <n v="0.25"/>
    <n v="156.4932"/>
    <x v="2"/>
    <n v="14"/>
    <n v="80"/>
    <n v="20"/>
    <n v="20"/>
    <n v="156.4932"/>
    <n v="176.4932"/>
    <n v="176.4932"/>
    <s v="Thu"/>
    <s v="Thu"/>
  </r>
  <r>
    <x v="751"/>
    <s v="North"/>
    <s v="Ling"/>
    <x v="2"/>
    <m/>
    <n v="44343"/>
    <n v="44362"/>
    <n v="2"/>
    <m/>
    <m/>
    <n v="0.25"/>
    <n v="155"/>
    <x v="0"/>
    <n v="19"/>
    <n v="140"/>
    <n v="35"/>
    <n v="35"/>
    <n v="155"/>
    <n v="190"/>
    <n v="190"/>
    <s v="Thu"/>
    <s v="Tue"/>
  </r>
  <r>
    <x v="752"/>
    <s v="Central"/>
    <s v="Khan"/>
    <x v="1"/>
    <m/>
    <n v="44343"/>
    <n v="44364"/>
    <n v="1"/>
    <m/>
    <m/>
    <n v="0.5"/>
    <n v="20.83"/>
    <x v="0"/>
    <n v="21"/>
    <n v="80"/>
    <n v="40"/>
    <n v="40"/>
    <n v="20.83"/>
    <n v="60.83"/>
    <n v="60.83"/>
    <s v="Thu"/>
    <s v="Thu"/>
  </r>
  <r>
    <x v="753"/>
    <s v="Central"/>
    <s v="Cartier"/>
    <x v="0"/>
    <s v="Yes"/>
    <n v="44343"/>
    <n v="44369"/>
    <n v="1"/>
    <s v="Yes"/>
    <s v="Yes"/>
    <n v="0.5"/>
    <n v="50"/>
    <x v="3"/>
    <n v="26"/>
    <n v="80"/>
    <n v="40"/>
    <n v="0"/>
    <n v="0"/>
    <n v="90"/>
    <n v="0"/>
    <s v="Thu"/>
    <s v="Tue"/>
  </r>
  <r>
    <x v="754"/>
    <s v="South"/>
    <s v="Burton"/>
    <x v="2"/>
    <m/>
    <n v="44343"/>
    <n v="44390"/>
    <n v="1"/>
    <m/>
    <m/>
    <n v="0.25"/>
    <n v="120"/>
    <x v="2"/>
    <n v="47"/>
    <n v="80"/>
    <n v="20"/>
    <n v="20"/>
    <n v="120"/>
    <n v="140"/>
    <n v="140"/>
    <s v="Thu"/>
    <s v="Tue"/>
  </r>
  <r>
    <x v="755"/>
    <s v="Central"/>
    <s v="Burton"/>
    <x v="3"/>
    <m/>
    <n v="44344"/>
    <m/>
    <n v="1"/>
    <m/>
    <s v="Yes"/>
    <m/>
    <n v="17.064"/>
    <x v="2"/>
    <s v=""/>
    <n v="80"/>
    <n v="0"/>
    <n v="0"/>
    <n v="0"/>
    <n v="17.064"/>
    <n v="0"/>
    <s v="Fri"/>
    <s v="Sat"/>
  </r>
  <r>
    <x v="756"/>
    <s v="Southeast"/>
    <s v="Burton"/>
    <x v="0"/>
    <m/>
    <n v="44347"/>
    <n v="44356"/>
    <n v="1"/>
    <m/>
    <m/>
    <n v="0.25"/>
    <n v="182.08340000000001"/>
    <x v="2"/>
    <n v="9"/>
    <n v="80"/>
    <n v="20"/>
    <n v="20"/>
    <n v="182.08340000000001"/>
    <n v="202.08340000000001"/>
    <n v="202.08340000000001"/>
    <s v="Mon"/>
    <s v="Wed"/>
  </r>
  <r>
    <x v="757"/>
    <s v="North"/>
    <s v="Ling"/>
    <x v="0"/>
    <m/>
    <n v="44347"/>
    <n v="44368"/>
    <n v="2"/>
    <m/>
    <m/>
    <n v="0.25"/>
    <n v="19.548100000000002"/>
    <x v="0"/>
    <n v="21"/>
    <n v="140"/>
    <n v="35"/>
    <n v="35"/>
    <n v="19.548100000000002"/>
    <n v="54.548100000000005"/>
    <n v="54.548100000000005"/>
    <s v="Mon"/>
    <s v="Mon"/>
  </r>
  <r>
    <x v="758"/>
    <s v="North"/>
    <s v="Ling"/>
    <x v="0"/>
    <m/>
    <n v="44347"/>
    <n v="44368"/>
    <n v="2"/>
    <m/>
    <m/>
    <n v="0.5"/>
    <n v="144"/>
    <x v="2"/>
    <n v="21"/>
    <n v="140"/>
    <n v="70"/>
    <n v="70"/>
    <n v="144"/>
    <n v="214"/>
    <n v="214"/>
    <s v="Mon"/>
    <s v="Mon"/>
  </r>
  <r>
    <x v="759"/>
    <s v="West"/>
    <s v="Lopez"/>
    <x v="0"/>
    <m/>
    <n v="44347"/>
    <n v="44371"/>
    <n v="1"/>
    <m/>
    <m/>
    <n v="0.75"/>
    <n v="86.4786"/>
    <x v="1"/>
    <n v="24"/>
    <n v="80"/>
    <n v="60"/>
    <n v="60"/>
    <n v="86.4786"/>
    <n v="146.4786"/>
    <n v="146.4786"/>
    <s v="Mon"/>
    <s v="Thu"/>
  </r>
  <r>
    <x v="760"/>
    <s v="Southeast"/>
    <s v="Cartier"/>
    <x v="0"/>
    <m/>
    <n v="44347"/>
    <n v="44371"/>
    <n v="1"/>
    <m/>
    <s v="Yes"/>
    <n v="0.25"/>
    <n v="69.154700000000005"/>
    <x v="2"/>
    <n v="24"/>
    <n v="80"/>
    <n v="20"/>
    <n v="20"/>
    <n v="0"/>
    <n v="89.154700000000005"/>
    <n v="20"/>
    <s v="Mon"/>
    <s v="Thu"/>
  </r>
  <r>
    <x v="761"/>
    <s v="North"/>
    <s v="Ling"/>
    <x v="3"/>
    <m/>
    <n v="44347"/>
    <n v="44389"/>
    <n v="2"/>
    <m/>
    <m/>
    <n v="1.25"/>
    <n v="156"/>
    <x v="2"/>
    <n v="42"/>
    <n v="140"/>
    <n v="175"/>
    <n v="175"/>
    <n v="156"/>
    <n v="331"/>
    <n v="331"/>
    <s v="Mon"/>
    <s v="Mon"/>
  </r>
  <r>
    <x v="762"/>
    <s v="West"/>
    <s v="Khan"/>
    <x v="1"/>
    <m/>
    <n v="44347"/>
    <m/>
    <n v="2"/>
    <m/>
    <m/>
    <m/>
    <n v="72.350099999999998"/>
    <x v="0"/>
    <s v=""/>
    <n v="140"/>
    <n v="0"/>
    <n v="0"/>
    <n v="72.350099999999998"/>
    <n v="72.350099999999998"/>
    <n v="72.350099999999998"/>
    <s v="Mon"/>
    <s v="Sat"/>
  </r>
  <r>
    <x v="763"/>
    <s v="North"/>
    <s v="Ling"/>
    <x v="2"/>
    <m/>
    <n v="44348"/>
    <n v="44362"/>
    <n v="1"/>
    <s v="Yes"/>
    <s v="Yes"/>
    <n v="0.25"/>
    <n v="240"/>
    <x v="3"/>
    <n v="14"/>
    <n v="80"/>
    <n v="20"/>
    <n v="0"/>
    <n v="0"/>
    <n v="260"/>
    <n v="0"/>
    <s v="Tue"/>
    <s v="Tue"/>
  </r>
  <r>
    <x v="764"/>
    <s v="Northwest"/>
    <s v="Khan"/>
    <x v="3"/>
    <m/>
    <n v="44348"/>
    <n v="44368"/>
    <n v="1"/>
    <s v="Yes"/>
    <s v="Yes"/>
    <n v="4.25"/>
    <n v="558.10940000000005"/>
    <x v="3"/>
    <n v="20"/>
    <n v="80"/>
    <n v="340"/>
    <n v="0"/>
    <n v="0"/>
    <n v="898.10940000000005"/>
    <n v="0"/>
    <s v="Tue"/>
    <s v="Mon"/>
  </r>
  <r>
    <x v="765"/>
    <s v="Northwest"/>
    <s v="Cartier"/>
    <x v="0"/>
    <m/>
    <n v="44348"/>
    <n v="44376"/>
    <n v="1"/>
    <s v="Yes"/>
    <s v="Yes"/>
    <n v="1"/>
    <n v="43.433999999999997"/>
    <x v="3"/>
    <n v="28"/>
    <n v="80"/>
    <n v="80"/>
    <n v="0"/>
    <n v="0"/>
    <n v="123.434"/>
    <n v="0"/>
    <s v="Tue"/>
    <s v="Tue"/>
  </r>
  <r>
    <x v="766"/>
    <s v="South"/>
    <s v="Burton"/>
    <x v="2"/>
    <m/>
    <n v="44348"/>
    <n v="44382"/>
    <n v="1"/>
    <s v="Yes"/>
    <s v="Yes"/>
    <n v="0.25"/>
    <n v="141.90299999999999"/>
    <x v="3"/>
    <n v="34"/>
    <n v="80"/>
    <n v="20"/>
    <n v="0"/>
    <n v="0"/>
    <n v="161.90299999999999"/>
    <n v="0"/>
    <s v="Tue"/>
    <s v="Mon"/>
  </r>
  <r>
    <x v="767"/>
    <s v="Southeast"/>
    <s v="Khan"/>
    <x v="0"/>
    <m/>
    <n v="44348"/>
    <n v="44401"/>
    <n v="2"/>
    <m/>
    <m/>
    <n v="1"/>
    <n v="136.70920000000001"/>
    <x v="2"/>
    <n v="53"/>
    <n v="140"/>
    <n v="140"/>
    <n v="140"/>
    <n v="136.70920000000001"/>
    <n v="276.70920000000001"/>
    <n v="276.70920000000001"/>
    <s v="Tue"/>
    <s v="Sat"/>
  </r>
  <r>
    <x v="768"/>
    <s v="Northwest"/>
    <s v="Cartier"/>
    <x v="0"/>
    <m/>
    <n v="44348"/>
    <m/>
    <n v="2"/>
    <m/>
    <m/>
    <m/>
    <n v="85.351200000000006"/>
    <x v="1"/>
    <s v=""/>
    <n v="140"/>
    <n v="0"/>
    <n v="0"/>
    <n v="85.351200000000006"/>
    <n v="85.351200000000006"/>
    <n v="85.351200000000006"/>
    <s v="Tue"/>
    <s v="Sat"/>
  </r>
  <r>
    <x v="769"/>
    <s v="East"/>
    <s v="Ling"/>
    <x v="0"/>
    <m/>
    <n v="44349"/>
    <n v="44354"/>
    <n v="1"/>
    <m/>
    <m/>
    <n v="0.5"/>
    <n v="85.32"/>
    <x v="2"/>
    <n v="5"/>
    <n v="80"/>
    <n v="40"/>
    <n v="40"/>
    <n v="85.32"/>
    <n v="125.32"/>
    <n v="125.32"/>
    <s v="Wed"/>
    <s v="Mon"/>
  </r>
  <r>
    <x v="770"/>
    <s v="South"/>
    <s v="Lopez"/>
    <x v="1"/>
    <m/>
    <n v="44349"/>
    <n v="44364"/>
    <n v="1"/>
    <m/>
    <m/>
    <n v="0.75"/>
    <n v="42.418999999999997"/>
    <x v="0"/>
    <n v="15"/>
    <n v="80"/>
    <n v="60"/>
    <n v="60"/>
    <n v="42.418999999999997"/>
    <n v="102.419"/>
    <n v="102.419"/>
    <s v="Wed"/>
    <s v="Thu"/>
  </r>
  <r>
    <x v="771"/>
    <s v="Southeast"/>
    <s v="Burton"/>
    <x v="1"/>
    <m/>
    <n v="44349"/>
    <n v="44364"/>
    <n v="2"/>
    <m/>
    <m/>
    <n v="0.75"/>
    <n v="184.04640000000001"/>
    <x v="2"/>
    <n v="15"/>
    <n v="140"/>
    <n v="105"/>
    <n v="105"/>
    <n v="184.04640000000001"/>
    <n v="289.04640000000001"/>
    <n v="289.04640000000001"/>
    <s v="Wed"/>
    <s v="Thu"/>
  </r>
  <r>
    <x v="772"/>
    <s v="Central"/>
    <s v="Khan"/>
    <x v="3"/>
    <m/>
    <n v="44349"/>
    <n v="44364"/>
    <n v="1"/>
    <m/>
    <m/>
    <n v="1"/>
    <n v="272.24990000000003"/>
    <x v="2"/>
    <n v="15"/>
    <n v="80"/>
    <n v="80"/>
    <n v="80"/>
    <n v="272.24990000000003"/>
    <n v="352.24990000000003"/>
    <n v="352.24990000000003"/>
    <s v="Wed"/>
    <s v="Thu"/>
  </r>
  <r>
    <x v="773"/>
    <s v="West"/>
    <s v="Khan"/>
    <x v="2"/>
    <m/>
    <n v="44349"/>
    <n v="44368"/>
    <n v="1"/>
    <m/>
    <m/>
    <n v="0.25"/>
    <n v="204.28399999999999"/>
    <x v="0"/>
    <n v="19"/>
    <n v="80"/>
    <n v="20"/>
    <n v="20"/>
    <n v="204.28399999999999"/>
    <n v="224.28399999999999"/>
    <n v="224.28399999999999"/>
    <s v="Wed"/>
    <s v="Mon"/>
  </r>
  <r>
    <x v="774"/>
    <s v="South"/>
    <s v="Khan"/>
    <x v="2"/>
    <m/>
    <n v="44349"/>
    <n v="44370"/>
    <n v="1"/>
    <m/>
    <m/>
    <n v="0.25"/>
    <n v="84.0779"/>
    <x v="2"/>
    <n v="21"/>
    <n v="80"/>
    <n v="20"/>
    <n v="20"/>
    <n v="84.0779"/>
    <n v="104.0779"/>
    <n v="104.0779"/>
    <s v="Wed"/>
    <s v="Wed"/>
  </r>
  <r>
    <x v="775"/>
    <s v="North"/>
    <s v="Ling"/>
    <x v="0"/>
    <m/>
    <n v="44349"/>
    <n v="44380"/>
    <n v="2"/>
    <m/>
    <m/>
    <n v="0.25"/>
    <n v="57.39"/>
    <x v="0"/>
    <n v="31"/>
    <n v="140"/>
    <n v="35"/>
    <n v="35"/>
    <n v="57.39"/>
    <n v="92.39"/>
    <n v="92.39"/>
    <s v="Wed"/>
    <s v="Sat"/>
  </r>
  <r>
    <x v="776"/>
    <s v="Central"/>
    <s v="Khan"/>
    <x v="3"/>
    <m/>
    <n v="44349"/>
    <n v="44380"/>
    <n v="1"/>
    <m/>
    <m/>
    <n v="2"/>
    <n v="192.44470000000001"/>
    <x v="2"/>
    <n v="31"/>
    <n v="80"/>
    <n v="160"/>
    <n v="160"/>
    <n v="192.44470000000001"/>
    <n v="352.44470000000001"/>
    <n v="352.44470000000001"/>
    <s v="Wed"/>
    <s v="Sat"/>
  </r>
  <r>
    <x v="777"/>
    <s v="Southeast"/>
    <s v="Khan"/>
    <x v="0"/>
    <m/>
    <n v="44349"/>
    <n v="44377"/>
    <n v="1"/>
    <m/>
    <m/>
    <n v="0.5"/>
    <n v="271.9169"/>
    <x v="2"/>
    <n v="28"/>
    <n v="80"/>
    <n v="40"/>
    <n v="40"/>
    <n v="271.9169"/>
    <n v="311.9169"/>
    <n v="311.9169"/>
    <s v="Wed"/>
    <s v="Wed"/>
  </r>
  <r>
    <x v="778"/>
    <s v="Central"/>
    <s v="Khan"/>
    <x v="0"/>
    <m/>
    <n v="44349"/>
    <n v="44377"/>
    <n v="1"/>
    <m/>
    <m/>
    <n v="0.5"/>
    <n v="588.54999999999995"/>
    <x v="0"/>
    <n v="28"/>
    <n v="80"/>
    <n v="40"/>
    <n v="40"/>
    <n v="588.54999999999995"/>
    <n v="628.54999999999995"/>
    <n v="628.54999999999995"/>
    <s v="Wed"/>
    <s v="Wed"/>
  </r>
  <r>
    <x v="779"/>
    <s v="North"/>
    <s v="Ling"/>
    <x v="2"/>
    <m/>
    <n v="44349"/>
    <n v="44375"/>
    <n v="1"/>
    <m/>
    <m/>
    <n v="0.25"/>
    <n v="52.350099999999998"/>
    <x v="0"/>
    <n v="26"/>
    <n v="80"/>
    <n v="20"/>
    <n v="20"/>
    <n v="52.350099999999998"/>
    <n v="72.350099999999998"/>
    <n v="72.350099999999998"/>
    <s v="Wed"/>
    <s v="Mon"/>
  </r>
  <r>
    <x v="780"/>
    <s v="South"/>
    <s v="Lopez"/>
    <x v="0"/>
    <m/>
    <n v="44349"/>
    <n v="44384"/>
    <n v="1"/>
    <m/>
    <m/>
    <n v="0.5"/>
    <n v="240.5908"/>
    <x v="1"/>
    <n v="35"/>
    <n v="80"/>
    <n v="40"/>
    <n v="40"/>
    <n v="240.5908"/>
    <n v="280.5908"/>
    <n v="280.5908"/>
    <s v="Wed"/>
    <s v="Wed"/>
  </r>
  <r>
    <x v="781"/>
    <s v="West"/>
    <s v="Khan"/>
    <x v="2"/>
    <m/>
    <n v="44349"/>
    <n v="44391"/>
    <n v="1"/>
    <m/>
    <m/>
    <n v="0.25"/>
    <n v="76.864900000000006"/>
    <x v="2"/>
    <n v="42"/>
    <n v="80"/>
    <n v="20"/>
    <n v="20"/>
    <n v="76.864900000000006"/>
    <n v="96.864900000000006"/>
    <n v="96.864900000000006"/>
    <s v="Wed"/>
    <s v="Wed"/>
  </r>
  <r>
    <x v="782"/>
    <s v="Central"/>
    <s v="Khan"/>
    <x v="1"/>
    <m/>
    <n v="44349"/>
    <n v="44401"/>
    <n v="2"/>
    <m/>
    <m/>
    <n v="0.5"/>
    <n v="519.01250000000005"/>
    <x v="2"/>
    <n v="52"/>
    <n v="140"/>
    <n v="70"/>
    <n v="70"/>
    <n v="519.01250000000005"/>
    <n v="589.01250000000005"/>
    <n v="589.01250000000005"/>
    <s v="Wed"/>
    <s v="Sat"/>
  </r>
  <r>
    <x v="783"/>
    <s v="South"/>
    <s v="Lopez"/>
    <x v="0"/>
    <m/>
    <n v="44350"/>
    <n v="44357"/>
    <n v="1"/>
    <m/>
    <m/>
    <n v="0.25"/>
    <n v="7.02"/>
    <x v="1"/>
    <n v="7"/>
    <n v="80"/>
    <n v="20"/>
    <n v="20"/>
    <n v="7.02"/>
    <n v="27.02"/>
    <n v="27.02"/>
    <s v="Thu"/>
    <s v="Thu"/>
  </r>
  <r>
    <x v="784"/>
    <s v="North"/>
    <s v="Ling"/>
    <x v="2"/>
    <m/>
    <n v="44350"/>
    <n v="44364"/>
    <n v="1"/>
    <m/>
    <m/>
    <n v="0.25"/>
    <n v="42.66"/>
    <x v="0"/>
    <n v="14"/>
    <n v="80"/>
    <n v="20"/>
    <n v="20"/>
    <n v="42.66"/>
    <n v="62.66"/>
    <n v="62.66"/>
    <s v="Thu"/>
    <s v="Thu"/>
  </r>
  <r>
    <x v="785"/>
    <s v="Southeast"/>
    <s v="Cartier"/>
    <x v="0"/>
    <m/>
    <n v="44350"/>
    <n v="44371"/>
    <n v="1"/>
    <m/>
    <m/>
    <n v="0.25"/>
    <n v="179.5359"/>
    <x v="2"/>
    <n v="21"/>
    <n v="80"/>
    <n v="20"/>
    <n v="20"/>
    <n v="179.5359"/>
    <n v="199.5359"/>
    <n v="199.5359"/>
    <s v="Thu"/>
    <s v="Thu"/>
  </r>
  <r>
    <x v="786"/>
    <s v="Southeast"/>
    <s v="Cartier"/>
    <x v="0"/>
    <m/>
    <n v="44350"/>
    <n v="44375"/>
    <n v="1"/>
    <m/>
    <m/>
    <n v="0.25"/>
    <n v="7.8"/>
    <x v="2"/>
    <n v="25"/>
    <n v="80"/>
    <n v="20"/>
    <n v="20"/>
    <n v="7.8"/>
    <n v="27.8"/>
    <n v="27.8"/>
    <s v="Thu"/>
    <s v="Mon"/>
  </r>
  <r>
    <x v="787"/>
    <s v="North"/>
    <s v="Ling"/>
    <x v="2"/>
    <m/>
    <n v="44350"/>
    <n v="44384"/>
    <n v="1"/>
    <m/>
    <m/>
    <n v="0.25"/>
    <n v="107.52"/>
    <x v="2"/>
    <n v="34"/>
    <n v="80"/>
    <n v="20"/>
    <n v="20"/>
    <n v="107.52"/>
    <n v="127.52"/>
    <n v="127.52"/>
    <s v="Thu"/>
    <s v="Wed"/>
  </r>
  <r>
    <x v="788"/>
    <s v="Northwest"/>
    <s v="Khan"/>
    <x v="1"/>
    <m/>
    <n v="44350"/>
    <n v="44398"/>
    <n v="2"/>
    <m/>
    <m/>
    <n v="0.5"/>
    <n v="150"/>
    <x v="0"/>
    <n v="48"/>
    <n v="140"/>
    <n v="70"/>
    <n v="70"/>
    <n v="150"/>
    <n v="220"/>
    <n v="220"/>
    <s v="Thu"/>
    <s v="Wed"/>
  </r>
  <r>
    <x v="789"/>
    <s v="North"/>
    <s v="Ling"/>
    <x v="1"/>
    <m/>
    <n v="44350"/>
    <m/>
    <n v="2"/>
    <m/>
    <m/>
    <m/>
    <n v="42.66"/>
    <x v="0"/>
    <s v=""/>
    <n v="140"/>
    <n v="0"/>
    <n v="0"/>
    <n v="42.66"/>
    <n v="42.66"/>
    <n v="42.66"/>
    <s v="Thu"/>
    <s v="Sat"/>
  </r>
  <r>
    <x v="790"/>
    <s v="Central"/>
    <s v="Cartier"/>
    <x v="0"/>
    <m/>
    <n v="44350"/>
    <m/>
    <n v="2"/>
    <m/>
    <m/>
    <m/>
    <n v="20.010000000000002"/>
    <x v="2"/>
    <s v=""/>
    <n v="140"/>
    <n v="0"/>
    <n v="0"/>
    <n v="20.010000000000002"/>
    <n v="20.010000000000002"/>
    <n v="20.010000000000002"/>
    <s v="Thu"/>
    <s v="Sat"/>
  </r>
  <r>
    <x v="791"/>
    <s v="West"/>
    <s v="Khan"/>
    <x v="2"/>
    <m/>
    <n v="44351"/>
    <n v="44396"/>
    <n v="1"/>
    <m/>
    <m/>
    <n v="0.25"/>
    <n v="180"/>
    <x v="2"/>
    <n v="45"/>
    <n v="80"/>
    <n v="20"/>
    <n v="20"/>
    <n v="180"/>
    <n v="200"/>
    <n v="200"/>
    <s v="Fri"/>
    <s v="Mon"/>
  </r>
  <r>
    <x v="792"/>
    <s v="Southeast"/>
    <s v="Burton"/>
    <x v="2"/>
    <m/>
    <n v="44352"/>
    <n v="44370"/>
    <n v="1"/>
    <m/>
    <m/>
    <n v="0.25"/>
    <n v="30"/>
    <x v="2"/>
    <n v="18"/>
    <n v="80"/>
    <n v="20"/>
    <n v="20"/>
    <n v="30"/>
    <n v="50"/>
    <n v="50"/>
    <s v="Sat"/>
    <s v="Wed"/>
  </r>
  <r>
    <x v="793"/>
    <s v="North"/>
    <s v="Ling"/>
    <x v="2"/>
    <m/>
    <n v="44354"/>
    <n v="44357"/>
    <n v="1"/>
    <m/>
    <m/>
    <n v="0.25"/>
    <n v="0.45600000000000002"/>
    <x v="2"/>
    <n v="3"/>
    <n v="80"/>
    <n v="20"/>
    <n v="20"/>
    <n v="0.45600000000000002"/>
    <n v="20.456"/>
    <n v="20.456"/>
    <s v="Mon"/>
    <s v="Thu"/>
  </r>
  <r>
    <x v="794"/>
    <s v="Central"/>
    <s v="Cartier"/>
    <x v="0"/>
    <m/>
    <n v="44354"/>
    <n v="44361"/>
    <n v="2"/>
    <m/>
    <s v="Yes"/>
    <n v="1.5"/>
    <n v="105.9778"/>
    <x v="2"/>
    <n v="7"/>
    <n v="140"/>
    <n v="210"/>
    <n v="210"/>
    <n v="0"/>
    <n v="315.9778"/>
    <n v="210"/>
    <s v="Mon"/>
    <s v="Mon"/>
  </r>
  <r>
    <x v="795"/>
    <s v="North"/>
    <s v="Ling"/>
    <x v="0"/>
    <m/>
    <n v="44354"/>
    <n v="44362"/>
    <n v="2"/>
    <m/>
    <m/>
    <n v="0.25"/>
    <n v="19.196999999999999"/>
    <x v="0"/>
    <n v="8"/>
    <n v="140"/>
    <n v="35"/>
    <n v="35"/>
    <n v="19.196999999999999"/>
    <n v="54.197000000000003"/>
    <n v="54.197000000000003"/>
    <s v="Mon"/>
    <s v="Tue"/>
  </r>
  <r>
    <x v="796"/>
    <s v="West"/>
    <s v="Khan"/>
    <x v="2"/>
    <m/>
    <n v="44354"/>
    <n v="44368"/>
    <n v="1"/>
    <m/>
    <m/>
    <n v="0.25"/>
    <n v="180"/>
    <x v="2"/>
    <n v="14"/>
    <n v="80"/>
    <n v="20"/>
    <n v="20"/>
    <n v="180"/>
    <n v="200"/>
    <n v="200"/>
    <s v="Mon"/>
    <s v="Mon"/>
  </r>
  <r>
    <x v="797"/>
    <s v="Southeast"/>
    <s v="Burton"/>
    <x v="1"/>
    <m/>
    <n v="44354"/>
    <n v="44391"/>
    <n v="1"/>
    <m/>
    <s v="Yes"/>
    <n v="0.5"/>
    <n v="240.6737"/>
    <x v="2"/>
    <n v="37"/>
    <n v="80"/>
    <n v="40"/>
    <n v="40"/>
    <n v="0"/>
    <n v="280.6737"/>
    <n v="40"/>
    <s v="Mon"/>
    <s v="Wed"/>
  </r>
  <r>
    <x v="798"/>
    <s v="Central"/>
    <s v="Burton"/>
    <x v="1"/>
    <m/>
    <n v="44354"/>
    <n v="44398"/>
    <n v="1"/>
    <m/>
    <m/>
    <n v="2"/>
    <n v="425.89949999999999"/>
    <x v="2"/>
    <n v="44"/>
    <n v="80"/>
    <n v="160"/>
    <n v="160"/>
    <n v="425.89949999999999"/>
    <n v="585.89949999999999"/>
    <n v="585.89949999999999"/>
    <s v="Mon"/>
    <s v="Wed"/>
  </r>
  <r>
    <x v="799"/>
    <s v="Northwest"/>
    <s v="Cartier"/>
    <x v="4"/>
    <m/>
    <n v="44354"/>
    <m/>
    <n v="2"/>
    <m/>
    <m/>
    <m/>
    <n v="346.24380000000002"/>
    <x v="2"/>
    <s v=""/>
    <n v="140"/>
    <n v="0"/>
    <n v="0"/>
    <n v="346.24380000000002"/>
    <n v="346.24380000000002"/>
    <n v="346.24380000000002"/>
    <s v="Mon"/>
    <s v="Sat"/>
  </r>
  <r>
    <x v="800"/>
    <s v="North"/>
    <s v="Ling"/>
    <x v="2"/>
    <m/>
    <n v="44355"/>
    <n v="44361"/>
    <n v="2"/>
    <m/>
    <m/>
    <n v="0.25"/>
    <n v="146.75530000000001"/>
    <x v="2"/>
    <n v="6"/>
    <n v="140"/>
    <n v="35"/>
    <n v="35"/>
    <n v="146.75530000000001"/>
    <n v="181.75530000000001"/>
    <n v="181.75530000000001"/>
    <s v="Tue"/>
    <s v="Mon"/>
  </r>
  <r>
    <x v="801"/>
    <s v="Central"/>
    <s v="Cartier"/>
    <x v="1"/>
    <m/>
    <n v="44355"/>
    <n v="44363"/>
    <n v="1"/>
    <m/>
    <m/>
    <n v="0.5"/>
    <n v="120"/>
    <x v="2"/>
    <n v="8"/>
    <n v="80"/>
    <n v="40"/>
    <n v="40"/>
    <n v="120"/>
    <n v="160"/>
    <n v="160"/>
    <s v="Tue"/>
    <s v="Wed"/>
  </r>
  <r>
    <x v="802"/>
    <s v="Northwest"/>
    <s v="Cartier"/>
    <x v="0"/>
    <m/>
    <n v="44355"/>
    <n v="44364"/>
    <n v="1"/>
    <m/>
    <m/>
    <n v="0.5"/>
    <n v="45.877499999999998"/>
    <x v="1"/>
    <n v="9"/>
    <n v="80"/>
    <n v="40"/>
    <n v="40"/>
    <n v="45.877499999999998"/>
    <n v="85.877499999999998"/>
    <n v="85.877499999999998"/>
    <s v="Tue"/>
    <s v="Thu"/>
  </r>
  <r>
    <x v="803"/>
    <s v="South"/>
    <s v="Lopez"/>
    <x v="4"/>
    <m/>
    <n v="44355"/>
    <n v="44369"/>
    <n v="1"/>
    <m/>
    <m/>
    <n v="1.25"/>
    <n v="30.42"/>
    <x v="0"/>
    <n v="14"/>
    <n v="80"/>
    <n v="100"/>
    <n v="100"/>
    <n v="30.42"/>
    <n v="130.42000000000002"/>
    <n v="130.42000000000002"/>
    <s v="Tue"/>
    <s v="Tue"/>
  </r>
  <r>
    <x v="804"/>
    <s v="South"/>
    <s v="Lopez"/>
    <x v="2"/>
    <m/>
    <n v="44355"/>
    <n v="44369"/>
    <n v="1"/>
    <m/>
    <m/>
    <n v="0.25"/>
    <n v="30"/>
    <x v="0"/>
    <n v="14"/>
    <n v="80"/>
    <n v="20"/>
    <n v="20"/>
    <n v="30"/>
    <n v="50"/>
    <n v="50"/>
    <s v="Tue"/>
    <s v="Tue"/>
  </r>
  <r>
    <x v="805"/>
    <s v="North"/>
    <s v="Ling"/>
    <x v="2"/>
    <m/>
    <n v="44355"/>
    <n v="44369"/>
    <n v="1"/>
    <m/>
    <m/>
    <n v="0.25"/>
    <n v="90.630399999999995"/>
    <x v="2"/>
    <n v="14"/>
    <n v="80"/>
    <n v="20"/>
    <n v="20"/>
    <n v="90.630399999999995"/>
    <n v="110.63039999999999"/>
    <n v="110.63039999999999"/>
    <s v="Tue"/>
    <s v="Tue"/>
  </r>
  <r>
    <x v="806"/>
    <s v="North"/>
    <s v="Ling"/>
    <x v="0"/>
    <m/>
    <n v="44355"/>
    <n v="44384"/>
    <n v="2"/>
    <m/>
    <m/>
    <n v="0.25"/>
    <n v="120"/>
    <x v="2"/>
    <n v="29"/>
    <n v="140"/>
    <n v="35"/>
    <n v="35"/>
    <n v="120"/>
    <n v="155"/>
    <n v="155"/>
    <s v="Tue"/>
    <s v="Wed"/>
  </r>
  <r>
    <x v="807"/>
    <s v="Southeast"/>
    <s v="Khan"/>
    <x v="0"/>
    <s v="Yes"/>
    <n v="44355"/>
    <n v="44389"/>
    <n v="1"/>
    <m/>
    <m/>
    <n v="0.75"/>
    <n v="8.92"/>
    <x v="0"/>
    <n v="34"/>
    <n v="80"/>
    <n v="60"/>
    <n v="60"/>
    <n v="8.92"/>
    <n v="68.92"/>
    <n v="68.92"/>
    <s v="Tue"/>
    <s v="Mon"/>
  </r>
  <r>
    <x v="808"/>
    <s v="South"/>
    <s v="Burton"/>
    <x v="3"/>
    <m/>
    <n v="44355"/>
    <n v="44389"/>
    <n v="2"/>
    <m/>
    <m/>
    <n v="1.25"/>
    <n v="244.7225"/>
    <x v="0"/>
    <n v="34"/>
    <n v="140"/>
    <n v="175"/>
    <n v="175"/>
    <n v="244.7225"/>
    <n v="419.72249999999997"/>
    <n v="419.72249999999997"/>
    <s v="Tue"/>
    <s v="Mon"/>
  </r>
  <r>
    <x v="809"/>
    <s v="Northwest"/>
    <s v="Cartier"/>
    <x v="0"/>
    <m/>
    <n v="44355"/>
    <m/>
    <n v="2"/>
    <m/>
    <m/>
    <m/>
    <n v="150"/>
    <x v="0"/>
    <s v=""/>
    <n v="140"/>
    <n v="0"/>
    <n v="0"/>
    <n v="150"/>
    <n v="150"/>
    <n v="150"/>
    <s v="Tue"/>
    <s v="Sat"/>
  </r>
  <r>
    <x v="810"/>
    <s v="Southeast"/>
    <s v="Cartier"/>
    <x v="0"/>
    <m/>
    <n v="44356"/>
    <n v="44365"/>
    <n v="2"/>
    <m/>
    <m/>
    <n v="0.25"/>
    <n v="52.172199999999997"/>
    <x v="0"/>
    <n v="9"/>
    <n v="140"/>
    <n v="35"/>
    <n v="35"/>
    <n v="52.172199999999997"/>
    <n v="87.172200000000004"/>
    <n v="87.172200000000004"/>
    <s v="Wed"/>
    <s v="Fri"/>
  </r>
  <r>
    <x v="811"/>
    <s v="North"/>
    <s v="Ling"/>
    <x v="2"/>
    <m/>
    <n v="44356"/>
    <n v="44378"/>
    <n v="1"/>
    <m/>
    <m/>
    <n v="0.25"/>
    <n v="41.712299999999999"/>
    <x v="0"/>
    <n v="22"/>
    <n v="80"/>
    <n v="20"/>
    <n v="20"/>
    <n v="41.712299999999999"/>
    <n v="61.712299999999999"/>
    <n v="61.712299999999999"/>
    <s v="Wed"/>
    <s v="Thu"/>
  </r>
  <r>
    <x v="812"/>
    <s v="North"/>
    <s v="Burton"/>
    <x v="3"/>
    <m/>
    <n v="44357"/>
    <n v="44359"/>
    <n v="1"/>
    <m/>
    <m/>
    <n v="1"/>
    <n v="1800.24"/>
    <x v="2"/>
    <n v="2"/>
    <n v="80"/>
    <n v="80"/>
    <n v="80"/>
    <n v="1800.24"/>
    <n v="1880.24"/>
    <n v="1880.24"/>
    <s v="Thu"/>
    <s v="Sat"/>
  </r>
  <r>
    <x v="813"/>
    <s v="Central"/>
    <s v="Khan"/>
    <x v="0"/>
    <m/>
    <n v="44357"/>
    <n v="44368"/>
    <n v="1"/>
    <m/>
    <m/>
    <n v="0.5"/>
    <n v="144"/>
    <x v="2"/>
    <n v="11"/>
    <n v="80"/>
    <n v="40"/>
    <n v="40"/>
    <n v="144"/>
    <n v="184"/>
    <n v="184"/>
    <s v="Thu"/>
    <s v="Mon"/>
  </r>
  <r>
    <x v="814"/>
    <s v="West"/>
    <s v="Khan"/>
    <x v="0"/>
    <s v="Yes"/>
    <n v="44357"/>
    <n v="44368"/>
    <n v="1"/>
    <m/>
    <m/>
    <n v="0.5"/>
    <n v="39.953899999999997"/>
    <x v="0"/>
    <n v="11"/>
    <n v="80"/>
    <n v="40"/>
    <n v="40"/>
    <n v="39.953899999999997"/>
    <n v="79.953900000000004"/>
    <n v="79.953900000000004"/>
    <s v="Thu"/>
    <s v="Mon"/>
  </r>
  <r>
    <x v="815"/>
    <s v="North"/>
    <s v="Ling"/>
    <x v="1"/>
    <m/>
    <n v="44357"/>
    <n v="44373"/>
    <n v="2"/>
    <m/>
    <m/>
    <n v="0.5"/>
    <n v="180"/>
    <x v="0"/>
    <n v="16"/>
    <n v="140"/>
    <n v="70"/>
    <n v="70"/>
    <n v="180"/>
    <n v="250"/>
    <n v="250"/>
    <s v="Thu"/>
    <s v="Sat"/>
  </r>
  <r>
    <x v="816"/>
    <s v="South"/>
    <s v="Khan"/>
    <x v="0"/>
    <m/>
    <n v="44357"/>
    <n v="44370"/>
    <n v="1"/>
    <m/>
    <m/>
    <n v="0.25"/>
    <n v="150.36160000000001"/>
    <x v="2"/>
    <n v="13"/>
    <n v="80"/>
    <n v="20"/>
    <n v="20"/>
    <n v="150.36160000000001"/>
    <n v="170.36160000000001"/>
    <n v="170.36160000000001"/>
    <s v="Thu"/>
    <s v="Wed"/>
  </r>
  <r>
    <x v="817"/>
    <s v="South"/>
    <s v="Lopez"/>
    <x v="2"/>
    <s v="Yes"/>
    <n v="44357"/>
    <n v="44386"/>
    <n v="1"/>
    <s v="Yes"/>
    <s v="Yes"/>
    <n v="0.25"/>
    <n v="110.11"/>
    <x v="3"/>
    <n v="29"/>
    <n v="80"/>
    <n v="20"/>
    <n v="0"/>
    <n v="0"/>
    <n v="130.11000000000001"/>
    <n v="0"/>
    <s v="Thu"/>
    <s v="Fri"/>
  </r>
  <r>
    <x v="818"/>
    <s v="North"/>
    <s v="Ling"/>
    <x v="2"/>
    <m/>
    <n v="44357"/>
    <n v="44392"/>
    <n v="1"/>
    <m/>
    <m/>
    <n v="0.25"/>
    <n v="120"/>
    <x v="0"/>
    <n v="35"/>
    <n v="80"/>
    <n v="20"/>
    <n v="20"/>
    <n v="120"/>
    <n v="140"/>
    <n v="140"/>
    <s v="Thu"/>
    <s v="Thu"/>
  </r>
  <r>
    <x v="819"/>
    <s v="North"/>
    <s v="Ling"/>
    <x v="1"/>
    <m/>
    <n v="44357"/>
    <n v="44389"/>
    <n v="2"/>
    <m/>
    <m/>
    <n v="0.5"/>
    <n v="272.49689999999998"/>
    <x v="0"/>
    <n v="32"/>
    <n v="140"/>
    <n v="70"/>
    <n v="70"/>
    <n v="272.49689999999998"/>
    <n v="342.49689999999998"/>
    <n v="342.49689999999998"/>
    <s v="Thu"/>
    <s v="Mon"/>
  </r>
  <r>
    <x v="820"/>
    <s v="West"/>
    <s v="Khan"/>
    <x v="0"/>
    <m/>
    <n v="44357"/>
    <n v="44391"/>
    <n v="1"/>
    <m/>
    <m/>
    <n v="0.25"/>
    <n v="34.5"/>
    <x v="1"/>
    <n v="34"/>
    <n v="80"/>
    <n v="20"/>
    <n v="20"/>
    <n v="34.5"/>
    <n v="54.5"/>
    <n v="54.5"/>
    <s v="Thu"/>
    <s v="Wed"/>
  </r>
  <r>
    <x v="821"/>
    <s v="Central"/>
    <s v="Khan"/>
    <x v="3"/>
    <m/>
    <n v="44357"/>
    <n v="44392"/>
    <n v="2"/>
    <m/>
    <m/>
    <n v="3"/>
    <n v="44.064"/>
    <x v="2"/>
    <n v="35"/>
    <n v="140"/>
    <n v="420"/>
    <n v="420"/>
    <n v="44.064"/>
    <n v="464.06400000000002"/>
    <n v="464.06400000000002"/>
    <s v="Thu"/>
    <s v="Thu"/>
  </r>
  <r>
    <x v="822"/>
    <s v="Northwest"/>
    <s v="Cartier"/>
    <x v="3"/>
    <m/>
    <n v="44357"/>
    <m/>
    <n v="2"/>
    <m/>
    <m/>
    <m/>
    <n v="67.843599999999995"/>
    <x v="1"/>
    <s v=""/>
    <n v="140"/>
    <n v="0"/>
    <n v="0"/>
    <n v="67.843599999999995"/>
    <n v="67.843599999999995"/>
    <n v="67.843599999999995"/>
    <s v="Thu"/>
    <s v="Sat"/>
  </r>
  <r>
    <x v="823"/>
    <s v="Central"/>
    <s v="Khan"/>
    <x v="0"/>
    <m/>
    <n v="44357"/>
    <m/>
    <n v="2"/>
    <m/>
    <m/>
    <m/>
    <n v="165.8691"/>
    <x v="2"/>
    <s v=""/>
    <n v="140"/>
    <n v="0"/>
    <n v="0"/>
    <n v="165.8691"/>
    <n v="165.8691"/>
    <n v="165.8691"/>
    <s v="Thu"/>
    <s v="Sat"/>
  </r>
  <r>
    <x v="824"/>
    <s v="East"/>
    <s v="Ling"/>
    <x v="1"/>
    <m/>
    <n v="44357"/>
    <m/>
    <n v="2"/>
    <m/>
    <m/>
    <m/>
    <n v="42.66"/>
    <x v="4"/>
    <s v=""/>
    <n v="140"/>
    <n v="0"/>
    <n v="0"/>
    <n v="42.66"/>
    <n v="42.66"/>
    <n v="42.66"/>
    <s v="Thu"/>
    <s v="Sat"/>
  </r>
  <r>
    <x v="825"/>
    <s v="Southeast"/>
    <s v="Burton"/>
    <x v="1"/>
    <m/>
    <n v="44357"/>
    <m/>
    <n v="1"/>
    <m/>
    <m/>
    <m/>
    <n v="101.9011"/>
    <x v="0"/>
    <s v=""/>
    <n v="80"/>
    <n v="0"/>
    <n v="0"/>
    <n v="101.9011"/>
    <n v="101.9011"/>
    <n v="101.9011"/>
    <s v="Thu"/>
    <s v="Sat"/>
  </r>
  <r>
    <x v="826"/>
    <s v="Southwest"/>
    <s v="Burton"/>
    <x v="3"/>
    <m/>
    <n v="44357"/>
    <m/>
    <n v="2"/>
    <m/>
    <m/>
    <m/>
    <n v="222.5367"/>
    <x v="2"/>
    <s v=""/>
    <n v="140"/>
    <n v="0"/>
    <n v="0"/>
    <n v="222.5367"/>
    <n v="222.5367"/>
    <n v="222.5367"/>
    <s v="Thu"/>
    <s v="Sat"/>
  </r>
  <r>
    <x v="827"/>
    <s v="Southeast"/>
    <s v="Burton"/>
    <x v="1"/>
    <m/>
    <n v="44358"/>
    <n v="44393"/>
    <n v="1"/>
    <s v="Yes"/>
    <s v="Yes"/>
    <n v="0.5"/>
    <n v="344.76940000000002"/>
    <x v="3"/>
    <n v="35"/>
    <n v="80"/>
    <n v="40"/>
    <n v="0"/>
    <n v="0"/>
    <n v="384.76940000000002"/>
    <n v="0"/>
    <s v="Fri"/>
    <s v="Fri"/>
  </r>
  <r>
    <x v="828"/>
    <s v="North"/>
    <s v="Ling"/>
    <x v="2"/>
    <m/>
    <n v="44359"/>
    <n v="44376"/>
    <n v="1"/>
    <m/>
    <m/>
    <n v="0.25"/>
    <n v="22"/>
    <x v="0"/>
    <n v="17"/>
    <n v="80"/>
    <n v="20"/>
    <n v="20"/>
    <n v="22"/>
    <n v="42"/>
    <n v="42"/>
    <s v="Sat"/>
    <s v="Tue"/>
  </r>
  <r>
    <x v="829"/>
    <s v="Central"/>
    <s v="Cartier"/>
    <x v="1"/>
    <m/>
    <n v="44361"/>
    <n v="44370"/>
    <n v="1"/>
    <m/>
    <m/>
    <n v="0.5"/>
    <n v="120"/>
    <x v="0"/>
    <n v="9"/>
    <n v="80"/>
    <n v="40"/>
    <n v="40"/>
    <n v="120"/>
    <n v="160"/>
    <n v="160"/>
    <s v="Mon"/>
    <s v="Wed"/>
  </r>
  <r>
    <x v="830"/>
    <s v="Central"/>
    <s v="Khan"/>
    <x v="1"/>
    <s v="Yes"/>
    <n v="44361"/>
    <n v="44371"/>
    <n v="1"/>
    <s v="Yes"/>
    <s v="Yes"/>
    <n v="0.5"/>
    <n v="204.28399999999999"/>
    <x v="3"/>
    <n v="10"/>
    <n v="80"/>
    <n v="40"/>
    <n v="0"/>
    <n v="0"/>
    <n v="244.28399999999999"/>
    <n v="0"/>
    <s v="Mon"/>
    <s v="Thu"/>
  </r>
  <r>
    <x v="831"/>
    <s v="West"/>
    <s v="Burton"/>
    <x v="1"/>
    <m/>
    <n v="44361"/>
    <n v="44384"/>
    <n v="2"/>
    <m/>
    <s v="Yes"/>
    <n v="5"/>
    <n v="2048.5612000000001"/>
    <x v="2"/>
    <n v="23"/>
    <n v="140"/>
    <n v="700"/>
    <n v="700"/>
    <n v="0"/>
    <n v="2748.5612000000001"/>
    <n v="700"/>
    <s v="Mon"/>
    <s v="Wed"/>
  </r>
  <r>
    <x v="832"/>
    <s v="Southeast"/>
    <s v="Khan"/>
    <x v="2"/>
    <m/>
    <n v="44361"/>
    <n v="44399"/>
    <n v="1"/>
    <m/>
    <m/>
    <n v="0.25"/>
    <n v="8.5495999999999999"/>
    <x v="2"/>
    <n v="38"/>
    <n v="80"/>
    <n v="20"/>
    <n v="20"/>
    <n v="8.5495999999999999"/>
    <n v="28.549599999999998"/>
    <n v="28.549599999999998"/>
    <s v="Mon"/>
    <s v="Thu"/>
  </r>
  <r>
    <x v="833"/>
    <s v="Central"/>
    <s v="Cartier"/>
    <x v="0"/>
    <m/>
    <n v="44361"/>
    <n v="44399"/>
    <n v="1"/>
    <m/>
    <m/>
    <n v="0.5"/>
    <n v="120.54089999999999"/>
    <x v="2"/>
    <n v="38"/>
    <n v="80"/>
    <n v="40"/>
    <n v="40"/>
    <n v="120.54089999999999"/>
    <n v="160.54089999999999"/>
    <n v="160.54089999999999"/>
    <s v="Mon"/>
    <s v="Thu"/>
  </r>
  <r>
    <x v="834"/>
    <s v="Northwest"/>
    <s v="Cartier"/>
    <x v="1"/>
    <m/>
    <n v="44361"/>
    <m/>
    <n v="2"/>
    <m/>
    <m/>
    <m/>
    <n v="52.350099999999998"/>
    <x v="1"/>
    <s v=""/>
    <n v="140"/>
    <n v="0"/>
    <n v="0"/>
    <n v="52.350099999999998"/>
    <n v="52.350099999999998"/>
    <n v="52.350099999999998"/>
    <s v="Mon"/>
    <s v="Sat"/>
  </r>
  <r>
    <x v="835"/>
    <s v="Central"/>
    <s v="Khan"/>
    <x v="4"/>
    <m/>
    <n v="44361"/>
    <m/>
    <n v="2"/>
    <m/>
    <m/>
    <m/>
    <n v="406.70679999999999"/>
    <x v="2"/>
    <s v=""/>
    <n v="140"/>
    <n v="0"/>
    <n v="0"/>
    <n v="406.70679999999999"/>
    <n v="406.70679999999999"/>
    <n v="406.70679999999999"/>
    <s v="Mon"/>
    <s v="Sat"/>
  </r>
  <r>
    <x v="836"/>
    <s v="South"/>
    <s v="Lopez"/>
    <x v="2"/>
    <m/>
    <n v="44362"/>
    <n v="44386"/>
    <n v="1"/>
    <m/>
    <m/>
    <n v="0.25"/>
    <n v="70.5334"/>
    <x v="0"/>
    <n v="24"/>
    <n v="80"/>
    <n v="20"/>
    <n v="20"/>
    <n v="70.5334"/>
    <n v="90.5334"/>
    <n v="90.5334"/>
    <s v="Tue"/>
    <s v="Fri"/>
  </r>
  <r>
    <x v="837"/>
    <s v="Northeast"/>
    <s v="Ling"/>
    <x v="0"/>
    <m/>
    <n v="44362"/>
    <n v="44389"/>
    <n v="2"/>
    <m/>
    <m/>
    <n v="0.25"/>
    <n v="14.4"/>
    <x v="0"/>
    <n v="27"/>
    <n v="140"/>
    <n v="35"/>
    <n v="35"/>
    <n v="14.4"/>
    <n v="49.4"/>
    <n v="49.4"/>
    <s v="Tue"/>
    <s v="Mon"/>
  </r>
  <r>
    <x v="838"/>
    <s v="Southeast"/>
    <s v="Burton"/>
    <x v="0"/>
    <m/>
    <n v="44362"/>
    <n v="44391"/>
    <n v="1"/>
    <m/>
    <m/>
    <n v="0.25"/>
    <n v="144"/>
    <x v="1"/>
    <n v="29"/>
    <n v="80"/>
    <n v="20"/>
    <n v="20"/>
    <n v="144"/>
    <n v="164"/>
    <n v="164"/>
    <s v="Tue"/>
    <s v="Wed"/>
  </r>
  <r>
    <x v="839"/>
    <s v="North"/>
    <s v="Ling"/>
    <x v="0"/>
    <m/>
    <n v="44362"/>
    <n v="44396"/>
    <n v="1"/>
    <m/>
    <m/>
    <n v="0.5"/>
    <n v="5.4"/>
    <x v="2"/>
    <n v="34"/>
    <n v="80"/>
    <n v="40"/>
    <n v="40"/>
    <n v="5.4"/>
    <n v="45.4"/>
    <n v="45.4"/>
    <s v="Tue"/>
    <s v="Mon"/>
  </r>
  <r>
    <x v="840"/>
    <s v="West"/>
    <s v="Lopez"/>
    <x v="0"/>
    <m/>
    <n v="44363"/>
    <n v="44371"/>
    <n v="1"/>
    <m/>
    <m/>
    <n v="0.25"/>
    <n v="23.1465"/>
    <x v="1"/>
    <n v="8"/>
    <n v="80"/>
    <n v="20"/>
    <n v="20"/>
    <n v="23.1465"/>
    <n v="43.146500000000003"/>
    <n v="43.146500000000003"/>
    <s v="Wed"/>
    <s v="Thu"/>
  </r>
  <r>
    <x v="841"/>
    <s v="Central"/>
    <s v="Khan"/>
    <x v="1"/>
    <m/>
    <n v="44363"/>
    <n v="44371"/>
    <n v="1"/>
    <m/>
    <s v="Yes"/>
    <n v="0.5"/>
    <n v="25.0718"/>
    <x v="2"/>
    <n v="8"/>
    <n v="80"/>
    <n v="40"/>
    <n v="40"/>
    <n v="0"/>
    <n v="65.071799999999996"/>
    <n v="40"/>
    <s v="Wed"/>
    <s v="Thu"/>
  </r>
  <r>
    <x v="842"/>
    <s v="Southeast"/>
    <s v="Burton"/>
    <x v="0"/>
    <m/>
    <n v="44363"/>
    <n v="44392"/>
    <n v="1"/>
    <m/>
    <m/>
    <n v="0.5"/>
    <n v="175.21770000000001"/>
    <x v="2"/>
    <n v="29"/>
    <n v="80"/>
    <n v="40"/>
    <n v="40"/>
    <n v="175.21770000000001"/>
    <n v="215.21770000000001"/>
    <n v="215.21770000000001"/>
    <s v="Wed"/>
    <s v="Thu"/>
  </r>
  <r>
    <x v="843"/>
    <s v="Northwest"/>
    <s v="Khan"/>
    <x v="3"/>
    <m/>
    <n v="44363"/>
    <n v="44398"/>
    <n v="2"/>
    <m/>
    <m/>
    <n v="3.5"/>
    <n v="23"/>
    <x v="0"/>
    <n v="35"/>
    <n v="140"/>
    <n v="490"/>
    <n v="490"/>
    <n v="23"/>
    <n v="513"/>
    <n v="513"/>
    <s v="Wed"/>
    <s v="Wed"/>
  </r>
  <r>
    <x v="844"/>
    <s v="West"/>
    <s v="Khan"/>
    <x v="0"/>
    <m/>
    <n v="44363"/>
    <m/>
    <n v="2"/>
    <m/>
    <m/>
    <m/>
    <n v="30"/>
    <x v="2"/>
    <s v=""/>
    <n v="140"/>
    <n v="0"/>
    <n v="0"/>
    <n v="30"/>
    <n v="30"/>
    <n v="30"/>
    <s v="Wed"/>
    <s v="Sat"/>
  </r>
  <r>
    <x v="845"/>
    <s v="Central"/>
    <s v="Cartier"/>
    <x v="2"/>
    <m/>
    <n v="44363"/>
    <m/>
    <n v="1"/>
    <m/>
    <m/>
    <m/>
    <n v="161.08420000000001"/>
    <x v="0"/>
    <s v=""/>
    <n v="80"/>
    <n v="0"/>
    <n v="0"/>
    <n v="161.08420000000001"/>
    <n v="161.08420000000001"/>
    <n v="161.08420000000001"/>
    <s v="Wed"/>
    <s v="Sat"/>
  </r>
  <r>
    <x v="846"/>
    <s v="Central"/>
    <s v="Khan"/>
    <x v="2"/>
    <m/>
    <n v="44363"/>
    <m/>
    <n v="1"/>
    <m/>
    <m/>
    <m/>
    <n v="59.807400000000001"/>
    <x v="2"/>
    <s v=""/>
    <n v="80"/>
    <n v="0"/>
    <n v="0"/>
    <n v="59.807400000000001"/>
    <n v="59.807400000000001"/>
    <n v="59.807400000000001"/>
    <s v="Wed"/>
    <s v="Sat"/>
  </r>
  <r>
    <x v="847"/>
    <s v="West"/>
    <s v="Khan"/>
    <x v="0"/>
    <m/>
    <n v="44363"/>
    <m/>
    <n v="1"/>
    <m/>
    <m/>
    <m/>
    <n v="19.196999999999999"/>
    <x v="2"/>
    <s v=""/>
    <n v="80"/>
    <n v="0"/>
    <n v="0"/>
    <n v="19.196999999999999"/>
    <n v="19.196999999999999"/>
    <n v="19.196999999999999"/>
    <s v="Wed"/>
    <s v="Sat"/>
  </r>
  <r>
    <x v="848"/>
    <s v="North"/>
    <s v="Ling"/>
    <x v="2"/>
    <s v="Yes"/>
    <n v="44363"/>
    <m/>
    <n v="1"/>
    <m/>
    <m/>
    <m/>
    <n v="50.79"/>
    <x v="0"/>
    <s v=""/>
    <n v="80"/>
    <n v="0"/>
    <n v="0"/>
    <n v="50.79"/>
    <n v="50.79"/>
    <n v="50.79"/>
    <s v="Wed"/>
    <s v="Sat"/>
  </r>
  <r>
    <x v="849"/>
    <s v="North"/>
    <s v="Ling"/>
    <x v="0"/>
    <m/>
    <n v="44364"/>
    <n v="44377"/>
    <n v="2"/>
    <m/>
    <m/>
    <n v="1.25"/>
    <n v="122.80759999999999"/>
    <x v="2"/>
    <n v="13"/>
    <n v="140"/>
    <n v="175"/>
    <n v="175"/>
    <n v="122.80759999999999"/>
    <n v="297.80759999999998"/>
    <n v="297.80759999999998"/>
    <s v="Thu"/>
    <s v="Wed"/>
  </r>
  <r>
    <x v="850"/>
    <s v="West"/>
    <s v="Cartier"/>
    <x v="0"/>
    <m/>
    <n v="44364"/>
    <n v="44383"/>
    <n v="1"/>
    <m/>
    <m/>
    <n v="0.25"/>
    <n v="54.8215"/>
    <x v="0"/>
    <n v="19"/>
    <n v="80"/>
    <n v="20"/>
    <n v="20"/>
    <n v="54.8215"/>
    <n v="74.8215"/>
    <n v="74.8215"/>
    <s v="Thu"/>
    <s v="Tue"/>
  </r>
  <r>
    <x v="851"/>
    <s v="Central"/>
    <s v="Cartier"/>
    <x v="1"/>
    <m/>
    <n v="44364"/>
    <n v="44399"/>
    <n v="2"/>
    <m/>
    <m/>
    <n v="2.5"/>
    <n v="86.423400000000001"/>
    <x v="2"/>
    <n v="35"/>
    <n v="140"/>
    <n v="350"/>
    <n v="350"/>
    <n v="86.423400000000001"/>
    <n v="436.42340000000002"/>
    <n v="436.42340000000002"/>
    <s v="Thu"/>
    <s v="Thu"/>
  </r>
  <r>
    <x v="852"/>
    <s v="Northeast"/>
    <s v="Ling"/>
    <x v="0"/>
    <m/>
    <n v="44364"/>
    <m/>
    <n v="2"/>
    <m/>
    <m/>
    <m/>
    <n v="100.60380000000001"/>
    <x v="2"/>
    <s v=""/>
    <n v="140"/>
    <n v="0"/>
    <n v="0"/>
    <n v="100.60380000000001"/>
    <n v="100.60380000000001"/>
    <n v="100.60380000000001"/>
    <s v="Thu"/>
    <s v="Sat"/>
  </r>
  <r>
    <x v="853"/>
    <s v="North"/>
    <s v="Ling"/>
    <x v="2"/>
    <m/>
    <n v="44364"/>
    <m/>
    <n v="1"/>
    <m/>
    <m/>
    <m/>
    <n v="17.170000000000002"/>
    <x v="0"/>
    <s v=""/>
    <n v="80"/>
    <n v="0"/>
    <n v="0"/>
    <n v="17.170000000000002"/>
    <n v="17.170000000000002"/>
    <n v="17.170000000000002"/>
    <s v="Thu"/>
    <s v="Sat"/>
  </r>
  <r>
    <x v="854"/>
    <s v="West"/>
    <s v="Burton"/>
    <x v="0"/>
    <m/>
    <n v="44364"/>
    <m/>
    <n v="1"/>
    <m/>
    <m/>
    <m/>
    <n v="10.307499999999999"/>
    <x v="1"/>
    <s v=""/>
    <n v="80"/>
    <n v="0"/>
    <n v="0"/>
    <n v="10.307499999999999"/>
    <n v="10.307499999999999"/>
    <n v="10.307499999999999"/>
    <s v="Thu"/>
    <s v="Sat"/>
  </r>
  <r>
    <x v="855"/>
    <s v="North"/>
    <s v="Ling"/>
    <x v="0"/>
    <m/>
    <n v="44364"/>
    <m/>
    <n v="2"/>
    <m/>
    <m/>
    <m/>
    <n v="18.63"/>
    <x v="0"/>
    <s v=""/>
    <n v="140"/>
    <n v="0"/>
    <n v="0"/>
    <n v="18.63"/>
    <n v="18.63"/>
    <n v="18.63"/>
    <s v="Thu"/>
    <s v="Sat"/>
  </r>
  <r>
    <x v="856"/>
    <s v="North"/>
    <s v="Ling"/>
    <x v="0"/>
    <m/>
    <n v="44364"/>
    <m/>
    <n v="2"/>
    <m/>
    <m/>
    <m/>
    <n v="32"/>
    <x v="0"/>
    <s v=""/>
    <n v="140"/>
    <n v="0"/>
    <n v="0"/>
    <n v="32"/>
    <n v="32"/>
    <n v="32"/>
    <s v="Thu"/>
    <s v="Sat"/>
  </r>
  <r>
    <x v="857"/>
    <s v="North"/>
    <s v="Ling"/>
    <x v="2"/>
    <m/>
    <n v="44364"/>
    <m/>
    <n v="1"/>
    <m/>
    <m/>
    <m/>
    <n v="14.13"/>
    <x v="1"/>
    <s v=""/>
    <n v="80"/>
    <n v="0"/>
    <n v="0"/>
    <n v="14.13"/>
    <n v="14.13"/>
    <n v="14.13"/>
    <s v="Thu"/>
    <s v="Sat"/>
  </r>
  <r>
    <x v="858"/>
    <s v="North"/>
    <s v="Ling"/>
    <x v="3"/>
    <m/>
    <n v="44364"/>
    <m/>
    <n v="1"/>
    <m/>
    <m/>
    <m/>
    <n v="322"/>
    <x v="0"/>
    <s v=""/>
    <n v="80"/>
    <n v="0"/>
    <n v="0"/>
    <n v="322"/>
    <n v="322"/>
    <n v="322"/>
    <s v="Thu"/>
    <s v="Sat"/>
  </r>
  <r>
    <x v="859"/>
    <s v="Northeast"/>
    <s v="Ling"/>
    <x v="0"/>
    <m/>
    <n v="44364"/>
    <m/>
    <n v="2"/>
    <m/>
    <m/>
    <m/>
    <n v="50.603299999999997"/>
    <x v="2"/>
    <s v=""/>
    <n v="140"/>
    <n v="0"/>
    <n v="0"/>
    <n v="50.603299999999997"/>
    <n v="50.603299999999997"/>
    <n v="50.603299999999997"/>
    <s v="Thu"/>
    <s v="Sat"/>
  </r>
  <r>
    <x v="860"/>
    <s v="Southwest"/>
    <s v="Burton"/>
    <x v="0"/>
    <m/>
    <n v="44365"/>
    <n v="44389"/>
    <n v="2"/>
    <m/>
    <m/>
    <n v="2"/>
    <n v="134.50059999999999"/>
    <x v="2"/>
    <n v="24"/>
    <n v="140"/>
    <n v="280"/>
    <n v="280"/>
    <n v="134.50059999999999"/>
    <n v="414.50059999999996"/>
    <n v="414.50059999999996"/>
    <s v="Fri"/>
    <s v="Mon"/>
  </r>
  <r>
    <x v="861"/>
    <s v="Southeast"/>
    <s v="Cartier"/>
    <x v="1"/>
    <m/>
    <n v="44366"/>
    <n v="44380"/>
    <n v="1"/>
    <m/>
    <m/>
    <n v="0.5"/>
    <n v="78.333299999999994"/>
    <x v="2"/>
    <n v="14"/>
    <n v="80"/>
    <n v="40"/>
    <n v="40"/>
    <n v="78.333299999999994"/>
    <n v="118.33329999999999"/>
    <n v="118.33329999999999"/>
    <s v="Sat"/>
    <s v="Sat"/>
  </r>
  <r>
    <x v="862"/>
    <s v="Northwest"/>
    <s v="Khan"/>
    <x v="4"/>
    <m/>
    <n v="44368"/>
    <n v="44377"/>
    <n v="1"/>
    <m/>
    <m/>
    <n v="1.5"/>
    <n v="202.8"/>
    <x v="0"/>
    <n v="9"/>
    <n v="80"/>
    <n v="120"/>
    <n v="120"/>
    <n v="202.8"/>
    <n v="322.8"/>
    <n v="322.8"/>
    <s v="Mon"/>
    <s v="Wed"/>
  </r>
  <r>
    <x v="863"/>
    <s v="Central"/>
    <s v="Burton"/>
    <x v="1"/>
    <m/>
    <n v="44368"/>
    <n v="44386"/>
    <n v="1"/>
    <m/>
    <m/>
    <n v="0.5"/>
    <n v="67.903400000000005"/>
    <x v="2"/>
    <n v="18"/>
    <n v="80"/>
    <n v="40"/>
    <n v="40"/>
    <n v="67.903400000000005"/>
    <n v="107.9034"/>
    <n v="107.9034"/>
    <s v="Mon"/>
    <s v="Fri"/>
  </r>
  <r>
    <x v="864"/>
    <s v="Northeast"/>
    <s v="Ling"/>
    <x v="0"/>
    <m/>
    <n v="44368"/>
    <n v="44389"/>
    <n v="2"/>
    <m/>
    <m/>
    <n v="1"/>
    <n v="144"/>
    <x v="2"/>
    <n v="21"/>
    <n v="140"/>
    <n v="140"/>
    <n v="140"/>
    <n v="144"/>
    <n v="284"/>
    <n v="284"/>
    <s v="Mon"/>
    <s v="Mon"/>
  </r>
  <r>
    <x v="865"/>
    <s v="South"/>
    <s v="Burton"/>
    <x v="2"/>
    <m/>
    <n v="44368"/>
    <n v="44390"/>
    <n v="2"/>
    <m/>
    <m/>
    <n v="0.25"/>
    <n v="178.36179999999999"/>
    <x v="0"/>
    <n v="22"/>
    <n v="140"/>
    <n v="35"/>
    <n v="35"/>
    <n v="178.36179999999999"/>
    <n v="213.36179999999999"/>
    <n v="213.36179999999999"/>
    <s v="Mon"/>
    <s v="Tue"/>
  </r>
  <r>
    <x v="866"/>
    <s v="East"/>
    <s v="Ling"/>
    <x v="2"/>
    <m/>
    <n v="44368"/>
    <n v="44391"/>
    <n v="1"/>
    <m/>
    <m/>
    <n v="0.25"/>
    <n v="7.3140000000000001"/>
    <x v="1"/>
    <n v="23"/>
    <n v="80"/>
    <n v="20"/>
    <n v="20"/>
    <n v="7.3140000000000001"/>
    <n v="27.314"/>
    <n v="27.314"/>
    <s v="Mon"/>
    <s v="Wed"/>
  </r>
  <r>
    <x v="867"/>
    <s v="East"/>
    <s v="Ling"/>
    <x v="0"/>
    <m/>
    <n v="44368"/>
    <m/>
    <n v="2"/>
    <m/>
    <m/>
    <m/>
    <n v="120"/>
    <x v="0"/>
    <s v=""/>
    <n v="140"/>
    <n v="0"/>
    <n v="0"/>
    <n v="120"/>
    <n v="120"/>
    <n v="120"/>
    <s v="Mon"/>
    <s v="Sat"/>
  </r>
  <r>
    <x v="868"/>
    <s v="Northwest"/>
    <s v="Cartier"/>
    <x v="0"/>
    <m/>
    <n v="44368"/>
    <m/>
    <n v="1"/>
    <m/>
    <m/>
    <m/>
    <n v="193.8409"/>
    <x v="2"/>
    <s v=""/>
    <n v="80"/>
    <n v="0"/>
    <n v="0"/>
    <n v="193.8409"/>
    <n v="193.8409"/>
    <n v="193.8409"/>
    <s v="Mon"/>
    <s v="Sat"/>
  </r>
  <r>
    <x v="869"/>
    <s v="Northwest"/>
    <s v="Cartier"/>
    <x v="0"/>
    <m/>
    <n v="44368"/>
    <m/>
    <n v="1"/>
    <m/>
    <m/>
    <m/>
    <n v="901.5"/>
    <x v="1"/>
    <s v=""/>
    <n v="80"/>
    <n v="0"/>
    <n v="0"/>
    <n v="901.5"/>
    <n v="901.5"/>
    <n v="901.5"/>
    <s v="Mon"/>
    <s v="Sat"/>
  </r>
  <r>
    <x v="870"/>
    <s v="Central"/>
    <s v="Cartier"/>
    <x v="2"/>
    <m/>
    <n v="44368"/>
    <m/>
    <n v="1"/>
    <m/>
    <m/>
    <m/>
    <n v="64.342100000000002"/>
    <x v="0"/>
    <s v=""/>
    <n v="80"/>
    <n v="0"/>
    <n v="0"/>
    <n v="64.342100000000002"/>
    <n v="64.342100000000002"/>
    <n v="64.342100000000002"/>
    <s v="Mon"/>
    <s v="Sat"/>
  </r>
  <r>
    <x v="871"/>
    <s v="Central"/>
    <s v="Cartier"/>
    <x v="2"/>
    <m/>
    <n v="44368"/>
    <m/>
    <n v="1"/>
    <m/>
    <m/>
    <m/>
    <n v="64.342100000000002"/>
    <x v="0"/>
    <s v=""/>
    <n v="80"/>
    <n v="0"/>
    <n v="0"/>
    <n v="64.342100000000002"/>
    <n v="64.342100000000002"/>
    <n v="64.342100000000002"/>
    <s v="Mon"/>
    <s v="Sat"/>
  </r>
  <r>
    <x v="872"/>
    <s v="Central"/>
    <s v="Burton"/>
    <x v="0"/>
    <m/>
    <n v="44368"/>
    <m/>
    <n v="2"/>
    <m/>
    <m/>
    <m/>
    <n v="282"/>
    <x v="2"/>
    <s v=""/>
    <n v="140"/>
    <n v="0"/>
    <n v="0"/>
    <n v="282"/>
    <n v="282"/>
    <n v="282"/>
    <s v="Mon"/>
    <s v="Sat"/>
  </r>
  <r>
    <x v="873"/>
    <s v="West"/>
    <s v="Khan"/>
    <x v="2"/>
    <m/>
    <n v="44369"/>
    <n v="44393"/>
    <n v="1"/>
    <m/>
    <m/>
    <n v="0.25"/>
    <n v="21.33"/>
    <x v="0"/>
    <n v="24"/>
    <n v="80"/>
    <n v="20"/>
    <n v="20"/>
    <n v="21.33"/>
    <n v="41.33"/>
    <n v="41.33"/>
    <s v="Tue"/>
    <s v="Fri"/>
  </r>
  <r>
    <x v="874"/>
    <s v="North"/>
    <s v="Ling"/>
    <x v="0"/>
    <m/>
    <n v="44369"/>
    <n v="44396"/>
    <n v="2"/>
    <m/>
    <m/>
    <n v="0.25"/>
    <n v="55.89"/>
    <x v="0"/>
    <n v="27"/>
    <n v="140"/>
    <n v="35"/>
    <n v="35"/>
    <n v="55.89"/>
    <n v="90.89"/>
    <n v="90.89"/>
    <s v="Tue"/>
    <s v="Mon"/>
  </r>
  <r>
    <x v="875"/>
    <s v="Northwest"/>
    <s v="Khan"/>
    <x v="1"/>
    <m/>
    <n v="44369"/>
    <n v="44398"/>
    <n v="2"/>
    <m/>
    <m/>
    <n v="0.5"/>
    <n v="227.13"/>
    <x v="0"/>
    <n v="29"/>
    <n v="140"/>
    <n v="70"/>
    <n v="70"/>
    <n v="227.13"/>
    <n v="297.13"/>
    <n v="297.13"/>
    <s v="Tue"/>
    <s v="Wed"/>
  </r>
  <r>
    <x v="876"/>
    <s v="Northwest"/>
    <s v="Cartier"/>
    <x v="1"/>
    <m/>
    <n v="44369"/>
    <m/>
    <n v="2"/>
    <s v="Yes"/>
    <s v="Yes"/>
    <m/>
    <n v="593.44470000000001"/>
    <x v="3"/>
    <s v=""/>
    <n v="140"/>
    <n v="0"/>
    <n v="0"/>
    <n v="0"/>
    <n v="593.44470000000001"/>
    <n v="0"/>
    <s v="Tue"/>
    <s v="Sat"/>
  </r>
  <r>
    <x v="877"/>
    <s v="Central"/>
    <s v="Burton"/>
    <x v="1"/>
    <m/>
    <n v="44369"/>
    <m/>
    <n v="1"/>
    <m/>
    <m/>
    <m/>
    <n v="65.496899999999997"/>
    <x v="0"/>
    <s v=""/>
    <n v="80"/>
    <n v="0"/>
    <n v="0"/>
    <n v="65.496899999999997"/>
    <n v="65.496899999999997"/>
    <n v="65.496899999999997"/>
    <s v="Tue"/>
    <s v="Sat"/>
  </r>
  <r>
    <x v="878"/>
    <s v="East"/>
    <s v="Ling"/>
    <x v="1"/>
    <m/>
    <n v="44369"/>
    <m/>
    <n v="2"/>
    <m/>
    <m/>
    <m/>
    <n v="1137.74"/>
    <x v="0"/>
    <s v=""/>
    <n v="140"/>
    <n v="0"/>
    <n v="0"/>
    <n v="1137.74"/>
    <n v="1137.74"/>
    <n v="1137.74"/>
    <s v="Tue"/>
    <s v="Sat"/>
  </r>
  <r>
    <x v="879"/>
    <s v="Central"/>
    <s v="Cartier"/>
    <x v="3"/>
    <m/>
    <n v="44369"/>
    <m/>
    <n v="1"/>
    <m/>
    <m/>
    <m/>
    <n v="272.99959999999999"/>
    <x v="2"/>
    <s v=""/>
    <n v="80"/>
    <n v="0"/>
    <n v="0"/>
    <n v="272.99959999999999"/>
    <n v="272.99959999999999"/>
    <n v="272.99959999999999"/>
    <s v="Tue"/>
    <s v="Sat"/>
  </r>
  <r>
    <x v="880"/>
    <s v="South"/>
    <s v="Lopez"/>
    <x v="2"/>
    <m/>
    <n v="44370"/>
    <n v="44372"/>
    <n v="1"/>
    <m/>
    <m/>
    <n v="0.25"/>
    <n v="270.44560000000001"/>
    <x v="0"/>
    <n v="2"/>
    <n v="80"/>
    <n v="20"/>
    <n v="20"/>
    <n v="270.44560000000001"/>
    <n v="290.44560000000001"/>
    <n v="290.44560000000001"/>
    <s v="Wed"/>
    <s v="Fri"/>
  </r>
  <r>
    <x v="881"/>
    <s v="Central"/>
    <s v="Khan"/>
    <x v="0"/>
    <m/>
    <n v="44370"/>
    <n v="44380"/>
    <n v="1"/>
    <m/>
    <m/>
    <n v="1"/>
    <n v="180"/>
    <x v="1"/>
    <n v="10"/>
    <n v="80"/>
    <n v="80"/>
    <n v="80"/>
    <n v="180"/>
    <n v="260"/>
    <n v="260"/>
    <s v="Wed"/>
    <s v="Sat"/>
  </r>
  <r>
    <x v="882"/>
    <s v="South"/>
    <s v="Lopez"/>
    <x v="3"/>
    <m/>
    <n v="44370"/>
    <n v="44390"/>
    <n v="1"/>
    <m/>
    <m/>
    <n v="1"/>
    <n v="188.9469"/>
    <x v="0"/>
    <n v="20"/>
    <n v="80"/>
    <n v="80"/>
    <n v="80"/>
    <n v="188.9469"/>
    <n v="268.94690000000003"/>
    <n v="268.94690000000003"/>
    <s v="Wed"/>
    <s v="Tue"/>
  </r>
  <r>
    <x v="883"/>
    <s v="Northeast"/>
    <s v="Ling"/>
    <x v="2"/>
    <m/>
    <n v="44370"/>
    <n v="44398"/>
    <n v="1"/>
    <m/>
    <m/>
    <n v="0.25"/>
    <n v="37.582099999999997"/>
    <x v="0"/>
    <n v="28"/>
    <n v="80"/>
    <n v="20"/>
    <n v="20"/>
    <n v="37.582099999999997"/>
    <n v="57.582099999999997"/>
    <n v="57.582099999999997"/>
    <s v="Wed"/>
    <s v="Wed"/>
  </r>
  <r>
    <x v="884"/>
    <s v="Northwest"/>
    <s v="Cartier"/>
    <x v="1"/>
    <m/>
    <n v="44370"/>
    <n v="44396"/>
    <n v="1"/>
    <m/>
    <m/>
    <n v="0.5"/>
    <n v="20"/>
    <x v="0"/>
    <n v="26"/>
    <n v="80"/>
    <n v="40"/>
    <n v="40"/>
    <n v="20"/>
    <n v="60"/>
    <n v="60"/>
    <s v="Wed"/>
    <s v="Mon"/>
  </r>
  <r>
    <x v="885"/>
    <s v="South"/>
    <s v="Burton"/>
    <x v="2"/>
    <m/>
    <n v="44370"/>
    <n v="44396"/>
    <n v="1"/>
    <m/>
    <m/>
    <n v="0.25"/>
    <n v="78.278999999999996"/>
    <x v="2"/>
    <n v="26"/>
    <n v="80"/>
    <n v="20"/>
    <n v="20"/>
    <n v="78.278999999999996"/>
    <n v="98.278999999999996"/>
    <n v="98.278999999999996"/>
    <s v="Wed"/>
    <s v="Mon"/>
  </r>
  <r>
    <x v="886"/>
    <s v="South"/>
    <s v="Ling"/>
    <x v="2"/>
    <m/>
    <n v="44370"/>
    <n v="44399"/>
    <n v="1"/>
    <m/>
    <m/>
    <n v="0.25"/>
    <n v="37.293500000000002"/>
    <x v="0"/>
    <n v="29"/>
    <n v="80"/>
    <n v="20"/>
    <n v="20"/>
    <n v="37.293500000000002"/>
    <n v="57.293500000000002"/>
    <n v="57.293500000000002"/>
    <s v="Wed"/>
    <s v="Thu"/>
  </r>
  <r>
    <x v="887"/>
    <s v="North"/>
    <s v="Ling"/>
    <x v="2"/>
    <s v="Yes"/>
    <n v="44370"/>
    <m/>
    <n v="1"/>
    <m/>
    <m/>
    <m/>
    <n v="48.586199999999998"/>
    <x v="2"/>
    <s v=""/>
    <n v="80"/>
    <n v="0"/>
    <n v="0"/>
    <n v="48.586199999999998"/>
    <n v="48.586199999999998"/>
    <n v="48.586199999999998"/>
    <s v="Wed"/>
    <s v="Sat"/>
  </r>
  <r>
    <x v="888"/>
    <s v="Central"/>
    <s v="Burton"/>
    <x v="0"/>
    <m/>
    <n v="44370"/>
    <m/>
    <n v="2"/>
    <m/>
    <m/>
    <m/>
    <n v="164.4"/>
    <x v="2"/>
    <s v=""/>
    <n v="140"/>
    <n v="0"/>
    <n v="0"/>
    <n v="164.4"/>
    <n v="164.4"/>
    <n v="164.4"/>
    <s v="Wed"/>
    <s v="Sat"/>
  </r>
  <r>
    <x v="889"/>
    <s v="North"/>
    <s v="Ling"/>
    <x v="2"/>
    <m/>
    <n v="44371"/>
    <n v="44392"/>
    <n v="2"/>
    <m/>
    <m/>
    <n v="0.25"/>
    <n v="268.05579999999998"/>
    <x v="0"/>
    <n v="21"/>
    <n v="140"/>
    <n v="35"/>
    <n v="35"/>
    <n v="268.05579999999998"/>
    <n v="303.05579999999998"/>
    <n v="303.05579999999998"/>
    <s v="Thu"/>
    <s v="Thu"/>
  </r>
  <r>
    <x v="890"/>
    <s v="West"/>
    <s v="Khan"/>
    <x v="2"/>
    <m/>
    <n v="44371"/>
    <n v="44400"/>
    <n v="1"/>
    <m/>
    <m/>
    <n v="0.25"/>
    <n v="19.196999999999999"/>
    <x v="1"/>
    <n v="29"/>
    <n v="80"/>
    <n v="20"/>
    <n v="20"/>
    <n v="19.196999999999999"/>
    <n v="39.197000000000003"/>
    <n v="39.197000000000003"/>
    <s v="Thu"/>
    <s v="Fri"/>
  </r>
  <r>
    <x v="891"/>
    <s v="North"/>
    <s v="Ling"/>
    <x v="0"/>
    <m/>
    <n v="44371"/>
    <n v="44396"/>
    <n v="2"/>
    <m/>
    <m/>
    <n v="0.25"/>
    <n v="21.33"/>
    <x v="0"/>
    <n v="25"/>
    <n v="140"/>
    <n v="35"/>
    <n v="35"/>
    <n v="21.33"/>
    <n v="56.33"/>
    <n v="56.33"/>
    <s v="Thu"/>
    <s v="Mon"/>
  </r>
  <r>
    <x v="892"/>
    <s v="North"/>
    <s v="Burton"/>
    <x v="1"/>
    <m/>
    <n v="44371"/>
    <m/>
    <n v="1"/>
    <m/>
    <m/>
    <m/>
    <n v="7.5"/>
    <x v="2"/>
    <s v=""/>
    <n v="80"/>
    <n v="0"/>
    <n v="0"/>
    <n v="7.5"/>
    <n v="7.5"/>
    <n v="7.5"/>
    <s v="Thu"/>
    <s v="Sat"/>
  </r>
  <r>
    <x v="893"/>
    <s v="North"/>
    <s v="Ling"/>
    <x v="2"/>
    <m/>
    <n v="44371"/>
    <m/>
    <n v="1"/>
    <m/>
    <m/>
    <m/>
    <n v="115.1866"/>
    <x v="0"/>
    <s v=""/>
    <n v="80"/>
    <n v="0"/>
    <n v="0"/>
    <n v="115.1866"/>
    <n v="115.1866"/>
    <n v="115.1866"/>
    <s v="Thu"/>
    <s v="Sat"/>
  </r>
  <r>
    <x v="894"/>
    <s v="North"/>
    <s v="Ling"/>
    <x v="2"/>
    <m/>
    <n v="44371"/>
    <m/>
    <n v="1"/>
    <m/>
    <m/>
    <m/>
    <n v="120"/>
    <x v="0"/>
    <s v=""/>
    <n v="80"/>
    <n v="0"/>
    <n v="0"/>
    <n v="120"/>
    <n v="120"/>
    <n v="120"/>
    <s v="Thu"/>
    <s v="Sat"/>
  </r>
  <r>
    <x v="895"/>
    <s v="East"/>
    <s v="Ling"/>
    <x v="2"/>
    <m/>
    <n v="44371"/>
    <m/>
    <n v="1"/>
    <m/>
    <m/>
    <m/>
    <n v="21"/>
    <x v="0"/>
    <s v=""/>
    <n v="80"/>
    <n v="0"/>
    <n v="0"/>
    <n v="21"/>
    <n v="21"/>
    <n v="21"/>
    <s v="Thu"/>
    <s v="Sat"/>
  </r>
  <r>
    <x v="896"/>
    <s v="East"/>
    <s v="Ling"/>
    <x v="0"/>
    <m/>
    <n v="44371"/>
    <m/>
    <n v="1"/>
    <m/>
    <m/>
    <m/>
    <n v="58.89"/>
    <x v="2"/>
    <s v=""/>
    <n v="80"/>
    <n v="0"/>
    <n v="0"/>
    <n v="58.89"/>
    <n v="58.89"/>
    <n v="58.89"/>
    <s v="Thu"/>
    <s v="Sat"/>
  </r>
  <r>
    <x v="897"/>
    <s v="Central"/>
    <s v="Burton"/>
    <x v="2"/>
    <m/>
    <n v="44371"/>
    <m/>
    <n v="1"/>
    <m/>
    <m/>
    <m/>
    <n v="32.6706"/>
    <x v="2"/>
    <s v=""/>
    <n v="80"/>
    <n v="0"/>
    <n v="0"/>
    <n v="32.6706"/>
    <n v="32.6706"/>
    <n v="32.6706"/>
    <s v="Thu"/>
    <s v="Sat"/>
  </r>
  <r>
    <x v="898"/>
    <s v="Southeast"/>
    <s v="Burton"/>
    <x v="3"/>
    <m/>
    <n v="44371"/>
    <m/>
    <n v="2"/>
    <m/>
    <m/>
    <m/>
    <n v="205.28129999999999"/>
    <x v="2"/>
    <s v=""/>
    <n v="140"/>
    <n v="0"/>
    <n v="0"/>
    <n v="205.28129999999999"/>
    <n v="205.28129999999999"/>
    <n v="205.28129999999999"/>
    <s v="Thu"/>
    <s v="Sat"/>
  </r>
  <r>
    <x v="899"/>
    <s v="Central"/>
    <s v="Khan"/>
    <x v="1"/>
    <m/>
    <n v="44371"/>
    <m/>
    <n v="2"/>
    <m/>
    <m/>
    <m/>
    <n v="223.64769999999999"/>
    <x v="0"/>
    <s v=""/>
    <n v="140"/>
    <n v="0"/>
    <n v="0"/>
    <n v="223.64769999999999"/>
    <n v="223.64769999999999"/>
    <n v="223.64769999999999"/>
    <s v="Thu"/>
    <s v="Sat"/>
  </r>
  <r>
    <x v="900"/>
    <s v="Northwest"/>
    <s v="Khan"/>
    <x v="3"/>
    <m/>
    <n v="44372"/>
    <n v="44393"/>
    <n v="1"/>
    <m/>
    <m/>
    <n v="6.25"/>
    <n v="20"/>
    <x v="2"/>
    <n v="21"/>
    <n v="80"/>
    <n v="500"/>
    <n v="500"/>
    <n v="20"/>
    <n v="520"/>
    <n v="520"/>
    <s v="Fri"/>
    <s v="Fri"/>
  </r>
  <r>
    <x v="901"/>
    <s v="Northwest"/>
    <s v="Khan"/>
    <x v="3"/>
    <m/>
    <n v="44372"/>
    <m/>
    <n v="1"/>
    <m/>
    <m/>
    <m/>
    <n v="415.28449999999998"/>
    <x v="1"/>
    <s v=""/>
    <n v="80"/>
    <n v="0"/>
    <n v="0"/>
    <n v="415.28449999999998"/>
    <n v="415.28449999999998"/>
    <n v="415.28449999999998"/>
    <s v="Fri"/>
    <s v="Sat"/>
  </r>
  <r>
    <x v="902"/>
    <s v="Southeast"/>
    <s v="Khan"/>
    <x v="0"/>
    <m/>
    <n v="44373"/>
    <n v="44401"/>
    <n v="2"/>
    <m/>
    <m/>
    <n v="0.25"/>
    <n v="237.208"/>
    <x v="2"/>
    <n v="28"/>
    <n v="140"/>
    <n v="35"/>
    <n v="35"/>
    <n v="237.208"/>
    <n v="272.20799999999997"/>
    <n v="272.20799999999997"/>
    <s v="Sat"/>
    <s v="Sat"/>
  </r>
  <r>
    <x v="903"/>
    <s v="North"/>
    <s v="Ling"/>
    <x v="1"/>
    <m/>
    <n v="44375"/>
    <n v="44396"/>
    <n v="2"/>
    <m/>
    <m/>
    <n v="2.5"/>
    <n v="106.65"/>
    <x v="0"/>
    <n v="21"/>
    <n v="140"/>
    <n v="350"/>
    <n v="350"/>
    <n v="106.65"/>
    <n v="456.65"/>
    <n v="456.65"/>
    <s v="Mon"/>
    <s v="Mon"/>
  </r>
  <r>
    <x v="904"/>
    <s v="Central"/>
    <s v="Cartier"/>
    <x v="1"/>
    <s v="Yes"/>
    <n v="44375"/>
    <m/>
    <n v="2"/>
    <m/>
    <m/>
    <m/>
    <n v="60"/>
    <x v="2"/>
    <s v=""/>
    <n v="140"/>
    <n v="0"/>
    <n v="0"/>
    <n v="60"/>
    <n v="60"/>
    <n v="60"/>
    <s v="Mon"/>
    <s v="Sat"/>
  </r>
  <r>
    <x v="905"/>
    <s v="North"/>
    <s v="Ling"/>
    <x v="2"/>
    <m/>
    <n v="44376"/>
    <n v="44386"/>
    <n v="1"/>
    <m/>
    <m/>
    <n v="0.25"/>
    <n v="20.07"/>
    <x v="0"/>
    <n v="10"/>
    <n v="80"/>
    <n v="20"/>
    <n v="20"/>
    <n v="20.07"/>
    <n v="40.07"/>
    <n v="40.07"/>
    <s v="Tue"/>
    <s v="Fri"/>
  </r>
  <r>
    <x v="906"/>
    <s v="South"/>
    <s v="Burton"/>
    <x v="1"/>
    <m/>
    <n v="44376"/>
    <n v="44392"/>
    <n v="2"/>
    <m/>
    <m/>
    <n v="0.5"/>
    <n v="215.99090000000001"/>
    <x v="0"/>
    <n v="16"/>
    <n v="140"/>
    <n v="70"/>
    <n v="70"/>
    <n v="215.99090000000001"/>
    <n v="285.99090000000001"/>
    <n v="285.99090000000001"/>
    <s v="Tue"/>
    <s v="Thu"/>
  </r>
  <r>
    <x v="907"/>
    <s v="West"/>
    <s v="Khan"/>
    <x v="2"/>
    <m/>
    <n v="44376"/>
    <n v="44391"/>
    <n v="1"/>
    <m/>
    <m/>
    <n v="0.25"/>
    <n v="18"/>
    <x v="2"/>
    <n v="15"/>
    <n v="80"/>
    <n v="20"/>
    <n v="20"/>
    <n v="18"/>
    <n v="38"/>
    <n v="38"/>
    <s v="Tue"/>
    <s v="Wed"/>
  </r>
  <r>
    <x v="908"/>
    <s v="North"/>
    <s v="Ling"/>
    <x v="2"/>
    <m/>
    <n v="44376"/>
    <m/>
    <n v="1"/>
    <m/>
    <m/>
    <m/>
    <n v="43.011800000000001"/>
    <x v="2"/>
    <s v=""/>
    <n v="80"/>
    <n v="0"/>
    <n v="0"/>
    <n v="43.011800000000001"/>
    <n v="43.011800000000001"/>
    <n v="43.011800000000001"/>
    <s v="Tue"/>
    <s v="Sat"/>
  </r>
  <r>
    <x v="909"/>
    <s v="North"/>
    <s v="Ling"/>
    <x v="0"/>
    <m/>
    <n v="44376"/>
    <m/>
    <n v="1"/>
    <m/>
    <m/>
    <m/>
    <n v="58.5"/>
    <x v="0"/>
    <s v=""/>
    <n v="80"/>
    <n v="0"/>
    <n v="0"/>
    <n v="58.5"/>
    <n v="58.5"/>
    <n v="58.5"/>
    <s v="Tue"/>
    <s v="Sat"/>
  </r>
  <r>
    <x v="910"/>
    <s v="Southeast"/>
    <s v="Khan"/>
    <x v="1"/>
    <m/>
    <n v="44376"/>
    <m/>
    <n v="1"/>
    <m/>
    <m/>
    <m/>
    <n v="146.7174"/>
    <x v="2"/>
    <s v=""/>
    <n v="80"/>
    <n v="0"/>
    <n v="0"/>
    <n v="146.7174"/>
    <n v="146.7174"/>
    <n v="146.7174"/>
    <s v="Tue"/>
    <s v="Sat"/>
  </r>
  <r>
    <x v="911"/>
    <s v="Central"/>
    <s v="Cartier"/>
    <x v="4"/>
    <m/>
    <n v="44376"/>
    <m/>
    <n v="1"/>
    <m/>
    <m/>
    <m/>
    <n v="60"/>
    <x v="0"/>
    <s v=""/>
    <n v="80"/>
    <n v="0"/>
    <n v="0"/>
    <n v="60"/>
    <n v="60"/>
    <n v="60"/>
    <s v="Tue"/>
    <s v="Sat"/>
  </r>
  <r>
    <x v="912"/>
    <s v="Southeast"/>
    <s v="Burton"/>
    <x v="0"/>
    <m/>
    <n v="44376"/>
    <m/>
    <n v="2"/>
    <m/>
    <m/>
    <m/>
    <n v="180"/>
    <x v="2"/>
    <s v=""/>
    <n v="140"/>
    <n v="0"/>
    <n v="0"/>
    <n v="180"/>
    <n v="180"/>
    <n v="180"/>
    <s v="Tue"/>
    <s v="Sat"/>
  </r>
  <r>
    <x v="913"/>
    <s v="East"/>
    <s v="Ling"/>
    <x v="4"/>
    <m/>
    <n v="44376"/>
    <m/>
    <n v="2"/>
    <m/>
    <m/>
    <m/>
    <n v="165"/>
    <x v="0"/>
    <s v=""/>
    <n v="140"/>
    <n v="0"/>
    <n v="0"/>
    <n v="165"/>
    <n v="165"/>
    <n v="165"/>
    <s v="Tue"/>
    <s v="Sat"/>
  </r>
  <r>
    <x v="914"/>
    <s v="South"/>
    <s v="Burton"/>
    <x v="4"/>
    <m/>
    <n v="44377"/>
    <n v="44389"/>
    <n v="2"/>
    <m/>
    <m/>
    <n v="1"/>
    <n v="183.5419"/>
    <x v="0"/>
    <n v="12"/>
    <n v="140"/>
    <n v="140"/>
    <n v="140"/>
    <n v="183.5419"/>
    <n v="323.5419"/>
    <n v="323.5419"/>
    <s v="Wed"/>
    <s v="Mon"/>
  </r>
  <r>
    <x v="915"/>
    <s v="South"/>
    <s v="Burton"/>
    <x v="3"/>
    <m/>
    <n v="44377"/>
    <n v="44390"/>
    <n v="2"/>
    <m/>
    <m/>
    <n v="1.75"/>
    <n v="333.90350000000001"/>
    <x v="0"/>
    <n v="13"/>
    <n v="140"/>
    <n v="245"/>
    <n v="245"/>
    <n v="333.90350000000001"/>
    <n v="578.90350000000001"/>
    <n v="578.90350000000001"/>
    <s v="Wed"/>
    <s v="Tue"/>
  </r>
  <r>
    <x v="916"/>
    <s v="Northwest"/>
    <s v="Khan"/>
    <x v="0"/>
    <s v="Yes"/>
    <n v="44377"/>
    <n v="44398"/>
    <n v="2"/>
    <m/>
    <m/>
    <n v="0.5"/>
    <n v="23.899000000000001"/>
    <x v="0"/>
    <n v="21"/>
    <n v="140"/>
    <n v="70"/>
    <n v="70"/>
    <n v="23.899000000000001"/>
    <n v="93.899000000000001"/>
    <n v="93.899000000000001"/>
    <s v="Wed"/>
    <s v="Wed"/>
  </r>
  <r>
    <x v="917"/>
    <s v="Northwest"/>
    <s v="Khan"/>
    <x v="0"/>
    <s v="Yes"/>
    <n v="44377"/>
    <n v="44398"/>
    <n v="2"/>
    <m/>
    <m/>
    <n v="0.5"/>
    <n v="38.496899999999997"/>
    <x v="0"/>
    <n v="21"/>
    <n v="140"/>
    <n v="70"/>
    <n v="70"/>
    <n v="38.496899999999997"/>
    <n v="108.4969"/>
    <n v="108.4969"/>
    <s v="Wed"/>
    <s v="Wed"/>
  </r>
  <r>
    <x v="918"/>
    <s v="Central"/>
    <s v="Khan"/>
    <x v="1"/>
    <m/>
    <n v="44377"/>
    <m/>
    <n v="2"/>
    <m/>
    <m/>
    <m/>
    <n v="103.1811"/>
    <x v="2"/>
    <s v=""/>
    <n v="140"/>
    <n v="0"/>
    <n v="0"/>
    <n v="103.1811"/>
    <n v="103.1811"/>
    <n v="103.1811"/>
    <s v="Wed"/>
    <s v="Sat"/>
  </r>
  <r>
    <x v="919"/>
    <s v="Northwest"/>
    <s v="Khan"/>
    <x v="0"/>
    <m/>
    <n v="44377"/>
    <m/>
    <n v="1"/>
    <m/>
    <m/>
    <m/>
    <n v="68.496899999999997"/>
    <x v="0"/>
    <s v=""/>
    <n v="80"/>
    <n v="0"/>
    <n v="0"/>
    <n v="68.496899999999997"/>
    <n v="68.496899999999997"/>
    <n v="68.496899999999997"/>
    <s v="Wed"/>
    <s v="Sat"/>
  </r>
  <r>
    <x v="920"/>
    <s v="Southeast"/>
    <s v="Burton"/>
    <x v="3"/>
    <m/>
    <n v="44377"/>
    <m/>
    <n v="2"/>
    <m/>
    <m/>
    <m/>
    <n v="309.64389999999997"/>
    <x v="2"/>
    <s v=""/>
    <n v="140"/>
    <n v="0"/>
    <n v="0"/>
    <n v="309.64389999999997"/>
    <n v="309.64389999999997"/>
    <n v="309.64389999999997"/>
    <s v="Wed"/>
    <s v="Sat"/>
  </r>
  <r>
    <x v="921"/>
    <s v="Northeast"/>
    <s v="Ling"/>
    <x v="4"/>
    <m/>
    <n v="44377"/>
    <m/>
    <n v="2"/>
    <m/>
    <m/>
    <m/>
    <n v="625.5"/>
    <x v="0"/>
    <s v=""/>
    <n v="140"/>
    <n v="0"/>
    <n v="0"/>
    <n v="625.5"/>
    <n v="625.5"/>
    <n v="625.5"/>
    <s v="Wed"/>
    <s v="Sat"/>
  </r>
  <r>
    <x v="922"/>
    <s v="North"/>
    <s v="Ling"/>
    <x v="3"/>
    <m/>
    <n v="44377"/>
    <m/>
    <n v="2"/>
    <m/>
    <m/>
    <m/>
    <n v="687.92430000000002"/>
    <x v="2"/>
    <s v=""/>
    <n v="140"/>
    <n v="0"/>
    <n v="0"/>
    <n v="687.92430000000002"/>
    <n v="687.92430000000002"/>
    <n v="687.92430000000002"/>
    <s v="Wed"/>
    <s v="Sat"/>
  </r>
  <r>
    <x v="923"/>
    <s v="West"/>
    <s v="Khan"/>
    <x v="0"/>
    <m/>
    <n v="44377"/>
    <m/>
    <n v="1"/>
    <m/>
    <m/>
    <m/>
    <n v="110.6918"/>
    <x v="1"/>
    <s v=""/>
    <n v="80"/>
    <n v="0"/>
    <n v="0"/>
    <n v="110.6918"/>
    <n v="110.6918"/>
    <n v="110.6918"/>
    <s v="Wed"/>
    <s v="Sat"/>
  </r>
  <r>
    <x v="924"/>
    <s v="Southwest"/>
    <s v="Burton"/>
    <x v="0"/>
    <m/>
    <n v="44377"/>
    <m/>
    <n v="2"/>
    <m/>
    <m/>
    <m/>
    <n v="151.8099"/>
    <x v="2"/>
    <s v=""/>
    <n v="140"/>
    <n v="0"/>
    <n v="0"/>
    <n v="151.8099"/>
    <n v="151.8099"/>
    <n v="151.8099"/>
    <s v="Wed"/>
    <s v="Sat"/>
  </r>
  <r>
    <x v="925"/>
    <s v="North"/>
    <s v="Ling"/>
    <x v="0"/>
    <m/>
    <n v="44378"/>
    <m/>
    <n v="2"/>
    <m/>
    <m/>
    <m/>
    <n v="120"/>
    <x v="0"/>
    <s v=""/>
    <n v="140"/>
    <n v="0"/>
    <n v="0"/>
    <n v="120"/>
    <n v="120"/>
    <n v="120"/>
    <s v="Thu"/>
    <s v="Sat"/>
  </r>
  <r>
    <x v="926"/>
    <s v="West"/>
    <s v="Khan"/>
    <x v="2"/>
    <m/>
    <n v="44379"/>
    <m/>
    <n v="1"/>
    <m/>
    <m/>
    <m/>
    <n v="74.7804"/>
    <x v="0"/>
    <s v=""/>
    <n v="80"/>
    <n v="0"/>
    <n v="0"/>
    <n v="74.7804"/>
    <n v="74.7804"/>
    <n v="74.7804"/>
    <s v="Fri"/>
    <s v="Sat"/>
  </r>
  <r>
    <x v="927"/>
    <s v="Central"/>
    <s v="Cartier"/>
    <x v="4"/>
    <m/>
    <n v="44379"/>
    <m/>
    <n v="2"/>
    <m/>
    <m/>
    <m/>
    <n v="445.16059999999999"/>
    <x v="2"/>
    <s v=""/>
    <n v="140"/>
    <n v="0"/>
    <n v="0"/>
    <n v="445.16059999999999"/>
    <n v="445.16059999999999"/>
    <n v="445.16059999999999"/>
    <s v="Fri"/>
    <s v="Sat"/>
  </r>
  <r>
    <x v="928"/>
    <s v="Central"/>
    <s v="Khan"/>
    <x v="0"/>
    <m/>
    <n v="44382"/>
    <n v="44397"/>
    <n v="2"/>
    <m/>
    <m/>
    <n v="0.5"/>
    <n v="85.32"/>
    <x v="0"/>
    <n v="15"/>
    <n v="140"/>
    <n v="70"/>
    <n v="70"/>
    <n v="85.32"/>
    <n v="155.32"/>
    <n v="155.32"/>
    <s v="Mon"/>
    <s v="Tue"/>
  </r>
  <r>
    <x v="929"/>
    <s v="West"/>
    <s v="Khan"/>
    <x v="0"/>
    <m/>
    <n v="44382"/>
    <m/>
    <n v="2"/>
    <m/>
    <m/>
    <m/>
    <n v="180.33"/>
    <x v="0"/>
    <s v=""/>
    <n v="140"/>
    <n v="0"/>
    <n v="0"/>
    <n v="180.33"/>
    <n v="180.33"/>
    <n v="180.33"/>
    <s v="Mon"/>
    <s v="Sat"/>
  </r>
  <r>
    <x v="930"/>
    <s v="East"/>
    <s v="Ling"/>
    <x v="1"/>
    <m/>
    <n v="44382"/>
    <m/>
    <n v="2"/>
    <m/>
    <m/>
    <m/>
    <n v="21.33"/>
    <x v="0"/>
    <s v=""/>
    <n v="140"/>
    <n v="0"/>
    <n v="0"/>
    <n v="21.33"/>
    <n v="21.33"/>
    <n v="21.33"/>
    <s v="Mon"/>
    <s v="Sat"/>
  </r>
  <r>
    <x v="931"/>
    <s v="Northwest"/>
    <s v="Lopez"/>
    <x v="4"/>
    <m/>
    <n v="44382"/>
    <m/>
    <n v="2"/>
    <m/>
    <m/>
    <m/>
    <n v="1630.1239"/>
    <x v="2"/>
    <s v=""/>
    <n v="140"/>
    <n v="0"/>
    <n v="0"/>
    <n v="1630.1239"/>
    <n v="1630.1239"/>
    <n v="1630.1239"/>
    <s v="Mon"/>
    <s v="Sat"/>
  </r>
  <r>
    <x v="932"/>
    <s v="South"/>
    <s v="Burton"/>
    <x v="2"/>
    <m/>
    <n v="44383"/>
    <n v="44390"/>
    <n v="1"/>
    <m/>
    <m/>
    <n v="0.25"/>
    <n v="122.3613"/>
    <x v="0"/>
    <n v="7"/>
    <n v="80"/>
    <n v="20"/>
    <n v="20"/>
    <n v="122.3613"/>
    <n v="142.3613"/>
    <n v="142.3613"/>
    <s v="Tue"/>
    <s v="Tue"/>
  </r>
  <r>
    <x v="933"/>
    <s v="Northwest"/>
    <s v="Cartier"/>
    <x v="0"/>
    <m/>
    <n v="44383"/>
    <n v="44399"/>
    <n v="1"/>
    <m/>
    <m/>
    <n v="0.5"/>
    <n v="120"/>
    <x v="0"/>
    <n v="16"/>
    <n v="80"/>
    <n v="40"/>
    <n v="40"/>
    <n v="120"/>
    <n v="160"/>
    <n v="160"/>
    <s v="Tue"/>
    <s v="Thu"/>
  </r>
  <r>
    <x v="934"/>
    <s v="North"/>
    <s v="Ling"/>
    <x v="0"/>
    <m/>
    <n v="44383"/>
    <m/>
    <n v="1"/>
    <m/>
    <m/>
    <m/>
    <n v="48.793799999999997"/>
    <x v="0"/>
    <s v=""/>
    <n v="80"/>
    <n v="0"/>
    <n v="0"/>
    <n v="48.793799999999997"/>
    <n v="48.793799999999997"/>
    <n v="48.793799999999997"/>
    <s v="Tue"/>
    <s v="Sat"/>
  </r>
  <r>
    <x v="935"/>
    <s v="North"/>
    <s v="Ling"/>
    <x v="1"/>
    <m/>
    <n v="44383"/>
    <m/>
    <n v="2"/>
    <m/>
    <m/>
    <m/>
    <n v="94.630399999999995"/>
    <x v="2"/>
    <s v=""/>
    <n v="140"/>
    <n v="0"/>
    <n v="0"/>
    <n v="94.630399999999995"/>
    <n v="94.630399999999995"/>
    <n v="94.630399999999995"/>
    <s v="Tue"/>
    <s v="Sat"/>
  </r>
  <r>
    <x v="936"/>
    <s v="Southeast"/>
    <s v="Cartier"/>
    <x v="1"/>
    <m/>
    <n v="44383"/>
    <m/>
    <n v="1"/>
    <m/>
    <m/>
    <m/>
    <n v="142.3811"/>
    <x v="2"/>
    <s v=""/>
    <n v="80"/>
    <n v="0"/>
    <n v="0"/>
    <n v="142.3811"/>
    <n v="142.3811"/>
    <n v="142.3811"/>
    <s v="Tue"/>
    <s v="Sat"/>
  </r>
  <r>
    <x v="937"/>
    <s v="North"/>
    <s v="Ling"/>
    <x v="1"/>
    <m/>
    <n v="44383"/>
    <m/>
    <n v="2"/>
    <m/>
    <m/>
    <m/>
    <n v="37.293500000000002"/>
    <x v="2"/>
    <s v=""/>
    <n v="140"/>
    <n v="0"/>
    <n v="0"/>
    <n v="37.293500000000002"/>
    <n v="37.293500000000002"/>
    <n v="37.293500000000002"/>
    <s v="Tue"/>
    <s v="Sat"/>
  </r>
  <r>
    <x v="938"/>
    <s v="Southeast"/>
    <s v="Burton"/>
    <x v="3"/>
    <m/>
    <n v="44384"/>
    <n v="44398"/>
    <n v="2"/>
    <m/>
    <m/>
    <n v="1"/>
    <n v="46.864899999999999"/>
    <x v="1"/>
    <n v="14"/>
    <n v="140"/>
    <n v="140"/>
    <n v="140"/>
    <n v="46.864899999999999"/>
    <n v="186.86490000000001"/>
    <n v="186.86490000000001"/>
    <s v="Wed"/>
    <s v="Wed"/>
  </r>
  <r>
    <x v="939"/>
    <s v="Northwest"/>
    <s v="Khan"/>
    <x v="0"/>
    <s v="Yes"/>
    <n v="44384"/>
    <n v="44398"/>
    <n v="2"/>
    <m/>
    <m/>
    <n v="0.5"/>
    <n v="74.532399999999996"/>
    <x v="0"/>
    <n v="14"/>
    <n v="140"/>
    <n v="70"/>
    <n v="70"/>
    <n v="74.532399999999996"/>
    <n v="144.5324"/>
    <n v="144.5324"/>
    <s v="Wed"/>
    <s v="Wed"/>
  </r>
  <r>
    <x v="940"/>
    <s v="North"/>
    <s v="Ling"/>
    <x v="2"/>
    <m/>
    <n v="44384"/>
    <m/>
    <n v="1"/>
    <m/>
    <m/>
    <m/>
    <n v="140.13"/>
    <x v="0"/>
    <s v=""/>
    <n v="80"/>
    <n v="0"/>
    <n v="0"/>
    <n v="140.13"/>
    <n v="140.13"/>
    <n v="140.13"/>
    <s v="Wed"/>
    <s v="Sat"/>
  </r>
  <r>
    <x v="941"/>
    <s v="East"/>
    <s v="Ling"/>
    <x v="1"/>
    <m/>
    <n v="44384"/>
    <m/>
    <n v="2"/>
    <m/>
    <m/>
    <m/>
    <n v="191.69"/>
    <x v="0"/>
    <s v=""/>
    <n v="140"/>
    <n v="0"/>
    <n v="0"/>
    <n v="191.69"/>
    <n v="191.69"/>
    <n v="191.69"/>
    <s v="Wed"/>
    <s v="Sat"/>
  </r>
  <r>
    <x v="942"/>
    <s v="Central"/>
    <s v="Burton"/>
    <x v="2"/>
    <m/>
    <n v="44384"/>
    <m/>
    <n v="1"/>
    <m/>
    <m/>
    <m/>
    <n v="64.342100000000002"/>
    <x v="2"/>
    <s v=""/>
    <n v="80"/>
    <n v="0"/>
    <n v="0"/>
    <n v="64.342100000000002"/>
    <n v="64.342100000000002"/>
    <n v="64.342100000000002"/>
    <s v="Wed"/>
    <s v="Sat"/>
  </r>
  <r>
    <x v="943"/>
    <s v="South"/>
    <s v="Burton"/>
    <x v="1"/>
    <m/>
    <n v="44384"/>
    <m/>
    <n v="2"/>
    <m/>
    <m/>
    <m/>
    <n v="335.61649999999997"/>
    <x v="1"/>
    <s v=""/>
    <n v="140"/>
    <n v="0"/>
    <n v="0"/>
    <n v="335.61649999999997"/>
    <n v="335.61649999999997"/>
    <n v="335.61649999999997"/>
    <s v="Wed"/>
    <s v="Sat"/>
  </r>
  <r>
    <x v="944"/>
    <s v="Southwest"/>
    <s v="Burton"/>
    <x v="1"/>
    <m/>
    <n v="44384"/>
    <m/>
    <n v="2"/>
    <m/>
    <m/>
    <m/>
    <n v="414.86259999999999"/>
    <x v="2"/>
    <s v=""/>
    <n v="140"/>
    <n v="0"/>
    <n v="0"/>
    <n v="414.86259999999999"/>
    <n v="414.86259999999999"/>
    <n v="414.86259999999999"/>
    <s v="Wed"/>
    <s v="Sat"/>
  </r>
  <r>
    <x v="945"/>
    <s v="Central"/>
    <s v="Khan"/>
    <x v="3"/>
    <m/>
    <n v="44385"/>
    <n v="44396"/>
    <n v="2"/>
    <m/>
    <m/>
    <n v="1"/>
    <n v="312.19"/>
    <x v="2"/>
    <n v="11"/>
    <n v="140"/>
    <n v="140"/>
    <n v="140"/>
    <n v="312.19"/>
    <n v="452.19"/>
    <n v="452.19"/>
    <s v="Thu"/>
    <s v="Mon"/>
  </r>
  <r>
    <x v="946"/>
    <s v="Central"/>
    <s v="Cartier"/>
    <x v="4"/>
    <s v="Yes"/>
    <n v="44385"/>
    <m/>
    <n v="2"/>
    <m/>
    <m/>
    <m/>
    <n v="116.1046"/>
    <x v="2"/>
    <s v=""/>
    <n v="140"/>
    <n v="0"/>
    <n v="0"/>
    <n v="116.1046"/>
    <n v="116.1046"/>
    <n v="116.1046"/>
    <s v="Thu"/>
    <s v="Sat"/>
  </r>
  <r>
    <x v="947"/>
    <s v="East"/>
    <s v="Ling"/>
    <x v="3"/>
    <m/>
    <n v="44385"/>
    <m/>
    <n v="2"/>
    <m/>
    <m/>
    <m/>
    <n v="187.55279999999999"/>
    <x v="2"/>
    <s v=""/>
    <n v="140"/>
    <n v="0"/>
    <n v="0"/>
    <n v="187.55279999999999"/>
    <n v="187.55279999999999"/>
    <n v="187.55279999999999"/>
    <s v="Thu"/>
    <s v="Sat"/>
  </r>
  <r>
    <x v="948"/>
    <s v="Central"/>
    <s v="Burton"/>
    <x v="4"/>
    <m/>
    <n v="44385"/>
    <m/>
    <n v="2"/>
    <s v="Yes"/>
    <s v="Yes"/>
    <m/>
    <n v="3060.3402999999998"/>
    <x v="3"/>
    <s v=""/>
    <n v="140"/>
    <n v="0"/>
    <n v="0"/>
    <n v="0"/>
    <n v="3060.3402999999998"/>
    <n v="0"/>
    <s v="Thu"/>
    <s v="Sat"/>
  </r>
  <r>
    <x v="949"/>
    <s v="Central"/>
    <s v="Burton"/>
    <x v="0"/>
    <m/>
    <n v="44386"/>
    <m/>
    <n v="2"/>
    <m/>
    <m/>
    <m/>
    <n v="250.83199999999999"/>
    <x v="2"/>
    <s v=""/>
    <n v="140"/>
    <n v="0"/>
    <n v="0"/>
    <n v="250.83199999999999"/>
    <n v="250.83199999999999"/>
    <n v="250.83199999999999"/>
    <s v="Fri"/>
    <s v="Sat"/>
  </r>
  <r>
    <x v="950"/>
    <s v="South"/>
    <s v="Burton"/>
    <x v="0"/>
    <m/>
    <n v="44387"/>
    <m/>
    <n v="1"/>
    <m/>
    <m/>
    <m/>
    <n v="320.7079"/>
    <x v="2"/>
    <s v=""/>
    <n v="80"/>
    <n v="0"/>
    <n v="0"/>
    <n v="320.7079"/>
    <n v="320.7079"/>
    <n v="320.7079"/>
    <s v="Sat"/>
    <s v="Sat"/>
  </r>
  <r>
    <x v="951"/>
    <s v="Central"/>
    <s v="Burton"/>
    <x v="0"/>
    <s v="Yes"/>
    <n v="44389"/>
    <n v="44398"/>
    <n v="1"/>
    <m/>
    <m/>
    <n v="0.75"/>
    <n v="74.947000000000003"/>
    <x v="2"/>
    <n v="9"/>
    <n v="80"/>
    <n v="60"/>
    <n v="60"/>
    <n v="74.947000000000003"/>
    <n v="134.947"/>
    <n v="134.947"/>
    <s v="Mon"/>
    <s v="Wed"/>
  </r>
  <r>
    <x v="952"/>
    <s v="Southeast"/>
    <s v="Burton"/>
    <x v="1"/>
    <s v="Yes"/>
    <n v="44389"/>
    <n v="44399"/>
    <n v="2"/>
    <m/>
    <m/>
    <n v="1.75"/>
    <n v="120"/>
    <x v="1"/>
    <n v="10"/>
    <n v="140"/>
    <n v="245"/>
    <n v="245"/>
    <n v="120"/>
    <n v="365"/>
    <n v="365"/>
    <s v="Mon"/>
    <s v="Thu"/>
  </r>
  <r>
    <x v="953"/>
    <s v="North"/>
    <s v="Ling"/>
    <x v="0"/>
    <m/>
    <n v="44389"/>
    <m/>
    <n v="2"/>
    <m/>
    <m/>
    <m/>
    <n v="169.02"/>
    <x v="0"/>
    <s v=""/>
    <n v="140"/>
    <n v="0"/>
    <n v="0"/>
    <n v="169.02"/>
    <n v="169.02"/>
    <n v="169.02"/>
    <s v="Mon"/>
    <s v="Sat"/>
  </r>
  <r>
    <x v="954"/>
    <s v="East"/>
    <s v="Ling"/>
    <x v="2"/>
    <m/>
    <n v="44389"/>
    <m/>
    <n v="2"/>
    <m/>
    <m/>
    <m/>
    <n v="145"/>
    <x v="2"/>
    <s v=""/>
    <n v="140"/>
    <n v="0"/>
    <n v="0"/>
    <n v="145"/>
    <n v="145"/>
    <n v="145"/>
    <s v="Mon"/>
    <s v="Sat"/>
  </r>
  <r>
    <x v="955"/>
    <s v="Central"/>
    <s v="Cartier"/>
    <x v="4"/>
    <m/>
    <n v="44389"/>
    <m/>
    <n v="1"/>
    <m/>
    <m/>
    <m/>
    <n v="399.84010000000001"/>
    <x v="0"/>
    <s v=""/>
    <n v="80"/>
    <n v="0"/>
    <n v="0"/>
    <n v="399.84010000000001"/>
    <n v="399.84010000000001"/>
    <n v="399.84010000000001"/>
    <s v="Mon"/>
    <s v="Sat"/>
  </r>
  <r>
    <x v="956"/>
    <s v="Northeast"/>
    <s v="Burton"/>
    <x v="3"/>
    <m/>
    <n v="44389"/>
    <m/>
    <n v="1"/>
    <m/>
    <m/>
    <m/>
    <n v="464.21109999999999"/>
    <x v="2"/>
    <s v=""/>
    <n v="80"/>
    <n v="0"/>
    <n v="0"/>
    <n v="464.21109999999999"/>
    <n v="464.21109999999999"/>
    <n v="464.21109999999999"/>
    <s v="Mon"/>
    <s v="Sat"/>
  </r>
  <r>
    <x v="957"/>
    <s v="Southeast"/>
    <s v="Khan"/>
    <x v="0"/>
    <s v="Yes"/>
    <n v="44390"/>
    <n v="44397"/>
    <n v="1"/>
    <m/>
    <m/>
    <n v="0.5"/>
    <n v="83.462900000000005"/>
    <x v="2"/>
    <n v="7"/>
    <n v="80"/>
    <n v="40"/>
    <n v="40"/>
    <n v="83.462900000000005"/>
    <n v="123.4629"/>
    <n v="123.4629"/>
    <s v="Tue"/>
    <s v="Tue"/>
  </r>
  <r>
    <x v="958"/>
    <s v="North"/>
    <s v="Ling"/>
    <x v="0"/>
    <m/>
    <n v="44390"/>
    <m/>
    <n v="2"/>
    <m/>
    <m/>
    <m/>
    <n v="58.5"/>
    <x v="0"/>
    <s v=""/>
    <n v="140"/>
    <n v="0"/>
    <n v="0"/>
    <n v="58.5"/>
    <n v="58.5"/>
    <n v="58.5"/>
    <s v="Tue"/>
    <s v="Sat"/>
  </r>
  <r>
    <x v="959"/>
    <s v="South"/>
    <s v="Burton"/>
    <x v="0"/>
    <m/>
    <n v="44390"/>
    <m/>
    <n v="1"/>
    <m/>
    <m/>
    <m/>
    <n v="61.180599999999998"/>
    <x v="0"/>
    <s v=""/>
    <n v="80"/>
    <n v="0"/>
    <n v="0"/>
    <n v="61.180599999999998"/>
    <n v="61.180599999999998"/>
    <n v="61.180599999999998"/>
    <s v="Tue"/>
    <s v="Sat"/>
  </r>
  <r>
    <x v="960"/>
    <s v="South"/>
    <s v="Burton"/>
    <x v="0"/>
    <m/>
    <n v="44390"/>
    <m/>
    <n v="1"/>
    <m/>
    <m/>
    <m/>
    <n v="220.72790000000001"/>
    <x v="2"/>
    <s v=""/>
    <n v="80"/>
    <n v="0"/>
    <n v="0"/>
    <n v="220.72790000000001"/>
    <n v="220.72790000000001"/>
    <n v="220.72790000000001"/>
    <s v="Tue"/>
    <s v="Sat"/>
  </r>
  <r>
    <x v="961"/>
    <s v="Northeast"/>
    <s v="Ling"/>
    <x v="1"/>
    <s v="Yes"/>
    <n v="44390"/>
    <m/>
    <n v="2"/>
    <m/>
    <m/>
    <m/>
    <n v="66.864900000000006"/>
    <x v="2"/>
    <s v=""/>
    <n v="140"/>
    <n v="0"/>
    <n v="0"/>
    <n v="66.864900000000006"/>
    <n v="66.864900000000006"/>
    <n v="66.864900000000006"/>
    <s v="Tue"/>
    <s v="Sat"/>
  </r>
  <r>
    <x v="962"/>
    <s v="Northwest"/>
    <s v="Cartier"/>
    <x v="1"/>
    <m/>
    <n v="44391"/>
    <m/>
    <n v="1"/>
    <m/>
    <m/>
    <m/>
    <n v="120"/>
    <x v="1"/>
    <s v=""/>
    <n v="80"/>
    <n v="0"/>
    <n v="0"/>
    <n v="120"/>
    <n v="120"/>
    <n v="120"/>
    <s v="Wed"/>
    <s v="Sat"/>
  </r>
  <r>
    <x v="963"/>
    <s v="Northwest"/>
    <s v="Cartier"/>
    <x v="1"/>
    <m/>
    <n v="44391"/>
    <m/>
    <n v="1"/>
    <m/>
    <m/>
    <m/>
    <n v="120"/>
    <x v="1"/>
    <s v=""/>
    <n v="80"/>
    <n v="0"/>
    <n v="0"/>
    <n v="120"/>
    <n v="120"/>
    <n v="120"/>
    <s v="Wed"/>
    <s v="Sat"/>
  </r>
  <r>
    <x v="964"/>
    <s v="Northwest"/>
    <s v="Cartier"/>
    <x v="1"/>
    <m/>
    <n v="44391"/>
    <m/>
    <n v="1"/>
    <m/>
    <m/>
    <m/>
    <n v="120"/>
    <x v="1"/>
    <s v=""/>
    <n v="80"/>
    <n v="0"/>
    <n v="0"/>
    <n v="120"/>
    <n v="120"/>
    <n v="120"/>
    <s v="Wed"/>
    <s v="Sat"/>
  </r>
  <r>
    <x v="965"/>
    <s v="Southwest"/>
    <s v="Burton"/>
    <x v="0"/>
    <m/>
    <n v="44391"/>
    <m/>
    <n v="1"/>
    <m/>
    <m/>
    <m/>
    <n v="166.62479999999999"/>
    <x v="2"/>
    <s v=""/>
    <n v="80"/>
    <n v="0"/>
    <n v="0"/>
    <n v="166.62479999999999"/>
    <n v="166.62479999999999"/>
    <n v="166.62479999999999"/>
    <s v="Wed"/>
    <s v="Sat"/>
  </r>
  <r>
    <x v="966"/>
    <s v="Northeast"/>
    <s v="Ling"/>
    <x v="1"/>
    <m/>
    <n v="44391"/>
    <m/>
    <n v="2"/>
    <m/>
    <m/>
    <m/>
    <n v="336.2636"/>
    <x v="0"/>
    <s v=""/>
    <n v="140"/>
    <n v="0"/>
    <n v="0"/>
    <n v="336.2636"/>
    <n v="336.2636"/>
    <n v="336.2636"/>
    <s v="Wed"/>
    <s v="Sat"/>
  </r>
  <r>
    <x v="967"/>
    <s v="Northwest"/>
    <s v="Khan"/>
    <x v="3"/>
    <m/>
    <n v="44391"/>
    <m/>
    <n v="2"/>
    <m/>
    <m/>
    <m/>
    <n v="1000.454"/>
    <x v="0"/>
    <s v=""/>
    <n v="140"/>
    <n v="0"/>
    <n v="0"/>
    <n v="1000.454"/>
    <n v="1000.454"/>
    <n v="1000.454"/>
    <s v="Wed"/>
    <s v="Sat"/>
  </r>
  <r>
    <x v="968"/>
    <s v="Central"/>
    <s v="Burton"/>
    <x v="4"/>
    <s v="Yes"/>
    <n v="44392"/>
    <n v="44392"/>
    <n v="1"/>
    <m/>
    <m/>
    <n v="1"/>
    <n v="310.93439999999998"/>
    <x v="2"/>
    <n v="0"/>
    <n v="80"/>
    <n v="80"/>
    <n v="80"/>
    <n v="310.93439999999998"/>
    <n v="390.93439999999998"/>
    <n v="390.93439999999998"/>
    <s v="Thu"/>
    <s v="Thu"/>
  </r>
  <r>
    <x v="969"/>
    <s v="Northeast"/>
    <s v="Ling"/>
    <x v="1"/>
    <m/>
    <n v="44392"/>
    <m/>
    <n v="2"/>
    <m/>
    <m/>
    <m/>
    <n v="450.2"/>
    <x v="0"/>
    <s v=""/>
    <n v="140"/>
    <n v="0"/>
    <n v="0"/>
    <n v="450.2"/>
    <n v="450.2"/>
    <n v="450.2"/>
    <s v="Thu"/>
    <s v="Sat"/>
  </r>
  <r>
    <x v="970"/>
    <s v="North"/>
    <s v="Ling"/>
    <x v="1"/>
    <m/>
    <n v="44392"/>
    <m/>
    <n v="2"/>
    <m/>
    <m/>
    <m/>
    <n v="186"/>
    <x v="0"/>
    <s v=""/>
    <n v="140"/>
    <n v="0"/>
    <n v="0"/>
    <n v="186"/>
    <n v="186"/>
    <n v="186"/>
    <s v="Thu"/>
    <s v="Sat"/>
  </r>
  <r>
    <x v="971"/>
    <s v="Central"/>
    <s v="Khan"/>
    <x v="1"/>
    <m/>
    <n v="44393"/>
    <n v="44406"/>
    <n v="1"/>
    <m/>
    <m/>
    <n v="1.5"/>
    <n v="1111.5"/>
    <x v="1"/>
    <n v="13"/>
    <n v="80"/>
    <n v="120"/>
    <n v="120"/>
    <n v="1111.5"/>
    <n v="1231.5"/>
    <n v="1231.5"/>
    <s v="Fri"/>
    <s v="Thu"/>
  </r>
  <r>
    <x v="972"/>
    <s v="East"/>
    <s v="Ling"/>
    <x v="3"/>
    <m/>
    <n v="44393"/>
    <m/>
    <n v="2"/>
    <m/>
    <m/>
    <m/>
    <n v="170"/>
    <x v="0"/>
    <s v=""/>
    <n v="140"/>
    <n v="0"/>
    <n v="0"/>
    <n v="170"/>
    <n v="170"/>
    <n v="170"/>
    <s v="Fri"/>
    <s v="Sat"/>
  </r>
  <r>
    <x v="973"/>
    <s v="North"/>
    <s v="Ling"/>
    <x v="1"/>
    <m/>
    <n v="44393"/>
    <m/>
    <n v="2"/>
    <m/>
    <m/>
    <m/>
    <n v="180"/>
    <x v="0"/>
    <s v=""/>
    <n v="140"/>
    <n v="0"/>
    <n v="0"/>
    <n v="180"/>
    <n v="180"/>
    <n v="180"/>
    <s v="Fri"/>
    <s v="Sat"/>
  </r>
  <r>
    <x v="974"/>
    <s v="Northwest"/>
    <s v="Cartier"/>
    <x v="0"/>
    <m/>
    <n v="44394"/>
    <n v="44403"/>
    <n v="1"/>
    <m/>
    <m/>
    <n v="0.75"/>
    <n v="48"/>
    <x v="2"/>
    <n v="9"/>
    <n v="80"/>
    <n v="60"/>
    <n v="60"/>
    <n v="48"/>
    <n v="108"/>
    <n v="108"/>
    <s v="Sat"/>
    <s v="Mon"/>
  </r>
  <r>
    <x v="975"/>
    <s v="Central"/>
    <s v="Burton"/>
    <x v="1"/>
    <m/>
    <n v="44394"/>
    <m/>
    <n v="2"/>
    <s v="Yes"/>
    <s v="Yes"/>
    <m/>
    <n v="1019.9758"/>
    <x v="3"/>
    <s v=""/>
    <n v="140"/>
    <n v="0"/>
    <n v="0"/>
    <n v="0"/>
    <n v="1019.9758"/>
    <n v="0"/>
    <s v="Sat"/>
    <s v="Sat"/>
  </r>
  <r>
    <x v="976"/>
    <s v="Southeast"/>
    <s v="Burton"/>
    <x v="0"/>
    <m/>
    <n v="44396"/>
    <n v="44396"/>
    <n v="1"/>
    <m/>
    <m/>
    <n v="0.5"/>
    <n v="161.79509999999999"/>
    <x v="2"/>
    <n v="0"/>
    <n v="80"/>
    <n v="40"/>
    <n v="40"/>
    <n v="161.79509999999999"/>
    <n v="201.79509999999999"/>
    <n v="201.79509999999999"/>
    <s v="Mon"/>
    <s v="Mon"/>
  </r>
  <r>
    <x v="977"/>
    <s v="North"/>
    <s v="Ling"/>
    <x v="0"/>
    <m/>
    <n v="44396"/>
    <m/>
    <n v="2"/>
    <m/>
    <m/>
    <m/>
    <n v="61.237400000000001"/>
    <x v="2"/>
    <s v=""/>
    <n v="140"/>
    <n v="0"/>
    <n v="0"/>
    <n v="61.237400000000001"/>
    <n v="61.237400000000001"/>
    <n v="61.237400000000001"/>
    <s v="Mon"/>
    <s v="Sat"/>
  </r>
  <r>
    <x v="978"/>
    <s v="West"/>
    <s v="Khan"/>
    <x v="1"/>
    <m/>
    <n v="44396"/>
    <m/>
    <n v="2"/>
    <m/>
    <m/>
    <m/>
    <n v="440.03"/>
    <x v="2"/>
    <s v=""/>
    <n v="140"/>
    <n v="0"/>
    <n v="0"/>
    <n v="440.03"/>
    <n v="440.03"/>
    <n v="440.03"/>
    <s v="Mon"/>
    <s v="Sat"/>
  </r>
  <r>
    <x v="979"/>
    <s v="West"/>
    <s v="Khan"/>
    <x v="3"/>
    <m/>
    <n v="44396"/>
    <m/>
    <n v="2"/>
    <m/>
    <m/>
    <m/>
    <n v="351"/>
    <x v="0"/>
    <s v=""/>
    <n v="140"/>
    <n v="0"/>
    <n v="0"/>
    <n v="351"/>
    <n v="351"/>
    <n v="351"/>
    <s v="Mon"/>
    <s v="Sat"/>
  </r>
  <r>
    <x v="980"/>
    <s v="Central"/>
    <s v="Khan"/>
    <x v="1"/>
    <m/>
    <n v="44396"/>
    <m/>
    <n v="2"/>
    <m/>
    <m/>
    <m/>
    <n v="519.01"/>
    <x v="2"/>
    <s v=""/>
    <n v="140"/>
    <n v="0"/>
    <n v="0"/>
    <n v="519.01"/>
    <n v="519.01"/>
    <n v="519.01"/>
    <s v="Mon"/>
    <s v="Sat"/>
  </r>
  <r>
    <x v="981"/>
    <s v="Southeast"/>
    <s v="Burton"/>
    <x v="0"/>
    <m/>
    <n v="44396"/>
    <m/>
    <n v="2"/>
    <m/>
    <m/>
    <m/>
    <n v="138.08170000000001"/>
    <x v="2"/>
    <s v=""/>
    <n v="140"/>
    <n v="0"/>
    <n v="0"/>
    <n v="138.08170000000001"/>
    <n v="138.08170000000001"/>
    <n v="138.08170000000001"/>
    <s v="Mon"/>
    <s v="Sat"/>
  </r>
  <r>
    <x v="982"/>
    <s v="North"/>
    <s v="Ling"/>
    <x v="1"/>
    <m/>
    <n v="44396"/>
    <m/>
    <n v="2"/>
    <m/>
    <m/>
    <m/>
    <n v="1073.46"/>
    <x v="0"/>
    <s v=""/>
    <n v="140"/>
    <n v="0"/>
    <n v="0"/>
    <n v="1073.46"/>
    <n v="1073.46"/>
    <n v="1073.46"/>
    <s v="Mon"/>
    <s v="Sat"/>
  </r>
  <r>
    <x v="983"/>
    <s v="North"/>
    <s v="Ling"/>
    <x v="1"/>
    <m/>
    <n v="44396"/>
    <m/>
    <n v="2"/>
    <m/>
    <m/>
    <m/>
    <n v="48.489800000000002"/>
    <x v="0"/>
    <s v=""/>
    <n v="140"/>
    <n v="0"/>
    <n v="0"/>
    <n v="48.489800000000002"/>
    <n v="48.489800000000002"/>
    <n v="48.489800000000002"/>
    <s v="Mon"/>
    <s v="Sat"/>
  </r>
  <r>
    <x v="984"/>
    <s v="West"/>
    <s v="Khan"/>
    <x v="1"/>
    <m/>
    <n v="44396"/>
    <m/>
    <n v="1"/>
    <m/>
    <m/>
    <m/>
    <n v="45.237400000000001"/>
    <x v="0"/>
    <s v=""/>
    <n v="80"/>
    <n v="0"/>
    <n v="0"/>
    <n v="45.237400000000001"/>
    <n v="45.237400000000001"/>
    <n v="45.237400000000001"/>
    <s v="Mon"/>
    <s v="Sat"/>
  </r>
  <r>
    <x v="985"/>
    <s v="North"/>
    <s v="Ling"/>
    <x v="0"/>
    <m/>
    <n v="44396"/>
    <m/>
    <n v="1"/>
    <m/>
    <m/>
    <m/>
    <n v="288.42"/>
    <x v="2"/>
    <s v=""/>
    <n v="80"/>
    <n v="0"/>
    <n v="0"/>
    <n v="288.42"/>
    <n v="288.42"/>
    <n v="288.42"/>
    <s v="Mon"/>
    <s v="Sat"/>
  </r>
  <r>
    <x v="986"/>
    <s v="Central"/>
    <s v="Burton"/>
    <x v="1"/>
    <m/>
    <n v="44397"/>
    <m/>
    <n v="1"/>
    <m/>
    <m/>
    <m/>
    <n v="38.496899999999997"/>
    <x v="0"/>
    <s v=""/>
    <n v="80"/>
    <n v="0"/>
    <n v="0"/>
    <n v="38.496899999999997"/>
    <n v="38.496899999999997"/>
    <n v="38.496899999999997"/>
    <s v="Tue"/>
    <s v="Sat"/>
  </r>
  <r>
    <x v="987"/>
    <s v="South"/>
    <s v="Burton"/>
    <x v="2"/>
    <m/>
    <n v="44397"/>
    <m/>
    <n v="1"/>
    <m/>
    <m/>
    <m/>
    <n v="107.99550000000001"/>
    <x v="0"/>
    <s v=""/>
    <n v="80"/>
    <n v="0"/>
    <n v="0"/>
    <n v="107.99550000000001"/>
    <n v="107.99550000000001"/>
    <n v="107.99550000000001"/>
    <s v="Tue"/>
    <s v="Sat"/>
  </r>
  <r>
    <x v="988"/>
    <s v="North"/>
    <s v="Ling"/>
    <x v="0"/>
    <m/>
    <n v="44397"/>
    <m/>
    <n v="2"/>
    <m/>
    <m/>
    <m/>
    <n v="142.85319999999999"/>
    <x v="0"/>
    <s v=""/>
    <n v="140"/>
    <n v="0"/>
    <n v="0"/>
    <n v="142.85319999999999"/>
    <n v="142.85319999999999"/>
    <n v="142.85319999999999"/>
    <s v="Tue"/>
    <s v="Sat"/>
  </r>
  <r>
    <x v="989"/>
    <s v="Central"/>
    <s v="Cartier"/>
    <x v="0"/>
    <m/>
    <n v="44398"/>
    <m/>
    <n v="1"/>
    <m/>
    <m/>
    <m/>
    <n v="85.942099999999996"/>
    <x v="0"/>
    <s v=""/>
    <n v="80"/>
    <n v="0"/>
    <n v="0"/>
    <n v="85.942099999999996"/>
    <n v="85.942099999999996"/>
    <n v="85.942099999999996"/>
    <s v="Wed"/>
    <s v="Sat"/>
  </r>
  <r>
    <x v="990"/>
    <s v="North"/>
    <s v="Ling"/>
    <x v="1"/>
    <m/>
    <n v="44398"/>
    <m/>
    <n v="2"/>
    <m/>
    <m/>
    <m/>
    <n v="21.33"/>
    <x v="0"/>
    <s v=""/>
    <n v="140"/>
    <n v="0"/>
    <n v="0"/>
    <n v="21.33"/>
    <n v="21.33"/>
    <n v="21.33"/>
    <s v="Wed"/>
    <s v="Sat"/>
  </r>
  <r>
    <x v="991"/>
    <s v="Northwest"/>
    <s v="Cartier"/>
    <x v="1"/>
    <m/>
    <n v="44398"/>
    <m/>
    <n v="2"/>
    <m/>
    <m/>
    <m/>
    <n v="602.66"/>
    <x v="2"/>
    <s v=""/>
    <n v="140"/>
    <n v="0"/>
    <n v="0"/>
    <n v="602.66"/>
    <n v="602.66"/>
    <n v="602.66"/>
    <s v="Wed"/>
    <s v="Sat"/>
  </r>
  <r>
    <x v="992"/>
    <s v="Northwest"/>
    <s v="Cartier"/>
    <x v="0"/>
    <s v="Yes"/>
    <n v="44399"/>
    <m/>
    <n v="2"/>
    <m/>
    <m/>
    <m/>
    <n v="66.8857"/>
    <x v="2"/>
    <s v=""/>
    <n v="140"/>
    <n v="0"/>
    <n v="0"/>
    <n v="66.8857"/>
    <n v="66.8857"/>
    <n v="66.8857"/>
    <s v="Thu"/>
    <s v="Sat"/>
  </r>
  <r>
    <x v="993"/>
    <s v="Northwest"/>
    <s v="Khan"/>
    <x v="3"/>
    <m/>
    <n v="44399"/>
    <m/>
    <n v="1"/>
    <m/>
    <m/>
    <m/>
    <n v="472.54539999999997"/>
    <x v="0"/>
    <s v=""/>
    <n v="80"/>
    <n v="0"/>
    <n v="0"/>
    <n v="472.54539999999997"/>
    <n v="472.54539999999997"/>
    <n v="472.54539999999997"/>
    <s v="Thu"/>
    <s v="Sat"/>
  </r>
  <r>
    <x v="994"/>
    <s v="Southeast"/>
    <s v="Cartier"/>
    <x v="0"/>
    <m/>
    <n v="44399"/>
    <m/>
    <n v="1"/>
    <m/>
    <m/>
    <m/>
    <n v="147.69890000000001"/>
    <x v="2"/>
    <s v=""/>
    <n v="80"/>
    <n v="0"/>
    <n v="0"/>
    <n v="147.69890000000001"/>
    <n v="147.69890000000001"/>
    <n v="147.69890000000001"/>
    <s v="Thu"/>
    <s v="Sat"/>
  </r>
  <r>
    <x v="995"/>
    <s v="Southeast"/>
    <s v="Burton"/>
    <x v="0"/>
    <m/>
    <n v="44399"/>
    <m/>
    <n v="2"/>
    <m/>
    <m/>
    <m/>
    <n v="237.21"/>
    <x v="2"/>
    <s v=""/>
    <n v="140"/>
    <n v="0"/>
    <n v="0"/>
    <n v="237.21"/>
    <n v="237.21"/>
    <n v="237.21"/>
    <s v="Thu"/>
    <s v="Sat"/>
  </r>
  <r>
    <x v="996"/>
    <s v="Northwest"/>
    <s v="Cartier"/>
    <x v="3"/>
    <m/>
    <n v="44399"/>
    <m/>
    <n v="1"/>
    <m/>
    <m/>
    <m/>
    <n v="128.8115"/>
    <x v="2"/>
    <s v=""/>
    <n v="80"/>
    <n v="0"/>
    <n v="0"/>
    <n v="128.8115"/>
    <n v="128.8115"/>
    <n v="128.8115"/>
    <s v="Thu"/>
    <s v="Sat"/>
  </r>
  <r>
    <x v="997"/>
    <s v="Central"/>
    <s v="Cartier"/>
    <x v="0"/>
    <m/>
    <n v="44400"/>
    <m/>
    <n v="1"/>
    <m/>
    <m/>
    <m/>
    <n v="84.886200000000002"/>
    <x v="2"/>
    <s v=""/>
    <n v="80"/>
    <n v="0"/>
    <n v="0"/>
    <n v="84.886200000000002"/>
    <n v="84.886200000000002"/>
    <n v="84.886200000000002"/>
    <s v="Fri"/>
    <s v="Sat"/>
  </r>
  <r>
    <x v="998"/>
    <s v="East"/>
    <s v="Ling"/>
    <x v="2"/>
    <m/>
    <n v="44401"/>
    <m/>
    <n v="1"/>
    <m/>
    <m/>
    <m/>
    <n v="122.31950000000001"/>
    <x v="0"/>
    <s v=""/>
    <n v="80"/>
    <n v="0"/>
    <n v="0"/>
    <n v="122.31950000000001"/>
    <n v="122.31950000000001"/>
    <n v="122.31950000000001"/>
    <s v="Sat"/>
    <s v="Sat"/>
  </r>
  <r>
    <x v="999"/>
    <s v="East"/>
    <s v="Ling"/>
    <x v="0"/>
    <m/>
    <n v="44406"/>
    <m/>
    <n v="2"/>
    <m/>
    <m/>
    <m/>
    <n v="210.4494"/>
    <x v="2"/>
    <s v=""/>
    <n v="140"/>
    <n v="0"/>
    <n v="0"/>
    <n v="210.4494"/>
    <n v="210.4494"/>
    <n v="210.4494"/>
    <s v="Thu"/>
    <s v="Sat"/>
  </r>
  <r>
    <x v="1000"/>
    <m/>
    <m/>
    <x v="5"/>
    <m/>
    <m/>
    <m/>
    <m/>
    <m/>
    <m/>
    <m/>
    <m/>
    <x v="5"/>
    <m/>
    <m/>
    <m/>
    <m/>
    <m/>
    <m/>
    <m/>
    <m/>
    <m/>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x v="0"/>
    <s v="North"/>
    <s v="Khan"/>
    <s v="Assess"/>
    <m/>
    <n v="44075"/>
    <n v="44089"/>
    <n v="2"/>
    <m/>
    <m/>
    <n v="0.5"/>
    <n v="360"/>
    <x v="0"/>
    <n v="14"/>
    <n v="140"/>
    <n v="70"/>
    <n v="70"/>
    <n v="360"/>
    <n v="430"/>
    <n v="430"/>
    <s v="Tue"/>
    <s v="Tue"/>
  </r>
  <r>
    <x v="1"/>
    <s v="South"/>
    <s v="Lopez"/>
    <s v="Replace"/>
    <m/>
    <n v="44075"/>
    <n v="44078"/>
    <n v="1"/>
    <m/>
    <m/>
    <n v="0.5"/>
    <n v="90.041600000000003"/>
    <x v="0"/>
    <n v="3"/>
    <n v="80"/>
    <n v="40"/>
    <n v="40"/>
    <n v="90.041600000000003"/>
    <n v="130.04160000000002"/>
    <n v="130.04160000000002"/>
    <s v="Tue"/>
    <s v="Fri"/>
  </r>
  <r>
    <x v="2"/>
    <s v="Central"/>
    <s v="Cartier"/>
    <s v="Deliver"/>
    <m/>
    <n v="44075"/>
    <n v="44091"/>
    <n v="1"/>
    <m/>
    <m/>
    <n v="0.25"/>
    <n v="120"/>
    <x v="1"/>
    <n v="16"/>
    <n v="80"/>
    <n v="20"/>
    <n v="20"/>
    <n v="120"/>
    <n v="140"/>
    <n v="140"/>
    <s v="Tue"/>
    <s v="Thu"/>
  </r>
  <r>
    <x v="3"/>
    <s v="South"/>
    <s v="Lopez"/>
    <s v="Deliver"/>
    <m/>
    <n v="44075"/>
    <n v="44091"/>
    <n v="1"/>
    <m/>
    <m/>
    <n v="0.25"/>
    <n v="16.25"/>
    <x v="0"/>
    <n v="16"/>
    <n v="80"/>
    <n v="20"/>
    <n v="20"/>
    <n v="16.25"/>
    <n v="36.25"/>
    <n v="36.25"/>
    <s v="Tue"/>
    <s v="Thu"/>
  </r>
  <r>
    <x v="4"/>
    <s v="Northwest"/>
    <s v="Cartier"/>
    <s v="Deliver"/>
    <s v="Yes"/>
    <n v="44075"/>
    <n v="44091"/>
    <n v="1"/>
    <m/>
    <m/>
    <n v="0.25"/>
    <n v="45.237400000000001"/>
    <x v="0"/>
    <n v="16"/>
    <n v="80"/>
    <n v="20"/>
    <n v="20"/>
    <n v="45.237400000000001"/>
    <n v="65.237400000000008"/>
    <n v="65.237400000000008"/>
    <s v="Tue"/>
    <s v="Thu"/>
  </r>
  <r>
    <x v="5"/>
    <s v="South"/>
    <s v="Lopez"/>
    <s v="Assess"/>
    <m/>
    <n v="44075"/>
    <n v="44089"/>
    <n v="1"/>
    <m/>
    <m/>
    <n v="0.25"/>
    <n v="97.626300000000001"/>
    <x v="0"/>
    <n v="14"/>
    <n v="80"/>
    <n v="20"/>
    <n v="20"/>
    <n v="97.626300000000001"/>
    <n v="117.6263"/>
    <n v="117.6263"/>
    <s v="Tue"/>
    <s v="Tue"/>
  </r>
  <r>
    <x v="6"/>
    <s v="Central"/>
    <s v="Cartier"/>
    <s v="Assess"/>
    <m/>
    <n v="44076"/>
    <n v="44090"/>
    <n v="2"/>
    <m/>
    <m/>
    <n v="0.25"/>
    <n v="29.13"/>
    <x v="0"/>
    <n v="14"/>
    <n v="140"/>
    <n v="35"/>
    <n v="35"/>
    <n v="29.13"/>
    <n v="64.13"/>
    <n v="64.13"/>
    <s v="Wed"/>
    <s v="Wed"/>
  </r>
  <r>
    <x v="7"/>
    <s v="South"/>
    <s v="Lopez"/>
    <s v="Replace"/>
    <m/>
    <n v="44076"/>
    <n v="44106"/>
    <n v="1"/>
    <m/>
    <m/>
    <n v="0.75"/>
    <n v="35.1"/>
    <x v="0"/>
    <n v="30"/>
    <n v="80"/>
    <n v="60"/>
    <n v="60"/>
    <n v="35.1"/>
    <n v="95.1"/>
    <n v="95.1"/>
    <s v="Wed"/>
    <s v="Fri"/>
  </r>
  <r>
    <x v="8"/>
    <s v="Northwest"/>
    <s v="Burton"/>
    <s v="Deliver"/>
    <m/>
    <n v="44076"/>
    <n v="44105"/>
    <n v="1"/>
    <m/>
    <m/>
    <n v="0.25"/>
    <n v="76.7"/>
    <x v="2"/>
    <n v="29"/>
    <n v="80"/>
    <n v="20"/>
    <n v="20"/>
    <n v="76.7"/>
    <n v="96.7"/>
    <n v="96.7"/>
    <s v="Wed"/>
    <s v="Thu"/>
  </r>
  <r>
    <x v="9"/>
    <s v="Central"/>
    <s v="Khan"/>
    <s v="Repair"/>
    <s v="Yes"/>
    <n v="44076"/>
    <n v="44110"/>
    <n v="1"/>
    <m/>
    <m/>
    <n v="1.5"/>
    <n v="374.07940000000002"/>
    <x v="2"/>
    <n v="34"/>
    <n v="80"/>
    <n v="120"/>
    <n v="120"/>
    <n v="374.07940000000002"/>
    <n v="494.07940000000002"/>
    <n v="494.07940000000002"/>
    <s v="Wed"/>
    <s v="Tue"/>
  </r>
  <r>
    <x v="10"/>
    <s v="West"/>
    <s v="Burton"/>
    <s v="Replace"/>
    <m/>
    <n v="44076"/>
    <n v="44173"/>
    <n v="2"/>
    <m/>
    <m/>
    <n v="4.75"/>
    <n v="832.15830000000005"/>
    <x v="0"/>
    <n v="97"/>
    <n v="140"/>
    <n v="665"/>
    <n v="665"/>
    <n v="832.15830000000005"/>
    <n v="1497.1583000000001"/>
    <n v="1497.1583000000001"/>
    <s v="Wed"/>
    <s v="Tue"/>
  </r>
  <r>
    <x v="11"/>
    <s v="South"/>
    <s v="Lopez"/>
    <s v="Deliver"/>
    <s v="Yes"/>
    <n v="44077"/>
    <n v="44097"/>
    <n v="1"/>
    <m/>
    <m/>
    <n v="0.25"/>
    <n v="70.212999999999994"/>
    <x v="0"/>
    <n v="20"/>
    <n v="80"/>
    <n v="20"/>
    <n v="20"/>
    <n v="70.212999999999994"/>
    <n v="90.212999999999994"/>
    <n v="90.212999999999994"/>
    <s v="Thu"/>
    <s v="Wed"/>
  </r>
  <r>
    <x v="12"/>
    <s v="West"/>
    <s v="Burton"/>
    <s v="Assess"/>
    <m/>
    <n v="44078"/>
    <n v="44104"/>
    <n v="1"/>
    <m/>
    <m/>
    <n v="0.5"/>
    <n v="150"/>
    <x v="1"/>
    <n v="26"/>
    <n v="80"/>
    <n v="40"/>
    <n v="40"/>
    <n v="150"/>
    <n v="190"/>
    <n v="190"/>
    <s v="Fri"/>
    <s v="Wed"/>
  </r>
  <r>
    <x v="13"/>
    <s v="Central"/>
    <s v="Michner"/>
    <s v="Assess"/>
    <m/>
    <n v="44078"/>
    <n v="44128"/>
    <n v="2"/>
    <m/>
    <m/>
    <n v="1.5"/>
    <n v="275"/>
    <x v="2"/>
    <n v="50"/>
    <n v="140"/>
    <n v="210"/>
    <n v="210"/>
    <n v="275"/>
    <n v="485"/>
    <n v="485"/>
    <s v="Fri"/>
    <s v="Sat"/>
  </r>
  <r>
    <x v="14"/>
    <s v="Northwest"/>
    <s v="Khan"/>
    <s v="Replace"/>
    <s v="Yes"/>
    <n v="44078"/>
    <n v="44145"/>
    <n v="1"/>
    <m/>
    <m/>
    <n v="0.75"/>
    <n v="938"/>
    <x v="2"/>
    <n v="67"/>
    <n v="80"/>
    <n v="60"/>
    <n v="60"/>
    <n v="938"/>
    <n v="998"/>
    <n v="998"/>
    <s v="Fri"/>
    <s v="Tue"/>
  </r>
  <r>
    <x v="15"/>
    <s v="South"/>
    <s v="Lopez"/>
    <s v="Assess"/>
    <m/>
    <n v="44079"/>
    <n v="44095"/>
    <n v="1"/>
    <m/>
    <m/>
    <n v="0.25"/>
    <n v="61.249699999999997"/>
    <x v="0"/>
    <n v="16"/>
    <n v="80"/>
    <n v="20"/>
    <n v="20"/>
    <n v="61.249699999999997"/>
    <n v="81.24969999999999"/>
    <n v="81.24969999999999"/>
    <s v="Sat"/>
    <s v="Mon"/>
  </r>
  <r>
    <x v="16"/>
    <s v="West"/>
    <s v="Burton"/>
    <s v="Assess"/>
    <m/>
    <n v="44079"/>
    <n v="44096"/>
    <n v="1"/>
    <m/>
    <m/>
    <n v="1.5"/>
    <n v="48"/>
    <x v="2"/>
    <n v="17"/>
    <n v="80"/>
    <n v="120"/>
    <n v="120"/>
    <n v="48"/>
    <n v="168"/>
    <n v="168"/>
    <s v="Sat"/>
    <s v="Tue"/>
  </r>
  <r>
    <x v="17"/>
    <s v="Northwest"/>
    <s v="Burton"/>
    <s v="Assess"/>
    <m/>
    <n v="44081"/>
    <n v="44084"/>
    <n v="2"/>
    <m/>
    <m/>
    <n v="0.25"/>
    <n v="204.28399999999999"/>
    <x v="0"/>
    <n v="3"/>
    <n v="140"/>
    <n v="35"/>
    <n v="35"/>
    <n v="204.28399999999999"/>
    <n v="239.28399999999999"/>
    <n v="239.28399999999999"/>
    <s v="Mon"/>
    <s v="Thu"/>
  </r>
  <r>
    <x v="18"/>
    <s v="Northwest"/>
    <s v="Cartier"/>
    <s v="Replace"/>
    <m/>
    <n v="44082"/>
    <n v="44089"/>
    <n v="2"/>
    <m/>
    <m/>
    <n v="0.5"/>
    <n v="240"/>
    <x v="0"/>
    <n v="7"/>
    <n v="140"/>
    <n v="70"/>
    <n v="70"/>
    <n v="240"/>
    <n v="310"/>
    <n v="310"/>
    <s v="Tue"/>
    <s v="Tue"/>
  </r>
  <r>
    <x v="19"/>
    <s v="Southeast"/>
    <s v="Khan"/>
    <s v="Replace"/>
    <m/>
    <n v="44082"/>
    <n v="44091"/>
    <n v="2"/>
    <m/>
    <m/>
    <n v="0.5"/>
    <n v="120"/>
    <x v="0"/>
    <n v="9"/>
    <n v="140"/>
    <n v="70"/>
    <n v="70"/>
    <n v="120"/>
    <n v="190"/>
    <n v="190"/>
    <s v="Tue"/>
    <s v="Thu"/>
  </r>
  <r>
    <x v="20"/>
    <s v="Central"/>
    <s v="Cartier"/>
    <s v="Repair"/>
    <m/>
    <n v="44082"/>
    <n v="44095"/>
    <n v="1"/>
    <m/>
    <m/>
    <n v="1.75"/>
    <n v="475"/>
    <x v="0"/>
    <n v="13"/>
    <n v="80"/>
    <n v="140"/>
    <n v="140"/>
    <n v="475"/>
    <n v="615"/>
    <n v="615"/>
    <s v="Tue"/>
    <s v="Mon"/>
  </r>
  <r>
    <x v="21"/>
    <s v="Southeast"/>
    <s v="Khan"/>
    <s v="Replace"/>
    <m/>
    <n v="44082"/>
    <n v="44096"/>
    <n v="1"/>
    <m/>
    <m/>
    <n v="1.75"/>
    <n v="341"/>
    <x v="2"/>
    <n v="14"/>
    <n v="80"/>
    <n v="140"/>
    <n v="140"/>
    <n v="341"/>
    <n v="481"/>
    <n v="481"/>
    <s v="Tue"/>
    <s v="Tue"/>
  </r>
  <r>
    <x v="22"/>
    <s v="Northwest"/>
    <s v="Khan"/>
    <s v="Assess"/>
    <m/>
    <n v="44082"/>
    <n v="44132"/>
    <n v="1"/>
    <m/>
    <m/>
    <n v="0.75"/>
    <n v="61.180599999999998"/>
    <x v="2"/>
    <n v="50"/>
    <n v="80"/>
    <n v="60"/>
    <n v="60"/>
    <n v="61.180599999999998"/>
    <n v="121.1806"/>
    <n v="121.1806"/>
    <s v="Tue"/>
    <s v="Wed"/>
  </r>
  <r>
    <x v="23"/>
    <s v="South"/>
    <s v="Lopez"/>
    <s v="Replace"/>
    <m/>
    <n v="44082"/>
    <n v="44152"/>
    <n v="1"/>
    <m/>
    <m/>
    <n v="0.5"/>
    <n v="155.3931"/>
    <x v="0"/>
    <n v="70"/>
    <n v="80"/>
    <n v="40"/>
    <n v="40"/>
    <n v="155.3931"/>
    <n v="195.3931"/>
    <n v="195.3931"/>
    <s v="Tue"/>
    <s v="Tue"/>
  </r>
  <r>
    <x v="24"/>
    <s v="Northwest"/>
    <s v="Michner"/>
    <s v="Replace"/>
    <s v="Yes"/>
    <n v="44083"/>
    <n v="44098"/>
    <n v="2"/>
    <m/>
    <m/>
    <n v="0.5"/>
    <n v="204.28399999999999"/>
    <x v="2"/>
    <n v="15"/>
    <n v="140"/>
    <n v="70"/>
    <n v="70"/>
    <n v="204.28399999999999"/>
    <n v="274.28399999999999"/>
    <n v="274.28399999999999"/>
    <s v="Wed"/>
    <s v="Thu"/>
  </r>
  <r>
    <x v="25"/>
    <s v="South"/>
    <s v="Lopez"/>
    <s v="Assess"/>
    <m/>
    <n v="44083"/>
    <n v="44103"/>
    <n v="1"/>
    <m/>
    <m/>
    <n v="0.5"/>
    <n v="37.917400000000001"/>
    <x v="0"/>
    <n v="20"/>
    <n v="80"/>
    <n v="40"/>
    <n v="40"/>
    <n v="37.917400000000001"/>
    <n v="77.917400000000001"/>
    <n v="77.917400000000001"/>
    <s v="Wed"/>
    <s v="Tue"/>
  </r>
  <r>
    <x v="26"/>
    <s v="Northwest"/>
    <s v="Burton"/>
    <s v="Deliver"/>
    <s v="Yes"/>
    <n v="44083"/>
    <n v="44103"/>
    <n v="1"/>
    <m/>
    <m/>
    <n v="0.25"/>
    <n v="88.405699999999996"/>
    <x v="0"/>
    <n v="20"/>
    <n v="80"/>
    <n v="20"/>
    <n v="20"/>
    <n v="88.405699999999996"/>
    <n v="108.4057"/>
    <n v="108.4057"/>
    <s v="Wed"/>
    <s v="Tue"/>
  </r>
  <r>
    <x v="27"/>
    <s v="South"/>
    <s v="Lopez"/>
    <s v="Deliver"/>
    <m/>
    <n v="44083"/>
    <n v="44103"/>
    <n v="1"/>
    <m/>
    <m/>
    <n v="0.25"/>
    <n v="202.28639999999999"/>
    <x v="0"/>
    <n v="20"/>
    <n v="80"/>
    <n v="20"/>
    <n v="20"/>
    <n v="202.28639999999999"/>
    <n v="222.28639999999999"/>
    <n v="222.28639999999999"/>
    <s v="Wed"/>
    <s v="Tue"/>
  </r>
  <r>
    <x v="28"/>
    <s v="West"/>
    <s v="Khan"/>
    <s v="Assess"/>
    <m/>
    <n v="44084"/>
    <n v="44102"/>
    <n v="1"/>
    <m/>
    <m/>
    <n v="0.5"/>
    <n v="120"/>
    <x v="1"/>
    <n v="18"/>
    <n v="80"/>
    <n v="40"/>
    <n v="40"/>
    <n v="120"/>
    <n v="160"/>
    <n v="160"/>
    <s v="Thu"/>
    <s v="Mon"/>
  </r>
  <r>
    <x v="29"/>
    <s v="Northwest"/>
    <s v="Michner"/>
    <s v="Deliver"/>
    <m/>
    <n v="44085"/>
    <n v="44088"/>
    <n v="1"/>
    <m/>
    <m/>
    <n v="0.25"/>
    <n v="120"/>
    <x v="0"/>
    <n v="3"/>
    <n v="80"/>
    <n v="20"/>
    <n v="20"/>
    <n v="120"/>
    <n v="140"/>
    <n v="140"/>
    <s v="Fri"/>
    <s v="Mon"/>
  </r>
  <r>
    <x v="30"/>
    <s v="Southwest"/>
    <s v="Cartier"/>
    <s v="Replace"/>
    <m/>
    <n v="44085"/>
    <n v="44089"/>
    <n v="2"/>
    <m/>
    <m/>
    <n v="0.5"/>
    <n v="535.62480000000005"/>
    <x v="2"/>
    <n v="4"/>
    <n v="140"/>
    <n v="70"/>
    <n v="70"/>
    <n v="535.62480000000005"/>
    <n v="605.62480000000005"/>
    <n v="605.62480000000005"/>
    <s v="Fri"/>
    <s v="Tue"/>
  </r>
  <r>
    <x v="31"/>
    <s v="Northwest"/>
    <s v="Khan"/>
    <s v="Assess"/>
    <m/>
    <n v="44085"/>
    <n v="44097"/>
    <n v="2"/>
    <m/>
    <m/>
    <n v="0.25"/>
    <n v="24.63"/>
    <x v="0"/>
    <n v="12"/>
    <n v="140"/>
    <n v="35"/>
    <n v="35"/>
    <n v="24.63"/>
    <n v="59.629999999999995"/>
    <n v="59.629999999999995"/>
    <s v="Fri"/>
    <s v="Wed"/>
  </r>
  <r>
    <x v="32"/>
    <s v="Northwest"/>
    <s v="Khan"/>
    <s v="Replace"/>
    <m/>
    <n v="44085"/>
    <n v="44100"/>
    <n v="2"/>
    <m/>
    <m/>
    <n v="0.5"/>
    <n v="43.26"/>
    <x v="0"/>
    <n v="15"/>
    <n v="140"/>
    <n v="70"/>
    <n v="70"/>
    <n v="43.26"/>
    <n v="113.25999999999999"/>
    <n v="113.25999999999999"/>
    <s v="Fri"/>
    <s v="Sat"/>
  </r>
  <r>
    <x v="33"/>
    <s v="West"/>
    <s v="Khan"/>
    <s v="Assess"/>
    <m/>
    <n v="44085"/>
    <n v="44110"/>
    <n v="1"/>
    <m/>
    <m/>
    <n v="0.25"/>
    <n v="21.33"/>
    <x v="0"/>
    <n v="25"/>
    <n v="80"/>
    <n v="20"/>
    <n v="20"/>
    <n v="21.33"/>
    <n v="41.33"/>
    <n v="41.33"/>
    <s v="Fri"/>
    <s v="Tue"/>
  </r>
  <r>
    <x v="34"/>
    <s v="West"/>
    <s v="Khan"/>
    <s v="Replace"/>
    <m/>
    <n v="44086"/>
    <n v="44102"/>
    <n v="1"/>
    <m/>
    <m/>
    <n v="1"/>
    <n v="0.45600000000000002"/>
    <x v="2"/>
    <n v="16"/>
    <n v="80"/>
    <n v="80"/>
    <n v="80"/>
    <n v="0.45600000000000002"/>
    <n v="80.456000000000003"/>
    <n v="80.456000000000003"/>
    <s v="Sat"/>
    <s v="Mon"/>
  </r>
  <r>
    <x v="35"/>
    <s v="Northwest"/>
    <s v="Khan"/>
    <s v="Assess"/>
    <m/>
    <n v="44088"/>
    <n v="44098"/>
    <n v="2"/>
    <m/>
    <m/>
    <n v="0.25"/>
    <n v="126.62309999999999"/>
    <x v="2"/>
    <n v="10"/>
    <n v="140"/>
    <n v="35"/>
    <n v="35"/>
    <n v="126.62309999999999"/>
    <n v="161.62309999999999"/>
    <n v="161.62309999999999"/>
    <s v="Mon"/>
    <s v="Thu"/>
  </r>
  <r>
    <x v="36"/>
    <s v="West"/>
    <s v="Khan"/>
    <s v="Replace"/>
    <m/>
    <n v="44088"/>
    <n v="44102"/>
    <n v="1"/>
    <m/>
    <m/>
    <n v="1.5"/>
    <n v="251.0033"/>
    <x v="0"/>
    <n v="14"/>
    <n v="80"/>
    <n v="120"/>
    <n v="120"/>
    <n v="251.0033"/>
    <n v="371.00329999999997"/>
    <n v="371.00329999999997"/>
    <s v="Mon"/>
    <s v="Mon"/>
  </r>
  <r>
    <x v="37"/>
    <s v="Southeast"/>
    <s v="Cartier"/>
    <s v="Assess"/>
    <s v="Yes"/>
    <n v="44088"/>
    <n v="44109"/>
    <n v="1"/>
    <m/>
    <m/>
    <n v="0.5"/>
    <n v="395.28"/>
    <x v="1"/>
    <n v="21"/>
    <n v="80"/>
    <n v="40"/>
    <n v="40"/>
    <n v="395.28"/>
    <n v="435.28"/>
    <n v="435.28"/>
    <s v="Mon"/>
    <s v="Mon"/>
  </r>
  <r>
    <x v="38"/>
    <s v="Northwest"/>
    <s v="Michner"/>
    <s v="Deliver"/>
    <s v="Yes"/>
    <n v="44088"/>
    <n v="44111"/>
    <n v="1"/>
    <m/>
    <m/>
    <n v="0.25"/>
    <n v="36"/>
    <x v="0"/>
    <n v="23"/>
    <n v="80"/>
    <n v="20"/>
    <n v="20"/>
    <n v="36"/>
    <n v="56"/>
    <n v="56"/>
    <s v="Mon"/>
    <s v="Wed"/>
  </r>
  <r>
    <x v="39"/>
    <s v="South"/>
    <s v="Lopez"/>
    <s v="Assess"/>
    <m/>
    <n v="44088"/>
    <n v="44158"/>
    <n v="1"/>
    <m/>
    <m/>
    <n v="1.75"/>
    <n v="510.67529999999999"/>
    <x v="1"/>
    <n v="70"/>
    <n v="80"/>
    <n v="140"/>
    <n v="140"/>
    <n v="510.67529999999999"/>
    <n v="650.67529999999999"/>
    <n v="650.67529999999999"/>
    <s v="Mon"/>
    <s v="Mon"/>
  </r>
  <r>
    <x v="40"/>
    <s v="Northwest"/>
    <s v="Michner"/>
    <s v="Replace"/>
    <m/>
    <n v="44089"/>
    <n v="44111"/>
    <n v="2"/>
    <m/>
    <m/>
    <n v="0.5"/>
    <n v="42.66"/>
    <x v="0"/>
    <n v="22"/>
    <n v="140"/>
    <n v="70"/>
    <n v="70"/>
    <n v="42.66"/>
    <n v="112.66"/>
    <n v="112.66"/>
    <s v="Tue"/>
    <s v="Wed"/>
  </r>
  <r>
    <x v="41"/>
    <s v="West"/>
    <s v="Khan"/>
    <s v="Replace"/>
    <m/>
    <n v="44090"/>
    <n v="44102"/>
    <n v="1"/>
    <m/>
    <m/>
    <n v="1"/>
    <n v="5.4720000000000004"/>
    <x v="2"/>
    <n v="12"/>
    <n v="80"/>
    <n v="80"/>
    <n v="80"/>
    <n v="5.4720000000000004"/>
    <n v="85.471999999999994"/>
    <n v="85.471999999999994"/>
    <s v="Wed"/>
    <s v="Mon"/>
  </r>
  <r>
    <x v="42"/>
    <s v="Northwest"/>
    <s v="Khan"/>
    <s v="Assess"/>
    <s v="Yes"/>
    <n v="44090"/>
    <n v="44102"/>
    <n v="1"/>
    <m/>
    <m/>
    <n v="0.25"/>
    <n v="45.237400000000001"/>
    <x v="0"/>
    <n v="12"/>
    <n v="80"/>
    <n v="20"/>
    <n v="20"/>
    <n v="45.237400000000001"/>
    <n v="65.237400000000008"/>
    <n v="65.237400000000008"/>
    <s v="Wed"/>
    <s v="Mon"/>
  </r>
  <r>
    <x v="43"/>
    <s v="Northwest"/>
    <s v="Burton"/>
    <s v="Assess"/>
    <m/>
    <n v="44090"/>
    <n v="44105"/>
    <n v="2"/>
    <m/>
    <m/>
    <n v="0.75"/>
    <n v="199.452"/>
    <x v="2"/>
    <n v="15"/>
    <n v="140"/>
    <n v="105"/>
    <n v="105"/>
    <n v="199.452"/>
    <n v="304.452"/>
    <n v="304.452"/>
    <s v="Wed"/>
    <s v="Thu"/>
  </r>
  <r>
    <x v="44"/>
    <s v="Southeast"/>
    <s v="Burton"/>
    <s v="Assess"/>
    <m/>
    <n v="44090"/>
    <n v="44109"/>
    <n v="2"/>
    <m/>
    <m/>
    <n v="0.5"/>
    <n v="144"/>
    <x v="2"/>
    <n v="19"/>
    <n v="140"/>
    <n v="70"/>
    <n v="70"/>
    <n v="144"/>
    <n v="214"/>
    <n v="214"/>
    <s v="Wed"/>
    <s v="Mon"/>
  </r>
  <r>
    <x v="45"/>
    <s v="Southeast"/>
    <s v="Burton"/>
    <s v="Deliver"/>
    <m/>
    <n v="44091"/>
    <n v="44110"/>
    <n v="1"/>
    <m/>
    <m/>
    <n v="0.25"/>
    <n v="6.2160000000000002"/>
    <x v="2"/>
    <n v="19"/>
    <n v="80"/>
    <n v="20"/>
    <n v="20"/>
    <n v="6.2160000000000002"/>
    <n v="26.216000000000001"/>
    <n v="26.216000000000001"/>
    <s v="Thu"/>
    <s v="Tue"/>
  </r>
  <r>
    <x v="46"/>
    <s v="Northwest"/>
    <s v="Michner"/>
    <s v="Replace"/>
    <m/>
    <n v="44091"/>
    <n v="44116"/>
    <n v="2"/>
    <m/>
    <m/>
    <n v="1"/>
    <n v="36"/>
    <x v="0"/>
    <n v="25"/>
    <n v="140"/>
    <n v="140"/>
    <n v="140"/>
    <n v="36"/>
    <n v="176"/>
    <n v="176"/>
    <s v="Thu"/>
    <s v="Mon"/>
  </r>
  <r>
    <x v="47"/>
    <s v="Central"/>
    <s v="Cartier"/>
    <s v="Assess"/>
    <m/>
    <n v="44091"/>
    <n v="44116"/>
    <n v="2"/>
    <m/>
    <m/>
    <n v="0.75"/>
    <n v="40"/>
    <x v="2"/>
    <n v="25"/>
    <n v="140"/>
    <n v="105"/>
    <n v="105"/>
    <n v="40"/>
    <n v="145"/>
    <n v="145"/>
    <s v="Thu"/>
    <s v="Mon"/>
  </r>
  <r>
    <x v="48"/>
    <s v="South"/>
    <s v="Lopez"/>
    <s v="Assess"/>
    <m/>
    <n v="44091"/>
    <n v="44152"/>
    <n v="1"/>
    <m/>
    <m/>
    <n v="0.25"/>
    <n v="87.581299999999999"/>
    <x v="0"/>
    <n v="61"/>
    <n v="80"/>
    <n v="20"/>
    <n v="20"/>
    <n v="87.581299999999999"/>
    <n v="107.5813"/>
    <n v="107.5813"/>
    <s v="Thu"/>
    <s v="Tue"/>
  </r>
  <r>
    <x v="49"/>
    <s v="West"/>
    <s v="Khan"/>
    <s v="Replace"/>
    <m/>
    <n v="44095"/>
    <n v="44102"/>
    <n v="1"/>
    <m/>
    <m/>
    <n v="0.5"/>
    <n v="30"/>
    <x v="2"/>
    <n v="7"/>
    <n v="80"/>
    <n v="40"/>
    <n v="40"/>
    <n v="30"/>
    <n v="70"/>
    <n v="70"/>
    <s v="Mon"/>
    <s v="Mon"/>
  </r>
  <r>
    <x v="50"/>
    <s v="Southeast"/>
    <s v="Michner"/>
    <s v="Deliver"/>
    <m/>
    <n v="44095"/>
    <n v="44123"/>
    <n v="1"/>
    <m/>
    <m/>
    <n v="0.25"/>
    <n v="144"/>
    <x v="1"/>
    <n v="28"/>
    <n v="80"/>
    <n v="20"/>
    <n v="20"/>
    <n v="144"/>
    <n v="164"/>
    <n v="164"/>
    <s v="Mon"/>
    <s v="Mon"/>
  </r>
  <r>
    <x v="51"/>
    <s v="West"/>
    <s v="Khan"/>
    <s v="Replace"/>
    <s v="Yes"/>
    <n v="44095"/>
    <n v="44139"/>
    <n v="1"/>
    <m/>
    <m/>
    <n v="0.75"/>
    <n v="297.51229999999998"/>
    <x v="0"/>
    <n v="44"/>
    <n v="80"/>
    <n v="60"/>
    <n v="60"/>
    <n v="297.51229999999998"/>
    <n v="357.51229999999998"/>
    <n v="357.51229999999998"/>
    <s v="Mon"/>
    <s v="Wed"/>
  </r>
  <r>
    <x v="52"/>
    <s v="West"/>
    <s v="Michner"/>
    <s v="Assess"/>
    <m/>
    <n v="44095"/>
    <n v="44160"/>
    <n v="1"/>
    <m/>
    <m/>
    <n v="0.5"/>
    <n v="64.171000000000006"/>
    <x v="1"/>
    <n v="65"/>
    <n v="80"/>
    <n v="40"/>
    <n v="40"/>
    <n v="64.171000000000006"/>
    <n v="104.17100000000001"/>
    <n v="104.17100000000001"/>
    <s v="Mon"/>
    <s v="Wed"/>
  </r>
  <r>
    <x v="53"/>
    <s v="South"/>
    <s v="Lopez"/>
    <s v="Deliver"/>
    <m/>
    <n v="44096"/>
    <n v="44105"/>
    <n v="1"/>
    <m/>
    <m/>
    <n v="0.25"/>
    <n v="20.475000000000001"/>
    <x v="0"/>
    <n v="9"/>
    <n v="80"/>
    <n v="20"/>
    <n v="20"/>
    <n v="20.475000000000001"/>
    <n v="40.475000000000001"/>
    <n v="40.475000000000001"/>
    <s v="Tue"/>
    <s v="Thu"/>
  </r>
  <r>
    <x v="54"/>
    <s v="West"/>
    <s v="Khan"/>
    <s v="Repair"/>
    <m/>
    <n v="44097"/>
    <n v="44111"/>
    <n v="1"/>
    <m/>
    <m/>
    <n v="1"/>
    <n v="200"/>
    <x v="2"/>
    <n v="14"/>
    <n v="80"/>
    <n v="80"/>
    <n v="80"/>
    <n v="200"/>
    <n v="280"/>
    <n v="280"/>
    <s v="Wed"/>
    <s v="Wed"/>
  </r>
  <r>
    <x v="55"/>
    <s v="Southeast"/>
    <s v="Burton"/>
    <s v="Repair"/>
    <m/>
    <n v="44097"/>
    <n v="44119"/>
    <n v="1"/>
    <m/>
    <m/>
    <n v="1.5"/>
    <n v="123.9555"/>
    <x v="2"/>
    <n v="22"/>
    <n v="80"/>
    <n v="120"/>
    <n v="120"/>
    <n v="123.9555"/>
    <n v="243.9555"/>
    <n v="243.9555"/>
    <s v="Wed"/>
    <s v="Thu"/>
  </r>
  <r>
    <x v="56"/>
    <s v="Central"/>
    <s v="Cartier"/>
    <s v="Replace"/>
    <m/>
    <n v="44097"/>
    <n v="44128"/>
    <n v="1"/>
    <m/>
    <m/>
    <n v="0.5"/>
    <n v="193.88310000000001"/>
    <x v="0"/>
    <n v="31"/>
    <n v="80"/>
    <n v="40"/>
    <n v="40"/>
    <n v="193.88310000000001"/>
    <n v="233.88310000000001"/>
    <n v="233.88310000000001"/>
    <s v="Wed"/>
    <s v="Sat"/>
  </r>
  <r>
    <x v="57"/>
    <s v="Southeast"/>
    <s v="Khan"/>
    <s v="Assess"/>
    <m/>
    <n v="44097"/>
    <n v="44132"/>
    <n v="2"/>
    <m/>
    <m/>
    <n v="0.5"/>
    <n v="1.173"/>
    <x v="2"/>
    <n v="35"/>
    <n v="140"/>
    <n v="70"/>
    <n v="70"/>
    <n v="1.173"/>
    <n v="71.173000000000002"/>
    <n v="71.173000000000002"/>
    <s v="Wed"/>
    <s v="Wed"/>
  </r>
  <r>
    <x v="58"/>
    <s v="Central"/>
    <s v="Michner"/>
    <s v="Assess"/>
    <m/>
    <n v="44098"/>
    <n v="44109"/>
    <n v="2"/>
    <m/>
    <m/>
    <n v="0.75"/>
    <n v="664.78880000000004"/>
    <x v="0"/>
    <n v="11"/>
    <n v="140"/>
    <n v="105"/>
    <n v="105"/>
    <n v="664.78880000000004"/>
    <n v="769.78880000000004"/>
    <n v="769.78880000000004"/>
    <s v="Thu"/>
    <s v="Mon"/>
  </r>
  <r>
    <x v="59"/>
    <s v="Northwest"/>
    <s v="Khan"/>
    <s v="Deliver"/>
    <m/>
    <n v="44098"/>
    <n v="44119"/>
    <n v="1"/>
    <m/>
    <m/>
    <n v="0.25"/>
    <n v="160"/>
    <x v="0"/>
    <n v="21"/>
    <n v="80"/>
    <n v="20"/>
    <n v="20"/>
    <n v="160"/>
    <n v="180"/>
    <n v="180"/>
    <s v="Thu"/>
    <s v="Thu"/>
  </r>
  <r>
    <x v="60"/>
    <s v="Northwest"/>
    <s v="Burton"/>
    <s v="Replace"/>
    <m/>
    <n v="44098"/>
    <n v="44140"/>
    <n v="2"/>
    <m/>
    <m/>
    <n v="0.75"/>
    <n v="159.50489999999999"/>
    <x v="0"/>
    <n v="42"/>
    <n v="140"/>
    <n v="105"/>
    <n v="105"/>
    <n v="159.50489999999999"/>
    <n v="264.50490000000002"/>
    <n v="264.50490000000002"/>
    <s v="Thu"/>
    <s v="Thu"/>
  </r>
  <r>
    <x v="61"/>
    <s v="North"/>
    <s v="Cartier"/>
    <s v="Assess"/>
    <m/>
    <n v="44098"/>
    <n v="44152"/>
    <n v="2"/>
    <m/>
    <m/>
    <n v="0.75"/>
    <n v="169.63499999999999"/>
    <x v="1"/>
    <n v="54"/>
    <n v="140"/>
    <n v="105"/>
    <n v="105"/>
    <n v="169.63499999999999"/>
    <n v="274.63499999999999"/>
    <n v="274.63499999999999"/>
    <s v="Thu"/>
    <s v="Tue"/>
  </r>
  <r>
    <x v="62"/>
    <s v="Southwest"/>
    <s v="Burton"/>
    <s v="Replace"/>
    <m/>
    <n v="44102"/>
    <n v="44104"/>
    <n v="2"/>
    <m/>
    <m/>
    <n v="0.5"/>
    <n v="202.86"/>
    <x v="0"/>
    <n v="2"/>
    <n v="140"/>
    <n v="70"/>
    <n v="70"/>
    <n v="202.86"/>
    <n v="272.86"/>
    <n v="272.86"/>
    <s v="Mon"/>
    <s v="Wed"/>
  </r>
  <r>
    <x v="63"/>
    <s v="South"/>
    <s v="Lopez"/>
    <s v="Assess"/>
    <m/>
    <n v="44102"/>
    <n v="44111"/>
    <n v="1"/>
    <m/>
    <m/>
    <n v="0.5"/>
    <n v="10.53"/>
    <x v="1"/>
    <n v="9"/>
    <n v="80"/>
    <n v="40"/>
    <n v="40"/>
    <n v="10.53"/>
    <n v="50.53"/>
    <n v="50.53"/>
    <s v="Mon"/>
    <s v="Wed"/>
  </r>
  <r>
    <x v="64"/>
    <s v="Central"/>
    <s v="Michner"/>
    <s v="Replace"/>
    <m/>
    <n v="44102"/>
    <n v="44131"/>
    <n v="2"/>
    <m/>
    <m/>
    <n v="0.75"/>
    <n v="1.8240000000000001"/>
    <x v="2"/>
    <n v="29"/>
    <n v="140"/>
    <n v="105"/>
    <n v="105"/>
    <n v="1.8240000000000001"/>
    <n v="106.824"/>
    <n v="106.824"/>
    <s v="Mon"/>
    <s v="Tue"/>
  </r>
  <r>
    <x v="65"/>
    <s v="South"/>
    <s v="Khan"/>
    <s v="Assess"/>
    <m/>
    <n v="44103"/>
    <n v="44112"/>
    <n v="2"/>
    <m/>
    <m/>
    <n v="0.5"/>
    <n v="54.124600000000001"/>
    <x v="0"/>
    <n v="9"/>
    <n v="140"/>
    <n v="70"/>
    <n v="70"/>
    <n v="54.124600000000001"/>
    <n v="124.1246"/>
    <n v="124.1246"/>
    <s v="Tue"/>
    <s v="Thu"/>
  </r>
  <r>
    <x v="66"/>
    <s v="Northwest"/>
    <s v="Michner"/>
    <s v="Deliver"/>
    <m/>
    <n v="44103"/>
    <n v="44125"/>
    <n v="2"/>
    <m/>
    <m/>
    <n v="0.25"/>
    <n v="367.71109999999999"/>
    <x v="0"/>
    <n v="22"/>
    <n v="140"/>
    <n v="35"/>
    <n v="35"/>
    <n v="367.71109999999999"/>
    <n v="402.71109999999999"/>
    <n v="402.71109999999999"/>
    <s v="Tue"/>
    <s v="Wed"/>
  </r>
  <r>
    <x v="67"/>
    <s v="West"/>
    <s v="Lopez"/>
    <s v="Assess"/>
    <m/>
    <n v="44103"/>
    <n v="44123"/>
    <n v="1"/>
    <m/>
    <m/>
    <n v="1.5"/>
    <n v="139.035"/>
    <x v="0"/>
    <n v="20"/>
    <n v="80"/>
    <n v="120"/>
    <n v="120"/>
    <n v="139.035"/>
    <n v="259.03499999999997"/>
    <n v="259.03499999999997"/>
    <s v="Tue"/>
    <s v="Mon"/>
  </r>
  <r>
    <x v="68"/>
    <s v="West"/>
    <s v="Khan"/>
    <s v="Replace"/>
    <m/>
    <n v="44103"/>
    <n v="44131"/>
    <n v="1"/>
    <m/>
    <m/>
    <n v="0.5"/>
    <n v="50.317"/>
    <x v="1"/>
    <n v="28"/>
    <n v="80"/>
    <n v="40"/>
    <n v="40"/>
    <n v="50.317"/>
    <n v="90.317000000000007"/>
    <n v="90.317000000000007"/>
    <s v="Tue"/>
    <s v="Tue"/>
  </r>
  <r>
    <x v="69"/>
    <s v="Central"/>
    <s v="Burton"/>
    <s v="Repair"/>
    <m/>
    <n v="44103"/>
    <n v="44159"/>
    <n v="1"/>
    <m/>
    <m/>
    <n v="1"/>
    <n v="122.4273"/>
    <x v="2"/>
    <n v="56"/>
    <n v="80"/>
    <n v="80"/>
    <n v="80"/>
    <n v="122.4273"/>
    <n v="202.4273"/>
    <n v="202.4273"/>
    <s v="Tue"/>
    <s v="Tue"/>
  </r>
  <r>
    <x v="70"/>
    <s v="West"/>
    <s v="Khan"/>
    <s v="Assess"/>
    <m/>
    <n v="44103"/>
    <n v="44167"/>
    <n v="1"/>
    <m/>
    <m/>
    <n v="1"/>
    <n v="78.5535"/>
    <x v="1"/>
    <n v="64"/>
    <n v="80"/>
    <n v="80"/>
    <n v="80"/>
    <n v="78.5535"/>
    <n v="158.55349999999999"/>
    <n v="158.55349999999999"/>
    <s v="Tue"/>
    <s v="Wed"/>
  </r>
  <r>
    <x v="71"/>
    <s v="Northwest"/>
    <s v="Khan"/>
    <s v="Deliver"/>
    <s v="Yes"/>
    <n v="44104"/>
    <n v="44111"/>
    <n v="1"/>
    <m/>
    <m/>
    <n v="0.25"/>
    <n v="239.1001"/>
    <x v="0"/>
    <n v="7"/>
    <n v="80"/>
    <n v="20"/>
    <n v="20"/>
    <n v="239.1001"/>
    <n v="259.1001"/>
    <n v="259.1001"/>
    <s v="Wed"/>
    <s v="Wed"/>
  </r>
  <r>
    <x v="72"/>
    <s v="Central"/>
    <s v="Cartier"/>
    <s v="Replace"/>
    <m/>
    <n v="44104"/>
    <n v="44123"/>
    <n v="1"/>
    <m/>
    <m/>
    <n v="0.5"/>
    <n v="61.180599999999998"/>
    <x v="2"/>
    <n v="19"/>
    <n v="80"/>
    <n v="40"/>
    <n v="40"/>
    <n v="61.180599999999998"/>
    <n v="101.1806"/>
    <n v="101.1806"/>
    <s v="Wed"/>
    <s v="Mon"/>
  </r>
  <r>
    <x v="73"/>
    <s v="Northwest"/>
    <s v="Cartier"/>
    <s v="Repair"/>
    <m/>
    <n v="44104"/>
    <n v="44153"/>
    <n v="2"/>
    <m/>
    <m/>
    <n v="2.25"/>
    <n v="800.71119999999996"/>
    <x v="0"/>
    <n v="49"/>
    <n v="140"/>
    <n v="315"/>
    <n v="315"/>
    <n v="800.71119999999996"/>
    <n v="1115.7112"/>
    <n v="1115.7112"/>
    <s v="Wed"/>
    <s v="Wed"/>
  </r>
  <r>
    <x v="74"/>
    <s v="Northwest"/>
    <s v="Khan"/>
    <s v="Assess"/>
    <m/>
    <n v="44105"/>
    <n v="44130"/>
    <n v="1"/>
    <m/>
    <m/>
    <n v="0.25"/>
    <n v="19.196999999999999"/>
    <x v="0"/>
    <n v="25"/>
    <n v="80"/>
    <n v="20"/>
    <n v="20"/>
    <n v="19.196999999999999"/>
    <n v="39.197000000000003"/>
    <n v="39.197000000000003"/>
    <s v="Thu"/>
    <s v="Mon"/>
  </r>
  <r>
    <x v="75"/>
    <s v="South"/>
    <s v="Lopez"/>
    <s v="Assess"/>
    <m/>
    <n v="44109"/>
    <n v="44117"/>
    <n v="1"/>
    <m/>
    <m/>
    <n v="0.25"/>
    <n v="19.5"/>
    <x v="0"/>
    <n v="8"/>
    <n v="80"/>
    <n v="20"/>
    <n v="20"/>
    <n v="19.5"/>
    <n v="39.5"/>
    <n v="39.5"/>
    <s v="Mon"/>
    <s v="Tue"/>
  </r>
  <r>
    <x v="76"/>
    <s v="South"/>
    <s v="Lopez"/>
    <s v="Deliver"/>
    <m/>
    <n v="44109"/>
    <n v="44117"/>
    <n v="1"/>
    <m/>
    <m/>
    <n v="0.25"/>
    <n v="22.425000000000001"/>
    <x v="0"/>
    <n v="8"/>
    <n v="80"/>
    <n v="20"/>
    <n v="20"/>
    <n v="22.425000000000001"/>
    <n v="42.424999999999997"/>
    <n v="42.424999999999997"/>
    <s v="Mon"/>
    <s v="Tue"/>
  </r>
  <r>
    <x v="77"/>
    <s v="West"/>
    <s v="Burton"/>
    <s v="Assess"/>
    <m/>
    <n v="44109"/>
    <n v="44117"/>
    <n v="1"/>
    <m/>
    <m/>
    <n v="0.5"/>
    <n v="26.582599999999999"/>
    <x v="0"/>
    <n v="8"/>
    <n v="80"/>
    <n v="40"/>
    <n v="40"/>
    <n v="26.582599999999999"/>
    <n v="66.582599999999999"/>
    <n v="66.582599999999999"/>
    <s v="Mon"/>
    <s v="Tue"/>
  </r>
  <r>
    <x v="78"/>
    <s v="Central"/>
    <s v="Cartier"/>
    <s v="Assess"/>
    <m/>
    <n v="44109"/>
    <n v="44128"/>
    <n v="1"/>
    <m/>
    <m/>
    <n v="0.5"/>
    <n v="288.20800000000003"/>
    <x v="2"/>
    <n v="19"/>
    <n v="80"/>
    <n v="40"/>
    <n v="40"/>
    <n v="288.20800000000003"/>
    <n v="328.20800000000003"/>
    <n v="328.20800000000003"/>
    <s v="Mon"/>
    <s v="Sat"/>
  </r>
  <r>
    <x v="79"/>
    <s v="South"/>
    <s v="Lopez"/>
    <s v="Replace"/>
    <m/>
    <n v="44109"/>
    <n v="44123"/>
    <n v="1"/>
    <m/>
    <m/>
    <n v="0.5"/>
    <n v="54.236800000000002"/>
    <x v="0"/>
    <n v="14"/>
    <n v="80"/>
    <n v="40"/>
    <n v="40"/>
    <n v="54.236800000000002"/>
    <n v="94.236800000000002"/>
    <n v="94.236800000000002"/>
    <s v="Mon"/>
    <s v="Mon"/>
  </r>
  <r>
    <x v="80"/>
    <s v="West"/>
    <s v="Lopez"/>
    <s v="Assess"/>
    <m/>
    <n v="44110"/>
    <n v="44123"/>
    <n v="1"/>
    <m/>
    <m/>
    <n v="0.25"/>
    <n v="332.39699999999999"/>
    <x v="1"/>
    <n v="13"/>
    <n v="80"/>
    <n v="20"/>
    <n v="20"/>
    <n v="332.39699999999999"/>
    <n v="352.39699999999999"/>
    <n v="352.39699999999999"/>
    <s v="Tue"/>
    <s v="Mon"/>
  </r>
  <r>
    <x v="81"/>
    <s v="Northwest"/>
    <s v="Khan"/>
    <s v="Assess"/>
    <m/>
    <n v="44110"/>
    <n v="44127"/>
    <n v="2"/>
    <m/>
    <m/>
    <n v="0.75"/>
    <n v="124.1649"/>
    <x v="2"/>
    <n v="17"/>
    <n v="140"/>
    <n v="105"/>
    <n v="105"/>
    <n v="124.1649"/>
    <n v="229.16489999999999"/>
    <n v="229.16489999999999"/>
    <s v="Tue"/>
    <s v="Fri"/>
  </r>
  <r>
    <x v="82"/>
    <s v="Central"/>
    <s v="Burton"/>
    <s v="Deliver"/>
    <m/>
    <n v="44110"/>
    <n v="44130"/>
    <n v="1"/>
    <m/>
    <m/>
    <n v="0.25"/>
    <n v="21.63"/>
    <x v="0"/>
    <n v="20"/>
    <n v="80"/>
    <n v="20"/>
    <n v="20"/>
    <n v="21.63"/>
    <n v="41.629999999999995"/>
    <n v="41.629999999999995"/>
    <s v="Tue"/>
    <s v="Mon"/>
  </r>
  <r>
    <x v="83"/>
    <s v="Northwest"/>
    <s v="Khan"/>
    <s v="Assess"/>
    <m/>
    <n v="44111"/>
    <n v="44123"/>
    <n v="2"/>
    <m/>
    <s v="Yes"/>
    <n v="0.25"/>
    <n v="33"/>
    <x v="2"/>
    <n v="12"/>
    <n v="140"/>
    <n v="35"/>
    <n v="35"/>
    <n v="0"/>
    <n v="68"/>
    <n v="35"/>
    <s v="Wed"/>
    <s v="Mon"/>
  </r>
  <r>
    <x v="84"/>
    <s v="Northwest"/>
    <s v="Khan"/>
    <s v="Assess"/>
    <m/>
    <n v="44111"/>
    <n v="44123"/>
    <n v="2"/>
    <m/>
    <m/>
    <n v="0.5"/>
    <n v="154.5"/>
    <x v="2"/>
    <n v="12"/>
    <n v="140"/>
    <n v="70"/>
    <n v="70"/>
    <n v="154.5"/>
    <n v="224.5"/>
    <n v="224.5"/>
    <s v="Wed"/>
    <s v="Mon"/>
  </r>
  <r>
    <x v="85"/>
    <s v="South"/>
    <s v="Lopez"/>
    <s v="Repair"/>
    <m/>
    <n v="44111"/>
    <n v="44124"/>
    <n v="1"/>
    <m/>
    <m/>
    <n v="1"/>
    <n v="48.75"/>
    <x v="0"/>
    <n v="13"/>
    <n v="80"/>
    <n v="80"/>
    <n v="80"/>
    <n v="48.75"/>
    <n v="128.75"/>
    <n v="128.75"/>
    <s v="Wed"/>
    <s v="Tue"/>
  </r>
  <r>
    <x v="86"/>
    <s v="South"/>
    <s v="Lopez"/>
    <s v="Deliver"/>
    <m/>
    <n v="44112"/>
    <n v="44124"/>
    <n v="1"/>
    <m/>
    <m/>
    <n v="0.25"/>
    <n v="76.1678"/>
    <x v="0"/>
    <n v="12"/>
    <n v="80"/>
    <n v="20"/>
    <n v="20"/>
    <n v="76.1678"/>
    <n v="96.1678"/>
    <n v="96.1678"/>
    <s v="Thu"/>
    <s v="Tue"/>
  </r>
  <r>
    <x v="87"/>
    <s v="Northwest"/>
    <s v="Khan"/>
    <s v="Replace"/>
    <m/>
    <n v="44112"/>
    <n v="44142"/>
    <n v="1"/>
    <m/>
    <m/>
    <n v="0.75"/>
    <n v="117"/>
    <x v="2"/>
    <n v="30"/>
    <n v="80"/>
    <n v="60"/>
    <n v="60"/>
    <n v="117"/>
    <n v="177"/>
    <n v="177"/>
    <s v="Thu"/>
    <s v="Sat"/>
  </r>
  <r>
    <x v="88"/>
    <s v="Northwest"/>
    <s v="Cartier"/>
    <s v="Repair"/>
    <m/>
    <n v="44112"/>
    <n v="44145"/>
    <n v="2"/>
    <m/>
    <m/>
    <n v="1.5"/>
    <n v="1575.9739999999999"/>
    <x v="2"/>
    <n v="33"/>
    <n v="140"/>
    <n v="210"/>
    <n v="210"/>
    <n v="1575.9739999999999"/>
    <n v="1785.9739999999999"/>
    <n v="1785.9739999999999"/>
    <s v="Thu"/>
    <s v="Tue"/>
  </r>
  <r>
    <x v="89"/>
    <s v="West"/>
    <s v="Khan"/>
    <s v="Replace"/>
    <m/>
    <n v="44112"/>
    <n v="44153"/>
    <n v="1"/>
    <m/>
    <m/>
    <n v="0.5"/>
    <n v="21.33"/>
    <x v="1"/>
    <n v="41"/>
    <n v="80"/>
    <n v="40"/>
    <n v="40"/>
    <n v="21.33"/>
    <n v="61.33"/>
    <n v="61.33"/>
    <s v="Thu"/>
    <s v="Wed"/>
  </r>
  <r>
    <x v="90"/>
    <s v="Southeast"/>
    <s v="Michner"/>
    <s v="Replace"/>
    <m/>
    <n v="44112"/>
    <n v="44165"/>
    <n v="1"/>
    <m/>
    <m/>
    <n v="0.5"/>
    <n v="74.785899999999998"/>
    <x v="0"/>
    <n v="53"/>
    <n v="80"/>
    <n v="40"/>
    <n v="40"/>
    <n v="74.785899999999998"/>
    <n v="114.7859"/>
    <n v="114.7859"/>
    <s v="Thu"/>
    <s v="Mon"/>
  </r>
  <r>
    <x v="91"/>
    <s v="Northeast"/>
    <s v="Michner"/>
    <s v="Repair"/>
    <m/>
    <n v="44112"/>
    <n v="44166"/>
    <n v="2"/>
    <m/>
    <m/>
    <n v="4.75"/>
    <n v="1123.9716000000001"/>
    <x v="2"/>
    <n v="54"/>
    <n v="140"/>
    <n v="665"/>
    <n v="665"/>
    <n v="1123.9716000000001"/>
    <n v="1788.9716000000001"/>
    <n v="1788.9716000000001"/>
    <s v="Thu"/>
    <s v="Tue"/>
  </r>
  <r>
    <x v="92"/>
    <s v="Central"/>
    <s v="Burton"/>
    <s v="Assess"/>
    <m/>
    <n v="44116"/>
    <n v="44130"/>
    <n v="2"/>
    <m/>
    <m/>
    <n v="1"/>
    <n v="128.9796"/>
    <x v="0"/>
    <n v="14"/>
    <n v="140"/>
    <n v="140"/>
    <n v="140"/>
    <n v="128.9796"/>
    <n v="268.9796"/>
    <n v="268.9796"/>
    <s v="Mon"/>
    <s v="Mon"/>
  </r>
  <r>
    <x v="93"/>
    <s v="West"/>
    <s v="Khan"/>
    <s v="Replace"/>
    <m/>
    <n v="44116"/>
    <n v="44139"/>
    <n v="1"/>
    <m/>
    <m/>
    <n v="0.5"/>
    <n v="144"/>
    <x v="1"/>
    <n v="23"/>
    <n v="80"/>
    <n v="40"/>
    <n v="40"/>
    <n v="144"/>
    <n v="184"/>
    <n v="184"/>
    <s v="Mon"/>
    <s v="Wed"/>
  </r>
  <r>
    <x v="94"/>
    <s v="Central"/>
    <s v="Michner"/>
    <s v="Assess"/>
    <m/>
    <n v="44116"/>
    <n v="44140"/>
    <n v="2"/>
    <m/>
    <m/>
    <n v="1"/>
    <n v="1211.8269"/>
    <x v="0"/>
    <n v="24"/>
    <n v="140"/>
    <n v="140"/>
    <n v="140"/>
    <n v="1211.8269"/>
    <n v="1351.8269"/>
    <n v="1351.8269"/>
    <s v="Mon"/>
    <s v="Thu"/>
  </r>
  <r>
    <x v="95"/>
    <s v="South"/>
    <s v="Michner"/>
    <s v="Replace"/>
    <m/>
    <n v="44116"/>
    <n v="44153"/>
    <n v="1"/>
    <m/>
    <m/>
    <n v="0.5"/>
    <n v="54.124600000000001"/>
    <x v="0"/>
    <n v="37"/>
    <n v="80"/>
    <n v="40"/>
    <n v="40"/>
    <n v="54.124600000000001"/>
    <n v="94.124600000000001"/>
    <n v="94.124600000000001"/>
    <s v="Mon"/>
    <s v="Wed"/>
  </r>
  <r>
    <x v="96"/>
    <s v="Northwest"/>
    <s v="Michner"/>
    <s v="Assess"/>
    <s v="Yes"/>
    <n v="44116"/>
    <n v="44154"/>
    <n v="1"/>
    <m/>
    <m/>
    <n v="0.5"/>
    <n v="55.935699999999997"/>
    <x v="2"/>
    <n v="38"/>
    <n v="80"/>
    <n v="40"/>
    <n v="40"/>
    <n v="55.935699999999997"/>
    <n v="95.935699999999997"/>
    <n v="95.935699999999997"/>
    <s v="Mon"/>
    <s v="Thu"/>
  </r>
  <r>
    <x v="97"/>
    <s v="Southeast"/>
    <s v="Michner"/>
    <s v="Assess"/>
    <s v="Yes"/>
    <n v="44117"/>
    <n v="44131"/>
    <n v="1"/>
    <m/>
    <m/>
    <n v="0.5"/>
    <n v="11.06"/>
    <x v="1"/>
    <n v="14"/>
    <n v="80"/>
    <n v="40"/>
    <n v="40"/>
    <n v="11.06"/>
    <n v="51.06"/>
    <n v="51.06"/>
    <s v="Tue"/>
    <s v="Tue"/>
  </r>
  <r>
    <x v="98"/>
    <s v="West"/>
    <s v="Khan"/>
    <s v="Repair"/>
    <m/>
    <n v="44117"/>
    <n v="44131"/>
    <n v="1"/>
    <m/>
    <m/>
    <n v="2"/>
    <n v="77.165099999999995"/>
    <x v="0"/>
    <n v="14"/>
    <n v="80"/>
    <n v="160"/>
    <n v="160"/>
    <n v="77.165099999999995"/>
    <n v="237.1651"/>
    <n v="237.1651"/>
    <s v="Tue"/>
    <s v="Tue"/>
  </r>
  <r>
    <x v="99"/>
    <s v="Northwest"/>
    <s v="Khan"/>
    <s v="Assess"/>
    <m/>
    <n v="44118"/>
    <n v="44123"/>
    <n v="2"/>
    <m/>
    <m/>
    <n v="0.5"/>
    <n v="66.158000000000001"/>
    <x v="0"/>
    <n v="5"/>
    <n v="140"/>
    <n v="70"/>
    <n v="70"/>
    <n v="66.158000000000001"/>
    <n v="136.15800000000002"/>
    <n v="136.15800000000002"/>
    <s v="Wed"/>
    <s v="Mon"/>
  </r>
  <r>
    <x v="100"/>
    <s v="Southwest"/>
    <s v="Michner"/>
    <s v="Deliver"/>
    <m/>
    <n v="44118"/>
    <n v="44131"/>
    <n v="1"/>
    <m/>
    <m/>
    <n v="0.25"/>
    <n v="27.953900000000001"/>
    <x v="0"/>
    <n v="13"/>
    <n v="80"/>
    <n v="20"/>
    <n v="20"/>
    <n v="27.953900000000001"/>
    <n v="47.953900000000004"/>
    <n v="47.953900000000004"/>
    <s v="Wed"/>
    <s v="Tue"/>
  </r>
  <r>
    <x v="101"/>
    <s v="West"/>
    <s v="Khan"/>
    <s v="Assess"/>
    <m/>
    <n v="44118"/>
    <n v="44131"/>
    <n v="1"/>
    <m/>
    <m/>
    <n v="1"/>
    <n v="216.3125"/>
    <x v="2"/>
    <n v="13"/>
    <n v="80"/>
    <n v="80"/>
    <n v="80"/>
    <n v="216.3125"/>
    <n v="296.3125"/>
    <n v="296.3125"/>
    <s v="Wed"/>
    <s v="Tue"/>
  </r>
  <r>
    <x v="102"/>
    <s v="Central"/>
    <s v="Burton"/>
    <s v="Repair"/>
    <m/>
    <n v="44118"/>
    <n v="44138"/>
    <n v="2"/>
    <m/>
    <m/>
    <n v="2"/>
    <n v="619.51329999999996"/>
    <x v="1"/>
    <n v="20"/>
    <n v="140"/>
    <n v="280"/>
    <n v="280"/>
    <n v="619.51329999999996"/>
    <n v="899.51329999999996"/>
    <n v="899.51329999999996"/>
    <s v="Wed"/>
    <s v="Tue"/>
  </r>
  <r>
    <x v="103"/>
    <s v="West"/>
    <s v="Michner"/>
    <s v="Replace"/>
    <m/>
    <n v="44118"/>
    <n v="44145"/>
    <n v="1"/>
    <m/>
    <m/>
    <n v="0.5"/>
    <n v="3.12"/>
    <x v="2"/>
    <n v="27"/>
    <n v="80"/>
    <n v="40"/>
    <n v="40"/>
    <n v="3.12"/>
    <n v="43.12"/>
    <n v="43.12"/>
    <s v="Wed"/>
    <s v="Tue"/>
  </r>
  <r>
    <x v="104"/>
    <s v="Central"/>
    <s v="Michner"/>
    <s v="Assess"/>
    <m/>
    <n v="44119"/>
    <n v="44126"/>
    <n v="1"/>
    <m/>
    <m/>
    <n v="0.75"/>
    <n v="163.26"/>
    <x v="0"/>
    <n v="7"/>
    <n v="80"/>
    <n v="60"/>
    <n v="60"/>
    <n v="163.26"/>
    <n v="223.26"/>
    <n v="223.26"/>
    <s v="Thu"/>
    <s v="Thu"/>
  </r>
  <r>
    <x v="105"/>
    <s v="South"/>
    <s v="Lopez"/>
    <s v="Deliver"/>
    <m/>
    <n v="44119"/>
    <n v="44132"/>
    <n v="1"/>
    <m/>
    <m/>
    <n v="0.25"/>
    <n v="65.251599999999996"/>
    <x v="0"/>
    <n v="13"/>
    <n v="80"/>
    <n v="20"/>
    <n v="20"/>
    <n v="65.251599999999996"/>
    <n v="85.251599999999996"/>
    <n v="85.251599999999996"/>
    <s v="Thu"/>
    <s v="Wed"/>
  </r>
  <r>
    <x v="106"/>
    <s v="West"/>
    <s v="Michner"/>
    <s v="Deliver"/>
    <m/>
    <n v="44119"/>
    <n v="44145"/>
    <n v="1"/>
    <m/>
    <m/>
    <n v="0.25"/>
    <n v="30"/>
    <x v="1"/>
    <n v="26"/>
    <n v="80"/>
    <n v="20"/>
    <n v="20"/>
    <n v="30"/>
    <n v="50"/>
    <n v="50"/>
    <s v="Thu"/>
    <s v="Tue"/>
  </r>
  <r>
    <x v="107"/>
    <s v="West"/>
    <s v="Michner"/>
    <s v="Replace"/>
    <m/>
    <n v="44119"/>
    <n v="44145"/>
    <n v="1"/>
    <m/>
    <m/>
    <n v="0.5"/>
    <n v="105.8442"/>
    <x v="0"/>
    <n v="26"/>
    <n v="80"/>
    <n v="40"/>
    <n v="40"/>
    <n v="105.8442"/>
    <n v="145.8442"/>
    <n v="145.8442"/>
    <s v="Thu"/>
    <s v="Tue"/>
  </r>
  <r>
    <x v="108"/>
    <s v="Northwest"/>
    <s v="Burton"/>
    <s v="Replace"/>
    <m/>
    <n v="44123"/>
    <n v="44140"/>
    <n v="2"/>
    <m/>
    <m/>
    <n v="1"/>
    <n v="547.08590000000004"/>
    <x v="2"/>
    <n v="17"/>
    <n v="140"/>
    <n v="140"/>
    <n v="140"/>
    <n v="547.08590000000004"/>
    <n v="687.08590000000004"/>
    <n v="687.08590000000004"/>
    <s v="Mon"/>
    <s v="Thu"/>
  </r>
  <r>
    <x v="109"/>
    <s v="West"/>
    <s v="Michner"/>
    <s v="Replace"/>
    <m/>
    <n v="44123"/>
    <n v="44160"/>
    <n v="1"/>
    <m/>
    <m/>
    <n v="1"/>
    <n v="120"/>
    <x v="1"/>
    <n v="37"/>
    <n v="80"/>
    <n v="80"/>
    <n v="80"/>
    <n v="120"/>
    <n v="200"/>
    <n v="200"/>
    <s v="Mon"/>
    <s v="Wed"/>
  </r>
  <r>
    <x v="110"/>
    <s v="Northwest"/>
    <s v="Khan"/>
    <s v="Assess"/>
    <m/>
    <n v="44124"/>
    <n v="44134"/>
    <n v="1"/>
    <m/>
    <m/>
    <n v="0.25"/>
    <n v="30"/>
    <x v="0"/>
    <n v="10"/>
    <n v="80"/>
    <n v="20"/>
    <n v="20"/>
    <n v="30"/>
    <n v="50"/>
    <n v="50"/>
    <s v="Tue"/>
    <s v="Fri"/>
  </r>
  <r>
    <x v="111"/>
    <s v="Central"/>
    <s v="Cartier"/>
    <s v="Deliver"/>
    <m/>
    <n v="44124"/>
    <n v="44159"/>
    <n v="1"/>
    <m/>
    <m/>
    <n v="0.25"/>
    <n v="27.63"/>
    <x v="0"/>
    <n v="35"/>
    <n v="80"/>
    <n v="20"/>
    <n v="20"/>
    <n v="27.63"/>
    <n v="47.629999999999995"/>
    <n v="47.629999999999995"/>
    <s v="Tue"/>
    <s v="Tue"/>
  </r>
  <r>
    <x v="112"/>
    <s v="Central"/>
    <s v="Burton"/>
    <s v="Assess"/>
    <m/>
    <n v="44125"/>
    <n v="44141"/>
    <n v="1"/>
    <m/>
    <m/>
    <n v="0.25"/>
    <n v="250.42240000000001"/>
    <x v="0"/>
    <n v="16"/>
    <n v="80"/>
    <n v="20"/>
    <n v="20"/>
    <n v="250.42240000000001"/>
    <n v="270.42240000000004"/>
    <n v="270.42240000000004"/>
    <s v="Wed"/>
    <s v="Fri"/>
  </r>
  <r>
    <x v="113"/>
    <s v="Northwest"/>
    <s v="Michner"/>
    <s v="Assess"/>
    <s v="Yes"/>
    <n v="44125"/>
    <n v="44140"/>
    <n v="2"/>
    <m/>
    <m/>
    <n v="0.25"/>
    <n v="38.698399999999999"/>
    <x v="2"/>
    <n v="15"/>
    <n v="140"/>
    <n v="35"/>
    <n v="35"/>
    <n v="38.698399999999999"/>
    <n v="73.698399999999992"/>
    <n v="73.698399999999992"/>
    <s v="Wed"/>
    <s v="Thu"/>
  </r>
  <r>
    <x v="114"/>
    <s v="Northwest"/>
    <s v="Cartier"/>
    <s v="Assess"/>
    <s v="Yes"/>
    <n v="44125"/>
    <n v="44145"/>
    <n v="2"/>
    <m/>
    <m/>
    <n v="0.25"/>
    <n v="33"/>
    <x v="0"/>
    <n v="20"/>
    <n v="140"/>
    <n v="35"/>
    <n v="35"/>
    <n v="33"/>
    <n v="68"/>
    <n v="68"/>
    <s v="Wed"/>
    <s v="Tue"/>
  </r>
  <r>
    <x v="115"/>
    <s v="West"/>
    <s v="Michner"/>
    <s v="Assess"/>
    <m/>
    <n v="44125"/>
    <n v="44145"/>
    <n v="1"/>
    <m/>
    <m/>
    <n v="0.75"/>
    <n v="126"/>
    <x v="1"/>
    <n v="20"/>
    <n v="80"/>
    <n v="60"/>
    <n v="60"/>
    <n v="126"/>
    <n v="186"/>
    <n v="186"/>
    <s v="Wed"/>
    <s v="Tue"/>
  </r>
  <r>
    <x v="116"/>
    <s v="Central"/>
    <s v="Michner"/>
    <s v="Install"/>
    <m/>
    <n v="44125"/>
    <n v="44221"/>
    <n v="2"/>
    <m/>
    <m/>
    <n v="8.25"/>
    <n v="4946"/>
    <x v="0"/>
    <n v="96"/>
    <n v="140"/>
    <n v="1155"/>
    <n v="1155"/>
    <n v="4946"/>
    <n v="6101"/>
    <n v="6101"/>
    <s v="Wed"/>
    <s v="Mon"/>
  </r>
  <r>
    <x v="117"/>
    <s v="Southeast"/>
    <s v="Michner"/>
    <s v="Replace"/>
    <s v="Yes"/>
    <n v="44126"/>
    <n v="44133"/>
    <n v="1"/>
    <m/>
    <m/>
    <n v="0.5"/>
    <n v="33.544699999999999"/>
    <x v="1"/>
    <n v="7"/>
    <n v="80"/>
    <n v="40"/>
    <n v="40"/>
    <n v="33.544699999999999"/>
    <n v="73.544700000000006"/>
    <n v="73.544700000000006"/>
    <s v="Thu"/>
    <s v="Thu"/>
  </r>
  <r>
    <x v="118"/>
    <s v="Central"/>
    <s v="Burton"/>
    <s v="Assess"/>
    <m/>
    <n v="44128"/>
    <n v="44141"/>
    <n v="2"/>
    <m/>
    <m/>
    <n v="0.25"/>
    <n v="25"/>
    <x v="0"/>
    <n v="13"/>
    <n v="140"/>
    <n v="35"/>
    <n v="35"/>
    <n v="25"/>
    <n v="60"/>
    <n v="60"/>
    <s v="Sat"/>
    <s v="Fri"/>
  </r>
  <r>
    <x v="119"/>
    <s v="West"/>
    <s v="Khan"/>
    <s v="Assess"/>
    <m/>
    <n v="44128"/>
    <n v="44159"/>
    <n v="1"/>
    <m/>
    <m/>
    <n v="0.5"/>
    <n v="28.5868"/>
    <x v="0"/>
    <n v="31"/>
    <n v="80"/>
    <n v="40"/>
    <n v="40"/>
    <n v="28.5868"/>
    <n v="68.586799999999997"/>
    <n v="68.586799999999997"/>
    <s v="Sat"/>
    <s v="Tue"/>
  </r>
  <r>
    <x v="120"/>
    <s v="West"/>
    <s v="Burton"/>
    <s v="Replace"/>
    <m/>
    <n v="44128"/>
    <n v="44179"/>
    <n v="2"/>
    <m/>
    <m/>
    <n v="2.5"/>
    <n v="213.48050000000001"/>
    <x v="0"/>
    <n v="51"/>
    <n v="140"/>
    <n v="350"/>
    <n v="350"/>
    <n v="213.48050000000001"/>
    <n v="563.48050000000001"/>
    <n v="563.48050000000001"/>
    <s v="Sat"/>
    <s v="Mon"/>
  </r>
  <r>
    <x v="121"/>
    <s v="West"/>
    <s v="Khan"/>
    <s v="Assess"/>
    <m/>
    <n v="44130"/>
    <n v="44131"/>
    <n v="1"/>
    <m/>
    <m/>
    <n v="0.5"/>
    <n v="83.441299999999998"/>
    <x v="0"/>
    <n v="1"/>
    <n v="80"/>
    <n v="40"/>
    <n v="40"/>
    <n v="83.441299999999998"/>
    <n v="123.4413"/>
    <n v="123.4413"/>
    <s v="Mon"/>
    <s v="Tue"/>
  </r>
  <r>
    <x v="122"/>
    <s v="Southeast"/>
    <s v="Khan"/>
    <s v="Repair"/>
    <m/>
    <n v="44130"/>
    <n v="44152"/>
    <n v="2"/>
    <m/>
    <m/>
    <n v="1"/>
    <n v="25"/>
    <x v="2"/>
    <n v="22"/>
    <n v="140"/>
    <n v="140"/>
    <n v="140"/>
    <n v="25"/>
    <n v="165"/>
    <n v="165"/>
    <s v="Mon"/>
    <s v="Tue"/>
  </r>
  <r>
    <x v="123"/>
    <s v="South"/>
    <s v="Lopez"/>
    <s v="Assess"/>
    <m/>
    <n v="44131"/>
    <n v="44152"/>
    <n v="1"/>
    <m/>
    <m/>
    <n v="0.25"/>
    <n v="67.961500000000001"/>
    <x v="0"/>
    <n v="21"/>
    <n v="80"/>
    <n v="20"/>
    <n v="20"/>
    <n v="67.961500000000001"/>
    <n v="87.961500000000001"/>
    <n v="87.961500000000001"/>
    <s v="Tue"/>
    <s v="Tue"/>
  </r>
  <r>
    <x v="124"/>
    <s v="West"/>
    <s v="Khan"/>
    <s v="Replace"/>
    <m/>
    <n v="44131"/>
    <n v="44181"/>
    <n v="1"/>
    <m/>
    <m/>
    <n v="0.5"/>
    <n v="172.02"/>
    <x v="1"/>
    <n v="50"/>
    <n v="80"/>
    <n v="40"/>
    <n v="40"/>
    <n v="172.02"/>
    <n v="212.02"/>
    <n v="212.02"/>
    <s v="Tue"/>
    <s v="Wed"/>
  </r>
  <r>
    <x v="125"/>
    <s v="South"/>
    <s v="Lopez"/>
    <s v="Assess"/>
    <m/>
    <n v="44131"/>
    <n v="44212"/>
    <n v="1"/>
    <m/>
    <m/>
    <n v="0.5"/>
    <n v="102.22320000000001"/>
    <x v="1"/>
    <n v="81"/>
    <n v="80"/>
    <n v="40"/>
    <n v="40"/>
    <n v="102.22320000000001"/>
    <n v="142.22320000000002"/>
    <n v="142.22320000000002"/>
    <s v="Tue"/>
    <s v="Sat"/>
  </r>
  <r>
    <x v="126"/>
    <s v="South"/>
    <s v="Lopez"/>
    <s v="Replace"/>
    <m/>
    <n v="44132"/>
    <n v="44165"/>
    <n v="1"/>
    <m/>
    <m/>
    <n v="0.5"/>
    <n v="373.55279999999999"/>
    <x v="0"/>
    <n v="33"/>
    <n v="80"/>
    <n v="40"/>
    <n v="40"/>
    <n v="373.55279999999999"/>
    <n v="413.55279999999999"/>
    <n v="413.55279999999999"/>
    <s v="Wed"/>
    <s v="Mon"/>
  </r>
  <r>
    <x v="127"/>
    <s v="South"/>
    <s v="Lopez"/>
    <s v="Install"/>
    <m/>
    <n v="44132"/>
    <n v="44166"/>
    <n v="3"/>
    <m/>
    <m/>
    <n v="2.75"/>
    <n v="1249.0878"/>
    <x v="0"/>
    <n v="34"/>
    <n v="195"/>
    <n v="536.25"/>
    <n v="536.25"/>
    <n v="1249.0878"/>
    <n v="1785.3378"/>
    <n v="1785.3378"/>
    <s v="Wed"/>
    <s v="Tue"/>
  </r>
  <r>
    <x v="128"/>
    <s v="Northwest"/>
    <s v="Khan"/>
    <s v="Deliver"/>
    <m/>
    <n v="44133"/>
    <n v="44141"/>
    <n v="1"/>
    <m/>
    <m/>
    <n v="0.25"/>
    <n v="240"/>
    <x v="0"/>
    <n v="8"/>
    <n v="80"/>
    <n v="20"/>
    <n v="20"/>
    <n v="240"/>
    <n v="260"/>
    <n v="260"/>
    <s v="Thu"/>
    <s v="Fri"/>
  </r>
  <r>
    <x v="129"/>
    <s v="Northwest"/>
    <s v="Cartier"/>
    <s v="Deliver"/>
    <m/>
    <n v="44133"/>
    <n v="44153"/>
    <n v="1"/>
    <m/>
    <m/>
    <n v="0.25"/>
    <n v="27"/>
    <x v="2"/>
    <n v="20"/>
    <n v="80"/>
    <n v="20"/>
    <n v="20"/>
    <n v="27"/>
    <n v="47"/>
    <n v="47"/>
    <s v="Thu"/>
    <s v="Wed"/>
  </r>
  <r>
    <x v="130"/>
    <s v="West"/>
    <s v="Khan"/>
    <s v="Replace"/>
    <m/>
    <n v="44137"/>
    <n v="44139"/>
    <n v="2"/>
    <m/>
    <m/>
    <n v="1"/>
    <n v="228.6335"/>
    <x v="2"/>
    <n v="2"/>
    <n v="140"/>
    <n v="140"/>
    <n v="140"/>
    <n v="228.6335"/>
    <n v="368.63350000000003"/>
    <n v="368.63350000000003"/>
    <s v="Mon"/>
    <s v="Wed"/>
  </r>
  <r>
    <x v="131"/>
    <s v="West"/>
    <s v="Michner"/>
    <s v="Assess"/>
    <m/>
    <n v="44137"/>
    <n v="44160"/>
    <n v="1"/>
    <m/>
    <m/>
    <n v="0.5"/>
    <n v="26.582599999999999"/>
    <x v="0"/>
    <n v="23"/>
    <n v="80"/>
    <n v="40"/>
    <n v="40"/>
    <n v="26.582599999999999"/>
    <n v="66.582599999999999"/>
    <n v="66.582599999999999"/>
    <s v="Mon"/>
    <s v="Wed"/>
  </r>
  <r>
    <x v="132"/>
    <s v="North"/>
    <s v="Michner"/>
    <s v="Replace"/>
    <m/>
    <n v="44137"/>
    <n v="44172"/>
    <n v="2"/>
    <m/>
    <m/>
    <n v="0.75"/>
    <n v="5.71"/>
    <x v="0"/>
    <n v="35"/>
    <n v="140"/>
    <n v="105"/>
    <n v="105"/>
    <n v="5.71"/>
    <n v="110.71"/>
    <n v="110.71"/>
    <s v="Mon"/>
    <s v="Mon"/>
  </r>
  <r>
    <x v="133"/>
    <s v="Central"/>
    <s v="Michner"/>
    <s v="Replace"/>
    <m/>
    <n v="44137"/>
    <n v="44207"/>
    <n v="2"/>
    <m/>
    <m/>
    <n v="0.5"/>
    <n v="263.0523"/>
    <x v="2"/>
    <n v="70"/>
    <n v="140"/>
    <n v="70"/>
    <n v="70"/>
    <n v="263.0523"/>
    <n v="333.0523"/>
    <n v="333.0523"/>
    <s v="Mon"/>
    <s v="Mon"/>
  </r>
  <r>
    <x v="134"/>
    <s v="Southeast"/>
    <s v="Cartier"/>
    <s v="Replace"/>
    <m/>
    <n v="44137"/>
    <n v="44301"/>
    <n v="2"/>
    <m/>
    <m/>
    <n v="1.75"/>
    <n v="8.25"/>
    <x v="0"/>
    <n v="164"/>
    <n v="140"/>
    <n v="245"/>
    <n v="245"/>
    <n v="8.25"/>
    <n v="253.25"/>
    <n v="253.25"/>
    <s v="Mon"/>
    <s v="Thu"/>
  </r>
  <r>
    <x v="135"/>
    <s v="Southeast"/>
    <s v="Khan"/>
    <s v="Replace"/>
    <m/>
    <n v="44138"/>
    <n v="44165"/>
    <n v="1"/>
    <m/>
    <m/>
    <n v="0.5"/>
    <n v="15.63"/>
    <x v="0"/>
    <n v="27"/>
    <n v="80"/>
    <n v="40"/>
    <n v="40"/>
    <n v="15.63"/>
    <n v="55.63"/>
    <n v="55.63"/>
    <s v="Tue"/>
    <s v="Mon"/>
  </r>
  <r>
    <x v="136"/>
    <s v="Central"/>
    <s v="Michner"/>
    <s v="Replace"/>
    <m/>
    <n v="44138"/>
    <n v="44167"/>
    <n v="1"/>
    <m/>
    <m/>
    <n v="0.5"/>
    <n v="15.63"/>
    <x v="0"/>
    <n v="29"/>
    <n v="80"/>
    <n v="40"/>
    <n v="40"/>
    <n v="15.63"/>
    <n v="55.63"/>
    <n v="55.63"/>
    <s v="Tue"/>
    <s v="Wed"/>
  </r>
  <r>
    <x v="137"/>
    <s v="Southeast"/>
    <s v="Burton"/>
    <s v="Assess"/>
    <m/>
    <n v="44138"/>
    <n v="44173"/>
    <n v="1"/>
    <m/>
    <m/>
    <n v="0.75"/>
    <n v="28.5"/>
    <x v="2"/>
    <n v="35"/>
    <n v="80"/>
    <n v="60"/>
    <n v="60"/>
    <n v="28.5"/>
    <n v="88.5"/>
    <n v="88.5"/>
    <s v="Tue"/>
    <s v="Tue"/>
  </r>
  <r>
    <x v="138"/>
    <s v="West"/>
    <s v="Khan"/>
    <s v="Replace"/>
    <m/>
    <n v="44139"/>
    <n v="44144"/>
    <n v="1"/>
    <m/>
    <m/>
    <n v="0.5"/>
    <n v="748.44"/>
    <x v="0"/>
    <n v="5"/>
    <n v="80"/>
    <n v="40"/>
    <n v="40"/>
    <n v="748.44"/>
    <n v="788.44"/>
    <n v="788.44"/>
    <s v="Wed"/>
    <s v="Mon"/>
  </r>
  <r>
    <x v="139"/>
    <s v="West"/>
    <s v="Michner"/>
    <s v="Install"/>
    <m/>
    <n v="44139"/>
    <n v="44152"/>
    <n v="1"/>
    <m/>
    <m/>
    <n v="1"/>
    <n v="86.356300000000005"/>
    <x v="1"/>
    <n v="13"/>
    <n v="80"/>
    <n v="80"/>
    <n v="80"/>
    <n v="86.356300000000005"/>
    <n v="166.3563"/>
    <n v="166.3563"/>
    <s v="Wed"/>
    <s v="Tue"/>
  </r>
  <r>
    <x v="140"/>
    <s v="North"/>
    <s v="Cartier"/>
    <s v="Deliver"/>
    <m/>
    <n v="44139"/>
    <n v="44152"/>
    <n v="1"/>
    <m/>
    <m/>
    <n v="0.25"/>
    <n v="107.99550000000001"/>
    <x v="1"/>
    <n v="13"/>
    <n v="80"/>
    <n v="20"/>
    <n v="20"/>
    <n v="107.99550000000001"/>
    <n v="127.99550000000001"/>
    <n v="127.99550000000001"/>
    <s v="Wed"/>
    <s v="Tue"/>
  </r>
  <r>
    <x v="141"/>
    <s v="Central"/>
    <s v="Cartier"/>
    <s v="Replace"/>
    <m/>
    <n v="44139"/>
    <n v="44159"/>
    <n v="2"/>
    <m/>
    <m/>
    <n v="0.5"/>
    <n v="279.31"/>
    <x v="0"/>
    <n v="20"/>
    <n v="140"/>
    <n v="70"/>
    <n v="70"/>
    <n v="279.31"/>
    <n v="349.31"/>
    <n v="349.31"/>
    <s v="Wed"/>
    <s v="Tue"/>
  </r>
  <r>
    <x v="142"/>
    <s v="West"/>
    <s v="Khan"/>
    <s v="Assess"/>
    <m/>
    <n v="44139"/>
    <n v="44167"/>
    <n v="1"/>
    <m/>
    <m/>
    <n v="0.5"/>
    <n v="25.26"/>
    <x v="0"/>
    <n v="28"/>
    <n v="80"/>
    <n v="40"/>
    <n v="40"/>
    <n v="25.26"/>
    <n v="65.260000000000005"/>
    <n v="65.260000000000005"/>
    <s v="Wed"/>
    <s v="Wed"/>
  </r>
  <r>
    <x v="143"/>
    <s v="Central"/>
    <s v="Cartier"/>
    <s v="Replace"/>
    <m/>
    <n v="44140"/>
    <n v="44153"/>
    <n v="1"/>
    <m/>
    <m/>
    <n v="1"/>
    <n v="351.02069999999998"/>
    <x v="2"/>
    <n v="13"/>
    <n v="80"/>
    <n v="80"/>
    <n v="80"/>
    <n v="351.02069999999998"/>
    <n v="431.02069999999998"/>
    <n v="431.02069999999998"/>
    <s v="Thu"/>
    <s v="Wed"/>
  </r>
  <r>
    <x v="144"/>
    <s v="West"/>
    <s v="Michner"/>
    <s v="Replace"/>
    <m/>
    <n v="44140"/>
    <n v="44160"/>
    <n v="1"/>
    <m/>
    <m/>
    <n v="0.5"/>
    <n v="27.953900000000001"/>
    <x v="0"/>
    <n v="20"/>
    <n v="80"/>
    <n v="40"/>
    <n v="40"/>
    <n v="27.953900000000001"/>
    <n v="67.953900000000004"/>
    <n v="67.953900000000004"/>
    <s v="Thu"/>
    <s v="Wed"/>
  </r>
  <r>
    <x v="145"/>
    <s v="Northwest"/>
    <s v="Burton"/>
    <s v="Assess"/>
    <m/>
    <n v="44142"/>
    <n v="44174"/>
    <n v="2"/>
    <m/>
    <m/>
    <n v="0.75"/>
    <n v="62.13"/>
    <x v="0"/>
    <n v="32"/>
    <n v="140"/>
    <n v="105"/>
    <n v="105"/>
    <n v="62.13"/>
    <n v="167.13"/>
    <n v="167.13"/>
    <s v="Sat"/>
    <s v="Wed"/>
  </r>
  <r>
    <x v="146"/>
    <s v="South"/>
    <s v="Lopez"/>
    <s v="Install"/>
    <m/>
    <n v="44144"/>
    <n v="44161"/>
    <n v="1"/>
    <m/>
    <m/>
    <n v="7"/>
    <n v="3396.25"/>
    <x v="1"/>
    <n v="17"/>
    <n v="80"/>
    <n v="560"/>
    <n v="560"/>
    <n v="3396.25"/>
    <n v="3956.25"/>
    <n v="3956.25"/>
    <s v="Mon"/>
    <s v="Thu"/>
  </r>
  <r>
    <x v="147"/>
    <s v="East"/>
    <s v="Ling"/>
    <s v="Replace"/>
    <m/>
    <n v="44144"/>
    <n v="44258"/>
    <n v="2"/>
    <m/>
    <m/>
    <n v="0.5"/>
    <n v="22"/>
    <x v="0"/>
    <n v="114"/>
    <n v="140"/>
    <n v="70"/>
    <n v="70"/>
    <n v="22"/>
    <n v="92"/>
    <n v="92"/>
    <s v="Mon"/>
    <s v="Wed"/>
  </r>
  <r>
    <x v="148"/>
    <s v="West"/>
    <s v="Khan"/>
    <s v="Replace"/>
    <m/>
    <n v="44145"/>
    <n v="44174"/>
    <n v="1"/>
    <m/>
    <m/>
    <n v="0.5"/>
    <n v="163.36609999999999"/>
    <x v="1"/>
    <n v="29"/>
    <n v="80"/>
    <n v="40"/>
    <n v="40"/>
    <n v="163.36609999999999"/>
    <n v="203.36609999999999"/>
    <n v="203.36609999999999"/>
    <s v="Tue"/>
    <s v="Wed"/>
  </r>
  <r>
    <x v="149"/>
    <s v="South"/>
    <s v="Lopez"/>
    <s v="Assess"/>
    <m/>
    <n v="44146"/>
    <n v="44160"/>
    <n v="1"/>
    <m/>
    <m/>
    <n v="0.25"/>
    <n v="25.407900000000001"/>
    <x v="0"/>
    <n v="14"/>
    <n v="80"/>
    <n v="20"/>
    <n v="20"/>
    <n v="25.407900000000001"/>
    <n v="45.407899999999998"/>
    <n v="45.407899999999998"/>
    <s v="Wed"/>
    <s v="Wed"/>
  </r>
  <r>
    <x v="150"/>
    <s v="Southeast"/>
    <s v="Cartier"/>
    <s v="Replace"/>
    <m/>
    <n v="44146"/>
    <n v="44168"/>
    <n v="2"/>
    <m/>
    <m/>
    <n v="0.75"/>
    <n v="182.7"/>
    <x v="2"/>
    <n v="22"/>
    <n v="140"/>
    <n v="105"/>
    <n v="105"/>
    <n v="182.7"/>
    <n v="287.7"/>
    <n v="287.7"/>
    <s v="Wed"/>
    <s v="Thu"/>
  </r>
  <r>
    <x v="151"/>
    <s v="Southeast"/>
    <s v="Khan"/>
    <s v="Replace"/>
    <m/>
    <n v="44146"/>
    <n v="44165"/>
    <n v="1"/>
    <m/>
    <m/>
    <n v="0.5"/>
    <n v="73.508899999999997"/>
    <x v="2"/>
    <n v="19"/>
    <n v="80"/>
    <n v="40"/>
    <n v="40"/>
    <n v="73.508899999999997"/>
    <n v="113.5089"/>
    <n v="113.5089"/>
    <s v="Wed"/>
    <s v="Mon"/>
  </r>
  <r>
    <x v="152"/>
    <s v="Central"/>
    <s v="Cartier"/>
    <s v="Replace"/>
    <s v="Yes"/>
    <n v="44146"/>
    <n v="44166"/>
    <n v="2"/>
    <m/>
    <m/>
    <n v="0.5"/>
    <n v="115.22490000000001"/>
    <x v="0"/>
    <n v="20"/>
    <n v="140"/>
    <n v="70"/>
    <n v="70"/>
    <n v="115.22490000000001"/>
    <n v="185.22489999999999"/>
    <n v="185.22489999999999"/>
    <s v="Wed"/>
    <s v="Tue"/>
  </r>
  <r>
    <x v="153"/>
    <s v="Northwest"/>
    <s v="Cartier"/>
    <s v="Replace"/>
    <m/>
    <n v="44147"/>
    <n v="44154"/>
    <n v="2"/>
    <m/>
    <m/>
    <n v="0.75"/>
    <n v="340.45229999999998"/>
    <x v="2"/>
    <n v="7"/>
    <n v="140"/>
    <n v="105"/>
    <n v="105"/>
    <n v="340.45229999999998"/>
    <n v="445.45229999999998"/>
    <n v="445.45229999999998"/>
    <s v="Thu"/>
    <s v="Thu"/>
  </r>
  <r>
    <x v="154"/>
    <s v="West"/>
    <s v="Khan"/>
    <s v="Assess"/>
    <m/>
    <n v="44147"/>
    <n v="44161"/>
    <n v="1"/>
    <m/>
    <m/>
    <n v="0.5"/>
    <n v="12"/>
    <x v="0"/>
    <n v="14"/>
    <n v="80"/>
    <n v="40"/>
    <n v="40"/>
    <n v="12"/>
    <n v="52"/>
    <n v="52"/>
    <s v="Thu"/>
    <s v="Thu"/>
  </r>
  <r>
    <x v="155"/>
    <s v="Southeast"/>
    <s v="Khan"/>
    <s v="Replace"/>
    <m/>
    <n v="44148"/>
    <n v="44159"/>
    <n v="1"/>
    <m/>
    <m/>
    <n v="0.5"/>
    <n v="36.754399999999997"/>
    <x v="0"/>
    <n v="11"/>
    <n v="80"/>
    <n v="40"/>
    <n v="40"/>
    <n v="36.754399999999997"/>
    <n v="76.754400000000004"/>
    <n v="76.754400000000004"/>
    <s v="Fri"/>
    <s v="Tue"/>
  </r>
  <r>
    <x v="156"/>
    <s v="South"/>
    <s v="Lopez"/>
    <s v="Install"/>
    <m/>
    <n v="44149"/>
    <n v="44170"/>
    <n v="1"/>
    <m/>
    <m/>
    <n v="1.75"/>
    <n v="183.95"/>
    <x v="1"/>
    <n v="21"/>
    <n v="80"/>
    <n v="140"/>
    <n v="140"/>
    <n v="183.95"/>
    <n v="323.95"/>
    <n v="323.95"/>
    <s v="Sat"/>
    <s v="Sat"/>
  </r>
  <r>
    <x v="157"/>
    <s v="West"/>
    <s v="Khan"/>
    <s v="Assess"/>
    <s v="Yes"/>
    <n v="44149"/>
    <n v="44167"/>
    <n v="1"/>
    <m/>
    <m/>
    <n v="0.25"/>
    <n v="26.582599999999999"/>
    <x v="1"/>
    <n v="18"/>
    <n v="80"/>
    <n v="20"/>
    <n v="20"/>
    <n v="26.582599999999999"/>
    <n v="46.582599999999999"/>
    <n v="46.582599999999999"/>
    <s v="Sat"/>
    <s v="Wed"/>
  </r>
  <r>
    <x v="158"/>
    <s v="West"/>
    <s v="Khan"/>
    <s v="Assess"/>
    <m/>
    <n v="44151"/>
    <n v="44167"/>
    <n v="1"/>
    <m/>
    <m/>
    <n v="0.5"/>
    <n v="13.42"/>
    <x v="2"/>
    <n v="16"/>
    <n v="80"/>
    <n v="40"/>
    <n v="40"/>
    <n v="13.42"/>
    <n v="53.42"/>
    <n v="53.42"/>
    <s v="Mon"/>
    <s v="Wed"/>
  </r>
  <r>
    <x v="159"/>
    <s v="West"/>
    <s v="Khan"/>
    <s v="Install"/>
    <m/>
    <n v="44151"/>
    <n v="44168"/>
    <n v="1"/>
    <m/>
    <m/>
    <n v="1"/>
    <n v="324"/>
    <x v="1"/>
    <n v="17"/>
    <n v="80"/>
    <n v="80"/>
    <n v="80"/>
    <n v="324"/>
    <n v="404"/>
    <n v="404"/>
    <s v="Mon"/>
    <s v="Thu"/>
  </r>
  <r>
    <x v="160"/>
    <s v="Southeast"/>
    <s v="Khan"/>
    <s v="Replace"/>
    <m/>
    <n v="44152"/>
    <n v="44174"/>
    <n v="2"/>
    <m/>
    <m/>
    <n v="0.5"/>
    <n v="504.21269999999998"/>
    <x v="2"/>
    <n v="22"/>
    <n v="140"/>
    <n v="70"/>
    <n v="70"/>
    <n v="504.21269999999998"/>
    <n v="574.21270000000004"/>
    <n v="574.21270000000004"/>
    <s v="Tue"/>
    <s v="Wed"/>
  </r>
  <r>
    <x v="161"/>
    <s v="Central"/>
    <s v="Khan"/>
    <s v="Assess"/>
    <s v="Yes"/>
    <n v="44152"/>
    <n v="44180"/>
    <n v="2"/>
    <m/>
    <m/>
    <n v="0.5"/>
    <n v="338.0702"/>
    <x v="0"/>
    <n v="28"/>
    <n v="140"/>
    <n v="70"/>
    <n v="70"/>
    <n v="338.0702"/>
    <n v="408.0702"/>
    <n v="408.0702"/>
    <s v="Tue"/>
    <s v="Tue"/>
  </r>
  <r>
    <x v="162"/>
    <s v="Southeast"/>
    <s v="Burton"/>
    <s v="Assess"/>
    <m/>
    <n v="44153"/>
    <n v="44165"/>
    <n v="2"/>
    <m/>
    <m/>
    <n v="1.5"/>
    <n v="0.98399999999999999"/>
    <x v="2"/>
    <n v="12"/>
    <n v="140"/>
    <n v="210"/>
    <n v="210"/>
    <n v="0.98399999999999999"/>
    <n v="210.98400000000001"/>
    <n v="210.98400000000001"/>
    <s v="Wed"/>
    <s v="Mon"/>
  </r>
  <r>
    <x v="163"/>
    <s v="Southeast"/>
    <s v="Khan"/>
    <s v="Assess"/>
    <m/>
    <n v="44153"/>
    <n v="44165"/>
    <n v="1"/>
    <m/>
    <m/>
    <n v="0.5"/>
    <n v="14.88"/>
    <x v="0"/>
    <n v="12"/>
    <n v="80"/>
    <n v="40"/>
    <n v="40"/>
    <n v="14.88"/>
    <n v="54.88"/>
    <n v="54.88"/>
    <s v="Wed"/>
    <s v="Mon"/>
  </r>
  <r>
    <x v="164"/>
    <s v="South"/>
    <s v="Lopez"/>
    <s v="Assess"/>
    <m/>
    <n v="44154"/>
    <n v="44165"/>
    <n v="1"/>
    <m/>
    <m/>
    <n v="0.5"/>
    <n v="81.900000000000006"/>
    <x v="0"/>
    <n v="11"/>
    <n v="80"/>
    <n v="40"/>
    <n v="40"/>
    <n v="81.900000000000006"/>
    <n v="121.9"/>
    <n v="121.9"/>
    <s v="Thu"/>
    <s v="Mon"/>
  </r>
  <r>
    <x v="165"/>
    <s v="Northwest"/>
    <s v="Burton"/>
    <s v="Assess"/>
    <m/>
    <n v="44154"/>
    <n v="44168"/>
    <n v="2"/>
    <m/>
    <m/>
    <n v="0.25"/>
    <n v="21.33"/>
    <x v="0"/>
    <n v="14"/>
    <n v="140"/>
    <n v="35"/>
    <n v="35"/>
    <n v="21.33"/>
    <n v="56.33"/>
    <n v="56.33"/>
    <s v="Thu"/>
    <s v="Thu"/>
  </r>
  <r>
    <x v="166"/>
    <s v="Central"/>
    <s v="Khan"/>
    <s v="Assess"/>
    <m/>
    <n v="44154"/>
    <n v="44168"/>
    <n v="1"/>
    <m/>
    <m/>
    <n v="0.25"/>
    <n v="120"/>
    <x v="1"/>
    <n v="14"/>
    <n v="80"/>
    <n v="20"/>
    <n v="20"/>
    <n v="120"/>
    <n v="140"/>
    <n v="140"/>
    <s v="Thu"/>
    <s v="Thu"/>
  </r>
  <r>
    <x v="167"/>
    <s v="Northwest"/>
    <s v="Michner"/>
    <s v="Replace"/>
    <m/>
    <n v="44154"/>
    <n v="44182"/>
    <n v="2"/>
    <m/>
    <m/>
    <n v="0.5"/>
    <n v="1579.4"/>
    <x v="0"/>
    <n v="28"/>
    <n v="140"/>
    <n v="70"/>
    <n v="70"/>
    <n v="1579.4"/>
    <n v="1649.4"/>
    <n v="1649.4"/>
    <s v="Thu"/>
    <s v="Thu"/>
  </r>
  <r>
    <x v="168"/>
    <s v="South"/>
    <s v="Khan"/>
    <s v="Replace"/>
    <m/>
    <n v="44156"/>
    <n v="44165"/>
    <n v="2"/>
    <m/>
    <m/>
    <n v="0.5"/>
    <n v="174.18029999999999"/>
    <x v="2"/>
    <n v="9"/>
    <n v="140"/>
    <n v="70"/>
    <n v="70"/>
    <n v="174.18029999999999"/>
    <n v="244.18029999999999"/>
    <n v="244.18029999999999"/>
    <s v="Sat"/>
    <s v="Mon"/>
  </r>
  <r>
    <x v="169"/>
    <s v="Central"/>
    <s v="Burton"/>
    <s v="Replace"/>
    <m/>
    <n v="44158"/>
    <n v="44172"/>
    <n v="1"/>
    <m/>
    <m/>
    <n v="0.75"/>
    <n v="20"/>
    <x v="0"/>
    <n v="14"/>
    <n v="80"/>
    <n v="60"/>
    <n v="60"/>
    <n v="20"/>
    <n v="80"/>
    <n v="80"/>
    <s v="Mon"/>
    <s v="Mon"/>
  </r>
  <r>
    <x v="170"/>
    <s v="Northwest"/>
    <s v="Khan"/>
    <s v="Install"/>
    <m/>
    <n v="44158"/>
    <n v="44201"/>
    <n v="1"/>
    <m/>
    <m/>
    <n v="2.5"/>
    <n v="689.15409999999997"/>
    <x v="1"/>
    <n v="43"/>
    <n v="80"/>
    <n v="200"/>
    <n v="200"/>
    <n v="689.15409999999997"/>
    <n v="889.15409999999997"/>
    <n v="889.15409999999997"/>
    <s v="Mon"/>
    <s v="Tue"/>
  </r>
  <r>
    <x v="171"/>
    <s v="Southeast"/>
    <s v="Michner"/>
    <s v="Assess"/>
    <m/>
    <n v="44158"/>
    <n v="44203"/>
    <n v="1"/>
    <m/>
    <m/>
    <n v="0.25"/>
    <n v="156"/>
    <x v="0"/>
    <n v="45"/>
    <n v="80"/>
    <n v="20"/>
    <n v="20"/>
    <n v="156"/>
    <n v="176"/>
    <n v="176"/>
    <s v="Mon"/>
    <s v="Thu"/>
  </r>
  <r>
    <x v="172"/>
    <s v="South"/>
    <s v="Lopez"/>
    <s v="Assess"/>
    <m/>
    <n v="44158"/>
    <n v="44212"/>
    <n v="1"/>
    <m/>
    <m/>
    <n v="0.25"/>
    <n v="45.734099999999998"/>
    <x v="0"/>
    <n v="54"/>
    <n v="80"/>
    <n v="20"/>
    <n v="20"/>
    <n v="45.734099999999998"/>
    <n v="65.734099999999998"/>
    <n v="65.734099999999998"/>
    <s v="Mon"/>
    <s v="Sat"/>
  </r>
  <r>
    <x v="173"/>
    <s v="East"/>
    <s v="Ling"/>
    <s v="Replace"/>
    <m/>
    <n v="44158"/>
    <n v="44236"/>
    <n v="2"/>
    <m/>
    <m/>
    <n v="0.5"/>
    <n v="204.28399999999999"/>
    <x v="0"/>
    <n v="78"/>
    <n v="140"/>
    <n v="70"/>
    <n v="70"/>
    <n v="204.28399999999999"/>
    <n v="274.28399999999999"/>
    <n v="274.28399999999999"/>
    <s v="Mon"/>
    <s v="Tue"/>
  </r>
  <r>
    <x v="174"/>
    <s v="Northwest"/>
    <s v="Khan"/>
    <s v="Deliver"/>
    <s v="Yes"/>
    <n v="44159"/>
    <n v="44161"/>
    <n v="1"/>
    <m/>
    <m/>
    <n v="0.25"/>
    <n v="21.33"/>
    <x v="0"/>
    <n v="2"/>
    <n v="80"/>
    <n v="20"/>
    <n v="20"/>
    <n v="21.33"/>
    <n v="41.33"/>
    <n v="41.33"/>
    <s v="Tue"/>
    <s v="Thu"/>
  </r>
  <r>
    <x v="175"/>
    <s v="Southeast"/>
    <s v="Khan"/>
    <s v="Replace"/>
    <m/>
    <n v="44159"/>
    <n v="44168"/>
    <n v="1"/>
    <m/>
    <m/>
    <n v="0.5"/>
    <n v="34.08"/>
    <x v="1"/>
    <n v="9"/>
    <n v="80"/>
    <n v="40"/>
    <n v="40"/>
    <n v="34.08"/>
    <n v="74.08"/>
    <n v="74.08"/>
    <s v="Tue"/>
    <s v="Thu"/>
  </r>
  <r>
    <x v="176"/>
    <s v="Northwest"/>
    <s v="Michner"/>
    <s v="Replace"/>
    <m/>
    <n v="44159"/>
    <n v="44168"/>
    <n v="2"/>
    <m/>
    <m/>
    <n v="0.75"/>
    <n v="212.0085"/>
    <x v="0"/>
    <n v="9"/>
    <n v="140"/>
    <n v="105"/>
    <n v="105"/>
    <n v="212.0085"/>
    <n v="317.00850000000003"/>
    <n v="317.00850000000003"/>
    <s v="Tue"/>
    <s v="Thu"/>
  </r>
  <r>
    <x v="177"/>
    <s v="Northwest"/>
    <s v="Khan"/>
    <s v="Repair"/>
    <m/>
    <n v="44159"/>
    <n v="44172"/>
    <n v="1"/>
    <m/>
    <m/>
    <n v="1"/>
    <n v="341.2672"/>
    <x v="2"/>
    <n v="13"/>
    <n v="80"/>
    <n v="80"/>
    <n v="80"/>
    <n v="341.2672"/>
    <n v="421.2672"/>
    <n v="421.2672"/>
    <s v="Tue"/>
    <s v="Mon"/>
  </r>
  <r>
    <x v="178"/>
    <s v="Central"/>
    <s v="Cartier"/>
    <s v="Replace"/>
    <m/>
    <n v="44159"/>
    <n v="44245"/>
    <n v="1"/>
    <m/>
    <m/>
    <n v="0.5"/>
    <n v="25.773599999999998"/>
    <x v="0"/>
    <n v="86"/>
    <n v="80"/>
    <n v="40"/>
    <n v="40"/>
    <n v="25.773599999999998"/>
    <n v="65.773600000000002"/>
    <n v="65.773600000000002"/>
    <s v="Tue"/>
    <s v="Thu"/>
  </r>
  <r>
    <x v="179"/>
    <s v="Southeast"/>
    <s v="Khan"/>
    <s v="Assess"/>
    <s v="Yes"/>
    <n v="44160"/>
    <n v="44172"/>
    <n v="1"/>
    <m/>
    <m/>
    <n v="0.5"/>
    <n v="133.36609999999999"/>
    <x v="0"/>
    <n v="12"/>
    <n v="80"/>
    <n v="40"/>
    <n v="40"/>
    <n v="133.36609999999999"/>
    <n v="173.36609999999999"/>
    <n v="173.36609999999999"/>
    <s v="Wed"/>
    <s v="Mon"/>
  </r>
  <r>
    <x v="180"/>
    <s v="West"/>
    <s v="Khan"/>
    <s v="Assess"/>
    <m/>
    <n v="44160"/>
    <n v="44200"/>
    <n v="1"/>
    <m/>
    <m/>
    <n v="0.5"/>
    <n v="66.864900000000006"/>
    <x v="0"/>
    <n v="40"/>
    <n v="80"/>
    <n v="40"/>
    <n v="40"/>
    <n v="66.864900000000006"/>
    <n v="106.86490000000001"/>
    <n v="106.86490000000001"/>
    <s v="Wed"/>
    <s v="Mon"/>
  </r>
  <r>
    <x v="181"/>
    <s v="West"/>
    <s v="Khan"/>
    <s v="Assess"/>
    <m/>
    <n v="44160"/>
    <n v="44200"/>
    <n v="1"/>
    <m/>
    <m/>
    <n v="0.75"/>
    <n v="94.26"/>
    <x v="1"/>
    <n v="40"/>
    <n v="80"/>
    <n v="60"/>
    <n v="60"/>
    <n v="94.26"/>
    <n v="154.26"/>
    <n v="154.26"/>
    <s v="Wed"/>
    <s v="Mon"/>
  </r>
  <r>
    <x v="182"/>
    <s v="West"/>
    <s v="Khan"/>
    <s v="Assess"/>
    <m/>
    <n v="44160"/>
    <n v="44200"/>
    <n v="1"/>
    <m/>
    <m/>
    <n v="0.25"/>
    <n v="120"/>
    <x v="2"/>
    <n v="40"/>
    <n v="80"/>
    <n v="20"/>
    <n v="20"/>
    <n v="120"/>
    <n v="140"/>
    <n v="140"/>
    <s v="Wed"/>
    <s v="Mon"/>
  </r>
  <r>
    <x v="183"/>
    <s v="West"/>
    <s v="Khan"/>
    <s v="Deliver"/>
    <m/>
    <n v="44161"/>
    <n v="44167"/>
    <n v="1"/>
    <m/>
    <m/>
    <n v="0.25"/>
    <n v="120"/>
    <x v="0"/>
    <n v="6"/>
    <n v="80"/>
    <n v="20"/>
    <n v="20"/>
    <n v="120"/>
    <n v="140"/>
    <n v="140"/>
    <s v="Thu"/>
    <s v="Wed"/>
  </r>
  <r>
    <x v="184"/>
    <s v="Northwest"/>
    <s v="Burton"/>
    <s v="Deliver"/>
    <s v="Yes"/>
    <n v="44161"/>
    <n v="44168"/>
    <n v="1"/>
    <m/>
    <m/>
    <n v="0.25"/>
    <n v="45.99"/>
    <x v="1"/>
    <n v="7"/>
    <n v="80"/>
    <n v="20"/>
    <n v="20"/>
    <n v="45.99"/>
    <n v="65.990000000000009"/>
    <n v="65.990000000000009"/>
    <s v="Thu"/>
    <s v="Thu"/>
  </r>
  <r>
    <x v="185"/>
    <s v="Southeast"/>
    <s v="Burton"/>
    <s v="Assess"/>
    <m/>
    <n v="44161"/>
    <n v="44175"/>
    <n v="1"/>
    <m/>
    <m/>
    <n v="0.5"/>
    <n v="33"/>
    <x v="2"/>
    <n v="14"/>
    <n v="80"/>
    <n v="40"/>
    <n v="40"/>
    <n v="33"/>
    <n v="73"/>
    <n v="73"/>
    <s v="Thu"/>
    <s v="Thu"/>
  </r>
  <r>
    <x v="186"/>
    <s v="Northwest"/>
    <s v="Michner"/>
    <s v="Assess"/>
    <m/>
    <n v="44161"/>
    <n v="44207"/>
    <n v="1"/>
    <m/>
    <m/>
    <n v="0.25"/>
    <n v="21.33"/>
    <x v="2"/>
    <n v="46"/>
    <n v="80"/>
    <n v="20"/>
    <n v="20"/>
    <n v="21.33"/>
    <n v="41.33"/>
    <n v="41.33"/>
    <s v="Thu"/>
    <s v="Mon"/>
  </r>
  <r>
    <x v="187"/>
    <s v="Northwest"/>
    <s v="Cartier"/>
    <s v="Deliver"/>
    <s v="Yes"/>
    <n v="44161"/>
    <n v="44244"/>
    <n v="1"/>
    <m/>
    <m/>
    <n v="0.25"/>
    <n v="37.26"/>
    <x v="0"/>
    <n v="83"/>
    <n v="80"/>
    <n v="20"/>
    <n v="20"/>
    <n v="37.26"/>
    <n v="57.26"/>
    <n v="57.26"/>
    <s v="Thu"/>
    <s v="Wed"/>
  </r>
  <r>
    <x v="188"/>
    <s v="Southeast"/>
    <s v="Khan"/>
    <s v="Replace"/>
    <m/>
    <n v="44162"/>
    <n v="44187"/>
    <n v="1"/>
    <m/>
    <m/>
    <n v="1"/>
    <n v="81.885000000000005"/>
    <x v="2"/>
    <n v="25"/>
    <n v="80"/>
    <n v="80"/>
    <n v="80"/>
    <n v="81.885000000000005"/>
    <n v="161.88499999999999"/>
    <n v="161.88499999999999"/>
    <s v="Fri"/>
    <s v="Tue"/>
  </r>
  <r>
    <x v="189"/>
    <s v="Central"/>
    <s v="Khan"/>
    <s v="Deliver"/>
    <s v="Yes"/>
    <n v="44165"/>
    <n v="44173"/>
    <n v="1"/>
    <m/>
    <m/>
    <n v="0.25"/>
    <n v="10.103199999999999"/>
    <x v="2"/>
    <n v="8"/>
    <n v="80"/>
    <n v="20"/>
    <n v="20"/>
    <n v="10.103199999999999"/>
    <n v="30.103200000000001"/>
    <n v="30.103200000000001"/>
    <s v="Mon"/>
    <s v="Tue"/>
  </r>
  <r>
    <x v="190"/>
    <s v="Southeast"/>
    <s v="Khan"/>
    <s v="Deliver"/>
    <m/>
    <n v="44165"/>
    <n v="44173"/>
    <n v="1"/>
    <m/>
    <m/>
    <n v="0.25"/>
    <n v="17.88"/>
    <x v="0"/>
    <n v="8"/>
    <n v="80"/>
    <n v="20"/>
    <n v="20"/>
    <n v="17.88"/>
    <n v="37.879999999999995"/>
    <n v="37.879999999999995"/>
    <s v="Mon"/>
    <s v="Tue"/>
  </r>
  <r>
    <x v="191"/>
    <s v="Northeast"/>
    <s v="Michner"/>
    <s v="Repair"/>
    <m/>
    <n v="44165"/>
    <n v="44173"/>
    <n v="2"/>
    <m/>
    <m/>
    <n v="2.75"/>
    <n v="1204.6415"/>
    <x v="2"/>
    <n v="8"/>
    <n v="140"/>
    <n v="385"/>
    <n v="385"/>
    <n v="1204.6415"/>
    <n v="1589.6415"/>
    <n v="1589.6415"/>
    <s v="Mon"/>
    <s v="Tue"/>
  </r>
  <r>
    <x v="192"/>
    <s v="Northeast"/>
    <s v="Burton"/>
    <s v="Repair"/>
    <m/>
    <n v="44165"/>
    <n v="44182"/>
    <n v="2"/>
    <m/>
    <m/>
    <n v="3"/>
    <n v="111"/>
    <x v="2"/>
    <n v="17"/>
    <n v="140"/>
    <n v="420"/>
    <n v="420"/>
    <n v="111"/>
    <n v="531"/>
    <n v="531"/>
    <s v="Mon"/>
    <s v="Thu"/>
  </r>
  <r>
    <x v="193"/>
    <s v="West"/>
    <s v="Khan"/>
    <s v="Assess"/>
    <m/>
    <n v="44165"/>
    <n v="44200"/>
    <n v="1"/>
    <m/>
    <m/>
    <n v="0.25"/>
    <n v="21.21"/>
    <x v="1"/>
    <n v="35"/>
    <n v="80"/>
    <n v="20"/>
    <n v="20"/>
    <n v="21.21"/>
    <n v="41.21"/>
    <n v="41.21"/>
    <s v="Mon"/>
    <s v="Mon"/>
  </r>
  <r>
    <x v="194"/>
    <s v="Northeast"/>
    <s v="Ling"/>
    <s v="Assess"/>
    <m/>
    <n v="44165"/>
    <n v="44252"/>
    <n v="2"/>
    <m/>
    <m/>
    <n v="0.5"/>
    <n v="158.31389999999999"/>
    <x v="2"/>
    <n v="87"/>
    <n v="140"/>
    <n v="70"/>
    <n v="70"/>
    <n v="158.31389999999999"/>
    <n v="228.31389999999999"/>
    <n v="228.31389999999999"/>
    <s v="Mon"/>
    <s v="Thu"/>
  </r>
  <r>
    <x v="195"/>
    <s v="Southeast"/>
    <s v="Burton"/>
    <s v="Assess"/>
    <m/>
    <n v="44166"/>
    <n v="44207"/>
    <n v="1"/>
    <m/>
    <m/>
    <n v="0.5"/>
    <n v="36.754399999999997"/>
    <x v="2"/>
    <n v="41"/>
    <n v="80"/>
    <n v="40"/>
    <n v="40"/>
    <n v="36.754399999999997"/>
    <n v="76.754400000000004"/>
    <n v="76.754400000000004"/>
    <s v="Tue"/>
    <s v="Mon"/>
  </r>
  <r>
    <x v="196"/>
    <s v="North"/>
    <s v="Ling"/>
    <s v="Replace"/>
    <m/>
    <n v="44166"/>
    <n v="44320"/>
    <n v="2"/>
    <m/>
    <m/>
    <n v="0.5"/>
    <n v="242.07"/>
    <x v="2"/>
    <n v="154"/>
    <n v="140"/>
    <n v="70"/>
    <n v="70"/>
    <n v="242.07"/>
    <n v="312.07"/>
    <n v="312.07"/>
    <s v="Tue"/>
    <s v="Tue"/>
  </r>
  <r>
    <x v="197"/>
    <s v="Northwest"/>
    <s v="Khan"/>
    <s v="Assess"/>
    <m/>
    <n v="44167"/>
    <n v="44182"/>
    <n v="1"/>
    <m/>
    <m/>
    <n v="0.5"/>
    <n v="30"/>
    <x v="2"/>
    <n v="15"/>
    <n v="80"/>
    <n v="40"/>
    <n v="40"/>
    <n v="30"/>
    <n v="70"/>
    <n v="70"/>
    <s v="Wed"/>
    <s v="Thu"/>
  </r>
  <r>
    <x v="198"/>
    <s v="Northwest"/>
    <s v="Khan"/>
    <s v="Assess"/>
    <s v="Yes"/>
    <n v="44167"/>
    <n v="44180"/>
    <n v="1"/>
    <m/>
    <m/>
    <n v="0.5"/>
    <n v="52.8994"/>
    <x v="2"/>
    <n v="13"/>
    <n v="80"/>
    <n v="40"/>
    <n v="40"/>
    <n v="52.8994"/>
    <n v="92.8994"/>
    <n v="92.8994"/>
    <s v="Wed"/>
    <s v="Tue"/>
  </r>
  <r>
    <x v="199"/>
    <s v="Northwest"/>
    <s v="Cartier"/>
    <s v="Deliver"/>
    <s v="Yes"/>
    <n v="44167"/>
    <n v="44182"/>
    <n v="1"/>
    <m/>
    <m/>
    <n v="0.25"/>
    <n v="36.754399999999997"/>
    <x v="0"/>
    <n v="15"/>
    <n v="80"/>
    <n v="20"/>
    <n v="20"/>
    <n v="36.754399999999997"/>
    <n v="56.754399999999997"/>
    <n v="56.754399999999997"/>
    <s v="Wed"/>
    <s v="Thu"/>
  </r>
  <r>
    <x v="200"/>
    <s v="Southeast"/>
    <s v="Michner"/>
    <s v="Deliver"/>
    <m/>
    <n v="44167"/>
    <n v="44203"/>
    <n v="1"/>
    <m/>
    <m/>
    <n v="0.25"/>
    <n v="45.237400000000001"/>
    <x v="2"/>
    <n v="36"/>
    <n v="80"/>
    <n v="20"/>
    <n v="20"/>
    <n v="45.237400000000001"/>
    <n v="65.237400000000008"/>
    <n v="65.237400000000008"/>
    <s v="Wed"/>
    <s v="Thu"/>
  </r>
  <r>
    <x v="201"/>
    <s v="Northwest"/>
    <s v="Cartier"/>
    <s v="Replace"/>
    <s v="Yes"/>
    <n v="44167"/>
    <n v="44223"/>
    <n v="1"/>
    <m/>
    <m/>
    <n v="0.75"/>
    <n v="42.66"/>
    <x v="0"/>
    <n v="56"/>
    <n v="80"/>
    <n v="60"/>
    <n v="60"/>
    <n v="42.66"/>
    <n v="102.66"/>
    <n v="102.66"/>
    <s v="Wed"/>
    <s v="Wed"/>
  </r>
  <r>
    <x v="202"/>
    <s v="North"/>
    <s v="Ling"/>
    <s v="Replace"/>
    <m/>
    <n v="44167"/>
    <n v="44242"/>
    <n v="2"/>
    <m/>
    <m/>
    <n v="1"/>
    <n v="226"/>
    <x v="0"/>
    <n v="75"/>
    <n v="140"/>
    <n v="140"/>
    <n v="140"/>
    <n v="226"/>
    <n v="366"/>
    <n v="366"/>
    <s v="Wed"/>
    <s v="Mon"/>
  </r>
  <r>
    <x v="203"/>
    <s v="South"/>
    <s v="Michner"/>
    <s v="Assess"/>
    <m/>
    <n v="44168"/>
    <n v="44202"/>
    <n v="2"/>
    <m/>
    <m/>
    <n v="0.5"/>
    <n v="45.237400000000001"/>
    <x v="0"/>
    <n v="34"/>
    <n v="140"/>
    <n v="70"/>
    <n v="70"/>
    <n v="45.237400000000001"/>
    <n v="115.23740000000001"/>
    <n v="115.23740000000001"/>
    <s v="Thu"/>
    <s v="Wed"/>
  </r>
  <r>
    <x v="204"/>
    <s v="Northwest"/>
    <s v="Burton"/>
    <s v="Deliver"/>
    <s v="Yes"/>
    <n v="44168"/>
    <n v="44221"/>
    <n v="1"/>
    <m/>
    <m/>
    <n v="0.25"/>
    <n v="36.972099999999998"/>
    <x v="2"/>
    <n v="53"/>
    <n v="80"/>
    <n v="20"/>
    <n v="20"/>
    <n v="36.972099999999998"/>
    <n v="56.972099999999998"/>
    <n v="56.972099999999998"/>
    <s v="Thu"/>
    <s v="Mon"/>
  </r>
  <r>
    <x v="205"/>
    <s v="South"/>
    <s v="Lopez"/>
    <s v="Assess"/>
    <m/>
    <n v="44170"/>
    <n v="44188"/>
    <n v="1"/>
    <m/>
    <m/>
    <n v="0.5"/>
    <n v="138.5667"/>
    <x v="0"/>
    <n v="18"/>
    <n v="80"/>
    <n v="40"/>
    <n v="40"/>
    <n v="138.5667"/>
    <n v="178.5667"/>
    <n v="178.5667"/>
    <s v="Sat"/>
    <s v="Wed"/>
  </r>
  <r>
    <x v="206"/>
    <s v="South"/>
    <s v="Lopez"/>
    <s v="Deliver"/>
    <m/>
    <n v="44170"/>
    <n v="44202"/>
    <n v="1"/>
    <m/>
    <m/>
    <n v="0.25"/>
    <n v="126.5641"/>
    <x v="0"/>
    <n v="32"/>
    <n v="80"/>
    <n v="20"/>
    <n v="20"/>
    <n v="126.5641"/>
    <n v="146.5641"/>
    <n v="146.5641"/>
    <s v="Sat"/>
    <s v="Wed"/>
  </r>
  <r>
    <x v="207"/>
    <s v="West"/>
    <s v="Burton"/>
    <s v="Install"/>
    <m/>
    <n v="44172"/>
    <n v="44201"/>
    <n v="2"/>
    <m/>
    <m/>
    <n v="1"/>
    <n v="51.45"/>
    <x v="1"/>
    <n v="29"/>
    <n v="140"/>
    <n v="140"/>
    <n v="140"/>
    <n v="51.45"/>
    <n v="191.45"/>
    <n v="191.45"/>
    <s v="Mon"/>
    <s v="Tue"/>
  </r>
  <r>
    <x v="208"/>
    <s v="South"/>
    <s v="Lopez"/>
    <s v="Deliver"/>
    <m/>
    <n v="44172"/>
    <n v="44203"/>
    <n v="1"/>
    <m/>
    <m/>
    <n v="0.25"/>
    <n v="227.93719999999999"/>
    <x v="0"/>
    <n v="31"/>
    <n v="80"/>
    <n v="20"/>
    <n v="20"/>
    <n v="227.93719999999999"/>
    <n v="247.93719999999999"/>
    <n v="247.93719999999999"/>
    <s v="Mon"/>
    <s v="Thu"/>
  </r>
  <r>
    <x v="209"/>
    <s v="Northwest"/>
    <s v="Michner"/>
    <s v="Replace"/>
    <m/>
    <n v="44172"/>
    <n v="44207"/>
    <n v="1"/>
    <m/>
    <m/>
    <n v="0.5"/>
    <n v="367.71109999999999"/>
    <x v="1"/>
    <n v="35"/>
    <n v="80"/>
    <n v="40"/>
    <n v="40"/>
    <n v="367.71109999999999"/>
    <n v="407.71109999999999"/>
    <n v="407.71109999999999"/>
    <s v="Mon"/>
    <s v="Mon"/>
  </r>
  <r>
    <x v="210"/>
    <s v="North"/>
    <s v="Khan"/>
    <s v="Replace"/>
    <m/>
    <n v="44172"/>
    <n v="44208"/>
    <n v="2"/>
    <m/>
    <m/>
    <n v="1.25"/>
    <n v="637.53"/>
    <x v="0"/>
    <n v="36"/>
    <n v="140"/>
    <n v="175"/>
    <n v="175"/>
    <n v="637.53"/>
    <n v="812.53"/>
    <n v="812.53"/>
    <s v="Mon"/>
    <s v="Tue"/>
  </r>
  <r>
    <x v="211"/>
    <s v="Central"/>
    <s v="Khan"/>
    <s v="Replace"/>
    <m/>
    <n v="44173"/>
    <n v="44180"/>
    <n v="2"/>
    <m/>
    <m/>
    <n v="3"/>
    <n v="21.33"/>
    <x v="0"/>
    <n v="7"/>
    <n v="140"/>
    <n v="420"/>
    <n v="420"/>
    <n v="21.33"/>
    <n v="441.33"/>
    <n v="441.33"/>
    <s v="Tue"/>
    <s v="Tue"/>
  </r>
  <r>
    <x v="212"/>
    <s v="West"/>
    <s v="Cartier"/>
    <s v="Replace"/>
    <m/>
    <n v="44173"/>
    <n v="44181"/>
    <n v="2"/>
    <m/>
    <m/>
    <n v="1.5"/>
    <n v="318.72519999999997"/>
    <x v="0"/>
    <n v="8"/>
    <n v="140"/>
    <n v="210"/>
    <n v="210"/>
    <n v="318.72519999999997"/>
    <n v="528.72519999999997"/>
    <n v="528.72519999999997"/>
    <s v="Tue"/>
    <s v="Wed"/>
  </r>
  <r>
    <x v="213"/>
    <s v="Northwest"/>
    <s v="Cartier"/>
    <s v="Replace"/>
    <s v="Yes"/>
    <n v="44173"/>
    <n v="44239"/>
    <n v="2"/>
    <m/>
    <m/>
    <n v="0.75"/>
    <n v="35.450000000000003"/>
    <x v="0"/>
    <n v="66"/>
    <n v="140"/>
    <n v="105"/>
    <n v="105"/>
    <n v="35.450000000000003"/>
    <n v="140.44999999999999"/>
    <n v="140.44999999999999"/>
    <s v="Tue"/>
    <s v="Fri"/>
  </r>
  <r>
    <x v="214"/>
    <s v="South"/>
    <s v="Lopez"/>
    <s v="Install"/>
    <m/>
    <n v="44174"/>
    <n v="44182"/>
    <n v="1"/>
    <m/>
    <m/>
    <n v="1.75"/>
    <n v="131.30000000000001"/>
    <x v="1"/>
    <n v="8"/>
    <n v="80"/>
    <n v="140"/>
    <n v="140"/>
    <n v="131.30000000000001"/>
    <n v="271.3"/>
    <n v="271.3"/>
    <s v="Wed"/>
    <s v="Thu"/>
  </r>
  <r>
    <x v="215"/>
    <s v="Northwest"/>
    <s v="Cartier"/>
    <s v="Deliver"/>
    <m/>
    <n v="44174"/>
    <n v="44207"/>
    <n v="1"/>
    <m/>
    <m/>
    <n v="0.25"/>
    <n v="37.262799999999999"/>
    <x v="2"/>
    <n v="33"/>
    <n v="80"/>
    <n v="20"/>
    <n v="20"/>
    <n v="37.262799999999999"/>
    <n v="57.262799999999999"/>
    <n v="57.262799999999999"/>
    <s v="Wed"/>
    <s v="Mon"/>
  </r>
  <r>
    <x v="216"/>
    <s v="Northeast"/>
    <s v="Michner"/>
    <s v="Install"/>
    <m/>
    <n v="44174"/>
    <n v="44208"/>
    <n v="2"/>
    <m/>
    <m/>
    <n v="3"/>
    <n v="1193.7465999999999"/>
    <x v="2"/>
    <n v="34"/>
    <n v="140"/>
    <n v="420"/>
    <n v="420"/>
    <n v="1193.7465999999999"/>
    <n v="1613.7465999999999"/>
    <n v="1613.7465999999999"/>
    <s v="Wed"/>
    <s v="Tue"/>
  </r>
  <r>
    <x v="217"/>
    <s v="Southeast"/>
    <s v="Michner"/>
    <s v="Replace"/>
    <s v="Yes"/>
    <n v="44175"/>
    <n v="44179"/>
    <n v="1"/>
    <m/>
    <m/>
    <n v="0.5"/>
    <n v="250.42240000000001"/>
    <x v="2"/>
    <n v="4"/>
    <n v="80"/>
    <n v="40"/>
    <n v="40"/>
    <n v="250.42240000000001"/>
    <n v="290.42240000000004"/>
    <n v="290.42240000000004"/>
    <s v="Thu"/>
    <s v="Mon"/>
  </r>
  <r>
    <x v="218"/>
    <s v="South"/>
    <s v="Lopez"/>
    <s v="Deliver"/>
    <m/>
    <n v="44175"/>
    <n v="44203"/>
    <n v="1"/>
    <m/>
    <m/>
    <n v="0.25"/>
    <n v="67.703999999999994"/>
    <x v="1"/>
    <n v="28"/>
    <n v="80"/>
    <n v="20"/>
    <n v="20"/>
    <n v="67.703999999999994"/>
    <n v="87.703999999999994"/>
    <n v="87.703999999999994"/>
    <s v="Thu"/>
    <s v="Thu"/>
  </r>
  <r>
    <x v="219"/>
    <s v="Central"/>
    <s v="Burton"/>
    <s v="Install"/>
    <m/>
    <n v="44175"/>
    <n v="44203"/>
    <n v="2"/>
    <m/>
    <m/>
    <n v="1.25"/>
    <n v="58.238999999999997"/>
    <x v="0"/>
    <n v="28"/>
    <n v="140"/>
    <n v="175"/>
    <n v="175"/>
    <n v="58.238999999999997"/>
    <n v="233.239"/>
    <n v="233.239"/>
    <s v="Thu"/>
    <s v="Thu"/>
  </r>
  <r>
    <x v="220"/>
    <s v="West"/>
    <s v="Lopez"/>
    <s v="Assess"/>
    <m/>
    <n v="44175"/>
    <n v="44210"/>
    <n v="1"/>
    <m/>
    <m/>
    <n v="0.5"/>
    <n v="32.226999999999997"/>
    <x v="1"/>
    <n v="35"/>
    <n v="80"/>
    <n v="40"/>
    <n v="40"/>
    <n v="32.226999999999997"/>
    <n v="72.227000000000004"/>
    <n v="72.227000000000004"/>
    <s v="Thu"/>
    <s v="Thu"/>
  </r>
  <r>
    <x v="221"/>
    <s v="Central"/>
    <s v="Khan"/>
    <s v="Replace"/>
    <m/>
    <n v="44175"/>
    <n v="44219"/>
    <n v="1"/>
    <m/>
    <m/>
    <n v="2.25"/>
    <n v="180"/>
    <x v="0"/>
    <n v="44"/>
    <n v="80"/>
    <n v="180"/>
    <n v="180"/>
    <n v="180"/>
    <n v="360"/>
    <n v="360"/>
    <s v="Thu"/>
    <s v="Sat"/>
  </r>
  <r>
    <x v="222"/>
    <s v="West"/>
    <s v="Khan"/>
    <s v="Assess"/>
    <s v="Yes"/>
    <n v="44177"/>
    <n v="44224"/>
    <n v="1"/>
    <m/>
    <m/>
    <n v="1"/>
    <n v="337.9237"/>
    <x v="0"/>
    <n v="47"/>
    <n v="80"/>
    <n v="80"/>
    <n v="80"/>
    <n v="337.9237"/>
    <n v="417.9237"/>
    <n v="417.9237"/>
    <s v="Sat"/>
    <s v="Thu"/>
  </r>
  <r>
    <x v="223"/>
    <s v="Northwest"/>
    <s v="Michner"/>
    <s v="Assess"/>
    <s v="Yes"/>
    <n v="44179"/>
    <n v="44180"/>
    <n v="1"/>
    <m/>
    <m/>
    <n v="0.75"/>
    <n v="63.99"/>
    <x v="0"/>
    <n v="1"/>
    <n v="80"/>
    <n v="60"/>
    <n v="60"/>
    <n v="63.99"/>
    <n v="123.99000000000001"/>
    <n v="123.99000000000001"/>
    <s v="Mon"/>
    <s v="Tue"/>
  </r>
  <r>
    <x v="224"/>
    <s v="West"/>
    <s v="Khan"/>
    <s v="Assess"/>
    <m/>
    <n v="44179"/>
    <n v="44181"/>
    <n v="1"/>
    <m/>
    <m/>
    <n v="0.5"/>
    <n v="145.88999999999999"/>
    <x v="1"/>
    <n v="2"/>
    <n v="80"/>
    <n v="40"/>
    <n v="40"/>
    <n v="145.88999999999999"/>
    <n v="185.89"/>
    <n v="185.89"/>
    <s v="Mon"/>
    <s v="Wed"/>
  </r>
  <r>
    <x v="225"/>
    <s v="West"/>
    <s v="Khan"/>
    <s v="Deliver"/>
    <m/>
    <n v="44179"/>
    <n v="44200"/>
    <n v="1"/>
    <m/>
    <m/>
    <n v="0.25"/>
    <n v="30"/>
    <x v="1"/>
    <n v="21"/>
    <n v="80"/>
    <n v="20"/>
    <n v="20"/>
    <n v="30"/>
    <n v="50"/>
    <n v="50"/>
    <s v="Mon"/>
    <s v="Mon"/>
  </r>
  <r>
    <x v="226"/>
    <s v="West"/>
    <s v="Khan"/>
    <s v="Replace"/>
    <m/>
    <n v="44179"/>
    <n v="44200"/>
    <n v="1"/>
    <m/>
    <m/>
    <n v="0.5"/>
    <n v="57.098199999999999"/>
    <x v="0"/>
    <n v="21"/>
    <n v="80"/>
    <n v="40"/>
    <n v="40"/>
    <n v="57.098199999999999"/>
    <n v="97.098199999999991"/>
    <n v="97.098199999999991"/>
    <s v="Mon"/>
    <s v="Mon"/>
  </r>
  <r>
    <x v="227"/>
    <s v="North"/>
    <s v="Khan"/>
    <s v="Install"/>
    <m/>
    <n v="44179"/>
    <n v="44209"/>
    <n v="2"/>
    <m/>
    <m/>
    <n v="3.5"/>
    <n v="262.44"/>
    <x v="0"/>
    <n v="30"/>
    <n v="140"/>
    <n v="490"/>
    <n v="490"/>
    <n v="262.44"/>
    <n v="752.44"/>
    <n v="752.44"/>
    <s v="Mon"/>
    <s v="Wed"/>
  </r>
  <r>
    <x v="228"/>
    <s v="West"/>
    <s v="Khan"/>
    <s v="Assess"/>
    <m/>
    <n v="44179"/>
    <n v="44215"/>
    <n v="1"/>
    <m/>
    <m/>
    <n v="0.5"/>
    <n v="21.33"/>
    <x v="1"/>
    <n v="36"/>
    <n v="80"/>
    <n v="40"/>
    <n v="40"/>
    <n v="21.33"/>
    <n v="61.33"/>
    <n v="61.33"/>
    <s v="Mon"/>
    <s v="Tue"/>
  </r>
  <r>
    <x v="229"/>
    <s v="South"/>
    <s v="Lopez"/>
    <s v="Repair"/>
    <m/>
    <n v="44179"/>
    <n v="44320"/>
    <n v="1"/>
    <m/>
    <m/>
    <n v="4"/>
    <n v="1769.625"/>
    <x v="1"/>
    <n v="141"/>
    <n v="80"/>
    <n v="320"/>
    <n v="320"/>
    <n v="1769.625"/>
    <n v="2089.625"/>
    <n v="2089.625"/>
    <s v="Mon"/>
    <s v="Tue"/>
  </r>
  <r>
    <x v="230"/>
    <s v="South"/>
    <s v="Lopez"/>
    <s v="Replace"/>
    <m/>
    <n v="44180"/>
    <n v="44209"/>
    <n v="1"/>
    <m/>
    <m/>
    <n v="0.75"/>
    <n v="82.875"/>
    <x v="1"/>
    <n v="29"/>
    <n v="80"/>
    <n v="60"/>
    <n v="60"/>
    <n v="82.875"/>
    <n v="142.875"/>
    <n v="142.875"/>
    <s v="Tue"/>
    <s v="Wed"/>
  </r>
  <r>
    <x v="231"/>
    <s v="Central"/>
    <s v="Michner"/>
    <s v="Assess"/>
    <m/>
    <n v="44180"/>
    <n v="44221"/>
    <n v="2"/>
    <m/>
    <m/>
    <n v="0.75"/>
    <n v="2294"/>
    <x v="0"/>
    <n v="41"/>
    <n v="140"/>
    <n v="105"/>
    <n v="105"/>
    <n v="2294"/>
    <n v="2399"/>
    <n v="2399"/>
    <s v="Tue"/>
    <s v="Mon"/>
  </r>
  <r>
    <x v="232"/>
    <s v="Southeast"/>
    <s v="Khan"/>
    <s v="Assess"/>
    <m/>
    <n v="44181"/>
    <n v="44188"/>
    <n v="1"/>
    <m/>
    <m/>
    <n v="1"/>
    <n v="348.7432"/>
    <x v="0"/>
    <n v="7"/>
    <n v="80"/>
    <n v="80"/>
    <n v="80"/>
    <n v="348.7432"/>
    <n v="428.7432"/>
    <n v="428.7432"/>
    <s v="Wed"/>
    <s v="Wed"/>
  </r>
  <r>
    <x v="233"/>
    <s v="South"/>
    <s v="Lopez"/>
    <s v="Assess"/>
    <m/>
    <n v="44181"/>
    <n v="44210"/>
    <n v="1"/>
    <m/>
    <m/>
    <n v="0.25"/>
    <n v="140.4"/>
    <x v="0"/>
    <n v="29"/>
    <n v="80"/>
    <n v="20"/>
    <n v="20"/>
    <n v="140.4"/>
    <n v="160.4"/>
    <n v="160.4"/>
    <s v="Wed"/>
    <s v="Thu"/>
  </r>
  <r>
    <x v="234"/>
    <s v="East"/>
    <s v="Ling"/>
    <s v="Assess"/>
    <m/>
    <n v="44181"/>
    <n v="44228"/>
    <n v="2"/>
    <m/>
    <m/>
    <n v="0.5"/>
    <n v="133.99780000000001"/>
    <x v="0"/>
    <n v="47"/>
    <n v="140"/>
    <n v="70"/>
    <n v="70"/>
    <n v="133.99780000000001"/>
    <n v="203.99780000000001"/>
    <n v="203.99780000000001"/>
    <s v="Wed"/>
    <s v="Mon"/>
  </r>
  <r>
    <x v="235"/>
    <s v="Northwest"/>
    <s v="Burton"/>
    <s v="Repair"/>
    <m/>
    <n v="44186"/>
    <n v="44222"/>
    <n v="2"/>
    <m/>
    <m/>
    <n v="1"/>
    <n v="305.63040000000001"/>
    <x v="0"/>
    <n v="36"/>
    <n v="140"/>
    <n v="140"/>
    <n v="140"/>
    <n v="305.63040000000001"/>
    <n v="445.63040000000001"/>
    <n v="445.63040000000001"/>
    <s v="Mon"/>
    <s v="Tue"/>
  </r>
  <r>
    <x v="236"/>
    <s v="Northwest"/>
    <s v="Michner"/>
    <s v="Assess"/>
    <s v="Yes"/>
    <n v="44200"/>
    <n v="44207"/>
    <n v="1"/>
    <m/>
    <m/>
    <n v="0.25"/>
    <n v="19.196999999999999"/>
    <x v="0"/>
    <n v="7"/>
    <n v="80"/>
    <n v="20"/>
    <n v="20"/>
    <n v="19.196999999999999"/>
    <n v="39.197000000000003"/>
    <n v="39.197000000000003"/>
    <s v="Mon"/>
    <s v="Mon"/>
  </r>
  <r>
    <x v="237"/>
    <s v="South"/>
    <s v="Lopez"/>
    <s v="Assess"/>
    <m/>
    <n v="44200"/>
    <n v="44209"/>
    <n v="1"/>
    <m/>
    <m/>
    <n v="0.5"/>
    <n v="18.524999999999999"/>
    <x v="1"/>
    <n v="9"/>
    <n v="80"/>
    <n v="40"/>
    <n v="40"/>
    <n v="18.524999999999999"/>
    <n v="58.524999999999999"/>
    <n v="58.524999999999999"/>
    <s v="Mon"/>
    <s v="Wed"/>
  </r>
  <r>
    <x v="238"/>
    <s v="West"/>
    <s v="Lopez"/>
    <s v="Deliver"/>
    <m/>
    <n v="44200"/>
    <n v="44209"/>
    <n v="1"/>
    <m/>
    <m/>
    <n v="0.25"/>
    <n v="39"/>
    <x v="0"/>
    <n v="9"/>
    <n v="80"/>
    <n v="20"/>
    <n v="20"/>
    <n v="39"/>
    <n v="59"/>
    <n v="59"/>
    <s v="Mon"/>
    <s v="Wed"/>
  </r>
  <r>
    <x v="239"/>
    <s v="South"/>
    <s v="Lopez"/>
    <s v="Assess"/>
    <m/>
    <n v="44200"/>
    <n v="44210"/>
    <n v="2"/>
    <m/>
    <m/>
    <n v="0.25"/>
    <n v="36.503999999999998"/>
    <x v="1"/>
    <n v="10"/>
    <n v="140"/>
    <n v="35"/>
    <n v="35"/>
    <n v="36.503999999999998"/>
    <n v="71.503999999999991"/>
    <n v="71.503999999999991"/>
    <s v="Mon"/>
    <s v="Thu"/>
  </r>
  <r>
    <x v="240"/>
    <s v="Central"/>
    <s v="Cartier"/>
    <s v="Assess"/>
    <m/>
    <n v="44200"/>
    <n v="44210"/>
    <n v="2"/>
    <m/>
    <m/>
    <n v="0.5"/>
    <n v="29.807400000000001"/>
    <x v="2"/>
    <n v="10"/>
    <n v="140"/>
    <n v="70"/>
    <n v="70"/>
    <n v="29.807400000000001"/>
    <n v="99.807400000000001"/>
    <n v="99.807400000000001"/>
    <s v="Mon"/>
    <s v="Thu"/>
  </r>
  <r>
    <x v="241"/>
    <s v="Central"/>
    <s v="Michner"/>
    <s v="Assess"/>
    <m/>
    <n v="44200"/>
    <n v="44210"/>
    <n v="1"/>
    <m/>
    <m/>
    <n v="0.25"/>
    <n v="43.02"/>
    <x v="0"/>
    <n v="10"/>
    <n v="80"/>
    <n v="20"/>
    <n v="20"/>
    <n v="43.02"/>
    <n v="63.02"/>
    <n v="63.02"/>
    <s v="Mon"/>
    <s v="Thu"/>
  </r>
  <r>
    <x v="242"/>
    <s v="Northwest"/>
    <s v="Burton"/>
    <s v="Deliver"/>
    <m/>
    <n v="44200"/>
    <n v="44217"/>
    <n v="1"/>
    <m/>
    <m/>
    <n v="0.25"/>
    <n v="66.864900000000006"/>
    <x v="0"/>
    <n v="17"/>
    <n v="80"/>
    <n v="20"/>
    <n v="20"/>
    <n v="66.864900000000006"/>
    <n v="86.864900000000006"/>
    <n v="86.864900000000006"/>
    <s v="Mon"/>
    <s v="Thu"/>
  </r>
  <r>
    <x v="243"/>
    <s v="Northwest"/>
    <s v="Burton"/>
    <s v="Replace"/>
    <m/>
    <n v="44200"/>
    <n v="44238"/>
    <n v="1"/>
    <m/>
    <m/>
    <n v="0.75"/>
    <n v="408.56790000000001"/>
    <x v="0"/>
    <n v="38"/>
    <n v="80"/>
    <n v="60"/>
    <n v="60"/>
    <n v="408.56790000000001"/>
    <n v="468.56790000000001"/>
    <n v="468.56790000000001"/>
    <s v="Mon"/>
    <s v="Thu"/>
  </r>
  <r>
    <x v="244"/>
    <s v="South"/>
    <s v="Lopez"/>
    <s v="Assess"/>
    <m/>
    <n v="44201"/>
    <n v="44210"/>
    <n v="1"/>
    <m/>
    <m/>
    <n v="0.25"/>
    <n v="25.2486"/>
    <x v="1"/>
    <n v="9"/>
    <n v="80"/>
    <n v="20"/>
    <n v="20"/>
    <n v="25.2486"/>
    <n v="45.248599999999996"/>
    <n v="45.248599999999996"/>
    <s v="Tue"/>
    <s v="Thu"/>
  </r>
  <r>
    <x v="245"/>
    <s v="Central"/>
    <s v="Cartier"/>
    <s v="Replace"/>
    <m/>
    <n v="44201"/>
    <n v="44221"/>
    <n v="1"/>
    <m/>
    <m/>
    <n v="1.25"/>
    <n v="646"/>
    <x v="0"/>
    <n v="20"/>
    <n v="80"/>
    <n v="100"/>
    <n v="100"/>
    <n v="646"/>
    <n v="746"/>
    <n v="746"/>
    <s v="Tue"/>
    <s v="Mon"/>
  </r>
  <r>
    <x v="246"/>
    <s v="Central"/>
    <s v="Michner"/>
    <s v="Deliver"/>
    <m/>
    <n v="44201"/>
    <n v="44226"/>
    <n v="1"/>
    <m/>
    <m/>
    <n v="0.25"/>
    <n v="125.4194"/>
    <x v="2"/>
    <n v="25"/>
    <n v="80"/>
    <n v="20"/>
    <n v="20"/>
    <n v="125.4194"/>
    <n v="145.4194"/>
    <n v="145.4194"/>
    <s v="Tue"/>
    <s v="Sat"/>
  </r>
  <r>
    <x v="247"/>
    <s v="Northwest"/>
    <s v="Khan"/>
    <s v="Assess"/>
    <m/>
    <n v="44201"/>
    <n v="44229"/>
    <n v="2"/>
    <m/>
    <m/>
    <n v="0.75"/>
    <n v="286.73230000000001"/>
    <x v="0"/>
    <n v="28"/>
    <n v="140"/>
    <n v="105"/>
    <n v="105"/>
    <n v="286.73230000000001"/>
    <n v="391.73230000000001"/>
    <n v="391.73230000000001"/>
    <s v="Tue"/>
    <s v="Tue"/>
  </r>
  <r>
    <x v="248"/>
    <s v="South"/>
    <s v="Michner"/>
    <s v="Install"/>
    <m/>
    <n v="44201"/>
    <n v="44229"/>
    <n v="1"/>
    <m/>
    <m/>
    <n v="2.5"/>
    <n v="258.02780000000001"/>
    <x v="2"/>
    <n v="28"/>
    <n v="80"/>
    <n v="200"/>
    <n v="200"/>
    <n v="258.02780000000001"/>
    <n v="458.02780000000001"/>
    <n v="458.02780000000001"/>
    <s v="Tue"/>
    <s v="Tue"/>
  </r>
  <r>
    <x v="249"/>
    <s v="South"/>
    <s v="Lopez"/>
    <s v="Assess"/>
    <m/>
    <n v="44201"/>
    <n v="44320"/>
    <n v="1"/>
    <m/>
    <m/>
    <n v="0.25"/>
    <n v="14.3"/>
    <x v="1"/>
    <n v="119"/>
    <n v="80"/>
    <n v="20"/>
    <n v="20"/>
    <n v="14.3"/>
    <n v="34.299999999999997"/>
    <n v="34.299999999999997"/>
    <s v="Tue"/>
    <s v="Tue"/>
  </r>
  <r>
    <x v="250"/>
    <s v="South"/>
    <s v="Lopez"/>
    <s v="Assess"/>
    <m/>
    <n v="44202"/>
    <n v="44214"/>
    <n v="1"/>
    <m/>
    <m/>
    <n v="0.25"/>
    <n v="44.85"/>
    <x v="1"/>
    <n v="12"/>
    <n v="80"/>
    <n v="20"/>
    <n v="20"/>
    <n v="44.85"/>
    <n v="64.849999999999994"/>
    <n v="64.849999999999994"/>
    <s v="Wed"/>
    <s v="Mon"/>
  </r>
  <r>
    <x v="251"/>
    <s v="Northwest"/>
    <s v="Michner"/>
    <s v="Assess"/>
    <m/>
    <n v="44202"/>
    <n v="44217"/>
    <n v="2"/>
    <m/>
    <m/>
    <n v="0.5"/>
    <n v="74.607699999999994"/>
    <x v="2"/>
    <n v="15"/>
    <n v="140"/>
    <n v="70"/>
    <n v="70"/>
    <n v="74.607699999999994"/>
    <n v="144.60769999999999"/>
    <n v="144.60769999999999"/>
    <s v="Wed"/>
    <s v="Thu"/>
  </r>
  <r>
    <x v="252"/>
    <s v="North"/>
    <s v="Ling"/>
    <s v="Replace"/>
    <s v="Yes"/>
    <n v="44202"/>
    <n v="44230"/>
    <n v="2"/>
    <m/>
    <m/>
    <n v="0.5"/>
    <n v="126.71469999999999"/>
    <x v="0"/>
    <n v="28"/>
    <n v="140"/>
    <n v="70"/>
    <n v="70"/>
    <n v="126.71469999999999"/>
    <n v="196.71469999999999"/>
    <n v="196.71469999999999"/>
    <s v="Wed"/>
    <s v="Wed"/>
  </r>
  <r>
    <x v="253"/>
    <s v="North"/>
    <s v="Ling"/>
    <s v="Replace"/>
    <m/>
    <n v="44202"/>
    <n v="44259"/>
    <n v="2"/>
    <m/>
    <m/>
    <n v="1.25"/>
    <n v="256.83999999999997"/>
    <x v="0"/>
    <n v="57"/>
    <n v="140"/>
    <n v="175"/>
    <n v="175"/>
    <n v="256.83999999999997"/>
    <n v="431.84"/>
    <n v="431.84"/>
    <s v="Wed"/>
    <s v="Thu"/>
  </r>
  <r>
    <x v="254"/>
    <s v="Southeast"/>
    <s v="Cartier"/>
    <s v="Deliver"/>
    <m/>
    <n v="44203"/>
    <n v="44215"/>
    <n v="1"/>
    <m/>
    <m/>
    <n v="0.25"/>
    <n v="32.6706"/>
    <x v="1"/>
    <n v="12"/>
    <n v="80"/>
    <n v="20"/>
    <n v="20"/>
    <n v="32.6706"/>
    <n v="52.6706"/>
    <n v="52.6706"/>
    <s v="Thu"/>
    <s v="Tue"/>
  </r>
  <r>
    <x v="255"/>
    <s v="Northwest"/>
    <s v="Cartier"/>
    <s v="Assess"/>
    <s v="Yes"/>
    <n v="44203"/>
    <n v="44228"/>
    <n v="2"/>
    <m/>
    <m/>
    <n v="0.5"/>
    <n v="72.350099999999998"/>
    <x v="0"/>
    <n v="25"/>
    <n v="140"/>
    <n v="70"/>
    <n v="70"/>
    <n v="72.350099999999998"/>
    <n v="142.3501"/>
    <n v="142.3501"/>
    <s v="Thu"/>
    <s v="Mon"/>
  </r>
  <r>
    <x v="256"/>
    <s v="North"/>
    <s v="Ling"/>
    <s v="Replace"/>
    <m/>
    <n v="44203"/>
    <n v="44232"/>
    <n v="2"/>
    <m/>
    <m/>
    <n v="0.5"/>
    <n v="178.49889999999999"/>
    <x v="2"/>
    <n v="29"/>
    <n v="140"/>
    <n v="70"/>
    <n v="70"/>
    <n v="178.49889999999999"/>
    <n v="248.49889999999999"/>
    <n v="248.49889999999999"/>
    <s v="Thu"/>
    <s v="Fri"/>
  </r>
  <r>
    <x v="257"/>
    <s v="Northwest"/>
    <s v="Burton"/>
    <s v="Replace"/>
    <m/>
    <n v="44203"/>
    <n v="44249"/>
    <n v="1"/>
    <m/>
    <m/>
    <n v="0.5"/>
    <n v="18.254899999999999"/>
    <x v="2"/>
    <n v="46"/>
    <n v="80"/>
    <n v="40"/>
    <n v="40"/>
    <n v="18.254899999999999"/>
    <n v="58.254899999999999"/>
    <n v="58.254899999999999"/>
    <s v="Thu"/>
    <s v="Mon"/>
  </r>
  <r>
    <x v="258"/>
    <s v="North"/>
    <s v="Ling"/>
    <s v="Assess"/>
    <m/>
    <n v="44203"/>
    <n v="44249"/>
    <n v="2"/>
    <m/>
    <m/>
    <n v="1.75"/>
    <n v="151.8099"/>
    <x v="2"/>
    <n v="46"/>
    <n v="140"/>
    <n v="245"/>
    <n v="245"/>
    <n v="151.8099"/>
    <n v="396.80989999999997"/>
    <n v="396.80989999999997"/>
    <s v="Thu"/>
    <s v="Mon"/>
  </r>
  <r>
    <x v="259"/>
    <s v="Southeast"/>
    <s v="Burton"/>
    <s v="Deliver"/>
    <m/>
    <n v="44204"/>
    <n v="44212"/>
    <n v="1"/>
    <m/>
    <m/>
    <n v="0.25"/>
    <n v="85.085899999999995"/>
    <x v="2"/>
    <n v="8"/>
    <n v="80"/>
    <n v="20"/>
    <n v="20"/>
    <n v="85.085899999999995"/>
    <n v="105.0859"/>
    <n v="105.0859"/>
    <s v="Fri"/>
    <s v="Sat"/>
  </r>
  <r>
    <x v="260"/>
    <s v="South"/>
    <s v="Lopez"/>
    <s v="Assess"/>
    <m/>
    <n v="44204"/>
    <n v="44228"/>
    <n v="1"/>
    <m/>
    <m/>
    <n v="0.25"/>
    <n v="67.067700000000002"/>
    <x v="0"/>
    <n v="24"/>
    <n v="80"/>
    <n v="20"/>
    <n v="20"/>
    <n v="67.067700000000002"/>
    <n v="87.067700000000002"/>
    <n v="87.067700000000002"/>
    <s v="Fri"/>
    <s v="Mon"/>
  </r>
  <r>
    <x v="261"/>
    <s v="South"/>
    <s v="Lopez"/>
    <s v="Deliver"/>
    <m/>
    <n v="44207"/>
    <n v="44217"/>
    <n v="1"/>
    <m/>
    <m/>
    <n v="0.25"/>
    <n v="162.20959999999999"/>
    <x v="0"/>
    <n v="10"/>
    <n v="80"/>
    <n v="20"/>
    <n v="20"/>
    <n v="162.20959999999999"/>
    <n v="182.20959999999999"/>
    <n v="182.20959999999999"/>
    <s v="Mon"/>
    <s v="Thu"/>
  </r>
  <r>
    <x v="262"/>
    <s v="Southeast"/>
    <s v="Burton"/>
    <s v="Install"/>
    <m/>
    <n v="44207"/>
    <n v="44224"/>
    <n v="1"/>
    <m/>
    <m/>
    <n v="1.25"/>
    <n v="53.688699999999997"/>
    <x v="0"/>
    <n v="17"/>
    <n v="80"/>
    <n v="100"/>
    <n v="100"/>
    <n v="53.688699999999997"/>
    <n v="153.68869999999998"/>
    <n v="153.68869999999998"/>
    <s v="Mon"/>
    <s v="Thu"/>
  </r>
  <r>
    <x v="263"/>
    <s v="Southeast"/>
    <s v="Michner"/>
    <s v="Assess"/>
    <m/>
    <n v="44207"/>
    <n v="44228"/>
    <n v="2"/>
    <m/>
    <m/>
    <n v="1"/>
    <n v="211.8477"/>
    <x v="2"/>
    <n v="21"/>
    <n v="140"/>
    <n v="140"/>
    <n v="140"/>
    <n v="211.8477"/>
    <n v="351.84770000000003"/>
    <n v="351.84770000000003"/>
    <s v="Mon"/>
    <s v="Mon"/>
  </r>
  <r>
    <x v="264"/>
    <s v="South"/>
    <s v="Lopez"/>
    <s v="Assess"/>
    <m/>
    <n v="44207"/>
    <n v="44228"/>
    <n v="1"/>
    <m/>
    <m/>
    <n v="0.25"/>
    <n v="150.31899999999999"/>
    <x v="1"/>
    <n v="21"/>
    <n v="80"/>
    <n v="20"/>
    <n v="20"/>
    <n v="150.31899999999999"/>
    <n v="170.31899999999999"/>
    <n v="170.31899999999999"/>
    <s v="Mon"/>
    <s v="Mon"/>
  </r>
  <r>
    <x v="265"/>
    <s v="East"/>
    <s v="Ling"/>
    <s v="Assess"/>
    <m/>
    <n v="44207"/>
    <n v="44250"/>
    <n v="2"/>
    <m/>
    <m/>
    <n v="0.25"/>
    <n v="46.864899999999999"/>
    <x v="0"/>
    <n v="43"/>
    <n v="140"/>
    <n v="35"/>
    <n v="35"/>
    <n v="46.864899999999999"/>
    <n v="81.864900000000006"/>
    <n v="81.864900000000006"/>
    <s v="Mon"/>
    <s v="Tue"/>
  </r>
  <r>
    <x v="266"/>
    <s v="South"/>
    <s v="Lopez"/>
    <s v="Assess"/>
    <m/>
    <n v="44208"/>
    <n v="44217"/>
    <n v="1"/>
    <m/>
    <m/>
    <n v="0.25"/>
    <n v="19.5"/>
    <x v="1"/>
    <n v="9"/>
    <n v="80"/>
    <n v="20"/>
    <n v="20"/>
    <n v="19.5"/>
    <n v="39.5"/>
    <n v="39.5"/>
    <s v="Tue"/>
    <s v="Thu"/>
  </r>
  <r>
    <x v="267"/>
    <s v="Central"/>
    <s v="Cartier"/>
    <s v="Replace"/>
    <m/>
    <n v="44208"/>
    <n v="44215"/>
    <n v="1"/>
    <m/>
    <m/>
    <n v="1.25"/>
    <n v="256.71809999999999"/>
    <x v="2"/>
    <n v="7"/>
    <n v="80"/>
    <n v="100"/>
    <n v="100"/>
    <n v="256.71809999999999"/>
    <n v="356.71809999999999"/>
    <n v="356.71809999999999"/>
    <s v="Tue"/>
    <s v="Tue"/>
  </r>
  <r>
    <x v="268"/>
    <s v="Northwest"/>
    <s v="Khan"/>
    <s v="Replace"/>
    <m/>
    <n v="44209"/>
    <n v="44226"/>
    <n v="1"/>
    <m/>
    <m/>
    <n v="1"/>
    <n v="86.293499999999995"/>
    <x v="2"/>
    <n v="17"/>
    <n v="80"/>
    <n v="80"/>
    <n v="80"/>
    <n v="86.293499999999995"/>
    <n v="166.29349999999999"/>
    <n v="166.29349999999999"/>
    <s v="Wed"/>
    <s v="Sat"/>
  </r>
  <r>
    <x v="269"/>
    <s v="South"/>
    <s v="Lopez"/>
    <s v="Assess"/>
    <m/>
    <n v="44210"/>
    <n v="44215"/>
    <n v="1"/>
    <m/>
    <m/>
    <n v="0.25"/>
    <n v="108.3061"/>
    <x v="1"/>
    <n v="5"/>
    <n v="80"/>
    <n v="20"/>
    <n v="20"/>
    <n v="108.3061"/>
    <n v="128.30610000000001"/>
    <n v="128.30610000000001"/>
    <s v="Thu"/>
    <s v="Tue"/>
  </r>
  <r>
    <x v="270"/>
    <s v="Southeast"/>
    <s v="Cartier"/>
    <s v="Assess"/>
    <m/>
    <n v="44210"/>
    <n v="44221"/>
    <n v="1"/>
    <m/>
    <m/>
    <n v="0.25"/>
    <n v="70.8215"/>
    <x v="2"/>
    <n v="11"/>
    <n v="80"/>
    <n v="20"/>
    <n v="20"/>
    <n v="70.8215"/>
    <n v="90.8215"/>
    <n v="90.8215"/>
    <s v="Thu"/>
    <s v="Mon"/>
  </r>
  <r>
    <x v="271"/>
    <s v="South"/>
    <s v="Lopez"/>
    <s v="Assess"/>
    <s v="Yes"/>
    <n v="44210"/>
    <n v="44228"/>
    <n v="1"/>
    <m/>
    <m/>
    <n v="0.5"/>
    <n v="56.919600000000003"/>
    <x v="0"/>
    <n v="18"/>
    <n v="80"/>
    <n v="40"/>
    <n v="40"/>
    <n v="56.919600000000003"/>
    <n v="96.919600000000003"/>
    <n v="96.919600000000003"/>
    <s v="Thu"/>
    <s v="Mon"/>
  </r>
  <r>
    <x v="272"/>
    <s v="Northwest"/>
    <s v="Burton"/>
    <s v="Assess"/>
    <m/>
    <n v="44210"/>
    <n v="44232"/>
    <n v="2"/>
    <m/>
    <m/>
    <n v="0.5"/>
    <n v="74.532399999999996"/>
    <x v="2"/>
    <n v="22"/>
    <n v="140"/>
    <n v="70"/>
    <n v="70"/>
    <n v="74.532399999999996"/>
    <n v="144.5324"/>
    <n v="144.5324"/>
    <s v="Thu"/>
    <s v="Fri"/>
  </r>
  <r>
    <x v="273"/>
    <s v="North"/>
    <s v="Ling"/>
    <s v="Assess"/>
    <m/>
    <n v="44210"/>
    <n v="44242"/>
    <n v="2"/>
    <m/>
    <m/>
    <n v="0.5"/>
    <n v="137.22"/>
    <x v="0"/>
    <n v="32"/>
    <n v="140"/>
    <n v="70"/>
    <n v="70"/>
    <n v="137.22"/>
    <n v="207.22"/>
    <n v="207.22"/>
    <s v="Thu"/>
    <s v="Mon"/>
  </r>
  <r>
    <x v="274"/>
    <s v="Northwest"/>
    <s v="Cartier"/>
    <s v="Assess"/>
    <s v="Yes"/>
    <n v="44211"/>
    <n v="44228"/>
    <n v="2"/>
    <m/>
    <m/>
    <n v="0.5"/>
    <n v="83.462900000000005"/>
    <x v="0"/>
    <n v="17"/>
    <n v="140"/>
    <n v="70"/>
    <n v="70"/>
    <n v="83.462900000000005"/>
    <n v="153.46289999999999"/>
    <n v="153.46289999999999"/>
    <s v="Fri"/>
    <s v="Mon"/>
  </r>
  <r>
    <x v="275"/>
    <s v="West"/>
    <s v="Khan"/>
    <s v="Assess"/>
    <m/>
    <n v="44212"/>
    <n v="44230"/>
    <n v="1"/>
    <m/>
    <m/>
    <n v="1"/>
    <n v="9.92"/>
    <x v="1"/>
    <n v="18"/>
    <n v="80"/>
    <n v="80"/>
    <n v="80"/>
    <n v="9.92"/>
    <n v="89.92"/>
    <n v="89.92"/>
    <s v="Sat"/>
    <s v="Wed"/>
  </r>
  <r>
    <x v="276"/>
    <s v="Southeast"/>
    <s v="Cartier"/>
    <s v="Assess"/>
    <m/>
    <n v="44214"/>
    <n v="44221"/>
    <n v="1"/>
    <m/>
    <m/>
    <n v="0.25"/>
    <n v="72.350099999999998"/>
    <x v="2"/>
    <n v="7"/>
    <n v="80"/>
    <n v="20"/>
    <n v="20"/>
    <n v="72.350099999999998"/>
    <n v="92.350099999999998"/>
    <n v="92.350099999999998"/>
    <s v="Mon"/>
    <s v="Mon"/>
  </r>
  <r>
    <x v="277"/>
    <s v="Northwest"/>
    <s v="Cartier"/>
    <s v="Deliver"/>
    <s v="Yes"/>
    <n v="44214"/>
    <n v="44223"/>
    <n v="1"/>
    <m/>
    <m/>
    <n v="0.25"/>
    <n v="19.9801"/>
    <x v="0"/>
    <n v="9"/>
    <n v="80"/>
    <n v="20"/>
    <n v="20"/>
    <n v="19.9801"/>
    <n v="39.9801"/>
    <n v="39.9801"/>
    <s v="Mon"/>
    <s v="Wed"/>
  </r>
  <r>
    <x v="278"/>
    <s v="East"/>
    <s v="Ling"/>
    <s v="Repair"/>
    <m/>
    <n v="44214"/>
    <n v="44229"/>
    <n v="2"/>
    <m/>
    <m/>
    <n v="1.25"/>
    <n v="85.32"/>
    <x v="0"/>
    <n v="15"/>
    <n v="140"/>
    <n v="175"/>
    <n v="175"/>
    <n v="85.32"/>
    <n v="260.32"/>
    <n v="260.32"/>
    <s v="Mon"/>
    <s v="Tue"/>
  </r>
  <r>
    <x v="279"/>
    <s v="West"/>
    <s v="Khan"/>
    <s v="Assess"/>
    <m/>
    <n v="44214"/>
    <n v="44256"/>
    <n v="1"/>
    <m/>
    <m/>
    <n v="0.5"/>
    <n v="180"/>
    <x v="1"/>
    <n v="42"/>
    <n v="80"/>
    <n v="40"/>
    <n v="40"/>
    <n v="180"/>
    <n v="220"/>
    <n v="220"/>
    <s v="Mon"/>
    <s v="Mon"/>
  </r>
  <r>
    <x v="280"/>
    <s v="East"/>
    <s v="Ling"/>
    <s v="Assess"/>
    <m/>
    <n v="44215"/>
    <n v="44231"/>
    <n v="2"/>
    <m/>
    <m/>
    <n v="0.25"/>
    <n v="52.350099999999998"/>
    <x v="0"/>
    <n v="16"/>
    <n v="140"/>
    <n v="35"/>
    <n v="35"/>
    <n v="52.350099999999998"/>
    <n v="87.350099999999998"/>
    <n v="87.350099999999998"/>
    <s v="Tue"/>
    <s v="Thu"/>
  </r>
  <r>
    <x v="281"/>
    <s v="East"/>
    <s v="Ling"/>
    <s v="Assess"/>
    <m/>
    <n v="44215"/>
    <n v="44236"/>
    <n v="2"/>
    <m/>
    <m/>
    <n v="0.5"/>
    <n v="45.293500000000002"/>
    <x v="0"/>
    <n v="21"/>
    <n v="140"/>
    <n v="70"/>
    <n v="70"/>
    <n v="45.293500000000002"/>
    <n v="115.29349999999999"/>
    <n v="115.29349999999999"/>
    <s v="Tue"/>
    <s v="Tue"/>
  </r>
  <r>
    <x v="282"/>
    <s v="South"/>
    <s v="Lopez"/>
    <s v="Deliver"/>
    <m/>
    <n v="44216"/>
    <n v="44224"/>
    <n v="1"/>
    <m/>
    <m/>
    <n v="0.25"/>
    <n v="11.7"/>
    <x v="0"/>
    <n v="8"/>
    <n v="80"/>
    <n v="20"/>
    <n v="20"/>
    <n v="11.7"/>
    <n v="31.7"/>
    <n v="31.7"/>
    <s v="Wed"/>
    <s v="Thu"/>
  </r>
  <r>
    <x v="283"/>
    <s v="Central"/>
    <s v="Khan"/>
    <s v="Deliver"/>
    <m/>
    <n v="44216"/>
    <n v="44329"/>
    <n v="1"/>
    <m/>
    <m/>
    <n v="0.25"/>
    <n v="37.707000000000001"/>
    <x v="1"/>
    <n v="113"/>
    <n v="80"/>
    <n v="20"/>
    <n v="20"/>
    <n v="37.707000000000001"/>
    <n v="57.707000000000001"/>
    <n v="57.707000000000001"/>
    <s v="Wed"/>
    <s v="Thu"/>
  </r>
  <r>
    <x v="284"/>
    <s v="Central"/>
    <s v="Michner"/>
    <s v="Install"/>
    <m/>
    <n v="44217"/>
    <n v="44229"/>
    <n v="1"/>
    <m/>
    <m/>
    <n v="1"/>
    <n v="155.03550000000001"/>
    <x v="2"/>
    <n v="12"/>
    <n v="80"/>
    <n v="80"/>
    <n v="80"/>
    <n v="155.03550000000001"/>
    <n v="235.03550000000001"/>
    <n v="235.03550000000001"/>
    <s v="Thu"/>
    <s v="Tue"/>
  </r>
  <r>
    <x v="285"/>
    <s v="South"/>
    <s v="Lopez"/>
    <s v="Assess"/>
    <m/>
    <n v="44217"/>
    <n v="44239"/>
    <n v="1"/>
    <m/>
    <m/>
    <n v="1.25"/>
    <n v="93.6"/>
    <x v="1"/>
    <n v="22"/>
    <n v="80"/>
    <n v="100"/>
    <n v="100"/>
    <n v="93.6"/>
    <n v="193.6"/>
    <n v="193.6"/>
    <s v="Thu"/>
    <s v="Fri"/>
  </r>
  <r>
    <x v="286"/>
    <s v="North"/>
    <s v="Ling"/>
    <s v="Deliver"/>
    <m/>
    <n v="44217"/>
    <n v="44237"/>
    <n v="1"/>
    <m/>
    <m/>
    <n v="0.25"/>
    <n v="21.33"/>
    <x v="0"/>
    <n v="20"/>
    <n v="80"/>
    <n v="20"/>
    <n v="20"/>
    <n v="21.33"/>
    <n v="41.33"/>
    <n v="41.33"/>
    <s v="Thu"/>
    <s v="Wed"/>
  </r>
  <r>
    <x v="287"/>
    <s v="Central"/>
    <s v="Burton"/>
    <s v="Repair"/>
    <m/>
    <n v="44217"/>
    <n v="44278"/>
    <n v="1"/>
    <m/>
    <m/>
    <n v="2.5"/>
    <n v="357.11079999999998"/>
    <x v="0"/>
    <n v="61"/>
    <n v="80"/>
    <n v="200"/>
    <n v="200"/>
    <n v="357.11079999999998"/>
    <n v="557.11079999999993"/>
    <n v="557.11079999999993"/>
    <s v="Thu"/>
    <s v="Tue"/>
  </r>
  <r>
    <x v="288"/>
    <s v="Northwest"/>
    <s v="Burton"/>
    <s v="Deliver"/>
    <m/>
    <n v="44218"/>
    <n v="44226"/>
    <n v="1"/>
    <m/>
    <m/>
    <n v="0.25"/>
    <n v="120"/>
    <x v="2"/>
    <n v="8"/>
    <n v="80"/>
    <n v="20"/>
    <n v="20"/>
    <n v="120"/>
    <n v="140"/>
    <n v="140"/>
    <s v="Fri"/>
    <s v="Sat"/>
  </r>
  <r>
    <x v="289"/>
    <s v="Southeast"/>
    <s v="Burton"/>
    <s v="Replace"/>
    <m/>
    <n v="44221"/>
    <n v="44236"/>
    <n v="1"/>
    <m/>
    <m/>
    <n v="0.5"/>
    <n v="52.350099999999998"/>
    <x v="2"/>
    <n v="15"/>
    <n v="80"/>
    <n v="40"/>
    <n v="40"/>
    <n v="52.350099999999998"/>
    <n v="92.350099999999998"/>
    <n v="92.350099999999998"/>
    <s v="Mon"/>
    <s v="Tue"/>
  </r>
  <r>
    <x v="290"/>
    <s v="Northwest"/>
    <s v="Cartier"/>
    <s v="Replace"/>
    <m/>
    <n v="44221"/>
    <n v="44242"/>
    <n v="1"/>
    <m/>
    <m/>
    <n v="3.25"/>
    <n v="511.875"/>
    <x v="0"/>
    <n v="21"/>
    <n v="80"/>
    <n v="260"/>
    <n v="260"/>
    <n v="511.875"/>
    <n v="771.875"/>
    <n v="771.875"/>
    <s v="Mon"/>
    <s v="Mon"/>
  </r>
  <r>
    <x v="291"/>
    <s v="North"/>
    <s v="Ling"/>
    <s v="Replace"/>
    <m/>
    <n v="44221"/>
    <n v="44275"/>
    <n v="2"/>
    <m/>
    <m/>
    <n v="2"/>
    <n v="368.87400000000002"/>
    <x v="0"/>
    <n v="54"/>
    <n v="140"/>
    <n v="280"/>
    <n v="280"/>
    <n v="368.87400000000002"/>
    <n v="648.87400000000002"/>
    <n v="648.87400000000002"/>
    <s v="Mon"/>
    <s v="Sat"/>
  </r>
  <r>
    <x v="292"/>
    <s v="North"/>
    <s v="Ling"/>
    <s v="Deliver"/>
    <m/>
    <n v="44223"/>
    <n v="44231"/>
    <n v="1"/>
    <m/>
    <m/>
    <n v="0.25"/>
    <n v="120"/>
    <x v="0"/>
    <n v="8"/>
    <n v="80"/>
    <n v="20"/>
    <n v="20"/>
    <n v="120"/>
    <n v="140"/>
    <n v="140"/>
    <s v="Wed"/>
    <s v="Thu"/>
  </r>
  <r>
    <x v="293"/>
    <s v="North"/>
    <s v="Ling"/>
    <s v="Replace"/>
    <s v="Yes"/>
    <n v="44223"/>
    <n v="44249"/>
    <n v="2"/>
    <m/>
    <m/>
    <n v="0.5"/>
    <n v="5.4720000000000004"/>
    <x v="2"/>
    <n v="26"/>
    <n v="140"/>
    <n v="70"/>
    <n v="70"/>
    <n v="5.4720000000000004"/>
    <n v="75.471999999999994"/>
    <n v="75.471999999999994"/>
    <s v="Wed"/>
    <s v="Mon"/>
  </r>
  <r>
    <x v="294"/>
    <s v="Southeast"/>
    <s v="Khan"/>
    <s v="Assess"/>
    <m/>
    <n v="44224"/>
    <n v="44235"/>
    <n v="1"/>
    <m/>
    <m/>
    <n v="1"/>
    <n v="60"/>
    <x v="2"/>
    <n v="11"/>
    <n v="80"/>
    <n v="80"/>
    <n v="80"/>
    <n v="60"/>
    <n v="140"/>
    <n v="140"/>
    <s v="Thu"/>
    <s v="Mon"/>
  </r>
  <r>
    <x v="295"/>
    <s v="Northwest"/>
    <s v="Burton"/>
    <s v="Replace"/>
    <m/>
    <n v="44224"/>
    <n v="44237"/>
    <n v="1"/>
    <m/>
    <m/>
    <n v="0.75"/>
    <n v="114.89449999999999"/>
    <x v="1"/>
    <n v="13"/>
    <n v="80"/>
    <n v="60"/>
    <n v="60"/>
    <n v="114.89449999999999"/>
    <n v="174.89449999999999"/>
    <n v="174.89449999999999"/>
    <s v="Thu"/>
    <s v="Wed"/>
  </r>
  <r>
    <x v="296"/>
    <s v="North"/>
    <s v="Ling"/>
    <s v="Assess"/>
    <m/>
    <n v="44224"/>
    <n v="44245"/>
    <n v="2"/>
    <m/>
    <m/>
    <n v="0.25"/>
    <n v="23.899000000000001"/>
    <x v="2"/>
    <n v="21"/>
    <n v="140"/>
    <n v="35"/>
    <n v="35"/>
    <n v="23.899000000000001"/>
    <n v="58.899000000000001"/>
    <n v="58.899000000000001"/>
    <s v="Thu"/>
    <s v="Thu"/>
  </r>
  <r>
    <x v="297"/>
    <s v="South"/>
    <s v="Lopez"/>
    <s v="Assess"/>
    <m/>
    <n v="44224"/>
    <n v="44245"/>
    <n v="1"/>
    <m/>
    <m/>
    <n v="0.25"/>
    <n v="57.2"/>
    <x v="1"/>
    <n v="21"/>
    <n v="80"/>
    <n v="20"/>
    <n v="20"/>
    <n v="57.2"/>
    <n v="77.2"/>
    <n v="77.2"/>
    <s v="Thu"/>
    <s v="Thu"/>
  </r>
  <r>
    <x v="298"/>
    <s v="Northwest"/>
    <s v="Burton"/>
    <s v="Replace"/>
    <m/>
    <n v="44224"/>
    <n v="44258"/>
    <n v="2"/>
    <m/>
    <m/>
    <n v="8.5"/>
    <n v="653.98500000000001"/>
    <x v="0"/>
    <n v="34"/>
    <n v="140"/>
    <n v="1190"/>
    <n v="1190"/>
    <n v="653.98500000000001"/>
    <n v="1843.9850000000001"/>
    <n v="1843.9850000000001"/>
    <s v="Thu"/>
    <s v="Wed"/>
  </r>
  <r>
    <x v="299"/>
    <s v="South"/>
    <s v="Lopez"/>
    <s v="Assess"/>
    <m/>
    <n v="44224"/>
    <n v="44271"/>
    <n v="1"/>
    <m/>
    <m/>
    <n v="0.5"/>
    <n v="9.75"/>
    <x v="0"/>
    <n v="47"/>
    <n v="80"/>
    <n v="40"/>
    <n v="40"/>
    <n v="9.75"/>
    <n v="49.75"/>
    <n v="49.75"/>
    <s v="Thu"/>
    <s v="Tue"/>
  </r>
  <r>
    <x v="300"/>
    <s v="North"/>
    <s v="Ling"/>
    <s v="Replace"/>
    <m/>
    <n v="44226"/>
    <n v="44229"/>
    <n v="2"/>
    <m/>
    <m/>
    <n v="0.5"/>
    <n v="134"/>
    <x v="0"/>
    <n v="3"/>
    <n v="140"/>
    <n v="70"/>
    <n v="70"/>
    <n v="134"/>
    <n v="204"/>
    <n v="204"/>
    <s v="Sat"/>
    <s v="Tue"/>
  </r>
  <r>
    <x v="301"/>
    <s v="North"/>
    <s v="Ling"/>
    <s v="Assess"/>
    <m/>
    <n v="44228"/>
    <n v="44237"/>
    <n v="2"/>
    <m/>
    <m/>
    <n v="0.25"/>
    <n v="144"/>
    <x v="0"/>
    <n v="9"/>
    <n v="140"/>
    <n v="35"/>
    <n v="35"/>
    <n v="144"/>
    <n v="179"/>
    <n v="179"/>
    <s v="Mon"/>
    <s v="Wed"/>
  </r>
  <r>
    <x v="302"/>
    <s v="Northwest"/>
    <s v="Burton"/>
    <s v="Assess"/>
    <m/>
    <n v="44228"/>
    <n v="44237"/>
    <n v="1"/>
    <m/>
    <m/>
    <n v="0.5"/>
    <n v="205.1859"/>
    <x v="2"/>
    <n v="9"/>
    <n v="80"/>
    <n v="40"/>
    <n v="40"/>
    <n v="205.1859"/>
    <n v="245.1859"/>
    <n v="245.1859"/>
    <s v="Mon"/>
    <s v="Wed"/>
  </r>
  <r>
    <x v="303"/>
    <s v="West"/>
    <s v="Lopez"/>
    <s v="Replace"/>
    <m/>
    <n v="44228"/>
    <n v="44252"/>
    <n v="1"/>
    <m/>
    <m/>
    <n v="0.5"/>
    <n v="42.9"/>
    <x v="0"/>
    <n v="24"/>
    <n v="80"/>
    <n v="40"/>
    <n v="40"/>
    <n v="42.9"/>
    <n v="82.9"/>
    <n v="82.9"/>
    <s v="Mon"/>
    <s v="Thu"/>
  </r>
  <r>
    <x v="304"/>
    <s v="East"/>
    <s v="Ling"/>
    <s v="Replace"/>
    <m/>
    <n v="44228"/>
    <n v="44258"/>
    <n v="2"/>
    <m/>
    <m/>
    <n v="1.5"/>
    <n v="319.82150000000001"/>
    <x v="0"/>
    <n v="30"/>
    <n v="140"/>
    <n v="210"/>
    <n v="210"/>
    <n v="319.82150000000001"/>
    <n v="529.82150000000001"/>
    <n v="529.82150000000001"/>
    <s v="Mon"/>
    <s v="Wed"/>
  </r>
  <r>
    <x v="305"/>
    <s v="Northeast"/>
    <s v="Ling"/>
    <s v="Assess"/>
    <m/>
    <n v="44228"/>
    <n v="44266"/>
    <n v="1"/>
    <m/>
    <m/>
    <n v="0.25"/>
    <n v="21.33"/>
    <x v="0"/>
    <n v="38"/>
    <n v="80"/>
    <n v="20"/>
    <n v="20"/>
    <n v="21.33"/>
    <n v="41.33"/>
    <n v="41.33"/>
    <s v="Mon"/>
    <s v="Thu"/>
  </r>
  <r>
    <x v="306"/>
    <s v="North"/>
    <s v="Ling"/>
    <s v="Assess"/>
    <m/>
    <n v="44229"/>
    <n v="44229"/>
    <n v="2"/>
    <m/>
    <m/>
    <n v="0.5"/>
    <n v="21.33"/>
    <x v="0"/>
    <n v="0"/>
    <n v="140"/>
    <n v="70"/>
    <n v="70"/>
    <n v="21.33"/>
    <n v="91.33"/>
    <n v="91.33"/>
    <s v="Tue"/>
    <s v="Tue"/>
  </r>
  <r>
    <x v="307"/>
    <s v="East"/>
    <s v="Ling"/>
    <s v="Replace"/>
    <m/>
    <n v="44229"/>
    <n v="44236"/>
    <n v="2"/>
    <m/>
    <m/>
    <n v="0.5"/>
    <n v="1231.2"/>
    <x v="2"/>
    <n v="7"/>
    <n v="140"/>
    <n v="70"/>
    <n v="70"/>
    <n v="1231.2"/>
    <n v="1301.2"/>
    <n v="1301.2"/>
    <s v="Tue"/>
    <s v="Tue"/>
  </r>
  <r>
    <x v="308"/>
    <s v="North"/>
    <s v="Ling"/>
    <s v="Replace"/>
    <m/>
    <n v="44229"/>
    <n v="44244"/>
    <n v="2"/>
    <m/>
    <m/>
    <n v="0.5"/>
    <n v="56.496899999999997"/>
    <x v="2"/>
    <n v="15"/>
    <n v="140"/>
    <n v="70"/>
    <n v="70"/>
    <n v="56.496899999999997"/>
    <n v="126.4969"/>
    <n v="126.4969"/>
    <s v="Tue"/>
    <s v="Wed"/>
  </r>
  <r>
    <x v="309"/>
    <s v="North"/>
    <s v="Ling"/>
    <s v="Replace"/>
    <m/>
    <n v="44229"/>
    <n v="44245"/>
    <n v="2"/>
    <m/>
    <m/>
    <n v="0.5"/>
    <n v="269.95400000000001"/>
    <x v="0"/>
    <n v="16"/>
    <n v="140"/>
    <n v="70"/>
    <n v="70"/>
    <n v="269.95400000000001"/>
    <n v="339.95400000000001"/>
    <n v="339.95400000000001"/>
    <s v="Tue"/>
    <s v="Thu"/>
  </r>
  <r>
    <x v="310"/>
    <s v="East"/>
    <s v="Ling"/>
    <s v="Replace"/>
    <m/>
    <n v="44229"/>
    <n v="44258"/>
    <n v="2"/>
    <m/>
    <m/>
    <n v="0.5"/>
    <n v="83.231700000000004"/>
    <x v="0"/>
    <n v="29"/>
    <n v="140"/>
    <n v="70"/>
    <n v="70"/>
    <n v="83.231700000000004"/>
    <n v="153.23169999999999"/>
    <n v="153.23169999999999"/>
    <s v="Tue"/>
    <s v="Wed"/>
  </r>
  <r>
    <x v="311"/>
    <s v="Southeast"/>
    <s v="Burton"/>
    <s v="Deliver"/>
    <m/>
    <n v="44229"/>
    <n v="44273"/>
    <n v="1"/>
    <m/>
    <m/>
    <n v="0.25"/>
    <n v="88.624799999999993"/>
    <x v="0"/>
    <n v="44"/>
    <n v="80"/>
    <n v="20"/>
    <n v="20"/>
    <n v="88.624799999999993"/>
    <n v="108.62479999999999"/>
    <n v="108.62479999999999"/>
    <s v="Tue"/>
    <s v="Thu"/>
  </r>
  <r>
    <x v="312"/>
    <s v="West"/>
    <s v="Khan"/>
    <s v="Deliver"/>
    <m/>
    <n v="44229"/>
    <n v="44341"/>
    <n v="1"/>
    <m/>
    <m/>
    <n v="0.25"/>
    <n v="40"/>
    <x v="1"/>
    <n v="112"/>
    <n v="80"/>
    <n v="20"/>
    <n v="20"/>
    <n v="40"/>
    <n v="60"/>
    <n v="60"/>
    <s v="Tue"/>
    <s v="Tue"/>
  </r>
  <r>
    <x v="313"/>
    <s v="South"/>
    <s v="Lopez"/>
    <s v="Assess"/>
    <m/>
    <n v="44231"/>
    <n v="44242"/>
    <n v="1"/>
    <m/>
    <m/>
    <n v="1.5"/>
    <n v="33.475000000000001"/>
    <x v="1"/>
    <n v="11"/>
    <n v="80"/>
    <n v="120"/>
    <n v="120"/>
    <n v="33.475000000000001"/>
    <n v="153.47499999999999"/>
    <n v="153.47499999999999"/>
    <s v="Thu"/>
    <s v="Mon"/>
  </r>
  <r>
    <x v="314"/>
    <s v="West"/>
    <s v="Burton"/>
    <s v="Assess"/>
    <m/>
    <n v="44231"/>
    <n v="44247"/>
    <n v="2"/>
    <m/>
    <m/>
    <n v="0.25"/>
    <n v="33.8611"/>
    <x v="0"/>
    <n v="16"/>
    <n v="140"/>
    <n v="35"/>
    <n v="35"/>
    <n v="33.8611"/>
    <n v="68.861099999999993"/>
    <n v="68.861099999999993"/>
    <s v="Thu"/>
    <s v="Sat"/>
  </r>
  <r>
    <x v="315"/>
    <s v="South"/>
    <s v="Lopez"/>
    <s v="Deliver"/>
    <m/>
    <n v="44231"/>
    <n v="44250"/>
    <n v="1"/>
    <m/>
    <m/>
    <n v="0.25"/>
    <n v="33.957900000000002"/>
    <x v="0"/>
    <n v="19"/>
    <n v="80"/>
    <n v="20"/>
    <n v="20"/>
    <n v="33.957900000000002"/>
    <n v="53.957900000000002"/>
    <n v="53.957900000000002"/>
    <s v="Thu"/>
    <s v="Tue"/>
  </r>
  <r>
    <x v="316"/>
    <s v="West"/>
    <s v="Khan"/>
    <s v="Assess"/>
    <m/>
    <n v="44231"/>
    <n v="44260"/>
    <n v="1"/>
    <m/>
    <m/>
    <n v="0.5"/>
    <n v="36.890099999999997"/>
    <x v="2"/>
    <n v="29"/>
    <n v="80"/>
    <n v="40"/>
    <n v="40"/>
    <n v="36.890099999999997"/>
    <n v="76.89009999999999"/>
    <n v="76.89009999999999"/>
    <s v="Thu"/>
    <s v="Fri"/>
  </r>
  <r>
    <x v="317"/>
    <s v="Southeast"/>
    <s v="Khan"/>
    <s v="Assess"/>
    <m/>
    <n v="44231"/>
    <n v="44264"/>
    <n v="1"/>
    <m/>
    <m/>
    <n v="0.5"/>
    <n v="25.339500000000001"/>
    <x v="2"/>
    <n v="33"/>
    <n v="80"/>
    <n v="40"/>
    <n v="40"/>
    <n v="25.339500000000001"/>
    <n v="65.339500000000001"/>
    <n v="65.339500000000001"/>
    <s v="Thu"/>
    <s v="Tue"/>
  </r>
  <r>
    <x v="318"/>
    <s v="Northeast"/>
    <s v="Ling"/>
    <s v="Deliver"/>
    <m/>
    <n v="44231"/>
    <n v="44270"/>
    <n v="1"/>
    <m/>
    <m/>
    <n v="0.25"/>
    <n v="30"/>
    <x v="0"/>
    <n v="39"/>
    <n v="80"/>
    <n v="20"/>
    <n v="20"/>
    <n v="30"/>
    <n v="50"/>
    <n v="50"/>
    <s v="Thu"/>
    <s v="Mon"/>
  </r>
  <r>
    <x v="319"/>
    <s v="Southeast"/>
    <s v="Burton"/>
    <s v="Assess"/>
    <s v="Yes"/>
    <n v="44232"/>
    <n v="44268"/>
    <n v="1"/>
    <m/>
    <m/>
    <n v="0.5"/>
    <n v="31.807600000000001"/>
    <x v="0"/>
    <n v="36"/>
    <n v="80"/>
    <n v="40"/>
    <n v="40"/>
    <n v="31.807600000000001"/>
    <n v="71.807600000000008"/>
    <n v="71.807600000000008"/>
    <s v="Fri"/>
    <s v="Sat"/>
  </r>
  <r>
    <x v="320"/>
    <s v="Northwest"/>
    <s v="Khan"/>
    <s v="Replace"/>
    <s v="Yes"/>
    <n v="44232"/>
    <n v="44377"/>
    <n v="1"/>
    <m/>
    <m/>
    <n v="0.5"/>
    <n v="61.17"/>
    <x v="1"/>
    <n v="145"/>
    <n v="80"/>
    <n v="40"/>
    <n v="40"/>
    <n v="61.17"/>
    <n v="101.17"/>
    <n v="101.17"/>
    <s v="Fri"/>
    <s v="Wed"/>
  </r>
  <r>
    <x v="321"/>
    <s v="West"/>
    <s v="Khan"/>
    <s v="Assess"/>
    <m/>
    <n v="44233"/>
    <n v="44278"/>
    <n v="1"/>
    <m/>
    <m/>
    <n v="0.5"/>
    <n v="15.542999999999999"/>
    <x v="1"/>
    <n v="45"/>
    <n v="80"/>
    <n v="40"/>
    <n v="40"/>
    <n v="15.542999999999999"/>
    <n v="55.542999999999999"/>
    <n v="55.542999999999999"/>
    <s v="Sat"/>
    <s v="Tue"/>
  </r>
  <r>
    <x v="322"/>
    <s v="West"/>
    <s v="Khan"/>
    <s v="Deliver"/>
    <m/>
    <n v="44233"/>
    <n v="44286"/>
    <n v="1"/>
    <m/>
    <m/>
    <n v="0.25"/>
    <n v="72.350099999999998"/>
    <x v="0"/>
    <n v="53"/>
    <n v="80"/>
    <n v="20"/>
    <n v="20"/>
    <n v="72.350099999999998"/>
    <n v="92.350099999999998"/>
    <n v="92.350099999999998"/>
    <s v="Sat"/>
    <s v="Wed"/>
  </r>
  <r>
    <x v="323"/>
    <s v="North"/>
    <s v="Ling"/>
    <s v="Deliver"/>
    <s v="Yes"/>
    <n v="44235"/>
    <n v="44246"/>
    <n v="1"/>
    <m/>
    <m/>
    <n v="0.25"/>
    <n v="96.714699999999993"/>
    <x v="0"/>
    <n v="11"/>
    <n v="80"/>
    <n v="20"/>
    <n v="20"/>
    <n v="96.714699999999993"/>
    <n v="116.71469999999999"/>
    <n v="116.71469999999999"/>
    <s v="Mon"/>
    <s v="Fri"/>
  </r>
  <r>
    <x v="324"/>
    <s v="Northwest"/>
    <s v="Cartier"/>
    <s v="Replace"/>
    <m/>
    <n v="44235"/>
    <n v="44243"/>
    <n v="1"/>
    <m/>
    <m/>
    <n v="0.5"/>
    <n v="207.89859999999999"/>
    <x v="2"/>
    <n v="8"/>
    <n v="80"/>
    <n v="40"/>
    <n v="40"/>
    <n v="207.89859999999999"/>
    <n v="247.89859999999999"/>
    <n v="247.89859999999999"/>
    <s v="Mon"/>
    <s v="Tue"/>
  </r>
  <r>
    <x v="325"/>
    <s v="South"/>
    <s v="Lopez"/>
    <s v="Install"/>
    <m/>
    <n v="44235"/>
    <n v="44245"/>
    <n v="3"/>
    <m/>
    <m/>
    <n v="3.5"/>
    <n v="821.87300000000005"/>
    <x v="0"/>
    <n v="10"/>
    <n v="195"/>
    <n v="682.5"/>
    <n v="682.5"/>
    <n v="821.87300000000005"/>
    <n v="1504.373"/>
    <n v="1504.373"/>
    <s v="Mon"/>
    <s v="Thu"/>
  </r>
  <r>
    <x v="326"/>
    <s v="North"/>
    <s v="Ling"/>
    <s v="Repair"/>
    <m/>
    <n v="44235"/>
    <n v="44249"/>
    <n v="2"/>
    <m/>
    <m/>
    <n v="1"/>
    <n v="118.55840000000001"/>
    <x v="0"/>
    <n v="14"/>
    <n v="140"/>
    <n v="140"/>
    <n v="140"/>
    <n v="118.55840000000001"/>
    <n v="258.55840000000001"/>
    <n v="258.55840000000001"/>
    <s v="Mon"/>
    <s v="Mon"/>
  </r>
  <r>
    <x v="327"/>
    <s v="Northwest"/>
    <s v="Cartier"/>
    <s v="Assess"/>
    <s v="Yes"/>
    <n v="44236"/>
    <n v="44237"/>
    <n v="1"/>
    <m/>
    <m/>
    <n v="0.25"/>
    <n v="54.463700000000003"/>
    <x v="1"/>
    <n v="1"/>
    <n v="80"/>
    <n v="20"/>
    <n v="20"/>
    <n v="54.463700000000003"/>
    <n v="74.463700000000003"/>
    <n v="74.463700000000003"/>
    <s v="Tue"/>
    <s v="Wed"/>
  </r>
  <r>
    <x v="328"/>
    <s v="North"/>
    <s v="Ling"/>
    <s v="Assess"/>
    <m/>
    <n v="44236"/>
    <n v="44249"/>
    <n v="2"/>
    <m/>
    <m/>
    <n v="0.25"/>
    <n v="83.441299999999998"/>
    <x v="0"/>
    <n v="13"/>
    <n v="140"/>
    <n v="35"/>
    <n v="35"/>
    <n v="83.441299999999998"/>
    <n v="118.4413"/>
    <n v="118.4413"/>
    <s v="Tue"/>
    <s v="Mon"/>
  </r>
  <r>
    <x v="329"/>
    <s v="North"/>
    <s v="Ling"/>
    <s v="Assess"/>
    <m/>
    <n v="44236"/>
    <n v="44251"/>
    <n v="2"/>
    <m/>
    <m/>
    <n v="0.75"/>
    <n v="36"/>
    <x v="0"/>
    <n v="15"/>
    <n v="140"/>
    <n v="105"/>
    <n v="105"/>
    <n v="36"/>
    <n v="141"/>
    <n v="141"/>
    <s v="Tue"/>
    <s v="Wed"/>
  </r>
  <r>
    <x v="330"/>
    <s v="South"/>
    <s v="Lopez"/>
    <s v="Replace"/>
    <m/>
    <n v="44236"/>
    <n v="44299"/>
    <n v="1"/>
    <m/>
    <m/>
    <n v="0.5"/>
    <n v="53.43"/>
    <x v="0"/>
    <n v="63"/>
    <n v="80"/>
    <n v="40"/>
    <n v="40"/>
    <n v="53.43"/>
    <n v="93.43"/>
    <n v="93.43"/>
    <s v="Tue"/>
    <s v="Tue"/>
  </r>
  <r>
    <x v="331"/>
    <s v="North"/>
    <s v="Ling"/>
    <s v="Assess"/>
    <m/>
    <n v="44237"/>
    <n v="44244"/>
    <n v="1"/>
    <m/>
    <m/>
    <n v="0.5"/>
    <n v="76.787999999999997"/>
    <x v="0"/>
    <n v="7"/>
    <n v="80"/>
    <n v="40"/>
    <n v="40"/>
    <n v="76.787999999999997"/>
    <n v="116.788"/>
    <n v="116.788"/>
    <s v="Wed"/>
    <s v="Wed"/>
  </r>
  <r>
    <x v="332"/>
    <s v="Southeast"/>
    <s v="Burton"/>
    <s v="Assess"/>
    <m/>
    <n v="44237"/>
    <n v="44249"/>
    <n v="1"/>
    <s v="Yes"/>
    <s v="Yes"/>
    <n v="0.25"/>
    <n v="78"/>
    <x v="3"/>
    <n v="12"/>
    <n v="80"/>
    <n v="20"/>
    <n v="0"/>
    <n v="0"/>
    <n v="98"/>
    <n v="0"/>
    <s v="Wed"/>
    <s v="Mon"/>
  </r>
  <r>
    <x v="333"/>
    <s v="Northwest"/>
    <s v="Burton"/>
    <s v="Replace"/>
    <m/>
    <n v="44237"/>
    <n v="44252"/>
    <n v="2"/>
    <m/>
    <m/>
    <n v="2.75"/>
    <n v="666.4434"/>
    <x v="2"/>
    <n v="15"/>
    <n v="140"/>
    <n v="385"/>
    <n v="385"/>
    <n v="666.4434"/>
    <n v="1051.4434000000001"/>
    <n v="1051.4434000000001"/>
    <s v="Wed"/>
    <s v="Thu"/>
  </r>
  <r>
    <x v="334"/>
    <s v="Northwest"/>
    <s v="Burton"/>
    <s v="Deliver"/>
    <s v="Yes"/>
    <n v="44238"/>
    <n v="44254"/>
    <n v="1"/>
    <m/>
    <m/>
    <n v="0.25"/>
    <n v="19.196999999999999"/>
    <x v="2"/>
    <n v="16"/>
    <n v="80"/>
    <n v="20"/>
    <n v="20"/>
    <n v="19.196999999999999"/>
    <n v="39.197000000000003"/>
    <n v="39.197000000000003"/>
    <s v="Thu"/>
    <s v="Sat"/>
  </r>
  <r>
    <x v="335"/>
    <s v="South"/>
    <s v="Lopez"/>
    <s v="Assess"/>
    <m/>
    <n v="44238"/>
    <n v="44266"/>
    <n v="1"/>
    <m/>
    <m/>
    <n v="0.75"/>
    <n v="414.53649999999999"/>
    <x v="1"/>
    <n v="28"/>
    <n v="80"/>
    <n v="60"/>
    <n v="60"/>
    <n v="414.53649999999999"/>
    <n v="474.53649999999999"/>
    <n v="474.53649999999999"/>
    <s v="Thu"/>
    <s v="Thu"/>
  </r>
  <r>
    <x v="336"/>
    <s v="Southeast"/>
    <s v="Khan"/>
    <s v="Repair"/>
    <m/>
    <n v="44240"/>
    <n v="44294"/>
    <n v="1"/>
    <m/>
    <m/>
    <n v="1"/>
    <n v="19.196999999999999"/>
    <x v="0"/>
    <n v="54"/>
    <n v="80"/>
    <n v="80"/>
    <n v="80"/>
    <n v="19.196999999999999"/>
    <n v="99.197000000000003"/>
    <n v="99.197000000000003"/>
    <s v="Sat"/>
    <s v="Thu"/>
  </r>
  <r>
    <x v="337"/>
    <s v="North"/>
    <s v="Ling"/>
    <s v="Install"/>
    <m/>
    <n v="44242"/>
    <n v="44245"/>
    <n v="2"/>
    <m/>
    <m/>
    <n v="1"/>
    <n v="157.86000000000001"/>
    <x v="0"/>
    <n v="3"/>
    <n v="140"/>
    <n v="140"/>
    <n v="140"/>
    <n v="157.86000000000001"/>
    <n v="297.86"/>
    <n v="297.86"/>
    <s v="Mon"/>
    <s v="Thu"/>
  </r>
  <r>
    <x v="338"/>
    <s v="North"/>
    <s v="Ling"/>
    <s v="Assess"/>
    <m/>
    <n v="44242"/>
    <n v="44251"/>
    <n v="2"/>
    <m/>
    <m/>
    <n v="0.25"/>
    <n v="160.39080000000001"/>
    <x v="0"/>
    <n v="9"/>
    <n v="140"/>
    <n v="35"/>
    <n v="35"/>
    <n v="160.39080000000001"/>
    <n v="195.39080000000001"/>
    <n v="195.39080000000001"/>
    <s v="Mon"/>
    <s v="Wed"/>
  </r>
  <r>
    <x v="339"/>
    <s v="North"/>
    <s v="Ling"/>
    <s v="Assess"/>
    <m/>
    <n v="44242"/>
    <n v="44252"/>
    <n v="2"/>
    <m/>
    <m/>
    <n v="0.25"/>
    <n v="46.845300000000002"/>
    <x v="0"/>
    <n v="10"/>
    <n v="140"/>
    <n v="35"/>
    <n v="35"/>
    <n v="46.845300000000002"/>
    <n v="81.845300000000009"/>
    <n v="81.845300000000009"/>
    <s v="Mon"/>
    <s v="Thu"/>
  </r>
  <r>
    <x v="340"/>
    <s v="Southwest"/>
    <s v="Cartier"/>
    <s v="Replace"/>
    <s v="Yes"/>
    <n v="44242"/>
    <n v="44256"/>
    <n v="2"/>
    <m/>
    <m/>
    <n v="1.25"/>
    <n v="952.06380000000001"/>
    <x v="2"/>
    <n v="14"/>
    <n v="140"/>
    <n v="175"/>
    <n v="175"/>
    <n v="952.06380000000001"/>
    <n v="1127.0637999999999"/>
    <n v="1127.0637999999999"/>
    <s v="Mon"/>
    <s v="Mon"/>
  </r>
  <r>
    <x v="341"/>
    <s v="West"/>
    <s v="Khan"/>
    <s v="Deliver"/>
    <m/>
    <n v="44243"/>
    <n v="44258"/>
    <n v="1"/>
    <m/>
    <m/>
    <n v="0.25"/>
    <n v="17.420000000000002"/>
    <x v="0"/>
    <n v="15"/>
    <n v="80"/>
    <n v="20"/>
    <n v="20"/>
    <n v="17.420000000000002"/>
    <n v="37.42"/>
    <n v="37.42"/>
    <s v="Tue"/>
    <s v="Wed"/>
  </r>
  <r>
    <x v="342"/>
    <s v="Northwest"/>
    <s v="Cartier"/>
    <s v="Replace"/>
    <m/>
    <n v="44243"/>
    <n v="44263"/>
    <n v="2"/>
    <m/>
    <m/>
    <n v="0.5"/>
    <n v="202"/>
    <x v="2"/>
    <n v="20"/>
    <n v="140"/>
    <n v="70"/>
    <n v="70"/>
    <n v="202"/>
    <n v="272"/>
    <n v="272"/>
    <s v="Tue"/>
    <s v="Mon"/>
  </r>
  <r>
    <x v="343"/>
    <s v="Southeast"/>
    <s v="Burton"/>
    <s v="Assess"/>
    <m/>
    <n v="44244"/>
    <n v="44249"/>
    <n v="1"/>
    <m/>
    <m/>
    <n v="0.75"/>
    <n v="137.13"/>
    <x v="0"/>
    <n v="5"/>
    <n v="80"/>
    <n v="60"/>
    <n v="60"/>
    <n v="137.13"/>
    <n v="197.13"/>
    <n v="197.13"/>
    <s v="Wed"/>
    <s v="Mon"/>
  </r>
  <r>
    <x v="344"/>
    <s v="West"/>
    <s v="Khan"/>
    <s v="Assess"/>
    <m/>
    <n v="44244"/>
    <n v="44256"/>
    <n v="1"/>
    <m/>
    <m/>
    <n v="0.5"/>
    <n v="180"/>
    <x v="2"/>
    <n v="12"/>
    <n v="80"/>
    <n v="40"/>
    <n v="40"/>
    <n v="180"/>
    <n v="220"/>
    <n v="220"/>
    <s v="Wed"/>
    <s v="Mon"/>
  </r>
  <r>
    <x v="345"/>
    <s v="Central"/>
    <s v="Khan"/>
    <s v="Assess"/>
    <m/>
    <n v="44244"/>
    <n v="44256"/>
    <n v="1"/>
    <m/>
    <m/>
    <n v="0.25"/>
    <n v="255.3433"/>
    <x v="2"/>
    <n v="12"/>
    <n v="80"/>
    <n v="20"/>
    <n v="20"/>
    <n v="255.3433"/>
    <n v="275.3433"/>
    <n v="275.3433"/>
    <s v="Wed"/>
    <s v="Mon"/>
  </r>
  <r>
    <x v="346"/>
    <s v="Northwest"/>
    <s v="Khan"/>
    <s v="Deliver"/>
    <m/>
    <n v="44244"/>
    <n v="44257"/>
    <n v="1"/>
    <m/>
    <m/>
    <n v="0.25"/>
    <n v="48.372999999999998"/>
    <x v="1"/>
    <n v="13"/>
    <n v="80"/>
    <n v="20"/>
    <n v="20"/>
    <n v="48.372999999999998"/>
    <n v="68.37299999999999"/>
    <n v="68.37299999999999"/>
    <s v="Wed"/>
    <s v="Tue"/>
  </r>
  <r>
    <x v="347"/>
    <s v="North"/>
    <s v="Ling"/>
    <s v="Deliver"/>
    <m/>
    <n v="44244"/>
    <n v="44263"/>
    <n v="1"/>
    <m/>
    <m/>
    <n v="0.25"/>
    <n v="40.200000000000003"/>
    <x v="0"/>
    <n v="19"/>
    <n v="80"/>
    <n v="20"/>
    <n v="20"/>
    <n v="40.200000000000003"/>
    <n v="60.2"/>
    <n v="60.2"/>
    <s v="Wed"/>
    <s v="Mon"/>
  </r>
  <r>
    <x v="348"/>
    <s v="Central"/>
    <s v="Cartier"/>
    <s v="Deliver"/>
    <m/>
    <n v="44245"/>
    <n v="44261"/>
    <n v="1"/>
    <m/>
    <m/>
    <n v="0.25"/>
    <n v="61.4985"/>
    <x v="0"/>
    <n v="16"/>
    <n v="80"/>
    <n v="20"/>
    <n v="20"/>
    <n v="61.4985"/>
    <n v="81.498500000000007"/>
    <n v="81.498500000000007"/>
    <s v="Thu"/>
    <s v="Sat"/>
  </r>
  <r>
    <x v="349"/>
    <s v="Northwest"/>
    <s v="Khan"/>
    <s v="Replace"/>
    <m/>
    <n v="44245"/>
    <n v="44257"/>
    <n v="1"/>
    <m/>
    <m/>
    <n v="0.5"/>
    <n v="42.66"/>
    <x v="0"/>
    <n v="12"/>
    <n v="80"/>
    <n v="40"/>
    <n v="40"/>
    <n v="42.66"/>
    <n v="82.66"/>
    <n v="82.66"/>
    <s v="Thu"/>
    <s v="Tue"/>
  </r>
  <r>
    <x v="350"/>
    <s v="North"/>
    <s v="Ling"/>
    <s v="Replace"/>
    <m/>
    <n v="44245"/>
    <n v="44265"/>
    <n v="1"/>
    <m/>
    <m/>
    <n v="0.5"/>
    <n v="16.420000000000002"/>
    <x v="4"/>
    <n v="20"/>
    <n v="80"/>
    <n v="40"/>
    <n v="40"/>
    <n v="16.420000000000002"/>
    <n v="56.42"/>
    <n v="56.42"/>
    <s v="Thu"/>
    <s v="Wed"/>
  </r>
  <r>
    <x v="351"/>
    <s v="Southeast"/>
    <s v="Burton"/>
    <s v="Assess"/>
    <m/>
    <n v="44246"/>
    <n v="44264"/>
    <n v="2"/>
    <m/>
    <m/>
    <n v="0.5"/>
    <n v="31.807600000000001"/>
    <x v="0"/>
    <n v="18"/>
    <n v="140"/>
    <n v="70"/>
    <n v="70"/>
    <n v="31.807600000000001"/>
    <n v="101.80760000000001"/>
    <n v="101.80760000000001"/>
    <s v="Fri"/>
    <s v="Tue"/>
  </r>
  <r>
    <x v="352"/>
    <s v="North"/>
    <s v="Ling"/>
    <s v="Assess"/>
    <m/>
    <n v="44249"/>
    <n v="44284"/>
    <n v="2"/>
    <m/>
    <m/>
    <n v="0.5"/>
    <n v="239.96940000000001"/>
    <x v="0"/>
    <n v="35"/>
    <n v="140"/>
    <n v="70"/>
    <n v="70"/>
    <n v="239.96940000000001"/>
    <n v="309.96940000000001"/>
    <n v="309.96940000000001"/>
    <s v="Mon"/>
    <s v="Mon"/>
  </r>
  <r>
    <x v="353"/>
    <s v="Central"/>
    <s v="Burton"/>
    <s v="Repair"/>
    <m/>
    <n v="44250"/>
    <n v="44257"/>
    <n v="1"/>
    <m/>
    <m/>
    <n v="1"/>
    <n v="90"/>
    <x v="2"/>
    <n v="7"/>
    <n v="80"/>
    <n v="80"/>
    <n v="80"/>
    <n v="90"/>
    <n v="170"/>
    <n v="170"/>
    <s v="Tue"/>
    <s v="Tue"/>
  </r>
  <r>
    <x v="354"/>
    <s v="South"/>
    <s v="Lopez"/>
    <s v="Deliver"/>
    <m/>
    <n v="44250"/>
    <n v="44271"/>
    <n v="1"/>
    <m/>
    <m/>
    <n v="0.25"/>
    <n v="16.25"/>
    <x v="0"/>
    <n v="21"/>
    <n v="80"/>
    <n v="20"/>
    <n v="20"/>
    <n v="16.25"/>
    <n v="36.25"/>
    <n v="36.25"/>
    <s v="Tue"/>
    <s v="Tue"/>
  </r>
  <r>
    <x v="355"/>
    <s v="Central"/>
    <s v="Cartier"/>
    <s v="Assess"/>
    <m/>
    <n v="44250"/>
    <n v="44287"/>
    <n v="2"/>
    <m/>
    <m/>
    <n v="0.25"/>
    <n v="269.40269999999998"/>
    <x v="2"/>
    <n v="37"/>
    <n v="140"/>
    <n v="35"/>
    <n v="35"/>
    <n v="269.40269999999998"/>
    <n v="304.40269999999998"/>
    <n v="304.40269999999998"/>
    <s v="Tue"/>
    <s v="Thu"/>
  </r>
  <r>
    <x v="356"/>
    <s v="South"/>
    <s v="Lopez"/>
    <s v="Deliver"/>
    <m/>
    <n v="44251"/>
    <n v="44270"/>
    <n v="1"/>
    <m/>
    <m/>
    <n v="0.25"/>
    <n v="33.497100000000003"/>
    <x v="0"/>
    <n v="19"/>
    <n v="80"/>
    <n v="20"/>
    <n v="20"/>
    <n v="33.497100000000003"/>
    <n v="53.497100000000003"/>
    <n v="53.497100000000003"/>
    <s v="Wed"/>
    <s v="Mon"/>
  </r>
  <r>
    <x v="357"/>
    <s v="Central"/>
    <s v="Burton"/>
    <s v="Assess"/>
    <m/>
    <n v="44252"/>
    <n v="44263"/>
    <n v="1"/>
    <m/>
    <m/>
    <n v="0.25"/>
    <n v="305.46260000000001"/>
    <x v="0"/>
    <n v="11"/>
    <n v="80"/>
    <n v="20"/>
    <n v="20"/>
    <n v="305.46260000000001"/>
    <n v="325.46260000000001"/>
    <n v="325.46260000000001"/>
    <s v="Thu"/>
    <s v="Mon"/>
  </r>
  <r>
    <x v="358"/>
    <s v="South"/>
    <s v="Lopez"/>
    <s v="Replace"/>
    <m/>
    <n v="44252"/>
    <n v="44270"/>
    <n v="1"/>
    <m/>
    <m/>
    <n v="0.75"/>
    <n v="50.672400000000003"/>
    <x v="1"/>
    <n v="18"/>
    <n v="80"/>
    <n v="60"/>
    <n v="60"/>
    <n v="50.672400000000003"/>
    <n v="110.67240000000001"/>
    <n v="110.67240000000001"/>
    <s v="Thu"/>
    <s v="Mon"/>
  </r>
  <r>
    <x v="359"/>
    <s v="South"/>
    <s v="Lopez"/>
    <s v="Replace"/>
    <m/>
    <n v="44252"/>
    <n v="44271"/>
    <n v="1"/>
    <m/>
    <m/>
    <n v="0.5"/>
    <n v="45.63"/>
    <x v="1"/>
    <n v="19"/>
    <n v="80"/>
    <n v="40"/>
    <n v="40"/>
    <n v="45.63"/>
    <n v="85.63"/>
    <n v="85.63"/>
    <s v="Thu"/>
    <s v="Tue"/>
  </r>
  <r>
    <x v="360"/>
    <s v="West"/>
    <s v="Khan"/>
    <s v="Replace"/>
    <m/>
    <n v="44252"/>
    <n v="44279"/>
    <n v="1"/>
    <m/>
    <m/>
    <n v="1"/>
    <n v="42.66"/>
    <x v="2"/>
    <n v="27"/>
    <n v="80"/>
    <n v="80"/>
    <n v="80"/>
    <n v="42.66"/>
    <n v="122.66"/>
    <n v="122.66"/>
    <s v="Thu"/>
    <s v="Wed"/>
  </r>
  <r>
    <x v="361"/>
    <s v="Central"/>
    <s v="Burton"/>
    <s v="Assess"/>
    <m/>
    <n v="44252"/>
    <n v="44293"/>
    <n v="1"/>
    <m/>
    <m/>
    <n v="0.25"/>
    <n v="38.698399999999999"/>
    <x v="1"/>
    <n v="41"/>
    <n v="80"/>
    <n v="20"/>
    <n v="20"/>
    <n v="38.698399999999999"/>
    <n v="58.698399999999999"/>
    <n v="58.698399999999999"/>
    <s v="Thu"/>
    <s v="Wed"/>
  </r>
  <r>
    <x v="362"/>
    <s v="Central"/>
    <s v="Cartier"/>
    <s v="Assess"/>
    <m/>
    <n v="44256"/>
    <n v="44270"/>
    <n v="1"/>
    <m/>
    <m/>
    <n v="0.25"/>
    <n v="164.22120000000001"/>
    <x v="0"/>
    <n v="14"/>
    <n v="80"/>
    <n v="20"/>
    <n v="20"/>
    <n v="164.22120000000001"/>
    <n v="184.22120000000001"/>
    <n v="184.22120000000001"/>
    <s v="Mon"/>
    <s v="Mon"/>
  </r>
  <r>
    <x v="363"/>
    <s v="West"/>
    <s v="Khan"/>
    <s v="Replace"/>
    <m/>
    <n v="44256"/>
    <n v="44270"/>
    <n v="2"/>
    <m/>
    <m/>
    <n v="0.5"/>
    <n v="24.38"/>
    <x v="0"/>
    <n v="14"/>
    <n v="140"/>
    <n v="70"/>
    <n v="70"/>
    <n v="24.38"/>
    <n v="94.38"/>
    <n v="94.38"/>
    <s v="Mon"/>
    <s v="Mon"/>
  </r>
  <r>
    <x v="364"/>
    <s v="South"/>
    <s v="Lopez"/>
    <s v="Assess"/>
    <m/>
    <n v="44256"/>
    <n v="44279"/>
    <n v="1"/>
    <m/>
    <m/>
    <n v="0.25"/>
    <n v="267.94040000000001"/>
    <x v="1"/>
    <n v="23"/>
    <n v="80"/>
    <n v="20"/>
    <n v="20"/>
    <n v="267.94040000000001"/>
    <n v="287.94040000000001"/>
    <n v="287.94040000000001"/>
    <s v="Mon"/>
    <s v="Wed"/>
  </r>
  <r>
    <x v="365"/>
    <s v="East"/>
    <s v="Ling"/>
    <s v="Assess"/>
    <m/>
    <n v="44256"/>
    <n v="44299"/>
    <n v="2"/>
    <m/>
    <m/>
    <n v="0.5"/>
    <n v="175.8682"/>
    <x v="0"/>
    <n v="43"/>
    <n v="140"/>
    <n v="70"/>
    <n v="70"/>
    <n v="175.8682"/>
    <n v="245.8682"/>
    <n v="245.8682"/>
    <s v="Mon"/>
    <s v="Tue"/>
  </r>
  <r>
    <x v="366"/>
    <s v="Central"/>
    <s v="Cartier"/>
    <s v="Deliver"/>
    <m/>
    <n v="44256"/>
    <n v="44306"/>
    <n v="1"/>
    <s v="Yes"/>
    <s v="Yes"/>
    <n v="0.25"/>
    <n v="81.12"/>
    <x v="3"/>
    <n v="50"/>
    <n v="80"/>
    <n v="20"/>
    <n v="0"/>
    <n v="0"/>
    <n v="101.12"/>
    <n v="0"/>
    <s v="Mon"/>
    <s v="Tue"/>
  </r>
  <r>
    <x v="367"/>
    <s v="North"/>
    <s v="Ling"/>
    <s v="Assess"/>
    <m/>
    <n v="44256"/>
    <n v="44315"/>
    <n v="2"/>
    <s v="Yes"/>
    <s v="Yes"/>
    <n v="1"/>
    <n v="9.98"/>
    <x v="3"/>
    <n v="59"/>
    <n v="140"/>
    <n v="140"/>
    <n v="0"/>
    <n v="0"/>
    <n v="149.97999999999999"/>
    <n v="0"/>
    <s v="Mon"/>
    <s v="Thu"/>
  </r>
  <r>
    <x v="368"/>
    <s v="Northwest"/>
    <s v="Khan"/>
    <s v="Assess"/>
    <m/>
    <n v="44257"/>
    <n v="44264"/>
    <n v="1"/>
    <m/>
    <m/>
    <n v="1.25"/>
    <n v="340.70060000000001"/>
    <x v="0"/>
    <n v="7"/>
    <n v="80"/>
    <n v="100"/>
    <n v="100"/>
    <n v="340.70060000000001"/>
    <n v="440.70060000000001"/>
    <n v="440.70060000000001"/>
    <s v="Tue"/>
    <s v="Tue"/>
  </r>
  <r>
    <x v="369"/>
    <s v="Northwest"/>
    <s v="Khan"/>
    <s v="Replace"/>
    <s v="Yes"/>
    <n v="44257"/>
    <n v="44265"/>
    <n v="1"/>
    <m/>
    <m/>
    <n v="0.75"/>
    <n v="22.84"/>
    <x v="1"/>
    <n v="8"/>
    <n v="80"/>
    <n v="60"/>
    <n v="60"/>
    <n v="22.84"/>
    <n v="82.84"/>
    <n v="82.84"/>
    <s v="Tue"/>
    <s v="Wed"/>
  </r>
  <r>
    <x v="370"/>
    <s v="South"/>
    <s v="Lopez"/>
    <s v="Replace"/>
    <m/>
    <n v="44257"/>
    <n v="44266"/>
    <n v="1"/>
    <m/>
    <m/>
    <n v="0.5"/>
    <n v="3.5750000000000002"/>
    <x v="0"/>
    <n v="9"/>
    <n v="80"/>
    <n v="40"/>
    <n v="40"/>
    <n v="3.5750000000000002"/>
    <n v="43.575000000000003"/>
    <n v="43.575000000000003"/>
    <s v="Tue"/>
    <s v="Thu"/>
  </r>
  <r>
    <x v="371"/>
    <s v="South"/>
    <s v="Lopez"/>
    <s v="Assess"/>
    <m/>
    <n v="44257"/>
    <n v="44266"/>
    <n v="1"/>
    <m/>
    <m/>
    <n v="0.25"/>
    <n v="16.25"/>
    <x v="0"/>
    <n v="9"/>
    <n v="80"/>
    <n v="20"/>
    <n v="20"/>
    <n v="16.25"/>
    <n v="36.25"/>
    <n v="36.25"/>
    <s v="Tue"/>
    <s v="Thu"/>
  </r>
  <r>
    <x v="372"/>
    <s v="Central"/>
    <s v="Burton"/>
    <s v="Replace"/>
    <m/>
    <n v="44257"/>
    <n v="44275"/>
    <n v="1"/>
    <m/>
    <m/>
    <n v="0.75"/>
    <n v="19.196999999999999"/>
    <x v="1"/>
    <n v="18"/>
    <n v="80"/>
    <n v="60"/>
    <n v="60"/>
    <n v="19.196999999999999"/>
    <n v="79.197000000000003"/>
    <n v="79.197000000000003"/>
    <s v="Tue"/>
    <s v="Sat"/>
  </r>
  <r>
    <x v="373"/>
    <s v="Southeast"/>
    <s v="Cartier"/>
    <s v="Deliver"/>
    <m/>
    <n v="44257"/>
    <n v="44271"/>
    <n v="1"/>
    <m/>
    <m/>
    <n v="0.25"/>
    <n v="73.508899999999997"/>
    <x v="1"/>
    <n v="14"/>
    <n v="80"/>
    <n v="20"/>
    <n v="20"/>
    <n v="73.508899999999997"/>
    <n v="93.508899999999997"/>
    <n v="93.508899999999997"/>
    <s v="Tue"/>
    <s v="Tue"/>
  </r>
  <r>
    <x v="374"/>
    <s v="Central"/>
    <s v="Burton"/>
    <s v="Assess"/>
    <m/>
    <n v="44257"/>
    <n v="44278"/>
    <n v="1"/>
    <m/>
    <m/>
    <n v="0.25"/>
    <n v="144"/>
    <x v="1"/>
    <n v="21"/>
    <n v="80"/>
    <n v="20"/>
    <n v="20"/>
    <n v="144"/>
    <n v="164"/>
    <n v="164"/>
    <s v="Tue"/>
    <s v="Tue"/>
  </r>
  <r>
    <x v="375"/>
    <s v="Southeast"/>
    <s v="Burton"/>
    <s v="Install"/>
    <m/>
    <n v="44257"/>
    <n v="44278"/>
    <n v="1"/>
    <m/>
    <s v="Yes"/>
    <n v="2"/>
    <n v="94.71"/>
    <x v="2"/>
    <n v="21"/>
    <n v="80"/>
    <n v="160"/>
    <n v="160"/>
    <n v="0"/>
    <n v="254.70999999999998"/>
    <n v="160"/>
    <s v="Tue"/>
    <s v="Tue"/>
  </r>
  <r>
    <x v="376"/>
    <s v="Central"/>
    <s v="Burton"/>
    <s v="Assess"/>
    <s v="Yes"/>
    <n v="44258"/>
    <n v="44264"/>
    <n v="2"/>
    <m/>
    <m/>
    <n v="0.25"/>
    <n v="41.153799999999997"/>
    <x v="2"/>
    <n v="6"/>
    <n v="140"/>
    <n v="35"/>
    <n v="35"/>
    <n v="41.153799999999997"/>
    <n v="76.15379999999999"/>
    <n v="76.15379999999999"/>
    <s v="Wed"/>
    <s v="Tue"/>
  </r>
  <r>
    <x v="377"/>
    <s v="East"/>
    <s v="Ling"/>
    <s v="Replace"/>
    <m/>
    <n v="44258"/>
    <n v="44292"/>
    <n v="2"/>
    <m/>
    <m/>
    <n v="0.5"/>
    <n v="76.9499"/>
    <x v="2"/>
    <n v="34"/>
    <n v="140"/>
    <n v="70"/>
    <n v="70"/>
    <n v="76.9499"/>
    <n v="146.94990000000001"/>
    <n v="146.94990000000001"/>
    <s v="Wed"/>
    <s v="Tue"/>
  </r>
  <r>
    <x v="378"/>
    <s v="West"/>
    <s v="Khan"/>
    <s v="Assess"/>
    <m/>
    <n v="44258"/>
    <n v="44312"/>
    <n v="1"/>
    <m/>
    <m/>
    <n v="0.5"/>
    <n v="25.24"/>
    <x v="1"/>
    <n v="54"/>
    <n v="80"/>
    <n v="40"/>
    <n v="40"/>
    <n v="25.24"/>
    <n v="65.239999999999995"/>
    <n v="65.239999999999995"/>
    <s v="Wed"/>
    <s v="Mon"/>
  </r>
  <r>
    <x v="379"/>
    <s v="Northwest"/>
    <s v="Burton"/>
    <s v="Assess"/>
    <s v="Yes"/>
    <n v="44258"/>
    <n v="44329"/>
    <n v="2"/>
    <m/>
    <m/>
    <n v="0.75"/>
    <n v="572.62689999999998"/>
    <x v="2"/>
    <n v="71"/>
    <n v="140"/>
    <n v="105"/>
    <n v="105"/>
    <n v="572.62689999999998"/>
    <n v="677.62689999999998"/>
    <n v="677.62689999999998"/>
    <s v="Wed"/>
    <s v="Thu"/>
  </r>
  <r>
    <x v="380"/>
    <s v="South"/>
    <s v="Burton"/>
    <s v="Replace"/>
    <m/>
    <n v="44258"/>
    <n v="44389"/>
    <n v="2"/>
    <m/>
    <m/>
    <n v="1.25"/>
    <n v="361.90370000000001"/>
    <x v="0"/>
    <n v="131"/>
    <n v="140"/>
    <n v="175"/>
    <n v="175"/>
    <n v="361.90370000000001"/>
    <n v="536.90370000000007"/>
    <n v="536.90370000000007"/>
    <s v="Wed"/>
    <s v="Mon"/>
  </r>
  <r>
    <x v="381"/>
    <s v="Northwest"/>
    <s v="Cartier"/>
    <s v="Assess"/>
    <m/>
    <n v="44259"/>
    <n v="44263"/>
    <n v="1"/>
    <m/>
    <m/>
    <n v="0.25"/>
    <n v="110.2272"/>
    <x v="0"/>
    <n v="4"/>
    <n v="80"/>
    <n v="20"/>
    <n v="20"/>
    <n v="110.2272"/>
    <n v="130.22719999999998"/>
    <n v="130.22719999999998"/>
    <s v="Thu"/>
    <s v="Mon"/>
  </r>
  <r>
    <x v="382"/>
    <s v="South"/>
    <s v="Lopez"/>
    <s v="Assess"/>
    <m/>
    <n v="44259"/>
    <n v="44270"/>
    <n v="1"/>
    <m/>
    <m/>
    <n v="0.25"/>
    <n v="33.910499999999999"/>
    <x v="0"/>
    <n v="11"/>
    <n v="80"/>
    <n v="20"/>
    <n v="20"/>
    <n v="33.910499999999999"/>
    <n v="53.910499999999999"/>
    <n v="53.910499999999999"/>
    <s v="Thu"/>
    <s v="Mon"/>
  </r>
  <r>
    <x v="383"/>
    <s v="North"/>
    <s v="Ling"/>
    <s v="Assess"/>
    <m/>
    <n v="44259"/>
    <n v="44279"/>
    <n v="2"/>
    <m/>
    <m/>
    <n v="0.25"/>
    <n v="19"/>
    <x v="0"/>
    <n v="20"/>
    <n v="140"/>
    <n v="35"/>
    <n v="35"/>
    <n v="19"/>
    <n v="54"/>
    <n v="54"/>
    <s v="Thu"/>
    <s v="Wed"/>
  </r>
  <r>
    <x v="384"/>
    <s v="West"/>
    <s v="Khan"/>
    <s v="Install"/>
    <m/>
    <n v="44259"/>
    <n v="44279"/>
    <n v="1"/>
    <m/>
    <m/>
    <n v="1.25"/>
    <n v="294.77999999999997"/>
    <x v="1"/>
    <n v="20"/>
    <n v="80"/>
    <n v="100"/>
    <n v="100"/>
    <n v="294.77999999999997"/>
    <n v="394.78"/>
    <n v="394.78"/>
    <s v="Thu"/>
    <s v="Wed"/>
  </r>
  <r>
    <x v="385"/>
    <s v="East"/>
    <s v="Ling"/>
    <s v="Assess"/>
    <m/>
    <n v="44259"/>
    <n v="44312"/>
    <n v="2"/>
    <m/>
    <m/>
    <n v="0.25"/>
    <n v="83.231700000000004"/>
    <x v="0"/>
    <n v="53"/>
    <n v="140"/>
    <n v="35"/>
    <n v="35"/>
    <n v="83.231700000000004"/>
    <n v="118.2317"/>
    <n v="118.2317"/>
    <s v="Thu"/>
    <s v="Mon"/>
  </r>
  <r>
    <x v="386"/>
    <s v="South"/>
    <s v="Lopez"/>
    <s v="Assess"/>
    <m/>
    <n v="44263"/>
    <n v="44271"/>
    <n v="1"/>
    <m/>
    <m/>
    <n v="0.75"/>
    <n v="103.0842"/>
    <x v="0"/>
    <n v="8"/>
    <n v="80"/>
    <n v="60"/>
    <n v="60"/>
    <n v="103.0842"/>
    <n v="163.08420000000001"/>
    <n v="163.08420000000001"/>
    <s v="Mon"/>
    <s v="Tue"/>
  </r>
  <r>
    <x v="387"/>
    <s v="Central"/>
    <s v="Cartier"/>
    <s v="Replace"/>
    <m/>
    <n v="44263"/>
    <n v="44271"/>
    <n v="2"/>
    <m/>
    <m/>
    <n v="0.5"/>
    <n v="144.30529999999999"/>
    <x v="2"/>
    <n v="8"/>
    <n v="140"/>
    <n v="70"/>
    <n v="70"/>
    <n v="144.30529999999999"/>
    <n v="214.30529999999999"/>
    <n v="214.30529999999999"/>
    <s v="Mon"/>
    <s v="Tue"/>
  </r>
  <r>
    <x v="388"/>
    <s v="North"/>
    <s v="Ling"/>
    <s v="Assess"/>
    <m/>
    <n v="44263"/>
    <n v="44280"/>
    <n v="2"/>
    <m/>
    <m/>
    <n v="0.25"/>
    <n v="39"/>
    <x v="0"/>
    <n v="17"/>
    <n v="140"/>
    <n v="35"/>
    <n v="35"/>
    <n v="39"/>
    <n v="74"/>
    <n v="74"/>
    <s v="Mon"/>
    <s v="Thu"/>
  </r>
  <r>
    <x v="389"/>
    <s v="Central"/>
    <s v="Burton"/>
    <s v="Install"/>
    <m/>
    <n v="44263"/>
    <n v="44282"/>
    <n v="2"/>
    <m/>
    <m/>
    <n v="2.5"/>
    <n v="224"/>
    <x v="2"/>
    <n v="19"/>
    <n v="140"/>
    <n v="350"/>
    <n v="350"/>
    <n v="224"/>
    <n v="574"/>
    <n v="574"/>
    <s v="Mon"/>
    <s v="Sat"/>
  </r>
  <r>
    <x v="390"/>
    <s v="South"/>
    <s v="Lopez"/>
    <s v="Assess"/>
    <m/>
    <n v="44263"/>
    <n v="44359"/>
    <n v="1"/>
    <m/>
    <m/>
    <n v="0.5"/>
    <n v="475.54"/>
    <x v="0"/>
    <n v="96"/>
    <n v="80"/>
    <n v="40"/>
    <n v="40"/>
    <n v="475.54"/>
    <n v="515.54"/>
    <n v="515.54"/>
    <s v="Mon"/>
    <s v="Sat"/>
  </r>
  <r>
    <x v="391"/>
    <s v="Central"/>
    <s v="Khan"/>
    <s v="Assess"/>
    <m/>
    <n v="44264"/>
    <n v="44271"/>
    <n v="1"/>
    <m/>
    <m/>
    <n v="1"/>
    <n v="46.036799999999999"/>
    <x v="2"/>
    <n v="7"/>
    <n v="80"/>
    <n v="80"/>
    <n v="80"/>
    <n v="46.036799999999999"/>
    <n v="126.0368"/>
    <n v="126.0368"/>
    <s v="Tue"/>
    <s v="Tue"/>
  </r>
  <r>
    <x v="392"/>
    <s v="South"/>
    <s v="Lopez"/>
    <s v="Assess"/>
    <m/>
    <n v="44264"/>
    <n v="44271"/>
    <n v="1"/>
    <m/>
    <m/>
    <n v="0.75"/>
    <n v="294.5514"/>
    <x v="0"/>
    <n v="7"/>
    <n v="80"/>
    <n v="60"/>
    <n v="60"/>
    <n v="294.5514"/>
    <n v="354.5514"/>
    <n v="354.5514"/>
    <s v="Tue"/>
    <s v="Tue"/>
  </r>
  <r>
    <x v="393"/>
    <s v="West"/>
    <s v="Khan"/>
    <s v="Replace"/>
    <m/>
    <n v="44264"/>
    <n v="44341"/>
    <n v="2"/>
    <m/>
    <m/>
    <n v="1"/>
    <n v="28.5"/>
    <x v="1"/>
    <n v="77"/>
    <n v="140"/>
    <n v="140"/>
    <n v="140"/>
    <n v="28.5"/>
    <n v="168.5"/>
    <n v="168.5"/>
    <s v="Tue"/>
    <s v="Tue"/>
  </r>
  <r>
    <x v="394"/>
    <s v="East"/>
    <s v="Ling"/>
    <s v="Install"/>
    <m/>
    <n v="44265"/>
    <n v="44267"/>
    <n v="2"/>
    <m/>
    <m/>
    <n v="1.5"/>
    <n v="50"/>
    <x v="0"/>
    <n v="2"/>
    <n v="140"/>
    <n v="210"/>
    <n v="210"/>
    <n v="50"/>
    <n v="260"/>
    <n v="260"/>
    <s v="Wed"/>
    <s v="Fri"/>
  </r>
  <r>
    <x v="395"/>
    <s v="Southeast"/>
    <s v="Khan"/>
    <s v="Assess"/>
    <m/>
    <n v="44265"/>
    <n v="44265"/>
    <n v="1"/>
    <m/>
    <m/>
    <n v="0.5"/>
    <n v="10"/>
    <x v="0"/>
    <n v="0"/>
    <n v="80"/>
    <n v="40"/>
    <n v="40"/>
    <n v="10"/>
    <n v="50"/>
    <n v="50"/>
    <s v="Wed"/>
    <s v="Wed"/>
  </r>
  <r>
    <x v="396"/>
    <s v="North"/>
    <s v="Ling"/>
    <s v="Install"/>
    <s v="Yes"/>
    <n v="44265"/>
    <n v="44272"/>
    <n v="2"/>
    <m/>
    <m/>
    <n v="1.5"/>
    <n v="29.33"/>
    <x v="0"/>
    <n v="7"/>
    <n v="140"/>
    <n v="210"/>
    <n v="210"/>
    <n v="29.33"/>
    <n v="239.32999999999998"/>
    <n v="239.32999999999998"/>
    <s v="Wed"/>
    <s v="Wed"/>
  </r>
  <r>
    <x v="397"/>
    <s v="South"/>
    <s v="Burton"/>
    <s v="Assess"/>
    <s v="Yes"/>
    <n v="44265"/>
    <n v="44272"/>
    <n v="1"/>
    <m/>
    <s v="Yes"/>
    <n v="0.25"/>
    <n v="19.196999999999999"/>
    <x v="2"/>
    <n v="7"/>
    <n v="80"/>
    <n v="20"/>
    <n v="20"/>
    <n v="0"/>
    <n v="39.197000000000003"/>
    <n v="20"/>
    <s v="Wed"/>
    <s v="Wed"/>
  </r>
  <r>
    <x v="398"/>
    <s v="West"/>
    <s v="Khan"/>
    <s v="Replace"/>
    <m/>
    <n v="44265"/>
    <n v="44272"/>
    <n v="2"/>
    <m/>
    <m/>
    <n v="0.5"/>
    <n v="24.186499999999999"/>
    <x v="2"/>
    <n v="7"/>
    <n v="140"/>
    <n v="70"/>
    <n v="70"/>
    <n v="24.186499999999999"/>
    <n v="94.186499999999995"/>
    <n v="94.186499999999995"/>
    <s v="Wed"/>
    <s v="Wed"/>
  </r>
  <r>
    <x v="399"/>
    <s v="East"/>
    <s v="Ling"/>
    <s v="Assess"/>
    <m/>
    <n v="44265"/>
    <n v="44273"/>
    <n v="2"/>
    <m/>
    <m/>
    <n v="0.5"/>
    <n v="159"/>
    <x v="0"/>
    <n v="8"/>
    <n v="140"/>
    <n v="70"/>
    <n v="70"/>
    <n v="159"/>
    <n v="229"/>
    <n v="229"/>
    <s v="Wed"/>
    <s v="Thu"/>
  </r>
  <r>
    <x v="400"/>
    <s v="Southeast"/>
    <s v="Burton"/>
    <s v="Assess"/>
    <m/>
    <n v="44265"/>
    <n v="44279"/>
    <n v="2"/>
    <m/>
    <s v="Yes"/>
    <n v="0.5"/>
    <n v="411.09530000000001"/>
    <x v="2"/>
    <n v="14"/>
    <n v="140"/>
    <n v="70"/>
    <n v="70"/>
    <n v="0"/>
    <n v="481.09530000000001"/>
    <n v="70"/>
    <s v="Wed"/>
    <s v="Wed"/>
  </r>
  <r>
    <x v="401"/>
    <s v="North"/>
    <s v="Ling"/>
    <s v="Assess"/>
    <m/>
    <n v="44265"/>
    <n v="44294"/>
    <n v="1"/>
    <m/>
    <m/>
    <n v="0.75"/>
    <n v="58.361699999999999"/>
    <x v="0"/>
    <n v="29"/>
    <n v="80"/>
    <n v="60"/>
    <n v="60"/>
    <n v="58.361699999999999"/>
    <n v="118.3617"/>
    <n v="118.3617"/>
    <s v="Wed"/>
    <s v="Thu"/>
  </r>
  <r>
    <x v="402"/>
    <s v="Southeast"/>
    <s v="Burton"/>
    <s v="Repair"/>
    <m/>
    <n v="44265"/>
    <n v="44306"/>
    <n v="1"/>
    <m/>
    <s v="Yes"/>
    <n v="1.75"/>
    <n v="98.547600000000003"/>
    <x v="2"/>
    <n v="41"/>
    <n v="80"/>
    <n v="140"/>
    <n v="140"/>
    <n v="0"/>
    <n v="238.54759999999999"/>
    <n v="140"/>
    <s v="Wed"/>
    <s v="Tue"/>
  </r>
  <r>
    <x v="403"/>
    <s v="East"/>
    <s v="Ling"/>
    <s v="Repair"/>
    <m/>
    <n v="44265"/>
    <n v="44307"/>
    <n v="2"/>
    <s v="Yes"/>
    <s v="Yes"/>
    <n v="2"/>
    <n v="145.14920000000001"/>
    <x v="3"/>
    <n v="42"/>
    <n v="140"/>
    <n v="280"/>
    <n v="0"/>
    <n v="0"/>
    <n v="425.14920000000001"/>
    <n v="0"/>
    <s v="Wed"/>
    <s v="Wed"/>
  </r>
  <r>
    <x v="404"/>
    <s v="Southeast"/>
    <s v="Burton"/>
    <s v="Replace"/>
    <m/>
    <n v="44266"/>
    <n v="44266"/>
    <n v="2"/>
    <m/>
    <m/>
    <n v="0.75"/>
    <n v="125.7273"/>
    <x v="0"/>
    <n v="0"/>
    <n v="140"/>
    <n v="105"/>
    <n v="105"/>
    <n v="125.7273"/>
    <n v="230.72730000000001"/>
    <n v="230.72730000000001"/>
    <s v="Thu"/>
    <s v="Thu"/>
  </r>
  <r>
    <x v="405"/>
    <s v="Northwest"/>
    <s v="Khan"/>
    <s v="Assess"/>
    <s v="Yes"/>
    <n v="44266"/>
    <n v="44348"/>
    <n v="1"/>
    <m/>
    <m/>
    <n v="0.25"/>
    <n v="204.28399999999999"/>
    <x v="2"/>
    <n v="82"/>
    <n v="80"/>
    <n v="20"/>
    <n v="20"/>
    <n v="204.28399999999999"/>
    <n v="224.28399999999999"/>
    <n v="224.28399999999999"/>
    <s v="Thu"/>
    <s v="Tue"/>
  </r>
  <r>
    <x v="406"/>
    <s v="Central"/>
    <s v="Cartier"/>
    <s v="Deliver"/>
    <m/>
    <n v="44266"/>
    <n v="44394"/>
    <n v="1"/>
    <m/>
    <m/>
    <n v="0.25"/>
    <n v="120"/>
    <x v="0"/>
    <n v="128"/>
    <n v="80"/>
    <n v="20"/>
    <n v="20"/>
    <n v="120"/>
    <n v="140"/>
    <n v="140"/>
    <s v="Thu"/>
    <s v="Sat"/>
  </r>
  <r>
    <x v="407"/>
    <s v="North"/>
    <s v="Ling"/>
    <s v="Assess"/>
    <m/>
    <n v="44270"/>
    <n v="44282"/>
    <n v="2"/>
    <m/>
    <m/>
    <n v="1"/>
    <n v="203"/>
    <x v="0"/>
    <n v="12"/>
    <n v="140"/>
    <n v="140"/>
    <n v="140"/>
    <n v="203"/>
    <n v="343"/>
    <n v="343"/>
    <s v="Mon"/>
    <s v="Sat"/>
  </r>
  <r>
    <x v="408"/>
    <s v="East"/>
    <s v="Ling"/>
    <s v="Assess"/>
    <m/>
    <n v="44270"/>
    <n v="44278"/>
    <n v="2"/>
    <s v="Yes"/>
    <s v="Yes"/>
    <n v="0.75"/>
    <n v="222.33"/>
    <x v="3"/>
    <n v="8"/>
    <n v="140"/>
    <n v="105"/>
    <n v="0"/>
    <n v="0"/>
    <n v="327.33000000000004"/>
    <n v="0"/>
    <s v="Mon"/>
    <s v="Tue"/>
  </r>
  <r>
    <x v="409"/>
    <s v="Northwest"/>
    <s v="Cartier"/>
    <s v="Install"/>
    <m/>
    <n v="44270"/>
    <n v="44279"/>
    <n v="2"/>
    <m/>
    <m/>
    <n v="4.75"/>
    <n v="56.4"/>
    <x v="0"/>
    <n v="9"/>
    <n v="140"/>
    <n v="665"/>
    <n v="665"/>
    <n v="56.4"/>
    <n v="721.4"/>
    <n v="721.4"/>
    <s v="Mon"/>
    <s v="Wed"/>
  </r>
  <r>
    <x v="410"/>
    <s v="North"/>
    <s v="Ling"/>
    <s v="Install"/>
    <m/>
    <n v="44270"/>
    <n v="44284"/>
    <n v="2"/>
    <m/>
    <s v="Yes"/>
    <n v="1"/>
    <n v="60"/>
    <x v="2"/>
    <n v="14"/>
    <n v="140"/>
    <n v="140"/>
    <n v="140"/>
    <n v="0"/>
    <n v="200"/>
    <n v="140"/>
    <s v="Mon"/>
    <s v="Mon"/>
  </r>
  <r>
    <x v="411"/>
    <s v="North"/>
    <s v="Ling"/>
    <s v="Assess"/>
    <m/>
    <n v="44270"/>
    <n v="44286"/>
    <n v="1"/>
    <m/>
    <m/>
    <n v="0.75"/>
    <n v="21.33"/>
    <x v="0"/>
    <n v="16"/>
    <n v="80"/>
    <n v="60"/>
    <n v="60"/>
    <n v="21.33"/>
    <n v="81.33"/>
    <n v="81.33"/>
    <s v="Mon"/>
    <s v="Wed"/>
  </r>
  <r>
    <x v="412"/>
    <s v="North"/>
    <s v="Ling"/>
    <s v="Deliver"/>
    <m/>
    <n v="44270"/>
    <n v="44285"/>
    <n v="1"/>
    <m/>
    <m/>
    <n v="0.25"/>
    <n v="204.28399999999999"/>
    <x v="0"/>
    <n v="15"/>
    <n v="80"/>
    <n v="20"/>
    <n v="20"/>
    <n v="204.28399999999999"/>
    <n v="224.28399999999999"/>
    <n v="224.28399999999999"/>
    <s v="Mon"/>
    <s v="Tue"/>
  </r>
  <r>
    <x v="413"/>
    <s v="Central"/>
    <s v="Burton"/>
    <s v="Repair"/>
    <m/>
    <n v="44270"/>
    <n v="44293"/>
    <n v="1"/>
    <m/>
    <s v="Yes"/>
    <n v="1.5"/>
    <n v="95.042900000000003"/>
    <x v="2"/>
    <n v="23"/>
    <n v="80"/>
    <n v="120"/>
    <n v="120"/>
    <n v="0"/>
    <n v="215.0429"/>
    <n v="120"/>
    <s v="Mon"/>
    <s v="Wed"/>
  </r>
  <r>
    <x v="414"/>
    <s v="Northwest"/>
    <s v="Cartier"/>
    <s v="Deliver"/>
    <s v="Yes"/>
    <n v="44270"/>
    <n v="44305"/>
    <n v="1"/>
    <m/>
    <m/>
    <n v="0.25"/>
    <n v="23.401"/>
    <x v="0"/>
    <n v="35"/>
    <n v="80"/>
    <n v="20"/>
    <n v="20"/>
    <n v="23.401"/>
    <n v="43.400999999999996"/>
    <n v="43.400999999999996"/>
    <s v="Mon"/>
    <s v="Mon"/>
  </r>
  <r>
    <x v="415"/>
    <s v="Central"/>
    <s v="Ling"/>
    <s v="Repair"/>
    <m/>
    <n v="44270"/>
    <n v="44324"/>
    <n v="2"/>
    <s v="Yes"/>
    <s v="Yes"/>
    <n v="2.25"/>
    <n v="934.45389999999998"/>
    <x v="3"/>
    <n v="54"/>
    <n v="140"/>
    <n v="315"/>
    <n v="0"/>
    <n v="0"/>
    <n v="1249.4539"/>
    <n v="0"/>
    <s v="Mon"/>
    <s v="Sat"/>
  </r>
  <r>
    <x v="416"/>
    <s v="West"/>
    <s v="Khan"/>
    <s v="Replace"/>
    <m/>
    <n v="44271"/>
    <n v="44272"/>
    <n v="1"/>
    <m/>
    <m/>
    <n v="0.5"/>
    <n v="18"/>
    <x v="1"/>
    <n v="1"/>
    <n v="80"/>
    <n v="40"/>
    <n v="40"/>
    <n v="18"/>
    <n v="58"/>
    <n v="58"/>
    <s v="Tue"/>
    <s v="Wed"/>
  </r>
  <r>
    <x v="417"/>
    <s v="Southeast"/>
    <s v="Cartier"/>
    <s v="Assess"/>
    <s v="Yes"/>
    <n v="44271"/>
    <n v="44280"/>
    <n v="1"/>
    <m/>
    <m/>
    <n v="0.25"/>
    <n v="134.84690000000001"/>
    <x v="2"/>
    <n v="9"/>
    <n v="80"/>
    <n v="20"/>
    <n v="20"/>
    <n v="134.84690000000001"/>
    <n v="154.84690000000001"/>
    <n v="154.84690000000001"/>
    <s v="Tue"/>
    <s v="Thu"/>
  </r>
  <r>
    <x v="418"/>
    <s v="Northwest"/>
    <s v="Cartier"/>
    <s v="Assess"/>
    <s v="Yes"/>
    <n v="44271"/>
    <n v="44278"/>
    <n v="1"/>
    <m/>
    <m/>
    <n v="0.5"/>
    <n v="61.259"/>
    <x v="0"/>
    <n v="7"/>
    <n v="80"/>
    <n v="40"/>
    <n v="40"/>
    <n v="61.259"/>
    <n v="101.259"/>
    <n v="101.259"/>
    <s v="Tue"/>
    <s v="Tue"/>
  </r>
  <r>
    <x v="419"/>
    <s v="Central"/>
    <s v="Burton"/>
    <s v="Replace"/>
    <m/>
    <n v="44271"/>
    <n v="44288"/>
    <n v="2"/>
    <m/>
    <m/>
    <n v="4.5"/>
    <n v="658.67510000000004"/>
    <x v="0"/>
    <n v="17"/>
    <n v="140"/>
    <n v="630"/>
    <n v="630"/>
    <n v="658.67510000000004"/>
    <n v="1288.6750999999999"/>
    <n v="1288.6750999999999"/>
    <s v="Tue"/>
    <s v="Fri"/>
  </r>
  <r>
    <x v="420"/>
    <s v="Central"/>
    <s v="Burton"/>
    <s v="Repair"/>
    <m/>
    <n v="44271"/>
    <n v="44289"/>
    <n v="2"/>
    <m/>
    <m/>
    <n v="8"/>
    <n v="1468.5196000000001"/>
    <x v="0"/>
    <n v="18"/>
    <n v="140"/>
    <n v="1120"/>
    <n v="1120"/>
    <n v="1468.5196000000001"/>
    <n v="2588.5196000000001"/>
    <n v="2588.5196000000001"/>
    <s v="Tue"/>
    <s v="Sat"/>
  </r>
  <r>
    <x v="421"/>
    <s v="South"/>
    <s v="Lopez"/>
    <s v="Replace"/>
    <m/>
    <n v="44271"/>
    <n v="44286"/>
    <n v="1"/>
    <m/>
    <m/>
    <n v="0.75"/>
    <n v="82.586500000000001"/>
    <x v="0"/>
    <n v="15"/>
    <n v="80"/>
    <n v="60"/>
    <n v="60"/>
    <n v="82.586500000000001"/>
    <n v="142.5865"/>
    <n v="142.5865"/>
    <s v="Tue"/>
    <s v="Wed"/>
  </r>
  <r>
    <x v="422"/>
    <s v="Northeast"/>
    <s v="Ling"/>
    <s v="Install"/>
    <m/>
    <n v="44271"/>
    <n v="44302"/>
    <n v="2"/>
    <m/>
    <s v="Yes"/>
    <n v="2.75"/>
    <n v="340.54520000000002"/>
    <x v="2"/>
    <n v="31"/>
    <n v="140"/>
    <n v="385"/>
    <n v="385"/>
    <n v="0"/>
    <n v="725.54520000000002"/>
    <n v="385"/>
    <s v="Tue"/>
    <s v="Fri"/>
  </r>
  <r>
    <x v="423"/>
    <s v="Southeast"/>
    <s v="Khan"/>
    <s v="Assess"/>
    <m/>
    <n v="44271"/>
    <n v="44322"/>
    <n v="1"/>
    <m/>
    <m/>
    <n v="0.25"/>
    <n v="72.061000000000007"/>
    <x v="2"/>
    <n v="51"/>
    <n v="80"/>
    <n v="20"/>
    <n v="20"/>
    <n v="72.061000000000007"/>
    <n v="92.061000000000007"/>
    <n v="92.061000000000007"/>
    <s v="Tue"/>
    <s v="Thu"/>
  </r>
  <r>
    <x v="424"/>
    <s v="Northeast"/>
    <s v="Burton"/>
    <s v="Assess"/>
    <m/>
    <n v="44272"/>
    <n v="44296"/>
    <n v="1"/>
    <m/>
    <m/>
    <n v="0.5"/>
    <n v="48.990699999999997"/>
    <x v="0"/>
    <n v="24"/>
    <n v="80"/>
    <n v="40"/>
    <n v="40"/>
    <n v="48.990699999999997"/>
    <n v="88.990700000000004"/>
    <n v="88.990700000000004"/>
    <s v="Wed"/>
    <s v="Sat"/>
  </r>
  <r>
    <x v="425"/>
    <s v="North"/>
    <s v="Ling"/>
    <s v="Deliver"/>
    <m/>
    <n v="44272"/>
    <n v="44296"/>
    <n v="1"/>
    <m/>
    <m/>
    <n v="0.25"/>
    <n v="15.401"/>
    <x v="0"/>
    <n v="24"/>
    <n v="80"/>
    <n v="20"/>
    <n v="20"/>
    <n v="15.401"/>
    <n v="35.400999999999996"/>
    <n v="35.400999999999996"/>
    <s v="Wed"/>
    <s v="Sat"/>
  </r>
  <r>
    <x v="426"/>
    <s v="East"/>
    <s v="Khan"/>
    <s v="Replace"/>
    <m/>
    <n v="44274"/>
    <n v="44322"/>
    <n v="1"/>
    <m/>
    <m/>
    <n v="0.75"/>
    <n v="204.10079999999999"/>
    <x v="2"/>
    <n v="48"/>
    <n v="80"/>
    <n v="60"/>
    <n v="60"/>
    <n v="204.10079999999999"/>
    <n v="264.10079999999999"/>
    <n v="264.10079999999999"/>
    <s v="Fri"/>
    <s v="Thu"/>
  </r>
  <r>
    <x v="427"/>
    <s v="North"/>
    <s v="Ling"/>
    <s v="Assess"/>
    <m/>
    <n v="44275"/>
    <n v="44296"/>
    <n v="1"/>
    <m/>
    <m/>
    <n v="0.25"/>
    <n v="12.63"/>
    <x v="0"/>
    <n v="21"/>
    <n v="80"/>
    <n v="20"/>
    <n v="20"/>
    <n v="12.63"/>
    <n v="32.630000000000003"/>
    <n v="32.630000000000003"/>
    <s v="Sat"/>
    <s v="Sat"/>
  </r>
  <r>
    <x v="428"/>
    <s v="Northeast"/>
    <s v="Ling"/>
    <s v="Assess"/>
    <m/>
    <n v="44275"/>
    <n v="44299"/>
    <n v="1"/>
    <m/>
    <m/>
    <n v="0.25"/>
    <n v="15.24"/>
    <x v="1"/>
    <n v="24"/>
    <n v="80"/>
    <n v="20"/>
    <n v="20"/>
    <n v="15.24"/>
    <n v="35.24"/>
    <n v="35.24"/>
    <s v="Sat"/>
    <s v="Tue"/>
  </r>
  <r>
    <x v="429"/>
    <s v="West"/>
    <s v="Khan"/>
    <s v="Assess"/>
    <m/>
    <n v="44277"/>
    <n v="44286"/>
    <n v="1"/>
    <s v="Yes"/>
    <s v="Yes"/>
    <n v="0.5"/>
    <n v="50"/>
    <x v="3"/>
    <n v="9"/>
    <n v="80"/>
    <n v="40"/>
    <n v="0"/>
    <n v="0"/>
    <n v="90"/>
    <n v="0"/>
    <s v="Mon"/>
    <s v="Wed"/>
  </r>
  <r>
    <x v="430"/>
    <s v="South"/>
    <s v="Burton"/>
    <s v="Repair"/>
    <m/>
    <n v="44277"/>
    <n v="44306"/>
    <n v="1"/>
    <m/>
    <s v="Yes"/>
    <n v="1.5"/>
    <n v="272.55329999999998"/>
    <x v="2"/>
    <n v="29"/>
    <n v="80"/>
    <n v="120"/>
    <n v="120"/>
    <n v="0"/>
    <n v="392.55329999999998"/>
    <n v="120"/>
    <s v="Mon"/>
    <s v="Tue"/>
  </r>
  <r>
    <x v="431"/>
    <s v="Northwest"/>
    <s v="Cartier"/>
    <s v="Replace"/>
    <m/>
    <n v="44277"/>
    <n v="44306"/>
    <n v="2"/>
    <m/>
    <m/>
    <n v="6.25"/>
    <n v="27"/>
    <x v="2"/>
    <n v="29"/>
    <n v="140"/>
    <n v="875"/>
    <n v="875"/>
    <n v="27"/>
    <n v="902"/>
    <n v="902"/>
    <s v="Mon"/>
    <s v="Tue"/>
  </r>
  <r>
    <x v="432"/>
    <s v="Southeast"/>
    <s v="Khan"/>
    <s v="Assess"/>
    <m/>
    <n v="44277"/>
    <n v="44308"/>
    <n v="1"/>
    <s v="Yes"/>
    <s v="Yes"/>
    <n v="0.25"/>
    <n v="65.428799999999995"/>
    <x v="3"/>
    <n v="31"/>
    <n v="80"/>
    <n v="20"/>
    <n v="0"/>
    <n v="0"/>
    <n v="85.428799999999995"/>
    <n v="0"/>
    <s v="Mon"/>
    <s v="Thu"/>
  </r>
  <r>
    <x v="433"/>
    <s v="North"/>
    <s v="Ling"/>
    <s v="Assess"/>
    <m/>
    <n v="44277"/>
    <n v="44322"/>
    <n v="2"/>
    <m/>
    <m/>
    <n v="0.5"/>
    <n v="85.32"/>
    <x v="0"/>
    <n v="45"/>
    <n v="140"/>
    <n v="70"/>
    <n v="70"/>
    <n v="85.32"/>
    <n v="155.32"/>
    <n v="155.32"/>
    <s v="Mon"/>
    <s v="Thu"/>
  </r>
  <r>
    <x v="434"/>
    <s v="South"/>
    <s v="Burton"/>
    <s v="Install"/>
    <m/>
    <n v="44277"/>
    <n v="44326"/>
    <n v="2"/>
    <m/>
    <s v="Yes"/>
    <n v="1.5"/>
    <n v="572.1671"/>
    <x v="2"/>
    <n v="49"/>
    <n v="140"/>
    <n v="210"/>
    <n v="210"/>
    <n v="0"/>
    <n v="782.1671"/>
    <n v="210"/>
    <s v="Mon"/>
    <s v="Mon"/>
  </r>
  <r>
    <x v="435"/>
    <s v="South"/>
    <s v="Burton"/>
    <s v="Repair"/>
    <m/>
    <n v="44277"/>
    <n v="44326"/>
    <n v="2"/>
    <m/>
    <s v="Yes"/>
    <n v="4.5"/>
    <n v="937.97670000000005"/>
    <x v="2"/>
    <n v="49"/>
    <n v="140"/>
    <n v="630"/>
    <n v="630"/>
    <n v="0"/>
    <n v="1567.9767000000002"/>
    <n v="630"/>
    <s v="Mon"/>
    <s v="Mon"/>
  </r>
  <r>
    <x v="436"/>
    <s v="Central"/>
    <s v="Burton"/>
    <s v="Replace"/>
    <m/>
    <n v="44278"/>
    <n v="44278"/>
    <n v="1"/>
    <s v="Yes"/>
    <s v="Yes"/>
    <n v="0.5"/>
    <n v="165"/>
    <x v="3"/>
    <n v="0"/>
    <n v="80"/>
    <n v="40"/>
    <n v="0"/>
    <n v="0"/>
    <n v="205"/>
    <n v="0"/>
    <s v="Tue"/>
    <s v="Tue"/>
  </r>
  <r>
    <x v="437"/>
    <s v="North"/>
    <s v="Ling"/>
    <s v="Assess"/>
    <m/>
    <n v="44278"/>
    <n v="44289"/>
    <n v="2"/>
    <s v="Yes"/>
    <s v="Yes"/>
    <n v="0.25"/>
    <n v="55.295499999999997"/>
    <x v="3"/>
    <n v="11"/>
    <n v="140"/>
    <n v="35"/>
    <n v="0"/>
    <n v="0"/>
    <n v="90.295500000000004"/>
    <n v="0"/>
    <s v="Tue"/>
    <s v="Sat"/>
  </r>
  <r>
    <x v="438"/>
    <s v="Southeast"/>
    <s v="Cartier"/>
    <s v="Replace"/>
    <m/>
    <n v="44278"/>
    <n v="44296"/>
    <n v="1"/>
    <m/>
    <s v="Yes"/>
    <n v="2.75"/>
    <n v="534.56600000000003"/>
    <x v="2"/>
    <n v="18"/>
    <n v="80"/>
    <n v="220"/>
    <n v="220"/>
    <n v="0"/>
    <n v="754.56600000000003"/>
    <n v="220"/>
    <s v="Tue"/>
    <s v="Sat"/>
  </r>
  <r>
    <x v="439"/>
    <s v="Central"/>
    <s v="Burton"/>
    <s v="Assess"/>
    <m/>
    <n v="44278"/>
    <n v="44294"/>
    <n v="1"/>
    <m/>
    <s v="Yes"/>
    <n v="1"/>
    <n v="448.26"/>
    <x v="2"/>
    <n v="16"/>
    <n v="80"/>
    <n v="80"/>
    <n v="80"/>
    <n v="0"/>
    <n v="528.26"/>
    <n v="80"/>
    <s v="Tue"/>
    <s v="Thu"/>
  </r>
  <r>
    <x v="440"/>
    <s v="Southwest"/>
    <s v="Burton"/>
    <s v="Assess"/>
    <m/>
    <n v="44278"/>
    <n v="44300"/>
    <n v="2"/>
    <m/>
    <m/>
    <n v="1"/>
    <n v="123.208"/>
    <x v="2"/>
    <n v="22"/>
    <n v="140"/>
    <n v="140"/>
    <n v="140"/>
    <n v="123.208"/>
    <n v="263.20799999999997"/>
    <n v="263.20799999999997"/>
    <s v="Tue"/>
    <s v="Wed"/>
  </r>
  <r>
    <x v="441"/>
    <s v="Central"/>
    <s v="Khan"/>
    <s v="Deliver"/>
    <m/>
    <n v="44278"/>
    <n v="44298"/>
    <n v="1"/>
    <m/>
    <m/>
    <n v="0.25"/>
    <n v="77.290000000000006"/>
    <x v="2"/>
    <n v="20"/>
    <n v="80"/>
    <n v="20"/>
    <n v="20"/>
    <n v="77.290000000000006"/>
    <n v="97.29"/>
    <n v="97.29"/>
    <s v="Tue"/>
    <s v="Mon"/>
  </r>
  <r>
    <x v="442"/>
    <s v="North"/>
    <s v="Ling"/>
    <s v="Install"/>
    <m/>
    <n v="44278"/>
    <n v="44298"/>
    <n v="2"/>
    <s v="Yes"/>
    <s v="Yes"/>
    <n v="1"/>
    <n v="360"/>
    <x v="3"/>
    <n v="20"/>
    <n v="140"/>
    <n v="140"/>
    <n v="0"/>
    <n v="0"/>
    <n v="500"/>
    <n v="0"/>
    <s v="Tue"/>
    <s v="Mon"/>
  </r>
  <r>
    <x v="443"/>
    <s v="Northwest"/>
    <s v="Burton"/>
    <s v="Repair"/>
    <m/>
    <n v="44278"/>
    <n v="44329"/>
    <n v="2"/>
    <m/>
    <m/>
    <n v="3.5"/>
    <n v="653.00080000000003"/>
    <x v="2"/>
    <n v="51"/>
    <n v="140"/>
    <n v="490"/>
    <n v="490"/>
    <n v="653.00080000000003"/>
    <n v="1143.0008"/>
    <n v="1143.0008"/>
    <s v="Tue"/>
    <s v="Thu"/>
  </r>
  <r>
    <x v="444"/>
    <s v="South"/>
    <s v="Lopez"/>
    <s v="Install"/>
    <m/>
    <n v="44279"/>
    <n v="44292"/>
    <n v="1"/>
    <m/>
    <m/>
    <n v="1.5"/>
    <n v="118.3"/>
    <x v="0"/>
    <n v="13"/>
    <n v="80"/>
    <n v="120"/>
    <n v="120"/>
    <n v="118.3"/>
    <n v="238.3"/>
    <n v="238.3"/>
    <s v="Wed"/>
    <s v="Tue"/>
  </r>
  <r>
    <x v="445"/>
    <s v="Southwest"/>
    <s v="Ling"/>
    <s v="Repair"/>
    <m/>
    <n v="44279"/>
    <n v="44358"/>
    <n v="2"/>
    <m/>
    <s v="Yes"/>
    <n v="2.5"/>
    <n v="1480.3623"/>
    <x v="2"/>
    <n v="79"/>
    <n v="140"/>
    <n v="350"/>
    <n v="350"/>
    <n v="0"/>
    <n v="1830.3623"/>
    <n v="350"/>
    <s v="Wed"/>
    <s v="Fri"/>
  </r>
  <r>
    <x v="446"/>
    <s v="East"/>
    <s v="Ling"/>
    <s v="Repair"/>
    <m/>
    <n v="44280"/>
    <n v="44327"/>
    <n v="2"/>
    <m/>
    <m/>
    <n v="2.5"/>
    <n v="837.1567"/>
    <x v="2"/>
    <n v="47"/>
    <n v="140"/>
    <n v="350"/>
    <n v="350"/>
    <n v="837.1567"/>
    <n v="1187.1567"/>
    <n v="1187.1567"/>
    <s v="Thu"/>
    <s v="Tue"/>
  </r>
  <r>
    <x v="447"/>
    <s v="North"/>
    <s v="Ling"/>
    <s v="Repair"/>
    <m/>
    <n v="44282"/>
    <n v="44377"/>
    <n v="2"/>
    <m/>
    <m/>
    <n v="1.75"/>
    <n v="242.6396"/>
    <x v="2"/>
    <n v="95"/>
    <n v="140"/>
    <n v="245"/>
    <n v="245"/>
    <n v="242.6396"/>
    <n v="487.63959999999997"/>
    <n v="487.63959999999997"/>
    <s v="Sat"/>
    <s v="Wed"/>
  </r>
  <r>
    <x v="448"/>
    <s v="Southeast"/>
    <s v="Cartier"/>
    <s v="Repair"/>
    <m/>
    <n v="44284"/>
    <n v="44293"/>
    <n v="1"/>
    <m/>
    <s v="Yes"/>
    <n v="2"/>
    <n v="262.02800000000002"/>
    <x v="2"/>
    <n v="9"/>
    <n v="80"/>
    <n v="160"/>
    <n v="160"/>
    <n v="0"/>
    <n v="422.02800000000002"/>
    <n v="160"/>
    <s v="Mon"/>
    <s v="Wed"/>
  </r>
  <r>
    <x v="449"/>
    <s v="Southeast"/>
    <s v="Khan"/>
    <s v="Install"/>
    <m/>
    <n v="44284"/>
    <n v="44375"/>
    <n v="1"/>
    <m/>
    <m/>
    <n v="1.75"/>
    <n v="473.60329999999999"/>
    <x v="2"/>
    <n v="91"/>
    <n v="80"/>
    <n v="140"/>
    <n v="140"/>
    <n v="473.60329999999999"/>
    <n v="613.60329999999999"/>
    <n v="613.60329999999999"/>
    <s v="Mon"/>
    <s v="Mon"/>
  </r>
  <r>
    <x v="450"/>
    <s v="Central"/>
    <s v="Khan"/>
    <s v="Repair"/>
    <m/>
    <n v="44285"/>
    <n v="44328"/>
    <n v="1"/>
    <m/>
    <m/>
    <n v="2.75"/>
    <n v="708.02269999999999"/>
    <x v="2"/>
    <n v="43"/>
    <n v="80"/>
    <n v="220"/>
    <n v="220"/>
    <n v="708.02269999999999"/>
    <n v="928.02269999999999"/>
    <n v="928.02269999999999"/>
    <s v="Tue"/>
    <s v="Wed"/>
  </r>
  <r>
    <x v="451"/>
    <s v="Central"/>
    <s v="Burton"/>
    <s v="Replace"/>
    <m/>
    <n v="44286"/>
    <n v="44292"/>
    <n v="1"/>
    <m/>
    <m/>
    <n v="0.5"/>
    <n v="13.321400000000001"/>
    <x v="2"/>
    <n v="6"/>
    <n v="80"/>
    <n v="40"/>
    <n v="40"/>
    <n v="13.321400000000001"/>
    <n v="53.321399999999997"/>
    <n v="53.321399999999997"/>
    <s v="Wed"/>
    <s v="Tue"/>
  </r>
  <r>
    <x v="452"/>
    <s v="Southwest"/>
    <s v="Burton"/>
    <s v="Replace"/>
    <s v="Yes"/>
    <n v="44286"/>
    <n v="44307"/>
    <n v="1"/>
    <m/>
    <m/>
    <n v="0.75"/>
    <n v="51.29"/>
    <x v="2"/>
    <n v="21"/>
    <n v="80"/>
    <n v="60"/>
    <n v="60"/>
    <n v="51.29"/>
    <n v="111.28999999999999"/>
    <n v="111.28999999999999"/>
    <s v="Wed"/>
    <s v="Wed"/>
  </r>
  <r>
    <x v="453"/>
    <s v="North"/>
    <s v="Ling"/>
    <s v="Deliver"/>
    <m/>
    <n v="44287"/>
    <n v="44302"/>
    <n v="1"/>
    <m/>
    <m/>
    <n v="0.25"/>
    <n v="89.5"/>
    <x v="0"/>
    <n v="15"/>
    <n v="80"/>
    <n v="20"/>
    <n v="20"/>
    <n v="89.5"/>
    <n v="109.5"/>
    <n v="109.5"/>
    <s v="Thu"/>
    <s v="Fri"/>
  </r>
  <r>
    <x v="454"/>
    <s v="Northwest"/>
    <s v="Burton"/>
    <s v="Assess"/>
    <m/>
    <n v="44287"/>
    <n v="44298"/>
    <n v="1"/>
    <m/>
    <m/>
    <n v="0.25"/>
    <n v="74.532399999999996"/>
    <x v="1"/>
    <n v="11"/>
    <n v="80"/>
    <n v="20"/>
    <n v="20"/>
    <n v="74.532399999999996"/>
    <n v="94.532399999999996"/>
    <n v="94.532399999999996"/>
    <s v="Thu"/>
    <s v="Mon"/>
  </r>
  <r>
    <x v="455"/>
    <s v="North"/>
    <s v="Ling"/>
    <s v="Repair"/>
    <m/>
    <n v="44287"/>
    <n v="44298"/>
    <n v="2"/>
    <m/>
    <m/>
    <n v="1.5"/>
    <n v="64"/>
    <x v="0"/>
    <n v="11"/>
    <n v="140"/>
    <n v="210"/>
    <n v="210"/>
    <n v="64"/>
    <n v="274"/>
    <n v="274"/>
    <s v="Thu"/>
    <s v="Mon"/>
  </r>
  <r>
    <x v="456"/>
    <s v="Northwest"/>
    <s v="Khan"/>
    <s v="Assess"/>
    <s v="Yes"/>
    <n v="44287"/>
    <n v="44300"/>
    <n v="1"/>
    <m/>
    <m/>
    <n v="0.25"/>
    <n v="23.401"/>
    <x v="0"/>
    <n v="13"/>
    <n v="80"/>
    <n v="20"/>
    <n v="20"/>
    <n v="23.401"/>
    <n v="43.400999999999996"/>
    <n v="43.400999999999996"/>
    <s v="Thu"/>
    <s v="Wed"/>
  </r>
  <r>
    <x v="457"/>
    <s v="East"/>
    <s v="Ling"/>
    <s v="Assess"/>
    <m/>
    <n v="44287"/>
    <n v="44312"/>
    <n v="2"/>
    <m/>
    <m/>
    <n v="0.25"/>
    <n v="17.13"/>
    <x v="0"/>
    <n v="25"/>
    <n v="140"/>
    <n v="35"/>
    <n v="35"/>
    <n v="17.13"/>
    <n v="52.129999999999995"/>
    <n v="52.129999999999995"/>
    <s v="Thu"/>
    <s v="Mon"/>
  </r>
  <r>
    <x v="458"/>
    <s v="West"/>
    <s v="Lopez"/>
    <s v="Assess"/>
    <m/>
    <n v="44287"/>
    <n v="44315"/>
    <n v="1"/>
    <m/>
    <m/>
    <n v="0.5"/>
    <n v="149.5"/>
    <x v="1"/>
    <n v="28"/>
    <n v="80"/>
    <n v="40"/>
    <n v="40"/>
    <n v="149.5"/>
    <n v="189.5"/>
    <n v="189.5"/>
    <s v="Thu"/>
    <s v="Thu"/>
  </r>
  <r>
    <x v="459"/>
    <s v="Northwest"/>
    <s v="Burton"/>
    <s v="Assess"/>
    <m/>
    <n v="44288"/>
    <n v="44312"/>
    <n v="1"/>
    <m/>
    <m/>
    <n v="0.5"/>
    <n v="163.197"/>
    <x v="1"/>
    <n v="24"/>
    <n v="80"/>
    <n v="40"/>
    <n v="40"/>
    <n v="163.197"/>
    <n v="203.197"/>
    <n v="203.197"/>
    <s v="Fri"/>
    <s v="Mon"/>
  </r>
  <r>
    <x v="460"/>
    <s v="North"/>
    <s v="Ling"/>
    <s v="Assess"/>
    <m/>
    <n v="44289"/>
    <n v="44301"/>
    <n v="2"/>
    <m/>
    <m/>
    <n v="0.25"/>
    <n v="14.76"/>
    <x v="0"/>
    <n v="12"/>
    <n v="140"/>
    <n v="35"/>
    <n v="35"/>
    <n v="14.76"/>
    <n v="49.76"/>
    <n v="49.76"/>
    <s v="Sat"/>
    <s v="Thu"/>
  </r>
  <r>
    <x v="461"/>
    <s v="Southeast"/>
    <s v="Cartier"/>
    <s v="Assess"/>
    <m/>
    <n v="44289"/>
    <n v="44313"/>
    <n v="1"/>
    <m/>
    <m/>
    <n v="0.75"/>
    <n v="21.33"/>
    <x v="0"/>
    <n v="24"/>
    <n v="80"/>
    <n v="60"/>
    <n v="60"/>
    <n v="21.33"/>
    <n v="81.33"/>
    <n v="81.33"/>
    <s v="Sat"/>
    <s v="Tue"/>
  </r>
  <r>
    <x v="462"/>
    <s v="Northwest"/>
    <s v="Burton"/>
    <s v="Assess"/>
    <m/>
    <n v="44289"/>
    <n v="44327"/>
    <n v="2"/>
    <m/>
    <s v="Yes"/>
    <n v="1"/>
    <n v="304.50729999999999"/>
    <x v="2"/>
    <n v="38"/>
    <n v="140"/>
    <n v="140"/>
    <n v="140"/>
    <n v="0"/>
    <n v="444.50729999999999"/>
    <n v="140"/>
    <s v="Sat"/>
    <s v="Tue"/>
  </r>
  <r>
    <x v="463"/>
    <s v="Northeast"/>
    <s v="Khan"/>
    <s v="Assess"/>
    <s v="Yes"/>
    <n v="44289"/>
    <n v="44327"/>
    <n v="1"/>
    <m/>
    <m/>
    <n v="0.5"/>
    <n v="36.3384"/>
    <x v="0"/>
    <n v="38"/>
    <n v="80"/>
    <n v="40"/>
    <n v="40"/>
    <n v="36.3384"/>
    <n v="76.338400000000007"/>
    <n v="76.338400000000007"/>
    <s v="Sat"/>
    <s v="Tue"/>
  </r>
  <r>
    <x v="464"/>
    <s v="East"/>
    <s v="Ling"/>
    <s v="Assess"/>
    <m/>
    <n v="44291"/>
    <n v="44300"/>
    <n v="2"/>
    <m/>
    <m/>
    <n v="0.5"/>
    <n v="21.33"/>
    <x v="0"/>
    <n v="9"/>
    <n v="140"/>
    <n v="70"/>
    <n v="70"/>
    <n v="21.33"/>
    <n v="91.33"/>
    <n v="91.33"/>
    <s v="Mon"/>
    <s v="Wed"/>
  </r>
  <r>
    <x v="465"/>
    <s v="North"/>
    <s v="Ling"/>
    <s v="Replace"/>
    <m/>
    <n v="44291"/>
    <n v="44309"/>
    <n v="2"/>
    <m/>
    <m/>
    <n v="0.5"/>
    <n v="392.02480000000003"/>
    <x v="2"/>
    <n v="18"/>
    <n v="140"/>
    <n v="70"/>
    <n v="70"/>
    <n v="392.02480000000003"/>
    <n v="462.02480000000003"/>
    <n v="462.02480000000003"/>
    <s v="Mon"/>
    <s v="Fri"/>
  </r>
  <r>
    <x v="466"/>
    <s v="North"/>
    <s v="Ling"/>
    <s v="Assess"/>
    <m/>
    <n v="44291"/>
    <n v="44315"/>
    <n v="1"/>
    <m/>
    <m/>
    <n v="0.25"/>
    <n v="151.78790000000001"/>
    <x v="0"/>
    <n v="24"/>
    <n v="80"/>
    <n v="20"/>
    <n v="20"/>
    <n v="151.78790000000001"/>
    <n v="171.78790000000001"/>
    <n v="171.78790000000001"/>
    <s v="Mon"/>
    <s v="Thu"/>
  </r>
  <r>
    <x v="467"/>
    <s v="Northwest"/>
    <s v="Cartier"/>
    <s v="Assess"/>
    <m/>
    <n v="44291"/>
    <n v="44328"/>
    <n v="1"/>
    <m/>
    <m/>
    <n v="0.25"/>
    <n v="30.1082"/>
    <x v="0"/>
    <n v="37"/>
    <n v="80"/>
    <n v="20"/>
    <n v="20"/>
    <n v="30.1082"/>
    <n v="50.108199999999997"/>
    <n v="50.108199999999997"/>
    <s v="Mon"/>
    <s v="Wed"/>
  </r>
  <r>
    <x v="468"/>
    <s v="East"/>
    <s v="Ling"/>
    <s v="Replace"/>
    <m/>
    <n v="44291"/>
    <n v="44333"/>
    <n v="2"/>
    <m/>
    <m/>
    <n v="0.75"/>
    <n v="13.36"/>
    <x v="2"/>
    <n v="42"/>
    <n v="140"/>
    <n v="105"/>
    <n v="105"/>
    <n v="13.36"/>
    <n v="118.36"/>
    <n v="118.36"/>
    <s v="Mon"/>
    <s v="Mon"/>
  </r>
  <r>
    <x v="469"/>
    <s v="Central"/>
    <s v="Cartier"/>
    <s v="Repair"/>
    <m/>
    <n v="44291"/>
    <n v="44362"/>
    <n v="1"/>
    <m/>
    <m/>
    <n v="4.25"/>
    <n v="21.33"/>
    <x v="0"/>
    <n v="71"/>
    <n v="80"/>
    <n v="340"/>
    <n v="340"/>
    <n v="21.33"/>
    <n v="361.33"/>
    <n v="361.33"/>
    <s v="Mon"/>
    <s v="Tue"/>
  </r>
  <r>
    <x v="470"/>
    <s v="East"/>
    <s v="Ling"/>
    <s v="Assess"/>
    <s v="Yes"/>
    <n v="44292"/>
    <n v="44323"/>
    <n v="1"/>
    <m/>
    <m/>
    <n v="0.75"/>
    <n v="21.33"/>
    <x v="2"/>
    <n v="31"/>
    <n v="80"/>
    <n v="60"/>
    <n v="60"/>
    <n v="21.33"/>
    <n v="81.33"/>
    <n v="81.33"/>
    <s v="Tue"/>
    <s v="Fri"/>
  </r>
  <r>
    <x v="471"/>
    <s v="East"/>
    <s v="Ling"/>
    <s v="Deliver"/>
    <s v="Yes"/>
    <n v="44292"/>
    <n v="44326"/>
    <n v="1"/>
    <m/>
    <m/>
    <n v="0.25"/>
    <n v="21.6"/>
    <x v="0"/>
    <n v="34"/>
    <n v="80"/>
    <n v="20"/>
    <n v="20"/>
    <n v="21.6"/>
    <n v="41.6"/>
    <n v="41.6"/>
    <s v="Tue"/>
    <s v="Mon"/>
  </r>
  <r>
    <x v="472"/>
    <s v="Southeast"/>
    <s v="Burton"/>
    <s v="Deliver"/>
    <s v="Yes"/>
    <n v="44292"/>
    <n v="44336"/>
    <n v="1"/>
    <m/>
    <m/>
    <n v="0.25"/>
    <n v="108.9568"/>
    <x v="2"/>
    <n v="44"/>
    <n v="80"/>
    <n v="20"/>
    <n v="20"/>
    <n v="108.9568"/>
    <n v="128.95679999999999"/>
    <n v="128.95679999999999"/>
    <s v="Tue"/>
    <s v="Thu"/>
  </r>
  <r>
    <x v="473"/>
    <s v="West"/>
    <s v="Khan"/>
    <s v="Deliver"/>
    <m/>
    <n v="44292"/>
    <n v="44341"/>
    <n v="1"/>
    <m/>
    <m/>
    <n v="0.25"/>
    <n v="42.66"/>
    <x v="1"/>
    <n v="49"/>
    <n v="80"/>
    <n v="20"/>
    <n v="20"/>
    <n v="42.66"/>
    <n v="62.66"/>
    <n v="62.66"/>
    <s v="Tue"/>
    <s v="Tue"/>
  </r>
  <r>
    <x v="474"/>
    <s v="Southwest"/>
    <s v="Khan"/>
    <s v="Assess"/>
    <m/>
    <n v="44292"/>
    <n v="44343"/>
    <n v="1"/>
    <m/>
    <m/>
    <n v="1.75"/>
    <n v="342.6"/>
    <x v="2"/>
    <n v="51"/>
    <n v="80"/>
    <n v="140"/>
    <n v="140"/>
    <n v="342.6"/>
    <n v="482.6"/>
    <n v="482.6"/>
    <s v="Tue"/>
    <s v="Thu"/>
  </r>
  <r>
    <x v="475"/>
    <s v="Northeast"/>
    <s v="Khan"/>
    <s v="Replace"/>
    <m/>
    <n v="44292"/>
    <n v="44376"/>
    <n v="2"/>
    <m/>
    <m/>
    <n v="0.75"/>
    <n v="40"/>
    <x v="1"/>
    <n v="84"/>
    <n v="140"/>
    <n v="105"/>
    <n v="105"/>
    <n v="40"/>
    <n v="145"/>
    <n v="145"/>
    <s v="Tue"/>
    <s v="Tue"/>
  </r>
  <r>
    <x v="476"/>
    <s v="North"/>
    <s v="Ling"/>
    <s v="Deliver"/>
    <s v="Yes"/>
    <n v="44293"/>
    <n v="44300"/>
    <n v="1"/>
    <m/>
    <m/>
    <n v="0.25"/>
    <n v="259.2"/>
    <x v="2"/>
    <n v="7"/>
    <n v="80"/>
    <n v="20"/>
    <n v="20"/>
    <n v="259.2"/>
    <n v="279.2"/>
    <n v="279.2"/>
    <s v="Wed"/>
    <s v="Wed"/>
  </r>
  <r>
    <x v="477"/>
    <s v="North"/>
    <s v="Ling"/>
    <s v="Assess"/>
    <m/>
    <n v="44293"/>
    <n v="44314"/>
    <n v="2"/>
    <m/>
    <m/>
    <n v="0.25"/>
    <n v="26.582599999999999"/>
    <x v="0"/>
    <n v="21"/>
    <n v="140"/>
    <n v="35"/>
    <n v="35"/>
    <n v="26.582599999999999"/>
    <n v="61.582599999999999"/>
    <n v="61.582599999999999"/>
    <s v="Wed"/>
    <s v="Wed"/>
  </r>
  <r>
    <x v="478"/>
    <s v="South"/>
    <s v="Cartier"/>
    <s v="Assess"/>
    <m/>
    <n v="44293"/>
    <n v="44315"/>
    <n v="1"/>
    <m/>
    <m/>
    <n v="0.25"/>
    <n v="52.019799999999996"/>
    <x v="0"/>
    <n v="22"/>
    <n v="80"/>
    <n v="20"/>
    <n v="20"/>
    <n v="52.019799999999996"/>
    <n v="72.019800000000004"/>
    <n v="72.019800000000004"/>
    <s v="Wed"/>
    <s v="Thu"/>
  </r>
  <r>
    <x v="479"/>
    <s v="North"/>
    <s v="Ling"/>
    <s v="Replace"/>
    <m/>
    <n v="44293"/>
    <n v="44315"/>
    <n v="2"/>
    <s v="Yes"/>
    <s v="Yes"/>
    <n v="0.5"/>
    <n v="181.15710000000001"/>
    <x v="3"/>
    <n v="22"/>
    <n v="140"/>
    <n v="70"/>
    <n v="0"/>
    <n v="0"/>
    <n v="251.15710000000001"/>
    <n v="0"/>
    <s v="Wed"/>
    <s v="Thu"/>
  </r>
  <r>
    <x v="480"/>
    <s v="Central"/>
    <s v="Khan"/>
    <s v="Repair"/>
    <m/>
    <n v="44293"/>
    <n v="44327"/>
    <n v="2"/>
    <m/>
    <m/>
    <n v="2"/>
    <n v="2050.6"/>
    <x v="0"/>
    <n v="34"/>
    <n v="140"/>
    <n v="280"/>
    <n v="280"/>
    <n v="2050.6"/>
    <n v="2330.6"/>
    <n v="2330.6"/>
    <s v="Wed"/>
    <s v="Tue"/>
  </r>
  <r>
    <x v="481"/>
    <s v="Northeast"/>
    <s v="Ling"/>
    <s v="Assess"/>
    <m/>
    <n v="44293"/>
    <m/>
    <n v="2"/>
    <m/>
    <s v="Yes"/>
    <m/>
    <n v="1587.2547999999999"/>
    <x v="2"/>
    <s v=""/>
    <n v="140"/>
    <n v="0"/>
    <n v="0"/>
    <n v="0"/>
    <n v="1587.2547999999999"/>
    <n v="0"/>
    <s v="Wed"/>
    <s v="Sat"/>
  </r>
  <r>
    <x v="482"/>
    <s v="North"/>
    <s v="Ling"/>
    <s v="Replace"/>
    <m/>
    <n v="44294"/>
    <n v="44308"/>
    <n v="2"/>
    <m/>
    <m/>
    <n v="0.75"/>
    <n v="158"/>
    <x v="0"/>
    <n v="14"/>
    <n v="140"/>
    <n v="105"/>
    <n v="105"/>
    <n v="158"/>
    <n v="263"/>
    <n v="263"/>
    <s v="Thu"/>
    <s v="Thu"/>
  </r>
  <r>
    <x v="483"/>
    <s v="Central"/>
    <s v="Khan"/>
    <s v="Deliver"/>
    <m/>
    <n v="44294"/>
    <n v="44314"/>
    <n v="1"/>
    <s v="Yes"/>
    <s v="Yes"/>
    <n v="0.25"/>
    <n v="30"/>
    <x v="3"/>
    <n v="20"/>
    <n v="80"/>
    <n v="20"/>
    <n v="0"/>
    <n v="0"/>
    <n v="50"/>
    <n v="0"/>
    <s v="Thu"/>
    <s v="Wed"/>
  </r>
  <r>
    <x v="484"/>
    <s v="Northeast"/>
    <s v="Burton"/>
    <s v="Repair"/>
    <m/>
    <n v="44294"/>
    <n v="44315"/>
    <n v="2"/>
    <m/>
    <s v="Yes"/>
    <n v="1"/>
    <n v="54.28"/>
    <x v="2"/>
    <n v="21"/>
    <n v="140"/>
    <n v="140"/>
    <n v="140"/>
    <n v="0"/>
    <n v="194.28"/>
    <n v="140"/>
    <s v="Thu"/>
    <s v="Thu"/>
  </r>
  <r>
    <x v="485"/>
    <s v="North"/>
    <s v="Ling"/>
    <s v="Deliver"/>
    <s v="Yes"/>
    <n v="44294"/>
    <n v="44319"/>
    <n v="1"/>
    <m/>
    <m/>
    <n v="0.25"/>
    <n v="85.32"/>
    <x v="2"/>
    <n v="25"/>
    <n v="80"/>
    <n v="20"/>
    <n v="20"/>
    <n v="85.32"/>
    <n v="105.32"/>
    <n v="105.32"/>
    <s v="Thu"/>
    <s v="Mon"/>
  </r>
  <r>
    <x v="486"/>
    <s v="Northeast"/>
    <s v="Ling"/>
    <s v="Assess"/>
    <m/>
    <n v="44294"/>
    <n v="44329"/>
    <n v="2"/>
    <m/>
    <m/>
    <n v="0.25"/>
    <n v="30"/>
    <x v="2"/>
    <n v="35"/>
    <n v="140"/>
    <n v="35"/>
    <n v="35"/>
    <n v="30"/>
    <n v="65"/>
    <n v="65"/>
    <s v="Thu"/>
    <s v="Thu"/>
  </r>
  <r>
    <x v="487"/>
    <s v="Northwest"/>
    <s v="Cartier"/>
    <s v="Assess"/>
    <s v="Yes"/>
    <n v="44294"/>
    <n v="44337"/>
    <n v="2"/>
    <m/>
    <m/>
    <n v="0.25"/>
    <n v="2.54"/>
    <x v="0"/>
    <n v="43"/>
    <n v="140"/>
    <n v="35"/>
    <n v="35"/>
    <n v="2.54"/>
    <n v="37.54"/>
    <n v="37.54"/>
    <s v="Thu"/>
    <s v="Fri"/>
  </r>
  <r>
    <x v="488"/>
    <s v="North"/>
    <s v="Ling"/>
    <s v="Deliver"/>
    <m/>
    <n v="44294"/>
    <n v="44355"/>
    <n v="1"/>
    <m/>
    <m/>
    <n v="0.25"/>
    <n v="66.864900000000006"/>
    <x v="0"/>
    <n v="61"/>
    <n v="80"/>
    <n v="20"/>
    <n v="20"/>
    <n v="66.864900000000006"/>
    <n v="86.864900000000006"/>
    <n v="86.864900000000006"/>
    <s v="Thu"/>
    <s v="Tue"/>
  </r>
  <r>
    <x v="489"/>
    <s v="North"/>
    <s v="Ling"/>
    <s v="Replace"/>
    <m/>
    <n v="44296"/>
    <n v="44307"/>
    <n v="2"/>
    <m/>
    <m/>
    <n v="0.75"/>
    <n v="108.9273"/>
    <x v="0"/>
    <n v="11"/>
    <n v="140"/>
    <n v="105"/>
    <n v="105"/>
    <n v="108.9273"/>
    <n v="213.9273"/>
    <n v="213.9273"/>
    <s v="Sat"/>
    <s v="Wed"/>
  </r>
  <r>
    <x v="490"/>
    <s v="Southeast"/>
    <s v="Cartier"/>
    <s v="Repair"/>
    <m/>
    <n v="44296"/>
    <n v="44326"/>
    <n v="1"/>
    <s v="Yes"/>
    <s v="Yes"/>
    <n v="4.75"/>
    <n v="397.36099999999999"/>
    <x v="3"/>
    <n v="30"/>
    <n v="80"/>
    <n v="380"/>
    <n v="0"/>
    <n v="0"/>
    <n v="777.36099999999999"/>
    <n v="0"/>
    <s v="Sat"/>
    <s v="Mon"/>
  </r>
  <r>
    <x v="491"/>
    <s v="Southeast"/>
    <s v="Cartier"/>
    <s v="Assess"/>
    <m/>
    <n v="44298"/>
    <n v="44307"/>
    <n v="1"/>
    <m/>
    <m/>
    <n v="0.25"/>
    <n v="156.40209999999999"/>
    <x v="0"/>
    <n v="9"/>
    <n v="80"/>
    <n v="20"/>
    <n v="20"/>
    <n v="156.40209999999999"/>
    <n v="176.40209999999999"/>
    <n v="176.40209999999999"/>
    <s v="Mon"/>
    <s v="Wed"/>
  </r>
  <r>
    <x v="492"/>
    <s v="Central"/>
    <s v="Cartier"/>
    <s v="Assess"/>
    <m/>
    <n v="44298"/>
    <n v="44307"/>
    <n v="2"/>
    <m/>
    <s v="Yes"/>
    <n v="0.5"/>
    <n v="176.22120000000001"/>
    <x v="2"/>
    <n v="9"/>
    <n v="140"/>
    <n v="70"/>
    <n v="70"/>
    <n v="0"/>
    <n v="246.22120000000001"/>
    <n v="70"/>
    <s v="Mon"/>
    <s v="Wed"/>
  </r>
  <r>
    <x v="493"/>
    <s v="North"/>
    <s v="Ling"/>
    <s v="Deliver"/>
    <m/>
    <n v="44298"/>
    <n v="44314"/>
    <n v="1"/>
    <m/>
    <m/>
    <n v="0.25"/>
    <n v="4.99"/>
    <x v="2"/>
    <n v="16"/>
    <n v="80"/>
    <n v="20"/>
    <n v="20"/>
    <n v="4.99"/>
    <n v="24.990000000000002"/>
    <n v="24.990000000000002"/>
    <s v="Mon"/>
    <s v="Wed"/>
  </r>
  <r>
    <x v="494"/>
    <s v="Northwest"/>
    <s v="Burton"/>
    <s v="Deliver"/>
    <m/>
    <n v="44298"/>
    <n v="44319"/>
    <n v="1"/>
    <m/>
    <m/>
    <n v="0.25"/>
    <n v="83.462900000000005"/>
    <x v="0"/>
    <n v="21"/>
    <n v="80"/>
    <n v="20"/>
    <n v="20"/>
    <n v="83.462900000000005"/>
    <n v="103.4629"/>
    <n v="103.4629"/>
    <s v="Mon"/>
    <s v="Mon"/>
  </r>
  <r>
    <x v="495"/>
    <s v="Central"/>
    <s v="Burton"/>
    <s v="Install"/>
    <m/>
    <n v="44298"/>
    <n v="44320"/>
    <n v="2"/>
    <m/>
    <m/>
    <n v="2.25"/>
    <n v="52"/>
    <x v="0"/>
    <n v="22"/>
    <n v="140"/>
    <n v="315"/>
    <n v="315"/>
    <n v="52"/>
    <n v="367"/>
    <n v="367"/>
    <s v="Mon"/>
    <s v="Tue"/>
  </r>
  <r>
    <x v="496"/>
    <s v="South"/>
    <s v="Lopez"/>
    <s v="Assess"/>
    <m/>
    <n v="44298"/>
    <n v="44320"/>
    <n v="1"/>
    <m/>
    <m/>
    <n v="0.5"/>
    <n v="743.18399999999997"/>
    <x v="1"/>
    <n v="22"/>
    <n v="80"/>
    <n v="40"/>
    <n v="40"/>
    <n v="743.18399999999997"/>
    <n v="783.18399999999997"/>
    <n v="783.18399999999997"/>
    <s v="Mon"/>
    <s v="Tue"/>
  </r>
  <r>
    <x v="497"/>
    <s v="Central"/>
    <s v="Cartier"/>
    <s v="Replace"/>
    <m/>
    <n v="44298"/>
    <n v="44363"/>
    <n v="1"/>
    <m/>
    <m/>
    <n v="0.5"/>
    <n v="144"/>
    <x v="2"/>
    <n v="65"/>
    <n v="80"/>
    <n v="40"/>
    <n v="40"/>
    <n v="144"/>
    <n v="184"/>
    <n v="184"/>
    <s v="Mon"/>
    <s v="Wed"/>
  </r>
  <r>
    <x v="498"/>
    <s v="North"/>
    <s v="Ling"/>
    <s v="Deliver"/>
    <m/>
    <n v="44299"/>
    <n v="44314"/>
    <n v="1"/>
    <s v="Yes"/>
    <s v="Yes"/>
    <n v="0.25"/>
    <n v="38.124600000000001"/>
    <x v="3"/>
    <n v="15"/>
    <n v="80"/>
    <n v="20"/>
    <n v="0"/>
    <n v="0"/>
    <n v="58.124600000000001"/>
    <n v="0"/>
    <s v="Tue"/>
    <s v="Wed"/>
  </r>
  <r>
    <x v="499"/>
    <s v="Central"/>
    <s v="Burton"/>
    <s v="Deliver"/>
    <m/>
    <n v="44299"/>
    <n v="44315"/>
    <n v="1"/>
    <s v="Yes"/>
    <s v="Yes"/>
    <n v="0.25"/>
    <n v="25"/>
    <x v="3"/>
    <n v="16"/>
    <n v="80"/>
    <n v="20"/>
    <n v="0"/>
    <n v="0"/>
    <n v="45"/>
    <n v="0"/>
    <s v="Tue"/>
    <s v="Thu"/>
  </r>
  <r>
    <x v="500"/>
    <s v="North"/>
    <s v="Ling"/>
    <s v="Assess"/>
    <m/>
    <n v="44299"/>
    <n v="44315"/>
    <n v="2"/>
    <m/>
    <m/>
    <n v="0.25"/>
    <n v="175"/>
    <x v="0"/>
    <n v="16"/>
    <n v="140"/>
    <n v="35"/>
    <n v="35"/>
    <n v="175"/>
    <n v="210"/>
    <n v="210"/>
    <s v="Tue"/>
    <s v="Thu"/>
  </r>
  <r>
    <x v="501"/>
    <s v="South"/>
    <s v="Lopez"/>
    <s v="Assess"/>
    <m/>
    <n v="44299"/>
    <n v="44320"/>
    <n v="1"/>
    <m/>
    <m/>
    <n v="0.25"/>
    <n v="6.944"/>
    <x v="0"/>
    <n v="21"/>
    <n v="80"/>
    <n v="20"/>
    <n v="20"/>
    <n v="6.944"/>
    <n v="26.943999999999999"/>
    <n v="26.943999999999999"/>
    <s v="Tue"/>
    <s v="Tue"/>
  </r>
  <r>
    <x v="502"/>
    <s v="South"/>
    <s v="Burton"/>
    <s v="Install"/>
    <m/>
    <n v="44299"/>
    <n v="44328"/>
    <n v="3"/>
    <m/>
    <m/>
    <n v="3.25"/>
    <n v="640.42399999999998"/>
    <x v="2"/>
    <n v="29"/>
    <n v="195"/>
    <n v="633.75"/>
    <n v="633.75"/>
    <n v="640.42399999999998"/>
    <n v="1274.174"/>
    <n v="1274.174"/>
    <s v="Tue"/>
    <s v="Wed"/>
  </r>
  <r>
    <x v="503"/>
    <s v="Southeast"/>
    <s v="Khan"/>
    <s v="Assess"/>
    <m/>
    <n v="44299"/>
    <n v="44329"/>
    <n v="1"/>
    <m/>
    <m/>
    <n v="0.25"/>
    <n v="86.28"/>
    <x v="0"/>
    <n v="30"/>
    <n v="80"/>
    <n v="20"/>
    <n v="20"/>
    <n v="86.28"/>
    <n v="106.28"/>
    <n v="106.28"/>
    <s v="Tue"/>
    <s v="Thu"/>
  </r>
  <r>
    <x v="504"/>
    <s v="Northwest"/>
    <s v="Cartier"/>
    <s v="Assess"/>
    <m/>
    <n v="44299"/>
    <n v="44337"/>
    <n v="1"/>
    <m/>
    <s v="Yes"/>
    <n v="0.25"/>
    <n v="103.18"/>
    <x v="2"/>
    <n v="38"/>
    <n v="80"/>
    <n v="20"/>
    <n v="20"/>
    <n v="0"/>
    <n v="123.18"/>
    <n v="20"/>
    <s v="Tue"/>
    <s v="Fri"/>
  </r>
  <r>
    <x v="505"/>
    <s v="East"/>
    <s v="Ling"/>
    <s v="Repair"/>
    <m/>
    <n v="44299"/>
    <n v="44333"/>
    <n v="2"/>
    <m/>
    <m/>
    <n v="1"/>
    <n v="464.4"/>
    <x v="4"/>
    <n v="34"/>
    <n v="140"/>
    <n v="140"/>
    <n v="140"/>
    <n v="464.4"/>
    <n v="604.4"/>
    <n v="604.4"/>
    <s v="Tue"/>
    <s v="Mon"/>
  </r>
  <r>
    <x v="506"/>
    <s v="Central"/>
    <s v="Cartier"/>
    <s v="Assess"/>
    <m/>
    <n v="44299"/>
    <n v="44362"/>
    <n v="1"/>
    <m/>
    <m/>
    <n v="1"/>
    <n v="406.65719999999999"/>
    <x v="2"/>
    <n v="63"/>
    <n v="80"/>
    <n v="80"/>
    <n v="80"/>
    <n v="406.65719999999999"/>
    <n v="486.65719999999999"/>
    <n v="486.65719999999999"/>
    <s v="Tue"/>
    <s v="Tue"/>
  </r>
  <r>
    <x v="507"/>
    <s v="Northwest"/>
    <s v="Cartier"/>
    <s v="Replace"/>
    <m/>
    <n v="44300"/>
    <n v="44309"/>
    <n v="1"/>
    <m/>
    <m/>
    <n v="0.5"/>
    <n v="21.33"/>
    <x v="0"/>
    <n v="9"/>
    <n v="80"/>
    <n v="40"/>
    <n v="40"/>
    <n v="21.33"/>
    <n v="61.33"/>
    <n v="61.33"/>
    <s v="Wed"/>
    <s v="Fri"/>
  </r>
  <r>
    <x v="508"/>
    <s v="West"/>
    <s v="Khan"/>
    <s v="Repair"/>
    <m/>
    <n v="44300"/>
    <n v="44312"/>
    <n v="1"/>
    <m/>
    <m/>
    <n v="1.5"/>
    <n v="15.15"/>
    <x v="0"/>
    <n v="12"/>
    <n v="80"/>
    <n v="120"/>
    <n v="120"/>
    <n v="15.15"/>
    <n v="135.15"/>
    <n v="135.15"/>
    <s v="Wed"/>
    <s v="Mon"/>
  </r>
  <r>
    <x v="509"/>
    <s v="Southeast"/>
    <s v="Khan"/>
    <s v="Assess"/>
    <s v="Yes"/>
    <n v="44300"/>
    <n v="44313"/>
    <n v="1"/>
    <m/>
    <s v="Yes"/>
    <n v="0.25"/>
    <n v="96.045299999999997"/>
    <x v="2"/>
    <n v="13"/>
    <n v="80"/>
    <n v="20"/>
    <n v="20"/>
    <n v="0"/>
    <n v="116.0453"/>
    <n v="20"/>
    <s v="Wed"/>
    <s v="Tue"/>
  </r>
  <r>
    <x v="510"/>
    <s v="Northwest"/>
    <s v="Khan"/>
    <s v="Deliver"/>
    <s v="Yes"/>
    <n v="44300"/>
    <n v="44313"/>
    <n v="1"/>
    <m/>
    <m/>
    <n v="0.25"/>
    <n v="127.40130000000001"/>
    <x v="2"/>
    <n v="13"/>
    <n v="80"/>
    <n v="20"/>
    <n v="20"/>
    <n v="127.40130000000001"/>
    <n v="147.40129999999999"/>
    <n v="147.40129999999999"/>
    <s v="Wed"/>
    <s v="Tue"/>
  </r>
  <r>
    <x v="511"/>
    <s v="South"/>
    <s v="Lopez"/>
    <s v="Replace"/>
    <m/>
    <n v="44300"/>
    <n v="44321"/>
    <n v="1"/>
    <m/>
    <m/>
    <n v="0.5"/>
    <n v="95.471999999999994"/>
    <x v="1"/>
    <n v="21"/>
    <n v="80"/>
    <n v="40"/>
    <n v="40"/>
    <n v="95.471999999999994"/>
    <n v="135.47199999999998"/>
    <n v="135.47199999999998"/>
    <s v="Wed"/>
    <s v="Wed"/>
  </r>
  <r>
    <x v="512"/>
    <s v="Central"/>
    <s v="Cartier"/>
    <s v="Assess"/>
    <s v="Yes"/>
    <n v="44300"/>
    <n v="44321"/>
    <n v="1"/>
    <m/>
    <m/>
    <n v="0.25"/>
    <n v="55.648400000000002"/>
    <x v="0"/>
    <n v="21"/>
    <n v="80"/>
    <n v="20"/>
    <n v="20"/>
    <n v="55.648400000000002"/>
    <n v="75.648400000000009"/>
    <n v="75.648400000000009"/>
    <s v="Wed"/>
    <s v="Wed"/>
  </r>
  <r>
    <x v="513"/>
    <s v="West"/>
    <s v="Khan"/>
    <s v="Assess"/>
    <s v="Yes"/>
    <n v="44300"/>
    <n v="44322"/>
    <n v="1"/>
    <m/>
    <s v="Yes"/>
    <n v="0.5"/>
    <n v="22.3"/>
    <x v="2"/>
    <n v="22"/>
    <n v="80"/>
    <n v="40"/>
    <n v="40"/>
    <n v="0"/>
    <n v="62.3"/>
    <n v="40"/>
    <s v="Wed"/>
    <s v="Thu"/>
  </r>
  <r>
    <x v="514"/>
    <s v="Northwest"/>
    <s v="Khan"/>
    <s v="Assess"/>
    <m/>
    <n v="44300"/>
    <n v="44328"/>
    <n v="1"/>
    <m/>
    <m/>
    <n v="0.5"/>
    <n v="148.095"/>
    <x v="0"/>
    <n v="28"/>
    <n v="80"/>
    <n v="40"/>
    <n v="40"/>
    <n v="148.095"/>
    <n v="188.095"/>
    <n v="188.095"/>
    <s v="Wed"/>
    <s v="Wed"/>
  </r>
  <r>
    <x v="515"/>
    <s v="South"/>
    <s v="Burton"/>
    <s v="Deliver"/>
    <m/>
    <n v="44300"/>
    <n v="44333"/>
    <n v="1"/>
    <m/>
    <m/>
    <n v="0.25"/>
    <n v="18"/>
    <x v="1"/>
    <n v="33"/>
    <n v="80"/>
    <n v="20"/>
    <n v="20"/>
    <n v="18"/>
    <n v="38"/>
    <n v="38"/>
    <s v="Wed"/>
    <s v="Mon"/>
  </r>
  <r>
    <x v="516"/>
    <s v="Northwest"/>
    <s v="Cartier"/>
    <s v="Assess"/>
    <s v="Yes"/>
    <n v="44300"/>
    <n v="44333"/>
    <n v="1"/>
    <m/>
    <s v="Yes"/>
    <n v="0.25"/>
    <n v="54.180599999999998"/>
    <x v="2"/>
    <n v="33"/>
    <n v="80"/>
    <n v="20"/>
    <n v="20"/>
    <n v="0"/>
    <n v="74.180599999999998"/>
    <n v="20"/>
    <s v="Wed"/>
    <s v="Mon"/>
  </r>
  <r>
    <x v="517"/>
    <s v="West"/>
    <s v="Khan"/>
    <s v="Replace"/>
    <m/>
    <n v="44300"/>
    <n v="44347"/>
    <n v="2"/>
    <m/>
    <m/>
    <n v="0.75"/>
    <n v="197.9443"/>
    <x v="2"/>
    <n v="47"/>
    <n v="140"/>
    <n v="105"/>
    <n v="105"/>
    <n v="197.9443"/>
    <n v="302.9443"/>
    <n v="302.9443"/>
    <s v="Wed"/>
    <s v="Mon"/>
  </r>
  <r>
    <x v="518"/>
    <s v="Southeast"/>
    <s v="Burton"/>
    <s v="Deliver"/>
    <m/>
    <n v="44300"/>
    <n v="44364"/>
    <n v="1"/>
    <s v="Yes"/>
    <s v="Yes"/>
    <n v="0.25"/>
    <n v="111.91240000000001"/>
    <x v="3"/>
    <n v="64"/>
    <n v="80"/>
    <n v="20"/>
    <n v="0"/>
    <n v="0"/>
    <n v="131.91239999999999"/>
    <n v="0"/>
    <s v="Wed"/>
    <s v="Thu"/>
  </r>
  <r>
    <x v="519"/>
    <s v="North"/>
    <s v="Ling"/>
    <s v="Deliver"/>
    <m/>
    <n v="44301"/>
    <n v="44315"/>
    <n v="1"/>
    <m/>
    <m/>
    <n v="0.25"/>
    <n v="118.0681"/>
    <x v="0"/>
    <n v="14"/>
    <n v="80"/>
    <n v="20"/>
    <n v="20"/>
    <n v="118.0681"/>
    <n v="138.06810000000002"/>
    <n v="138.06810000000002"/>
    <s v="Thu"/>
    <s v="Thu"/>
  </r>
  <r>
    <x v="520"/>
    <s v="South"/>
    <s v="Lopez"/>
    <s v="Replace"/>
    <m/>
    <n v="44301"/>
    <n v="44313"/>
    <n v="1"/>
    <m/>
    <m/>
    <n v="0.5"/>
    <n v="48.75"/>
    <x v="0"/>
    <n v="12"/>
    <n v="80"/>
    <n v="40"/>
    <n v="40"/>
    <n v="48.75"/>
    <n v="88.75"/>
    <n v="88.75"/>
    <s v="Thu"/>
    <s v="Tue"/>
  </r>
  <r>
    <x v="521"/>
    <s v="North"/>
    <s v="Ling"/>
    <s v="Assess"/>
    <m/>
    <n v="44301"/>
    <n v="44313"/>
    <n v="1"/>
    <s v="Yes"/>
    <s v="Yes"/>
    <n v="0.25"/>
    <n v="144"/>
    <x v="3"/>
    <n v="12"/>
    <n v="80"/>
    <n v="20"/>
    <n v="0"/>
    <n v="0"/>
    <n v="164"/>
    <n v="0"/>
    <s v="Thu"/>
    <s v="Tue"/>
  </r>
  <r>
    <x v="522"/>
    <s v="Southeast"/>
    <s v="Khan"/>
    <s v="Deliver"/>
    <m/>
    <n v="44301"/>
    <n v="44322"/>
    <n v="1"/>
    <m/>
    <s v="Yes"/>
    <n v="0.25"/>
    <n v="50.603299999999997"/>
    <x v="2"/>
    <n v="21"/>
    <n v="80"/>
    <n v="20"/>
    <n v="20"/>
    <n v="0"/>
    <n v="70.60329999999999"/>
    <n v="20"/>
    <s v="Thu"/>
    <s v="Thu"/>
  </r>
  <r>
    <x v="523"/>
    <s v="Northwest"/>
    <s v="Burton"/>
    <s v="Deliver"/>
    <m/>
    <n v="44301"/>
    <n v="44323"/>
    <n v="1"/>
    <s v="Yes"/>
    <s v="Yes"/>
    <n v="0.25"/>
    <n v="90.278800000000004"/>
    <x v="3"/>
    <n v="22"/>
    <n v="80"/>
    <n v="20"/>
    <n v="0"/>
    <n v="0"/>
    <n v="110.2788"/>
    <n v="0"/>
    <s v="Thu"/>
    <s v="Fri"/>
  </r>
  <r>
    <x v="524"/>
    <s v="Central"/>
    <s v="Cartier"/>
    <s v="Replace"/>
    <s v="Yes"/>
    <n v="44301"/>
    <n v="44322"/>
    <n v="1"/>
    <m/>
    <m/>
    <n v="0.5"/>
    <n v="25"/>
    <x v="2"/>
    <n v="21"/>
    <n v="80"/>
    <n v="40"/>
    <n v="40"/>
    <n v="25"/>
    <n v="65"/>
    <n v="65"/>
    <s v="Thu"/>
    <s v="Thu"/>
  </r>
  <r>
    <x v="525"/>
    <s v="Southeast"/>
    <s v="Burton"/>
    <s v="Deliver"/>
    <m/>
    <n v="44301"/>
    <n v="44331"/>
    <n v="1"/>
    <m/>
    <m/>
    <n v="0.25"/>
    <n v="34.08"/>
    <x v="1"/>
    <n v="30"/>
    <n v="80"/>
    <n v="20"/>
    <n v="20"/>
    <n v="34.08"/>
    <n v="54.08"/>
    <n v="54.08"/>
    <s v="Thu"/>
    <s v="Sat"/>
  </r>
  <r>
    <x v="526"/>
    <s v="Northwest"/>
    <s v="Cartier"/>
    <s v="Assess"/>
    <m/>
    <n v="44301"/>
    <n v="44333"/>
    <n v="1"/>
    <m/>
    <m/>
    <n v="0.25"/>
    <n v="146.75530000000001"/>
    <x v="1"/>
    <n v="32"/>
    <n v="80"/>
    <n v="20"/>
    <n v="20"/>
    <n v="146.75530000000001"/>
    <n v="166.75530000000001"/>
    <n v="166.75530000000001"/>
    <s v="Thu"/>
    <s v="Mon"/>
  </r>
  <r>
    <x v="527"/>
    <s v="Northwest"/>
    <s v="Cartier"/>
    <s v="Install"/>
    <m/>
    <n v="44301"/>
    <n v="44336"/>
    <n v="1"/>
    <s v="Yes"/>
    <s v="Yes"/>
    <n v="1.25"/>
    <n v="221.43"/>
    <x v="3"/>
    <n v="35"/>
    <n v="80"/>
    <n v="100"/>
    <n v="0"/>
    <n v="0"/>
    <n v="321.43"/>
    <n v="0"/>
    <s v="Thu"/>
    <s v="Thu"/>
  </r>
  <r>
    <x v="528"/>
    <s v="Northwest"/>
    <s v="Cartier"/>
    <s v="Assess"/>
    <m/>
    <n v="44301"/>
    <n v="44342"/>
    <n v="1"/>
    <m/>
    <s v="Yes"/>
    <n v="1"/>
    <n v="137.1969"/>
    <x v="2"/>
    <n v="41"/>
    <n v="80"/>
    <n v="80"/>
    <n v="80"/>
    <n v="0"/>
    <n v="217.1969"/>
    <n v="80"/>
    <s v="Thu"/>
    <s v="Wed"/>
  </r>
  <r>
    <x v="529"/>
    <s v="Central"/>
    <s v="Khan"/>
    <s v="Install"/>
    <s v="Yes"/>
    <n v="44301"/>
    <n v="44361"/>
    <n v="1"/>
    <m/>
    <m/>
    <n v="2.5"/>
    <n v="69.033299999999997"/>
    <x v="2"/>
    <n v="60"/>
    <n v="80"/>
    <n v="200"/>
    <n v="200"/>
    <n v="69.033299999999997"/>
    <n v="269.0333"/>
    <n v="269.0333"/>
    <s v="Thu"/>
    <s v="Mon"/>
  </r>
  <r>
    <x v="530"/>
    <s v="Northeast"/>
    <s v="Ling"/>
    <s v="Assess"/>
    <m/>
    <n v="44301"/>
    <n v="44364"/>
    <n v="2"/>
    <m/>
    <m/>
    <n v="0.25"/>
    <n v="54"/>
    <x v="4"/>
    <n v="63"/>
    <n v="140"/>
    <n v="35"/>
    <n v="35"/>
    <n v="54"/>
    <n v="89"/>
    <n v="89"/>
    <s v="Thu"/>
    <s v="Thu"/>
  </r>
  <r>
    <x v="531"/>
    <s v="Southeast"/>
    <s v="Khan"/>
    <s v="Deliver"/>
    <m/>
    <n v="44303"/>
    <n v="44324"/>
    <n v="1"/>
    <m/>
    <s v="Yes"/>
    <n v="0.25"/>
    <n v="75.180800000000005"/>
    <x v="2"/>
    <n v="21"/>
    <n v="80"/>
    <n v="20"/>
    <n v="20"/>
    <n v="0"/>
    <n v="95.180800000000005"/>
    <n v="20"/>
    <s v="Sat"/>
    <s v="Sat"/>
  </r>
  <r>
    <x v="532"/>
    <s v="North"/>
    <s v="Ling"/>
    <s v="Assess"/>
    <s v="Yes"/>
    <n v="44303"/>
    <n v="44326"/>
    <n v="2"/>
    <m/>
    <m/>
    <n v="0.75"/>
    <n v="262.11"/>
    <x v="0"/>
    <n v="23"/>
    <n v="140"/>
    <n v="105"/>
    <n v="105"/>
    <n v="262.11"/>
    <n v="367.11"/>
    <n v="367.11"/>
    <s v="Sat"/>
    <s v="Mon"/>
  </r>
  <r>
    <x v="533"/>
    <s v="Northeast"/>
    <s v="Ling"/>
    <s v="Deliver"/>
    <m/>
    <n v="44305"/>
    <n v="44317"/>
    <n v="1"/>
    <m/>
    <m/>
    <n v="0.25"/>
    <n v="61.259"/>
    <x v="2"/>
    <n v="12"/>
    <n v="80"/>
    <n v="20"/>
    <n v="20"/>
    <n v="61.259"/>
    <n v="81.259"/>
    <n v="81.259"/>
    <s v="Mon"/>
    <s v="Sat"/>
  </r>
  <r>
    <x v="534"/>
    <s v="Southeast"/>
    <s v="Cartier"/>
    <s v="Repair"/>
    <m/>
    <n v="44305"/>
    <n v="44317"/>
    <n v="1"/>
    <m/>
    <s v="Yes"/>
    <n v="1"/>
    <n v="197.5849"/>
    <x v="2"/>
    <n v="12"/>
    <n v="80"/>
    <n v="80"/>
    <n v="80"/>
    <n v="0"/>
    <n v="277.5849"/>
    <n v="80"/>
    <s v="Mon"/>
    <s v="Sat"/>
  </r>
  <r>
    <x v="535"/>
    <s v="North"/>
    <s v="Ling"/>
    <s v="Deliver"/>
    <m/>
    <n v="44305"/>
    <n v="44313"/>
    <n v="2"/>
    <m/>
    <m/>
    <n v="0.25"/>
    <n v="158.9538"/>
    <x v="0"/>
    <n v="8"/>
    <n v="140"/>
    <n v="35"/>
    <n v="35"/>
    <n v="158.9538"/>
    <n v="193.9538"/>
    <n v="193.9538"/>
    <s v="Mon"/>
    <s v="Tue"/>
  </r>
  <r>
    <x v="536"/>
    <s v="South"/>
    <s v="Lopez"/>
    <s v="Replace"/>
    <m/>
    <n v="44305"/>
    <n v="44314"/>
    <n v="1"/>
    <m/>
    <m/>
    <n v="0.75"/>
    <n v="15.430999999999999"/>
    <x v="0"/>
    <n v="9"/>
    <n v="80"/>
    <n v="60"/>
    <n v="60"/>
    <n v="15.430999999999999"/>
    <n v="75.430999999999997"/>
    <n v="75.430999999999997"/>
    <s v="Mon"/>
    <s v="Wed"/>
  </r>
  <r>
    <x v="537"/>
    <s v="Central"/>
    <s v="Cartier"/>
    <s v="Deliver"/>
    <s v="Yes"/>
    <n v="44305"/>
    <n v="44322"/>
    <n v="1"/>
    <m/>
    <m/>
    <n v="0.25"/>
    <n v="72.350099999999998"/>
    <x v="2"/>
    <n v="17"/>
    <n v="80"/>
    <n v="20"/>
    <n v="20"/>
    <n v="72.350099999999998"/>
    <n v="92.350099999999998"/>
    <n v="92.350099999999998"/>
    <s v="Mon"/>
    <s v="Thu"/>
  </r>
  <r>
    <x v="538"/>
    <s v="Northwest"/>
    <s v="Khan"/>
    <s v="Replace"/>
    <m/>
    <n v="44305"/>
    <n v="44328"/>
    <n v="1"/>
    <m/>
    <m/>
    <n v="0.5"/>
    <n v="7.3079999999999998"/>
    <x v="2"/>
    <n v="23"/>
    <n v="80"/>
    <n v="40"/>
    <n v="40"/>
    <n v="7.3079999999999998"/>
    <n v="47.308"/>
    <n v="47.308"/>
    <s v="Mon"/>
    <s v="Wed"/>
  </r>
  <r>
    <x v="539"/>
    <s v="Central"/>
    <s v="Khan"/>
    <s v="Deliver"/>
    <m/>
    <n v="44305"/>
    <n v="44337"/>
    <n v="1"/>
    <m/>
    <m/>
    <n v="0.25"/>
    <n v="120"/>
    <x v="2"/>
    <n v="32"/>
    <n v="80"/>
    <n v="20"/>
    <n v="20"/>
    <n v="120"/>
    <n v="140"/>
    <n v="140"/>
    <s v="Mon"/>
    <s v="Fri"/>
  </r>
  <r>
    <x v="540"/>
    <s v="Southeast"/>
    <s v="Burton"/>
    <s v="Assess"/>
    <m/>
    <n v="44305"/>
    <n v="44333"/>
    <n v="2"/>
    <m/>
    <m/>
    <n v="0.5"/>
    <n v="173.29900000000001"/>
    <x v="2"/>
    <n v="28"/>
    <n v="140"/>
    <n v="70"/>
    <n v="70"/>
    <n v="173.29900000000001"/>
    <n v="243.29900000000001"/>
    <n v="243.29900000000001"/>
    <s v="Mon"/>
    <s v="Mon"/>
  </r>
  <r>
    <x v="541"/>
    <s v="North"/>
    <s v="Ling"/>
    <s v="Assess"/>
    <m/>
    <n v="44305"/>
    <n v="44341"/>
    <n v="1"/>
    <m/>
    <m/>
    <n v="0.25"/>
    <n v="24.63"/>
    <x v="2"/>
    <n v="36"/>
    <n v="80"/>
    <n v="20"/>
    <n v="20"/>
    <n v="24.63"/>
    <n v="44.629999999999995"/>
    <n v="44.629999999999995"/>
    <s v="Mon"/>
    <s v="Tue"/>
  </r>
  <r>
    <x v="542"/>
    <s v="Southwest"/>
    <s v="Ling"/>
    <s v="Install"/>
    <s v="Yes"/>
    <n v="44305"/>
    <n v="44354"/>
    <n v="2"/>
    <m/>
    <s v="Yes"/>
    <n v="7.5"/>
    <n v="1514.7836"/>
    <x v="2"/>
    <n v="49"/>
    <n v="140"/>
    <n v="1050"/>
    <n v="1050"/>
    <n v="0"/>
    <n v="2564.7835999999998"/>
    <n v="1050"/>
    <s v="Mon"/>
    <s v="Mon"/>
  </r>
  <r>
    <x v="543"/>
    <s v="North"/>
    <s v="Ling"/>
    <s v="Replace"/>
    <m/>
    <n v="44305"/>
    <n v="44377"/>
    <n v="2"/>
    <m/>
    <m/>
    <n v="0.75"/>
    <n v="106.65"/>
    <x v="2"/>
    <n v="72"/>
    <n v="140"/>
    <n v="105"/>
    <n v="105"/>
    <n v="106.65"/>
    <n v="211.65"/>
    <n v="211.65"/>
    <s v="Mon"/>
    <s v="Wed"/>
  </r>
  <r>
    <x v="544"/>
    <s v="Southeast"/>
    <s v="Cartier"/>
    <s v="Repair"/>
    <m/>
    <n v="44305"/>
    <m/>
    <n v="2"/>
    <m/>
    <m/>
    <m/>
    <n v="427.83109999999999"/>
    <x v="2"/>
    <s v=""/>
    <n v="140"/>
    <n v="0"/>
    <n v="0"/>
    <n v="427.83109999999999"/>
    <n v="427.83109999999999"/>
    <n v="427.83109999999999"/>
    <s v="Mon"/>
    <s v="Sat"/>
  </r>
  <r>
    <x v="545"/>
    <s v="Northwest"/>
    <s v="Khan"/>
    <s v="Assess"/>
    <m/>
    <n v="44306"/>
    <n v="44327"/>
    <n v="1"/>
    <m/>
    <m/>
    <n v="0.25"/>
    <n v="84.700599999999994"/>
    <x v="2"/>
    <n v="21"/>
    <n v="80"/>
    <n v="20"/>
    <n v="20"/>
    <n v="84.700599999999994"/>
    <n v="104.70059999999999"/>
    <n v="104.70059999999999"/>
    <s v="Tue"/>
    <s v="Tue"/>
  </r>
  <r>
    <x v="546"/>
    <s v="Southeast"/>
    <s v="Burton"/>
    <s v="Assess"/>
    <m/>
    <n v="44306"/>
    <n v="44326"/>
    <n v="1"/>
    <m/>
    <m/>
    <n v="0.25"/>
    <n v="106.5408"/>
    <x v="2"/>
    <n v="20"/>
    <n v="80"/>
    <n v="20"/>
    <n v="20"/>
    <n v="106.5408"/>
    <n v="126.5408"/>
    <n v="126.5408"/>
    <s v="Tue"/>
    <s v="Mon"/>
  </r>
  <r>
    <x v="547"/>
    <s v="Central"/>
    <s v="Khan"/>
    <s v="Deliver"/>
    <m/>
    <n v="44306"/>
    <n v="44329"/>
    <n v="1"/>
    <m/>
    <m/>
    <n v="0.25"/>
    <n v="108.69070000000001"/>
    <x v="2"/>
    <n v="23"/>
    <n v="80"/>
    <n v="20"/>
    <n v="20"/>
    <n v="108.69070000000001"/>
    <n v="128.69069999999999"/>
    <n v="128.69069999999999"/>
    <s v="Tue"/>
    <s v="Thu"/>
  </r>
  <r>
    <x v="548"/>
    <s v="Central"/>
    <s v="Khan"/>
    <s v="Replace"/>
    <m/>
    <n v="44306"/>
    <n v="44338"/>
    <n v="1"/>
    <m/>
    <m/>
    <n v="1.25"/>
    <n v="405.55250000000001"/>
    <x v="2"/>
    <n v="32"/>
    <n v="80"/>
    <n v="100"/>
    <n v="100"/>
    <n v="405.55250000000001"/>
    <n v="505.55250000000001"/>
    <n v="505.55250000000001"/>
    <s v="Tue"/>
    <s v="Sat"/>
  </r>
  <r>
    <x v="549"/>
    <s v="North"/>
    <s v="Ling"/>
    <s v="Deliver"/>
    <m/>
    <n v="44306"/>
    <n v="44342"/>
    <n v="2"/>
    <m/>
    <m/>
    <n v="0.25"/>
    <n v="240"/>
    <x v="0"/>
    <n v="36"/>
    <n v="140"/>
    <n v="35"/>
    <n v="35"/>
    <n v="240"/>
    <n v="275"/>
    <n v="275"/>
    <s v="Tue"/>
    <s v="Wed"/>
  </r>
  <r>
    <x v="550"/>
    <s v="Northwest"/>
    <s v="Burton"/>
    <s v="Assess"/>
    <m/>
    <n v="44306"/>
    <n v="44347"/>
    <n v="2"/>
    <m/>
    <m/>
    <n v="1"/>
    <n v="641.77440000000001"/>
    <x v="2"/>
    <n v="41"/>
    <n v="140"/>
    <n v="140"/>
    <n v="140"/>
    <n v="641.77440000000001"/>
    <n v="781.77440000000001"/>
    <n v="781.77440000000001"/>
    <s v="Tue"/>
    <s v="Mon"/>
  </r>
  <r>
    <x v="551"/>
    <s v="Southeast"/>
    <s v="Cartier"/>
    <s v="Replace"/>
    <m/>
    <n v="44306"/>
    <n v="44376"/>
    <n v="1"/>
    <m/>
    <m/>
    <n v="1"/>
    <n v="89.452399999999997"/>
    <x v="2"/>
    <n v="70"/>
    <n v="80"/>
    <n v="80"/>
    <n v="80"/>
    <n v="89.452399999999997"/>
    <n v="169.45240000000001"/>
    <n v="169.45240000000001"/>
    <s v="Tue"/>
    <s v="Tue"/>
  </r>
  <r>
    <x v="552"/>
    <s v="East"/>
    <s v="Ling"/>
    <s v="Deliver"/>
    <m/>
    <n v="44306"/>
    <n v="44382"/>
    <n v="1"/>
    <m/>
    <m/>
    <n v="0.25"/>
    <n v="2"/>
    <x v="2"/>
    <n v="76"/>
    <n v="80"/>
    <n v="20"/>
    <n v="20"/>
    <n v="2"/>
    <n v="22"/>
    <n v="22"/>
    <s v="Tue"/>
    <s v="Mon"/>
  </r>
  <r>
    <x v="553"/>
    <s v="South"/>
    <s v="Cartier"/>
    <s v="Assess"/>
    <m/>
    <n v="44307"/>
    <n v="44320"/>
    <n v="1"/>
    <s v="Yes"/>
    <s v="Yes"/>
    <n v="0.25"/>
    <n v="248.09129999999999"/>
    <x v="3"/>
    <n v="13"/>
    <n v="80"/>
    <n v="20"/>
    <n v="0"/>
    <n v="0"/>
    <n v="268.09129999999999"/>
    <n v="0"/>
    <s v="Wed"/>
    <s v="Tue"/>
  </r>
  <r>
    <x v="554"/>
    <s v="East"/>
    <s v="Ling"/>
    <s v="Assess"/>
    <m/>
    <n v="44307"/>
    <n v="44321"/>
    <n v="2"/>
    <m/>
    <m/>
    <n v="0.25"/>
    <n v="180"/>
    <x v="0"/>
    <n v="14"/>
    <n v="140"/>
    <n v="35"/>
    <n v="35"/>
    <n v="180"/>
    <n v="215"/>
    <n v="215"/>
    <s v="Wed"/>
    <s v="Wed"/>
  </r>
  <r>
    <x v="555"/>
    <s v="Southeast"/>
    <s v="Khan"/>
    <s v="Deliver"/>
    <m/>
    <n v="44307"/>
    <n v="44361"/>
    <n v="1"/>
    <m/>
    <m/>
    <n v="0.25"/>
    <n v="45.944899999999997"/>
    <x v="2"/>
    <n v="54"/>
    <n v="80"/>
    <n v="20"/>
    <n v="20"/>
    <n v="45.944899999999997"/>
    <n v="65.94489999999999"/>
    <n v="65.94489999999999"/>
    <s v="Wed"/>
    <s v="Mon"/>
  </r>
  <r>
    <x v="556"/>
    <s v="Southeast"/>
    <s v="Burton"/>
    <s v="Assess"/>
    <m/>
    <n v="44307"/>
    <n v="44364"/>
    <n v="2"/>
    <m/>
    <s v="Yes"/>
    <n v="0.25"/>
    <n v="125.76"/>
    <x v="2"/>
    <n v="57"/>
    <n v="140"/>
    <n v="35"/>
    <n v="35"/>
    <n v="0"/>
    <n v="160.76"/>
    <n v="35"/>
    <s v="Wed"/>
    <s v="Thu"/>
  </r>
  <r>
    <x v="557"/>
    <s v="Southeast"/>
    <s v="Cartier"/>
    <s v="Assess"/>
    <m/>
    <n v="44307"/>
    <n v="44382"/>
    <n v="2"/>
    <m/>
    <m/>
    <n v="0.25"/>
    <n v="92.4375"/>
    <x v="2"/>
    <n v="75"/>
    <n v="140"/>
    <n v="35"/>
    <n v="35"/>
    <n v="92.4375"/>
    <n v="127.4375"/>
    <n v="127.4375"/>
    <s v="Wed"/>
    <s v="Mon"/>
  </r>
  <r>
    <x v="558"/>
    <s v="South"/>
    <s v="Burton"/>
    <s v="Replace"/>
    <m/>
    <n v="44307"/>
    <n v="44382"/>
    <n v="2"/>
    <m/>
    <m/>
    <n v="1"/>
    <n v="183.5419"/>
    <x v="0"/>
    <n v="75"/>
    <n v="140"/>
    <n v="140"/>
    <n v="140"/>
    <n v="183.5419"/>
    <n v="323.5419"/>
    <n v="323.5419"/>
    <s v="Wed"/>
    <s v="Mon"/>
  </r>
  <r>
    <x v="559"/>
    <s v="South"/>
    <s v="Burton"/>
    <s v="Replace"/>
    <m/>
    <n v="44307"/>
    <n v="44382"/>
    <n v="2"/>
    <m/>
    <s v="Yes"/>
    <n v="1"/>
    <n v="244.7225"/>
    <x v="2"/>
    <n v="75"/>
    <n v="140"/>
    <n v="140"/>
    <n v="140"/>
    <n v="0"/>
    <n v="384.72249999999997"/>
    <n v="140"/>
    <s v="Wed"/>
    <s v="Mon"/>
  </r>
  <r>
    <x v="560"/>
    <s v="South"/>
    <s v="Burton"/>
    <s v="Replace"/>
    <m/>
    <n v="44307"/>
    <n v="44382"/>
    <n v="2"/>
    <m/>
    <m/>
    <n v="1"/>
    <n v="305.17189999999999"/>
    <x v="0"/>
    <n v="75"/>
    <n v="140"/>
    <n v="140"/>
    <n v="140"/>
    <n v="305.17189999999999"/>
    <n v="445.17189999999999"/>
    <n v="445.17189999999999"/>
    <s v="Wed"/>
    <s v="Mon"/>
  </r>
  <r>
    <x v="561"/>
    <s v="South"/>
    <s v="Burton"/>
    <s v="Assess"/>
    <m/>
    <n v="44307"/>
    <n v="44382"/>
    <n v="2"/>
    <s v="Yes"/>
    <s v="Yes"/>
    <n v="0.5"/>
    <n v="747.10739999999998"/>
    <x v="3"/>
    <n v="75"/>
    <n v="140"/>
    <n v="70"/>
    <n v="0"/>
    <n v="0"/>
    <n v="817.10739999999998"/>
    <n v="0"/>
    <s v="Wed"/>
    <s v="Mon"/>
  </r>
  <r>
    <x v="562"/>
    <s v="South"/>
    <s v="Burton"/>
    <s v="Install"/>
    <m/>
    <n v="44307"/>
    <n v="44382"/>
    <n v="2"/>
    <m/>
    <s v="Yes"/>
    <n v="2.25"/>
    <n v="1499.3906999999999"/>
    <x v="2"/>
    <n v="75"/>
    <n v="140"/>
    <n v="315"/>
    <n v="315"/>
    <n v="0"/>
    <n v="1814.3906999999999"/>
    <n v="315"/>
    <s v="Wed"/>
    <s v="Mon"/>
  </r>
  <r>
    <x v="563"/>
    <s v="South"/>
    <s v="Burton"/>
    <s v="Deliver"/>
    <m/>
    <n v="44307"/>
    <n v="44383"/>
    <n v="1"/>
    <m/>
    <s v="Yes"/>
    <n v="0.25"/>
    <n v="119.18089999999999"/>
    <x v="2"/>
    <n v="76"/>
    <n v="80"/>
    <n v="20"/>
    <n v="20"/>
    <n v="0"/>
    <n v="139.18090000000001"/>
    <n v="20"/>
    <s v="Wed"/>
    <s v="Tue"/>
  </r>
  <r>
    <x v="564"/>
    <s v="South"/>
    <s v="Burton"/>
    <s v="Install"/>
    <m/>
    <n v="44307"/>
    <n v="44383"/>
    <n v="2"/>
    <m/>
    <s v="Yes"/>
    <n v="1"/>
    <n v="248.72819999999999"/>
    <x v="2"/>
    <n v="76"/>
    <n v="140"/>
    <n v="140"/>
    <n v="140"/>
    <n v="0"/>
    <n v="388.72820000000002"/>
    <n v="140"/>
    <s v="Wed"/>
    <s v="Tue"/>
  </r>
  <r>
    <x v="565"/>
    <s v="South"/>
    <s v="Burton"/>
    <s v="Replace"/>
    <m/>
    <n v="44307"/>
    <n v="44383"/>
    <n v="2"/>
    <s v="Yes"/>
    <s v="Yes"/>
    <n v="1.75"/>
    <n v="291.90300000000002"/>
    <x v="3"/>
    <n v="76"/>
    <n v="140"/>
    <n v="245"/>
    <n v="0"/>
    <n v="0"/>
    <n v="536.90300000000002"/>
    <n v="0"/>
    <s v="Wed"/>
    <s v="Tue"/>
  </r>
  <r>
    <x v="566"/>
    <s v="South"/>
    <s v="Burton"/>
    <s v="Deliver"/>
    <m/>
    <n v="44307"/>
    <n v="44383"/>
    <n v="2"/>
    <m/>
    <s v="Yes"/>
    <n v="0.25"/>
    <n v="371.1669"/>
    <x v="2"/>
    <n v="76"/>
    <n v="140"/>
    <n v="35"/>
    <n v="35"/>
    <n v="0"/>
    <n v="406.1669"/>
    <n v="35"/>
    <s v="Wed"/>
    <s v="Tue"/>
  </r>
  <r>
    <x v="567"/>
    <s v="South"/>
    <s v="Burton"/>
    <s v="Replace"/>
    <m/>
    <n v="44307"/>
    <n v="44383"/>
    <n v="2"/>
    <m/>
    <s v="Yes"/>
    <n v="0.75"/>
    <n v="380.3526"/>
    <x v="2"/>
    <n v="76"/>
    <n v="140"/>
    <n v="105"/>
    <n v="105"/>
    <n v="0"/>
    <n v="485.3526"/>
    <n v="105"/>
    <s v="Wed"/>
    <s v="Tue"/>
  </r>
  <r>
    <x v="568"/>
    <s v="South"/>
    <s v="Burton"/>
    <s v="Repair"/>
    <m/>
    <n v="44307"/>
    <n v="44383"/>
    <n v="2"/>
    <m/>
    <s v="Yes"/>
    <n v="1"/>
    <n v="423.08440000000002"/>
    <x v="2"/>
    <n v="76"/>
    <n v="140"/>
    <n v="140"/>
    <n v="140"/>
    <n v="0"/>
    <n v="563.08439999999996"/>
    <n v="140"/>
    <s v="Wed"/>
    <s v="Tue"/>
  </r>
  <r>
    <x v="569"/>
    <s v="South"/>
    <s v="Burton"/>
    <s v="Install"/>
    <m/>
    <n v="44307"/>
    <n v="44383"/>
    <n v="2"/>
    <m/>
    <m/>
    <n v="1.75"/>
    <n v="395.08409999999998"/>
    <x v="0"/>
    <n v="76"/>
    <n v="140"/>
    <n v="245"/>
    <n v="245"/>
    <n v="395.08409999999998"/>
    <n v="640.08410000000003"/>
    <n v="640.08410000000003"/>
    <s v="Wed"/>
    <s v="Tue"/>
  </r>
  <r>
    <x v="570"/>
    <s v="South"/>
    <s v="Burton"/>
    <s v="Assess"/>
    <m/>
    <n v="44307"/>
    <n v="44383"/>
    <n v="2"/>
    <s v="Yes"/>
    <s v="Yes"/>
    <n v="0.5"/>
    <n v="442.18970000000002"/>
    <x v="3"/>
    <n v="76"/>
    <n v="140"/>
    <n v="70"/>
    <n v="0"/>
    <n v="0"/>
    <n v="512.18970000000002"/>
    <n v="0"/>
    <s v="Wed"/>
    <s v="Tue"/>
  </r>
  <r>
    <x v="571"/>
    <s v="North"/>
    <s v="Khan"/>
    <s v="Assess"/>
    <m/>
    <n v="44307"/>
    <n v="44389"/>
    <n v="2"/>
    <m/>
    <m/>
    <n v="0.25"/>
    <n v="54"/>
    <x v="1"/>
    <n v="82"/>
    <n v="140"/>
    <n v="35"/>
    <n v="35"/>
    <n v="54"/>
    <n v="89"/>
    <n v="89"/>
    <s v="Wed"/>
    <s v="Mon"/>
  </r>
  <r>
    <x v="572"/>
    <s v="North"/>
    <s v="Khan"/>
    <s v="Replace"/>
    <m/>
    <n v="44307"/>
    <n v="44389"/>
    <n v="2"/>
    <m/>
    <m/>
    <n v="0.5"/>
    <n v="61.993600000000001"/>
    <x v="2"/>
    <n v="82"/>
    <n v="140"/>
    <n v="70"/>
    <n v="70"/>
    <n v="61.993600000000001"/>
    <n v="131.99360000000001"/>
    <n v="131.99360000000001"/>
    <s v="Wed"/>
    <s v="Mon"/>
  </r>
  <r>
    <x v="573"/>
    <s v="North"/>
    <s v="Ling"/>
    <s v="Deliver"/>
    <m/>
    <n v="44307"/>
    <n v="44389"/>
    <n v="1"/>
    <m/>
    <m/>
    <n v="0.25"/>
    <n v="120"/>
    <x v="0"/>
    <n v="82"/>
    <n v="80"/>
    <n v="20"/>
    <n v="20"/>
    <n v="120"/>
    <n v="140"/>
    <n v="140"/>
    <s v="Wed"/>
    <s v="Mon"/>
  </r>
  <r>
    <x v="574"/>
    <s v="South"/>
    <s v="Burton"/>
    <s v="Replace"/>
    <m/>
    <n v="44307"/>
    <n v="44389"/>
    <n v="2"/>
    <m/>
    <m/>
    <n v="0.5"/>
    <n v="122.3613"/>
    <x v="0"/>
    <n v="82"/>
    <n v="140"/>
    <n v="70"/>
    <n v="70"/>
    <n v="122.3613"/>
    <n v="192.3613"/>
    <n v="192.3613"/>
    <s v="Wed"/>
    <s v="Mon"/>
  </r>
  <r>
    <x v="575"/>
    <s v="South"/>
    <s v="Burton"/>
    <s v="Assess"/>
    <m/>
    <n v="44307"/>
    <n v="44389"/>
    <n v="2"/>
    <m/>
    <m/>
    <n v="0.5"/>
    <n v="401.1669"/>
    <x v="0"/>
    <n v="82"/>
    <n v="140"/>
    <n v="70"/>
    <n v="70"/>
    <n v="401.1669"/>
    <n v="471.1669"/>
    <n v="471.1669"/>
    <s v="Wed"/>
    <s v="Mon"/>
  </r>
  <r>
    <x v="576"/>
    <s v="North"/>
    <s v="Khan"/>
    <s v="Install"/>
    <m/>
    <n v="44307"/>
    <n v="44389"/>
    <n v="2"/>
    <m/>
    <m/>
    <n v="1"/>
    <n v="427.88080000000002"/>
    <x v="2"/>
    <n v="82"/>
    <n v="140"/>
    <n v="140"/>
    <n v="140"/>
    <n v="427.88080000000002"/>
    <n v="567.88080000000002"/>
    <n v="567.88080000000002"/>
    <s v="Wed"/>
    <s v="Mon"/>
  </r>
  <r>
    <x v="577"/>
    <s v="East"/>
    <s v="Ling"/>
    <s v="Assess"/>
    <s v="Yes"/>
    <n v="44307"/>
    <n v="44390"/>
    <n v="1"/>
    <m/>
    <m/>
    <n v="0.25"/>
    <n v="85.32"/>
    <x v="0"/>
    <n v="83"/>
    <n v="80"/>
    <n v="20"/>
    <n v="20"/>
    <n v="85.32"/>
    <n v="105.32"/>
    <n v="105.32"/>
    <s v="Wed"/>
    <s v="Tue"/>
  </r>
  <r>
    <x v="578"/>
    <s v="West"/>
    <s v="Khan"/>
    <s v="Assess"/>
    <m/>
    <n v="44307"/>
    <n v="44390"/>
    <n v="2"/>
    <m/>
    <m/>
    <n v="0.5"/>
    <n v="107.4011"/>
    <x v="2"/>
    <n v="83"/>
    <n v="140"/>
    <n v="70"/>
    <n v="70"/>
    <n v="107.4011"/>
    <n v="177.40109999999999"/>
    <n v="177.40109999999999"/>
    <s v="Wed"/>
    <s v="Tue"/>
  </r>
  <r>
    <x v="579"/>
    <s v="South"/>
    <s v="Burton"/>
    <s v="Assess"/>
    <m/>
    <n v="44307"/>
    <n v="44390"/>
    <n v="2"/>
    <m/>
    <m/>
    <n v="0.25"/>
    <n v="108.36109999999999"/>
    <x v="0"/>
    <n v="83"/>
    <n v="140"/>
    <n v="35"/>
    <n v="35"/>
    <n v="108.36109999999999"/>
    <n v="143.36109999999999"/>
    <n v="143.36109999999999"/>
    <s v="Wed"/>
    <s v="Tue"/>
  </r>
  <r>
    <x v="580"/>
    <s v="East"/>
    <s v="Ling"/>
    <s v="Deliver"/>
    <m/>
    <n v="44307"/>
    <n v="44390"/>
    <n v="1"/>
    <m/>
    <m/>
    <n v="0.25"/>
    <n v="120"/>
    <x v="2"/>
    <n v="83"/>
    <n v="80"/>
    <n v="20"/>
    <n v="20"/>
    <n v="120"/>
    <n v="140"/>
    <n v="140"/>
    <s v="Wed"/>
    <s v="Tue"/>
  </r>
  <r>
    <x v="581"/>
    <s v="South"/>
    <s v="Burton"/>
    <s v="Install"/>
    <m/>
    <n v="44307"/>
    <n v="44390"/>
    <n v="2"/>
    <m/>
    <m/>
    <n v="1.75"/>
    <n v="416.85219999999998"/>
    <x v="0"/>
    <n v="83"/>
    <n v="140"/>
    <n v="245"/>
    <n v="245"/>
    <n v="416.85219999999998"/>
    <n v="661.85220000000004"/>
    <n v="661.85220000000004"/>
    <s v="Wed"/>
    <s v="Tue"/>
  </r>
  <r>
    <x v="582"/>
    <s v="South"/>
    <s v="Burton"/>
    <s v="Install"/>
    <m/>
    <n v="44307"/>
    <n v="44390"/>
    <n v="2"/>
    <m/>
    <m/>
    <n v="1.25"/>
    <n v="449.04039999999998"/>
    <x v="0"/>
    <n v="83"/>
    <n v="140"/>
    <n v="175"/>
    <n v="175"/>
    <n v="449.04039999999998"/>
    <n v="624.04039999999998"/>
    <n v="624.04039999999998"/>
    <s v="Wed"/>
    <s v="Tue"/>
  </r>
  <r>
    <x v="583"/>
    <s v="North"/>
    <s v="Khan"/>
    <s v="Assess"/>
    <m/>
    <n v="44307"/>
    <n v="44390"/>
    <n v="2"/>
    <m/>
    <m/>
    <n v="1"/>
    <n v="463.70929999999998"/>
    <x v="2"/>
    <n v="83"/>
    <n v="140"/>
    <n v="140"/>
    <n v="140"/>
    <n v="463.70929999999998"/>
    <n v="603.70929999999998"/>
    <n v="603.70929999999998"/>
    <s v="Wed"/>
    <s v="Tue"/>
  </r>
  <r>
    <x v="584"/>
    <s v="South"/>
    <s v="Burton"/>
    <s v="Install"/>
    <m/>
    <n v="44307"/>
    <n v="44390"/>
    <n v="2"/>
    <m/>
    <m/>
    <n v="1.25"/>
    <n v="488.4255"/>
    <x v="0"/>
    <n v="83"/>
    <n v="140"/>
    <n v="175"/>
    <n v="175"/>
    <n v="488.4255"/>
    <n v="663.42550000000006"/>
    <n v="663.42550000000006"/>
    <s v="Wed"/>
    <s v="Tue"/>
  </r>
  <r>
    <x v="585"/>
    <s v="Central"/>
    <s v="Burton"/>
    <s v="Assess"/>
    <m/>
    <n v="44308"/>
    <n v="44330"/>
    <n v="1"/>
    <m/>
    <m/>
    <n v="1"/>
    <n v="65.947800000000001"/>
    <x v="2"/>
    <n v="22"/>
    <n v="80"/>
    <n v="80"/>
    <n v="80"/>
    <n v="65.947800000000001"/>
    <n v="145.9478"/>
    <n v="145.9478"/>
    <s v="Thu"/>
    <s v="Fri"/>
  </r>
  <r>
    <x v="586"/>
    <s v="North"/>
    <s v="Ling"/>
    <s v="Deliver"/>
    <m/>
    <n v="44308"/>
    <n v="44331"/>
    <n v="1"/>
    <m/>
    <m/>
    <n v="0.25"/>
    <n v="109.2323"/>
    <x v="0"/>
    <n v="23"/>
    <n v="80"/>
    <n v="20"/>
    <n v="20"/>
    <n v="109.2323"/>
    <n v="129.23230000000001"/>
    <n v="129.23230000000001"/>
    <s v="Thu"/>
    <s v="Sat"/>
  </r>
  <r>
    <x v="587"/>
    <s v="North"/>
    <s v="Ling"/>
    <s v="Assess"/>
    <m/>
    <n v="44308"/>
    <n v="44341"/>
    <n v="2"/>
    <m/>
    <m/>
    <n v="0.5"/>
    <n v="86"/>
    <x v="2"/>
    <n v="33"/>
    <n v="140"/>
    <n v="70"/>
    <n v="70"/>
    <n v="86"/>
    <n v="156"/>
    <n v="156"/>
    <s v="Thu"/>
    <s v="Tue"/>
  </r>
  <r>
    <x v="588"/>
    <s v="Southeast"/>
    <s v="Cartier"/>
    <s v="Deliver"/>
    <m/>
    <n v="44308"/>
    <n v="44380"/>
    <n v="1"/>
    <m/>
    <m/>
    <n v="0.25"/>
    <n v="142.91249999999999"/>
    <x v="2"/>
    <n v="72"/>
    <n v="80"/>
    <n v="20"/>
    <n v="20"/>
    <n v="142.91249999999999"/>
    <n v="162.91249999999999"/>
    <n v="162.91249999999999"/>
    <s v="Thu"/>
    <s v="Sat"/>
  </r>
  <r>
    <x v="589"/>
    <s v="North"/>
    <s v="Ling"/>
    <s v="Assess"/>
    <m/>
    <n v="44309"/>
    <n v="44327"/>
    <n v="2"/>
    <m/>
    <m/>
    <n v="0.25"/>
    <n v="82.98"/>
    <x v="0"/>
    <n v="18"/>
    <n v="140"/>
    <n v="35"/>
    <n v="35"/>
    <n v="82.98"/>
    <n v="117.98"/>
    <n v="117.98"/>
    <s v="Fri"/>
    <s v="Tue"/>
  </r>
  <r>
    <x v="590"/>
    <s v="Southeast"/>
    <s v="Cartier"/>
    <s v="Deliver"/>
    <m/>
    <n v="44309"/>
    <n v="44345"/>
    <n v="1"/>
    <m/>
    <m/>
    <n v="0.25"/>
    <n v="120"/>
    <x v="2"/>
    <n v="36"/>
    <n v="80"/>
    <n v="20"/>
    <n v="20"/>
    <n v="120"/>
    <n v="140"/>
    <n v="140"/>
    <s v="Fri"/>
    <s v="Sat"/>
  </r>
  <r>
    <x v="591"/>
    <s v="North"/>
    <s v="Ling"/>
    <s v="Assess"/>
    <m/>
    <n v="44309"/>
    <n v="44348"/>
    <n v="2"/>
    <m/>
    <m/>
    <n v="0.25"/>
    <n v="120"/>
    <x v="0"/>
    <n v="39"/>
    <n v="140"/>
    <n v="35"/>
    <n v="35"/>
    <n v="120"/>
    <n v="155"/>
    <n v="155"/>
    <s v="Fri"/>
    <s v="Tue"/>
  </r>
  <r>
    <x v="592"/>
    <s v="North"/>
    <s v="Ling"/>
    <s v="Install"/>
    <m/>
    <n v="44309"/>
    <m/>
    <n v="2"/>
    <m/>
    <m/>
    <m/>
    <n v="356.23509999999999"/>
    <x v="2"/>
    <s v=""/>
    <n v="140"/>
    <n v="0"/>
    <n v="0"/>
    <n v="356.23509999999999"/>
    <n v="356.23509999999999"/>
    <n v="356.23509999999999"/>
    <s v="Fri"/>
    <s v="Sat"/>
  </r>
  <r>
    <x v="593"/>
    <s v="East"/>
    <s v="Ling"/>
    <s v="Replace"/>
    <m/>
    <n v="44310"/>
    <n v="44327"/>
    <n v="2"/>
    <m/>
    <m/>
    <n v="0.75"/>
    <n v="200"/>
    <x v="0"/>
    <n v="17"/>
    <n v="140"/>
    <n v="105"/>
    <n v="105"/>
    <n v="200"/>
    <n v="305"/>
    <n v="305"/>
    <s v="Sat"/>
    <s v="Tue"/>
  </r>
  <r>
    <x v="594"/>
    <s v="Southeast"/>
    <s v="Cartier"/>
    <s v="Assess"/>
    <m/>
    <n v="44312"/>
    <n v="44321"/>
    <n v="1"/>
    <m/>
    <m/>
    <n v="0.5"/>
    <n v="180"/>
    <x v="0"/>
    <n v="9"/>
    <n v="80"/>
    <n v="40"/>
    <n v="40"/>
    <n v="180"/>
    <n v="220"/>
    <n v="220"/>
    <s v="Mon"/>
    <s v="Wed"/>
  </r>
  <r>
    <x v="595"/>
    <s v="South"/>
    <s v="Lopez"/>
    <s v="Deliver"/>
    <m/>
    <n v="44312"/>
    <n v="44322"/>
    <n v="1"/>
    <m/>
    <m/>
    <n v="0.25"/>
    <n v="41.359499999999997"/>
    <x v="0"/>
    <n v="10"/>
    <n v="80"/>
    <n v="20"/>
    <n v="20"/>
    <n v="41.359499999999997"/>
    <n v="61.359499999999997"/>
    <n v="61.359499999999997"/>
    <s v="Mon"/>
    <s v="Thu"/>
  </r>
  <r>
    <x v="596"/>
    <s v="Central"/>
    <s v="Cartier"/>
    <s v="Deliver"/>
    <m/>
    <n v="44312"/>
    <n v="44323"/>
    <n v="2"/>
    <m/>
    <m/>
    <n v="0.25"/>
    <n v="667.79300000000001"/>
    <x v="0"/>
    <n v="11"/>
    <n v="140"/>
    <n v="35"/>
    <n v="35"/>
    <n v="667.79300000000001"/>
    <n v="702.79300000000001"/>
    <n v="702.79300000000001"/>
    <s v="Mon"/>
    <s v="Fri"/>
  </r>
  <r>
    <x v="597"/>
    <s v="South"/>
    <s v="Burton"/>
    <s v="Assess"/>
    <m/>
    <n v="44312"/>
    <n v="44328"/>
    <n v="1"/>
    <m/>
    <m/>
    <n v="0.25"/>
    <n v="36.739400000000003"/>
    <x v="2"/>
    <n v="16"/>
    <n v="80"/>
    <n v="20"/>
    <n v="20"/>
    <n v="36.739400000000003"/>
    <n v="56.739400000000003"/>
    <n v="56.739400000000003"/>
    <s v="Mon"/>
    <s v="Wed"/>
  </r>
  <r>
    <x v="598"/>
    <s v="Northwest"/>
    <s v="Cartier"/>
    <s v="Deliver"/>
    <m/>
    <n v="44312"/>
    <n v="44328"/>
    <n v="1"/>
    <m/>
    <m/>
    <n v="0.25"/>
    <n v="91.290899999999993"/>
    <x v="2"/>
    <n v="16"/>
    <n v="80"/>
    <n v="20"/>
    <n v="20"/>
    <n v="91.290899999999993"/>
    <n v="111.29089999999999"/>
    <n v="111.29089999999999"/>
    <s v="Mon"/>
    <s v="Wed"/>
  </r>
  <r>
    <x v="599"/>
    <s v="North"/>
    <s v="Ling"/>
    <s v="Deliver"/>
    <s v="Yes"/>
    <n v="44312"/>
    <n v="44334"/>
    <n v="1"/>
    <m/>
    <m/>
    <n v="0.25"/>
    <n v="21.33"/>
    <x v="0"/>
    <n v="22"/>
    <n v="80"/>
    <n v="20"/>
    <n v="20"/>
    <n v="21.33"/>
    <n v="41.33"/>
    <n v="41.33"/>
    <s v="Mon"/>
    <s v="Tue"/>
  </r>
  <r>
    <x v="600"/>
    <s v="Southwest"/>
    <s v="Cartier"/>
    <s v="Repair"/>
    <m/>
    <n v="44312"/>
    <n v="44335"/>
    <n v="2"/>
    <m/>
    <m/>
    <n v="3.75"/>
    <n v="511.15660000000003"/>
    <x v="2"/>
    <n v="23"/>
    <n v="140"/>
    <n v="525"/>
    <n v="525"/>
    <n v="511.15660000000003"/>
    <n v="1036.1566"/>
    <n v="1036.1566"/>
    <s v="Mon"/>
    <s v="Wed"/>
  </r>
  <r>
    <x v="601"/>
    <s v="Northwest"/>
    <s v="Cartier"/>
    <s v="Assess"/>
    <m/>
    <n v="44312"/>
    <n v="44348"/>
    <n v="1"/>
    <m/>
    <m/>
    <n v="0.5"/>
    <n v="24.406400000000001"/>
    <x v="1"/>
    <n v="36"/>
    <n v="80"/>
    <n v="40"/>
    <n v="40"/>
    <n v="24.406400000000001"/>
    <n v="64.406400000000005"/>
    <n v="64.406400000000005"/>
    <s v="Mon"/>
    <s v="Tue"/>
  </r>
  <r>
    <x v="602"/>
    <s v="Northwest"/>
    <s v="Cartier"/>
    <s v="Assess"/>
    <s v="Yes"/>
    <n v="44312"/>
    <n v="44348"/>
    <n v="2"/>
    <m/>
    <s v="Yes"/>
    <n v="0.5"/>
    <n v="54.18"/>
    <x v="2"/>
    <n v="36"/>
    <n v="140"/>
    <n v="70"/>
    <n v="70"/>
    <n v="0"/>
    <n v="124.18"/>
    <n v="70"/>
    <s v="Mon"/>
    <s v="Tue"/>
  </r>
  <r>
    <x v="603"/>
    <s v="South"/>
    <s v="Lopez"/>
    <s v="Deliver"/>
    <m/>
    <n v="44312"/>
    <n v="44350"/>
    <n v="1"/>
    <m/>
    <m/>
    <n v="0.25"/>
    <n v="93.6"/>
    <x v="1"/>
    <n v="38"/>
    <n v="80"/>
    <n v="20"/>
    <n v="20"/>
    <n v="93.6"/>
    <n v="113.6"/>
    <n v="113.6"/>
    <s v="Mon"/>
    <s v="Thu"/>
  </r>
  <r>
    <x v="604"/>
    <s v="South"/>
    <s v="Lopez"/>
    <s v="Assess"/>
    <m/>
    <n v="44312"/>
    <n v="44355"/>
    <n v="1"/>
    <m/>
    <m/>
    <n v="0.25"/>
    <n v="810.30430000000001"/>
    <x v="1"/>
    <n v="43"/>
    <n v="80"/>
    <n v="20"/>
    <n v="20"/>
    <n v="810.30430000000001"/>
    <n v="830.30430000000001"/>
    <n v="830.30430000000001"/>
    <s v="Mon"/>
    <s v="Tue"/>
  </r>
  <r>
    <x v="605"/>
    <s v="Southeast"/>
    <s v="Burton"/>
    <s v="Assess"/>
    <m/>
    <n v="44312"/>
    <n v="44356"/>
    <n v="1"/>
    <m/>
    <m/>
    <n v="0.5"/>
    <n v="91.041700000000006"/>
    <x v="0"/>
    <n v="44"/>
    <n v="80"/>
    <n v="40"/>
    <n v="40"/>
    <n v="91.041700000000006"/>
    <n v="131.04169999999999"/>
    <n v="131.04169999999999"/>
    <s v="Mon"/>
    <s v="Wed"/>
  </r>
  <r>
    <x v="606"/>
    <s v="Central"/>
    <s v="Cartier"/>
    <s v="Deliver"/>
    <m/>
    <n v="44312"/>
    <n v="44368"/>
    <n v="1"/>
    <m/>
    <m/>
    <n v="0.25"/>
    <n v="82.793999999999997"/>
    <x v="2"/>
    <n v="56"/>
    <n v="80"/>
    <n v="20"/>
    <n v="20"/>
    <n v="82.793999999999997"/>
    <n v="102.794"/>
    <n v="102.794"/>
    <s v="Mon"/>
    <s v="Mon"/>
  </r>
  <r>
    <x v="607"/>
    <s v="Central"/>
    <s v="Khan"/>
    <s v="Install"/>
    <m/>
    <n v="44312"/>
    <n v="44371"/>
    <n v="1"/>
    <s v="Yes"/>
    <s v="Yes"/>
    <n v="3"/>
    <n v="226.7655"/>
    <x v="3"/>
    <n v="59"/>
    <n v="80"/>
    <n v="240"/>
    <n v="0"/>
    <n v="0"/>
    <n v="466.76549999999997"/>
    <n v="0"/>
    <s v="Mon"/>
    <s v="Thu"/>
  </r>
  <r>
    <x v="608"/>
    <s v="North"/>
    <s v="Ling"/>
    <s v="Assess"/>
    <m/>
    <n v="44312"/>
    <m/>
    <n v="2"/>
    <m/>
    <m/>
    <m/>
    <n v="106.65"/>
    <x v="0"/>
    <s v=""/>
    <n v="140"/>
    <n v="0"/>
    <n v="0"/>
    <n v="106.65"/>
    <n v="106.65"/>
    <n v="106.65"/>
    <s v="Mon"/>
    <s v="Sat"/>
  </r>
  <r>
    <x v="609"/>
    <s v="North"/>
    <s v="Ling"/>
    <s v="Assess"/>
    <m/>
    <n v="44313"/>
    <n v="44319"/>
    <n v="2"/>
    <m/>
    <m/>
    <n v="0.25"/>
    <n v="108.9273"/>
    <x v="2"/>
    <n v="6"/>
    <n v="140"/>
    <n v="35"/>
    <n v="35"/>
    <n v="108.9273"/>
    <n v="143.9273"/>
    <n v="143.9273"/>
    <s v="Tue"/>
    <s v="Mon"/>
  </r>
  <r>
    <x v="610"/>
    <s v="Southeast"/>
    <s v="Cartier"/>
    <s v="Replace"/>
    <m/>
    <n v="44313"/>
    <n v="44321"/>
    <n v="1"/>
    <m/>
    <m/>
    <n v="1"/>
    <n v="270.06360000000001"/>
    <x v="0"/>
    <n v="8"/>
    <n v="80"/>
    <n v="80"/>
    <n v="80"/>
    <n v="270.06360000000001"/>
    <n v="350.06360000000001"/>
    <n v="350.06360000000001"/>
    <s v="Tue"/>
    <s v="Wed"/>
  </r>
  <r>
    <x v="611"/>
    <s v="East"/>
    <s v="Ling"/>
    <s v="Deliver"/>
    <m/>
    <n v="44313"/>
    <n v="44333"/>
    <n v="2"/>
    <m/>
    <m/>
    <n v="0.25"/>
    <n v="145.89689999999999"/>
    <x v="0"/>
    <n v="20"/>
    <n v="140"/>
    <n v="35"/>
    <n v="35"/>
    <n v="145.89689999999999"/>
    <n v="180.89689999999999"/>
    <n v="180.89689999999999"/>
    <s v="Tue"/>
    <s v="Mon"/>
  </r>
  <r>
    <x v="612"/>
    <s v="Southeast"/>
    <s v="Cartier"/>
    <s v="Assess"/>
    <m/>
    <n v="44313"/>
    <n v="44333"/>
    <n v="1"/>
    <m/>
    <m/>
    <n v="0.25"/>
    <n v="150.36160000000001"/>
    <x v="0"/>
    <n v="20"/>
    <n v="80"/>
    <n v="20"/>
    <n v="20"/>
    <n v="150.36160000000001"/>
    <n v="170.36160000000001"/>
    <n v="170.36160000000001"/>
    <s v="Tue"/>
    <s v="Mon"/>
  </r>
  <r>
    <x v="613"/>
    <s v="Southwest"/>
    <s v="Cartier"/>
    <s v="Deliver"/>
    <m/>
    <n v="44313"/>
    <n v="44335"/>
    <n v="1"/>
    <m/>
    <s v="Yes"/>
    <n v="0.25"/>
    <n v="127.40130000000001"/>
    <x v="2"/>
    <n v="22"/>
    <n v="80"/>
    <n v="20"/>
    <n v="20"/>
    <n v="0"/>
    <n v="147.40129999999999"/>
    <n v="20"/>
    <s v="Tue"/>
    <s v="Wed"/>
  </r>
  <r>
    <x v="614"/>
    <s v="Northeast"/>
    <s v="Ling"/>
    <s v="Assess"/>
    <m/>
    <n v="44313"/>
    <n v="44348"/>
    <n v="2"/>
    <m/>
    <m/>
    <n v="0.25"/>
    <n v="142.51349999999999"/>
    <x v="0"/>
    <n v="35"/>
    <n v="140"/>
    <n v="35"/>
    <n v="35"/>
    <n v="142.51349999999999"/>
    <n v="177.51349999999999"/>
    <n v="177.51349999999999"/>
    <s v="Tue"/>
    <s v="Tue"/>
  </r>
  <r>
    <x v="615"/>
    <s v="East"/>
    <s v="Ling"/>
    <s v="Assess"/>
    <s v="Yes"/>
    <n v="44313"/>
    <n v="44354"/>
    <n v="1"/>
    <m/>
    <m/>
    <n v="0.25"/>
    <n v="31.995000000000001"/>
    <x v="0"/>
    <n v="41"/>
    <n v="80"/>
    <n v="20"/>
    <n v="20"/>
    <n v="31.995000000000001"/>
    <n v="51.995000000000005"/>
    <n v="51.995000000000005"/>
    <s v="Tue"/>
    <s v="Mon"/>
  </r>
  <r>
    <x v="616"/>
    <s v="Southeast"/>
    <s v="Cartier"/>
    <s v="Assess"/>
    <m/>
    <n v="44313"/>
    <n v="44363"/>
    <n v="1"/>
    <m/>
    <m/>
    <n v="0.25"/>
    <n v="61.085900000000002"/>
    <x v="2"/>
    <n v="50"/>
    <n v="80"/>
    <n v="20"/>
    <n v="20"/>
    <n v="61.085900000000002"/>
    <n v="81.085900000000009"/>
    <n v="81.085900000000009"/>
    <s v="Tue"/>
    <s v="Wed"/>
  </r>
  <r>
    <x v="617"/>
    <s v="North"/>
    <s v="Ling"/>
    <s v="Replace"/>
    <m/>
    <n v="44314"/>
    <n v="44323"/>
    <n v="2"/>
    <m/>
    <m/>
    <n v="1"/>
    <n v="171.26259999999999"/>
    <x v="0"/>
    <n v="9"/>
    <n v="140"/>
    <n v="140"/>
    <n v="140"/>
    <n v="171.26259999999999"/>
    <n v="311.26260000000002"/>
    <n v="311.26260000000002"/>
    <s v="Wed"/>
    <s v="Fri"/>
  </r>
  <r>
    <x v="618"/>
    <s v="Northwest"/>
    <s v="Cartier"/>
    <s v="Repair"/>
    <m/>
    <n v="44314"/>
    <n v="44322"/>
    <n v="1"/>
    <m/>
    <m/>
    <n v="1.75"/>
    <n v="92.75"/>
    <x v="0"/>
    <n v="8"/>
    <n v="80"/>
    <n v="140"/>
    <n v="140"/>
    <n v="92.75"/>
    <n v="232.75"/>
    <n v="232.75"/>
    <s v="Wed"/>
    <s v="Thu"/>
  </r>
  <r>
    <x v="619"/>
    <s v="East"/>
    <s v="Ling"/>
    <s v="Replace"/>
    <m/>
    <n v="44314"/>
    <n v="44336"/>
    <n v="2"/>
    <m/>
    <m/>
    <n v="0.5"/>
    <n v="174.76169999999999"/>
    <x v="0"/>
    <n v="22"/>
    <n v="140"/>
    <n v="70"/>
    <n v="70"/>
    <n v="174.76169999999999"/>
    <n v="244.76169999999999"/>
    <n v="244.76169999999999"/>
    <s v="Wed"/>
    <s v="Thu"/>
  </r>
  <r>
    <x v="620"/>
    <s v="Southwest"/>
    <s v="Khan"/>
    <s v="Assess"/>
    <m/>
    <n v="44314"/>
    <n v="44340"/>
    <n v="1"/>
    <m/>
    <m/>
    <n v="0.25"/>
    <n v="33.571800000000003"/>
    <x v="2"/>
    <n v="26"/>
    <n v="80"/>
    <n v="20"/>
    <n v="20"/>
    <n v="33.571800000000003"/>
    <n v="53.571800000000003"/>
    <n v="53.571800000000003"/>
    <s v="Wed"/>
    <s v="Mon"/>
  </r>
  <r>
    <x v="621"/>
    <s v="Southeast"/>
    <s v="Burton"/>
    <s v="Deliver"/>
    <m/>
    <n v="44314"/>
    <n v="44357"/>
    <n v="1"/>
    <s v="Yes"/>
    <s v="Yes"/>
    <n v="0.25"/>
    <n v="222.3365"/>
    <x v="3"/>
    <n v="43"/>
    <n v="80"/>
    <n v="20"/>
    <n v="0"/>
    <n v="0"/>
    <n v="242.3365"/>
    <n v="0"/>
    <s v="Wed"/>
    <s v="Thu"/>
  </r>
  <r>
    <x v="622"/>
    <s v="Central"/>
    <s v="Burton"/>
    <s v="Replace"/>
    <m/>
    <n v="44315"/>
    <n v="44329"/>
    <n v="1"/>
    <m/>
    <m/>
    <n v="1.25"/>
    <n v="153.941"/>
    <x v="2"/>
    <n v="14"/>
    <n v="80"/>
    <n v="100"/>
    <n v="100"/>
    <n v="153.941"/>
    <n v="253.941"/>
    <n v="253.941"/>
    <s v="Thu"/>
    <s v="Thu"/>
  </r>
  <r>
    <x v="623"/>
    <s v="Northwest"/>
    <s v="Khan"/>
    <s v="Assess"/>
    <m/>
    <n v="44315"/>
    <n v="44328"/>
    <n v="1"/>
    <m/>
    <m/>
    <n v="0.75"/>
    <n v="30"/>
    <x v="2"/>
    <n v="13"/>
    <n v="80"/>
    <n v="60"/>
    <n v="60"/>
    <n v="30"/>
    <n v="90"/>
    <n v="90"/>
    <s v="Thu"/>
    <s v="Wed"/>
  </r>
  <r>
    <x v="624"/>
    <s v="North"/>
    <s v="Ling"/>
    <s v="Deliver"/>
    <m/>
    <n v="44315"/>
    <n v="44329"/>
    <n v="1"/>
    <m/>
    <m/>
    <n v="0.25"/>
    <n v="19"/>
    <x v="0"/>
    <n v="14"/>
    <n v="80"/>
    <n v="20"/>
    <n v="20"/>
    <n v="19"/>
    <n v="39"/>
    <n v="39"/>
    <s v="Thu"/>
    <s v="Thu"/>
  </r>
  <r>
    <x v="625"/>
    <s v="Southeast"/>
    <s v="Cartier"/>
    <s v="Assess"/>
    <m/>
    <n v="44315"/>
    <n v="44333"/>
    <n v="1"/>
    <m/>
    <m/>
    <n v="0.25"/>
    <n v="75.180800000000005"/>
    <x v="0"/>
    <n v="18"/>
    <n v="80"/>
    <n v="20"/>
    <n v="20"/>
    <n v="75.180800000000005"/>
    <n v="95.180800000000005"/>
    <n v="95.180800000000005"/>
    <s v="Thu"/>
    <s v="Mon"/>
  </r>
  <r>
    <x v="626"/>
    <s v="South"/>
    <s v="Lopez"/>
    <s v="Assess"/>
    <m/>
    <n v="44315"/>
    <n v="44354"/>
    <n v="1"/>
    <m/>
    <m/>
    <n v="0.75"/>
    <n v="1180.1566"/>
    <x v="0"/>
    <n v="39"/>
    <n v="80"/>
    <n v="60"/>
    <n v="60"/>
    <n v="1180.1566"/>
    <n v="1240.1566"/>
    <n v="1240.1566"/>
    <s v="Thu"/>
    <s v="Mon"/>
  </r>
  <r>
    <x v="627"/>
    <s v="Central"/>
    <s v="Cartier"/>
    <s v="Repair"/>
    <m/>
    <n v="44315"/>
    <n v="44350"/>
    <n v="2"/>
    <m/>
    <s v="Yes"/>
    <n v="2"/>
    <n v="125.7766"/>
    <x v="2"/>
    <n v="35"/>
    <n v="140"/>
    <n v="280"/>
    <n v="280"/>
    <n v="0"/>
    <n v="405.77660000000003"/>
    <n v="280"/>
    <s v="Thu"/>
    <s v="Thu"/>
  </r>
  <r>
    <x v="628"/>
    <s v="North"/>
    <s v="Ling"/>
    <s v="Deliver"/>
    <m/>
    <n v="44315"/>
    <n v="44356"/>
    <n v="1"/>
    <m/>
    <m/>
    <n v="0.25"/>
    <n v="75.0822"/>
    <x v="0"/>
    <n v="41"/>
    <n v="80"/>
    <n v="20"/>
    <n v="20"/>
    <n v="75.0822"/>
    <n v="95.0822"/>
    <n v="95.0822"/>
    <s v="Thu"/>
    <s v="Wed"/>
  </r>
  <r>
    <x v="629"/>
    <s v="Northeast"/>
    <s v="Ling"/>
    <s v="Replace"/>
    <m/>
    <n v="44315"/>
    <n v="44372"/>
    <n v="2"/>
    <m/>
    <m/>
    <n v="0.5"/>
    <n v="103.18"/>
    <x v="2"/>
    <n v="57"/>
    <n v="140"/>
    <n v="70"/>
    <n v="70"/>
    <n v="103.18"/>
    <n v="173.18"/>
    <n v="173.18"/>
    <s v="Thu"/>
    <s v="Fri"/>
  </r>
  <r>
    <x v="630"/>
    <s v="Northwest"/>
    <s v="Khan"/>
    <s v="Assess"/>
    <m/>
    <n v="44315"/>
    <m/>
    <n v="2"/>
    <m/>
    <m/>
    <m/>
    <n v="591.75"/>
    <x v="0"/>
    <s v=""/>
    <n v="140"/>
    <n v="0"/>
    <n v="0"/>
    <n v="591.75"/>
    <n v="591.75"/>
    <n v="591.75"/>
    <s v="Thu"/>
    <s v="Sat"/>
  </r>
  <r>
    <x v="631"/>
    <s v="Southeast"/>
    <s v="Khan"/>
    <s v="Assess"/>
    <m/>
    <n v="44319"/>
    <n v="44330"/>
    <n v="1"/>
    <m/>
    <m/>
    <n v="0.25"/>
    <n v="25.711400000000001"/>
    <x v="2"/>
    <n v="11"/>
    <n v="80"/>
    <n v="20"/>
    <n v="20"/>
    <n v="25.711400000000001"/>
    <n v="45.711399999999998"/>
    <n v="45.711399999999998"/>
    <s v="Mon"/>
    <s v="Fri"/>
  </r>
  <r>
    <x v="632"/>
    <s v="North"/>
    <s v="Ling"/>
    <s v="Deliver"/>
    <m/>
    <n v="44319"/>
    <n v="44329"/>
    <n v="1"/>
    <m/>
    <m/>
    <n v="0.25"/>
    <n v="36.754399999999997"/>
    <x v="0"/>
    <n v="10"/>
    <n v="80"/>
    <n v="20"/>
    <n v="20"/>
    <n v="36.754399999999997"/>
    <n v="56.754399999999997"/>
    <n v="56.754399999999997"/>
    <s v="Mon"/>
    <s v="Thu"/>
  </r>
  <r>
    <x v="633"/>
    <s v="Central"/>
    <s v="Khan"/>
    <s v="Deliver"/>
    <m/>
    <n v="44319"/>
    <n v="44329"/>
    <n v="1"/>
    <m/>
    <m/>
    <n v="0.25"/>
    <n v="128.6842"/>
    <x v="2"/>
    <n v="10"/>
    <n v="80"/>
    <n v="20"/>
    <n v="20"/>
    <n v="128.6842"/>
    <n v="148.6842"/>
    <n v="148.6842"/>
    <s v="Mon"/>
    <s v="Thu"/>
  </r>
  <r>
    <x v="634"/>
    <s v="Southeast"/>
    <s v="Khan"/>
    <s v="Assess"/>
    <m/>
    <n v="44319"/>
    <n v="44329"/>
    <n v="1"/>
    <m/>
    <m/>
    <n v="1.25"/>
    <n v="240.54859999999999"/>
    <x v="0"/>
    <n v="10"/>
    <n v="80"/>
    <n v="100"/>
    <n v="100"/>
    <n v="240.54859999999999"/>
    <n v="340.54859999999996"/>
    <n v="340.54859999999996"/>
    <s v="Mon"/>
    <s v="Thu"/>
  </r>
  <r>
    <x v="635"/>
    <s v="Northwest"/>
    <s v="Burton"/>
    <s v="Assess"/>
    <m/>
    <n v="44319"/>
    <n v="44329"/>
    <n v="2"/>
    <m/>
    <m/>
    <n v="0.5"/>
    <n v="357.9837"/>
    <x v="2"/>
    <n v="10"/>
    <n v="140"/>
    <n v="70"/>
    <n v="70"/>
    <n v="357.9837"/>
    <n v="427.9837"/>
    <n v="427.9837"/>
    <s v="Mon"/>
    <s v="Thu"/>
  </r>
  <r>
    <x v="636"/>
    <s v="Central"/>
    <s v="Khan"/>
    <s v="Replace"/>
    <m/>
    <n v="44319"/>
    <n v="44334"/>
    <n v="1"/>
    <m/>
    <m/>
    <n v="0.5"/>
    <n v="6.399"/>
    <x v="2"/>
    <n v="15"/>
    <n v="80"/>
    <n v="40"/>
    <n v="40"/>
    <n v="6.399"/>
    <n v="46.399000000000001"/>
    <n v="46.399000000000001"/>
    <s v="Mon"/>
    <s v="Tue"/>
  </r>
  <r>
    <x v="637"/>
    <s v="Southeast"/>
    <s v="Burton"/>
    <s v="Replace"/>
    <m/>
    <n v="44319"/>
    <n v="44335"/>
    <n v="2"/>
    <s v="Yes"/>
    <s v="Yes"/>
    <n v="1"/>
    <n v="182.08340000000001"/>
    <x v="3"/>
    <n v="16"/>
    <n v="140"/>
    <n v="140"/>
    <n v="0"/>
    <n v="0"/>
    <n v="322.08339999999998"/>
    <n v="0"/>
    <s v="Mon"/>
    <s v="Wed"/>
  </r>
  <r>
    <x v="638"/>
    <s v="North"/>
    <s v="Ling"/>
    <s v="Deliver"/>
    <m/>
    <n v="44319"/>
    <n v="44334"/>
    <n v="2"/>
    <m/>
    <m/>
    <n v="0.25"/>
    <n v="149.24420000000001"/>
    <x v="0"/>
    <n v="15"/>
    <n v="140"/>
    <n v="35"/>
    <n v="35"/>
    <n v="149.24420000000001"/>
    <n v="184.24420000000001"/>
    <n v="184.24420000000001"/>
    <s v="Mon"/>
    <s v="Tue"/>
  </r>
  <r>
    <x v="639"/>
    <s v="Northeast"/>
    <s v="Ling"/>
    <s v="Assess"/>
    <m/>
    <n v="44319"/>
    <n v="44336"/>
    <n v="2"/>
    <m/>
    <m/>
    <n v="0.25"/>
    <n v="26.59"/>
    <x v="4"/>
    <n v="17"/>
    <n v="140"/>
    <n v="35"/>
    <n v="35"/>
    <n v="26.59"/>
    <n v="61.59"/>
    <n v="61.59"/>
    <s v="Mon"/>
    <s v="Thu"/>
  </r>
  <r>
    <x v="640"/>
    <s v="West"/>
    <s v="Khan"/>
    <s v="Replace"/>
    <m/>
    <n v="44319"/>
    <n v="44349"/>
    <n v="1"/>
    <m/>
    <m/>
    <n v="0.5"/>
    <n v="29.727799999999998"/>
    <x v="0"/>
    <n v="30"/>
    <n v="80"/>
    <n v="40"/>
    <n v="40"/>
    <n v="29.727799999999998"/>
    <n v="69.727800000000002"/>
    <n v="69.727800000000002"/>
    <s v="Mon"/>
    <s v="Wed"/>
  </r>
  <r>
    <x v="641"/>
    <s v="North"/>
    <s v="Ling"/>
    <s v="Deliver"/>
    <m/>
    <n v="44319"/>
    <n v="44354"/>
    <n v="1"/>
    <m/>
    <m/>
    <n v="0.25"/>
    <n v="21.33"/>
    <x v="0"/>
    <n v="35"/>
    <n v="80"/>
    <n v="20"/>
    <n v="20"/>
    <n v="21.33"/>
    <n v="41.33"/>
    <n v="41.33"/>
    <s v="Mon"/>
    <s v="Mon"/>
  </r>
  <r>
    <x v="642"/>
    <s v="East"/>
    <s v="Ling"/>
    <s v="Deliver"/>
    <m/>
    <n v="44319"/>
    <n v="44361"/>
    <n v="1"/>
    <m/>
    <m/>
    <n v="0.25"/>
    <n v="64.171000000000006"/>
    <x v="0"/>
    <n v="42"/>
    <n v="80"/>
    <n v="20"/>
    <n v="20"/>
    <n v="64.171000000000006"/>
    <n v="84.171000000000006"/>
    <n v="84.171000000000006"/>
    <s v="Mon"/>
    <s v="Mon"/>
  </r>
  <r>
    <x v="643"/>
    <s v="West"/>
    <s v="Khan"/>
    <s v="Deliver"/>
    <m/>
    <n v="44319"/>
    <n v="44368"/>
    <n v="1"/>
    <m/>
    <m/>
    <n v="0.25"/>
    <n v="70.8215"/>
    <x v="1"/>
    <n v="49"/>
    <n v="80"/>
    <n v="20"/>
    <n v="20"/>
    <n v="70.8215"/>
    <n v="90.8215"/>
    <n v="90.8215"/>
    <s v="Mon"/>
    <s v="Mon"/>
  </r>
  <r>
    <x v="644"/>
    <s v="Southwest"/>
    <s v="Burton"/>
    <s v="Replace"/>
    <m/>
    <n v="44319"/>
    <n v="44389"/>
    <n v="1"/>
    <m/>
    <m/>
    <n v="2.5"/>
    <n v="271.90960000000001"/>
    <x v="2"/>
    <n v="70"/>
    <n v="80"/>
    <n v="200"/>
    <n v="200"/>
    <n v="271.90960000000001"/>
    <n v="471.90960000000001"/>
    <n v="471.90960000000001"/>
    <s v="Mon"/>
    <s v="Mon"/>
  </r>
  <r>
    <x v="645"/>
    <s v="Central"/>
    <s v="Khan"/>
    <s v="Assess"/>
    <m/>
    <n v="44320"/>
    <n v="44329"/>
    <n v="1"/>
    <m/>
    <m/>
    <n v="0.75"/>
    <n v="146.2002"/>
    <x v="2"/>
    <n v="9"/>
    <n v="80"/>
    <n v="60"/>
    <n v="60"/>
    <n v="146.2002"/>
    <n v="206.2002"/>
    <n v="206.2002"/>
    <s v="Tue"/>
    <s v="Thu"/>
  </r>
  <r>
    <x v="646"/>
    <s v="Central"/>
    <s v="Khan"/>
    <s v="Replace"/>
    <m/>
    <n v="44320"/>
    <n v="44336"/>
    <n v="1"/>
    <m/>
    <m/>
    <n v="0.5"/>
    <n v="150"/>
    <x v="0"/>
    <n v="16"/>
    <n v="80"/>
    <n v="40"/>
    <n v="40"/>
    <n v="150"/>
    <n v="190"/>
    <n v="190"/>
    <s v="Tue"/>
    <s v="Thu"/>
  </r>
  <r>
    <x v="647"/>
    <s v="Central"/>
    <s v="Cartier"/>
    <s v="Deliver"/>
    <m/>
    <n v="44320"/>
    <n v="44350"/>
    <n v="1"/>
    <m/>
    <m/>
    <n v="0.25"/>
    <n v="140.5"/>
    <x v="2"/>
    <n v="30"/>
    <n v="80"/>
    <n v="20"/>
    <n v="20"/>
    <n v="140.5"/>
    <n v="160.5"/>
    <n v="160.5"/>
    <s v="Tue"/>
    <s v="Thu"/>
  </r>
  <r>
    <x v="648"/>
    <s v="South"/>
    <s v="Lopez"/>
    <s v="Deliver"/>
    <m/>
    <n v="44320"/>
    <n v="44357"/>
    <n v="1"/>
    <m/>
    <m/>
    <n v="0.25"/>
    <n v="39"/>
    <x v="0"/>
    <n v="37"/>
    <n v="80"/>
    <n v="20"/>
    <n v="20"/>
    <n v="39"/>
    <n v="59"/>
    <n v="59"/>
    <s v="Tue"/>
    <s v="Thu"/>
  </r>
  <r>
    <x v="649"/>
    <s v="North"/>
    <s v="Khan"/>
    <s v="Repair"/>
    <m/>
    <n v="44320"/>
    <n v="44389"/>
    <n v="2"/>
    <m/>
    <m/>
    <n v="2.25"/>
    <n v="716.98710000000005"/>
    <x v="2"/>
    <n v="69"/>
    <n v="140"/>
    <n v="315"/>
    <n v="315"/>
    <n v="716.98710000000005"/>
    <n v="1031.9871000000001"/>
    <n v="1031.9871000000001"/>
    <s v="Tue"/>
    <s v="Mon"/>
  </r>
  <r>
    <x v="650"/>
    <s v="Northeast"/>
    <s v="Ling"/>
    <s v="Deliver"/>
    <m/>
    <n v="44320"/>
    <m/>
    <n v="1"/>
    <m/>
    <m/>
    <m/>
    <n v="118.8969"/>
    <x v="0"/>
    <s v=""/>
    <n v="80"/>
    <n v="0"/>
    <n v="0"/>
    <n v="118.8969"/>
    <n v="118.8969"/>
    <n v="118.8969"/>
    <s v="Tue"/>
    <s v="Sat"/>
  </r>
  <r>
    <x v="651"/>
    <s v="South"/>
    <s v="Burton"/>
    <s v="Assess"/>
    <m/>
    <n v="44321"/>
    <n v="44333"/>
    <n v="2"/>
    <m/>
    <s v="Yes"/>
    <n v="0.25"/>
    <n v="24"/>
    <x v="2"/>
    <n v="12"/>
    <n v="140"/>
    <n v="35"/>
    <n v="35"/>
    <n v="0"/>
    <n v="59"/>
    <n v="35"/>
    <s v="Wed"/>
    <s v="Mon"/>
  </r>
  <r>
    <x v="652"/>
    <s v="Southeast"/>
    <s v="Cartier"/>
    <s v="Assess"/>
    <m/>
    <n v="44321"/>
    <n v="44333"/>
    <n v="1"/>
    <m/>
    <m/>
    <n v="0.25"/>
    <n v="28.036799999999999"/>
    <x v="0"/>
    <n v="12"/>
    <n v="80"/>
    <n v="20"/>
    <n v="20"/>
    <n v="28.036799999999999"/>
    <n v="48.036799999999999"/>
    <n v="48.036799999999999"/>
    <s v="Wed"/>
    <s v="Mon"/>
  </r>
  <r>
    <x v="653"/>
    <s v="South"/>
    <s v="Burton"/>
    <s v="Assess"/>
    <m/>
    <n v="44321"/>
    <n v="44333"/>
    <n v="2"/>
    <m/>
    <m/>
    <n v="0.5"/>
    <n v="291.10989999999998"/>
    <x v="2"/>
    <n v="12"/>
    <n v="140"/>
    <n v="70"/>
    <n v="70"/>
    <n v="291.10989999999998"/>
    <n v="361.10989999999998"/>
    <n v="361.10989999999998"/>
    <s v="Wed"/>
    <s v="Mon"/>
  </r>
  <r>
    <x v="654"/>
    <s v="Northeast"/>
    <s v="Ling"/>
    <s v="Assess"/>
    <m/>
    <n v="44321"/>
    <n v="44340"/>
    <n v="2"/>
    <m/>
    <m/>
    <n v="0.25"/>
    <n v="36.3384"/>
    <x v="0"/>
    <n v="19"/>
    <n v="140"/>
    <n v="35"/>
    <n v="35"/>
    <n v="36.3384"/>
    <n v="71.338400000000007"/>
    <n v="71.338400000000007"/>
    <s v="Wed"/>
    <s v="Mon"/>
  </r>
  <r>
    <x v="655"/>
    <s v="Central"/>
    <s v="Burton"/>
    <s v="Repair"/>
    <m/>
    <n v="44321"/>
    <n v="44343"/>
    <n v="1"/>
    <m/>
    <m/>
    <n v="1"/>
    <n v="26.84"/>
    <x v="2"/>
    <n v="22"/>
    <n v="80"/>
    <n v="80"/>
    <n v="80"/>
    <n v="26.84"/>
    <n v="106.84"/>
    <n v="106.84"/>
    <s v="Wed"/>
    <s v="Thu"/>
  </r>
  <r>
    <x v="656"/>
    <s v="Central"/>
    <s v="Khan"/>
    <s v="Deliver"/>
    <m/>
    <n v="44322"/>
    <n v="44336"/>
    <n v="1"/>
    <m/>
    <m/>
    <n v="0.25"/>
    <n v="56.107500000000002"/>
    <x v="0"/>
    <n v="14"/>
    <n v="80"/>
    <n v="20"/>
    <n v="20"/>
    <n v="56.107500000000002"/>
    <n v="76.107500000000002"/>
    <n v="76.107500000000002"/>
    <s v="Thu"/>
    <s v="Thu"/>
  </r>
  <r>
    <x v="657"/>
    <s v="North"/>
    <s v="Ling"/>
    <s v="Replace"/>
    <m/>
    <n v="44322"/>
    <n v="44335"/>
    <n v="2"/>
    <m/>
    <m/>
    <n v="0.5"/>
    <n v="205.53"/>
    <x v="0"/>
    <n v="13"/>
    <n v="140"/>
    <n v="70"/>
    <n v="70"/>
    <n v="205.53"/>
    <n v="275.52999999999997"/>
    <n v="275.52999999999997"/>
    <s v="Thu"/>
    <s v="Wed"/>
  </r>
  <r>
    <x v="658"/>
    <s v="Northwest"/>
    <s v="Cartier"/>
    <s v="Repair"/>
    <m/>
    <n v="44322"/>
    <n v="44342"/>
    <n v="1"/>
    <m/>
    <m/>
    <n v="1"/>
    <n v="77.805000000000007"/>
    <x v="2"/>
    <n v="20"/>
    <n v="80"/>
    <n v="80"/>
    <n v="80"/>
    <n v="77.805000000000007"/>
    <n v="157.80500000000001"/>
    <n v="157.80500000000001"/>
    <s v="Thu"/>
    <s v="Wed"/>
  </r>
  <r>
    <x v="659"/>
    <s v="Southeast"/>
    <s v="Cartier"/>
    <s v="Replace"/>
    <m/>
    <n v="44322"/>
    <n v="44343"/>
    <n v="1"/>
    <m/>
    <m/>
    <n v="0.5"/>
    <n v="205.06549999999999"/>
    <x v="2"/>
    <n v="21"/>
    <n v="80"/>
    <n v="40"/>
    <n v="40"/>
    <n v="205.06549999999999"/>
    <n v="245.06549999999999"/>
    <n v="245.06549999999999"/>
    <s v="Thu"/>
    <s v="Thu"/>
  </r>
  <r>
    <x v="660"/>
    <s v="Southeast"/>
    <s v="Cartier"/>
    <s v="Repair"/>
    <m/>
    <n v="44323"/>
    <n v="44397"/>
    <n v="1"/>
    <m/>
    <m/>
    <n v="1.25"/>
    <n v="30"/>
    <x v="2"/>
    <n v="74"/>
    <n v="80"/>
    <n v="100"/>
    <n v="100"/>
    <n v="30"/>
    <n v="130"/>
    <n v="130"/>
    <s v="Fri"/>
    <s v="Tue"/>
  </r>
  <r>
    <x v="661"/>
    <s v="South"/>
    <s v="Lopez"/>
    <s v="Assess"/>
    <m/>
    <n v="44326"/>
    <n v="44335"/>
    <n v="1"/>
    <m/>
    <m/>
    <n v="0.5"/>
    <n v="92.585999999999999"/>
    <x v="1"/>
    <n v="9"/>
    <n v="80"/>
    <n v="40"/>
    <n v="40"/>
    <n v="92.585999999999999"/>
    <n v="132.58600000000001"/>
    <n v="132.58600000000001"/>
    <s v="Mon"/>
    <s v="Wed"/>
  </r>
  <r>
    <x v="662"/>
    <s v="North"/>
    <s v="Ling"/>
    <s v="Assess"/>
    <m/>
    <n v="44326"/>
    <n v="44347"/>
    <n v="1"/>
    <m/>
    <m/>
    <n v="0.25"/>
    <n v="58.24"/>
    <x v="0"/>
    <n v="21"/>
    <n v="80"/>
    <n v="20"/>
    <n v="20"/>
    <n v="58.24"/>
    <n v="78.240000000000009"/>
    <n v="78.240000000000009"/>
    <s v="Mon"/>
    <s v="Mon"/>
  </r>
  <r>
    <x v="663"/>
    <s v="Northwest"/>
    <s v="Burton"/>
    <s v="Replace"/>
    <s v="Yes"/>
    <n v="44326"/>
    <n v="44352"/>
    <n v="2"/>
    <m/>
    <m/>
    <n v="0.5"/>
    <n v="69.6571"/>
    <x v="1"/>
    <n v="26"/>
    <n v="140"/>
    <n v="70"/>
    <n v="70"/>
    <n v="69.6571"/>
    <n v="139.65710000000001"/>
    <n v="139.65710000000001"/>
    <s v="Mon"/>
    <s v="Sat"/>
  </r>
  <r>
    <x v="664"/>
    <s v="Central"/>
    <s v="Cartier"/>
    <s v="Install"/>
    <s v="Yes"/>
    <n v="44326"/>
    <n v="44349"/>
    <n v="2"/>
    <m/>
    <m/>
    <n v="1"/>
    <n v="51.8767"/>
    <x v="2"/>
    <n v="23"/>
    <n v="140"/>
    <n v="140"/>
    <n v="140"/>
    <n v="51.8767"/>
    <n v="191.8767"/>
    <n v="191.8767"/>
    <s v="Mon"/>
    <s v="Wed"/>
  </r>
  <r>
    <x v="665"/>
    <s v="Southwest"/>
    <s v="Cartier"/>
    <s v="Assess"/>
    <m/>
    <n v="44326"/>
    <n v="44357"/>
    <n v="2"/>
    <m/>
    <m/>
    <n v="0.5"/>
    <n v="103.1811"/>
    <x v="2"/>
    <n v="31"/>
    <n v="140"/>
    <n v="70"/>
    <n v="70"/>
    <n v="103.1811"/>
    <n v="173.18110000000001"/>
    <n v="173.18110000000001"/>
    <s v="Mon"/>
    <s v="Thu"/>
  </r>
  <r>
    <x v="666"/>
    <s v="North"/>
    <s v="Ling"/>
    <s v="Assess"/>
    <m/>
    <n v="44326"/>
    <n v="44357"/>
    <n v="2"/>
    <m/>
    <m/>
    <n v="0.25"/>
    <n v="122.633"/>
    <x v="2"/>
    <n v="31"/>
    <n v="140"/>
    <n v="35"/>
    <n v="35"/>
    <n v="122.633"/>
    <n v="157.63299999999998"/>
    <n v="157.63299999999998"/>
    <s v="Mon"/>
    <s v="Thu"/>
  </r>
  <r>
    <x v="667"/>
    <s v="Southeast"/>
    <s v="Cartier"/>
    <s v="Assess"/>
    <m/>
    <n v="44326"/>
    <n v="44361"/>
    <n v="1"/>
    <m/>
    <m/>
    <n v="0.25"/>
    <n v="73.810299999999998"/>
    <x v="2"/>
    <n v="35"/>
    <n v="80"/>
    <n v="20"/>
    <n v="20"/>
    <n v="73.810299999999998"/>
    <n v="93.810299999999998"/>
    <n v="93.810299999999998"/>
    <s v="Mon"/>
    <s v="Mon"/>
  </r>
  <r>
    <x v="668"/>
    <s v="Northwest"/>
    <s v="Burton"/>
    <s v="Deliver"/>
    <m/>
    <n v="44327"/>
    <n v="44340"/>
    <n v="2"/>
    <m/>
    <m/>
    <n v="0.25"/>
    <n v="479.36"/>
    <x v="0"/>
    <n v="13"/>
    <n v="140"/>
    <n v="35"/>
    <n v="35"/>
    <n v="479.36"/>
    <n v="514.36"/>
    <n v="514.36"/>
    <s v="Tue"/>
    <s v="Mon"/>
  </r>
  <r>
    <x v="669"/>
    <s v="West"/>
    <s v="Khan"/>
    <s v="Assess"/>
    <m/>
    <n v="44327"/>
    <n v="44349"/>
    <n v="1"/>
    <m/>
    <m/>
    <n v="0.25"/>
    <n v="180"/>
    <x v="1"/>
    <n v="22"/>
    <n v="80"/>
    <n v="20"/>
    <n v="20"/>
    <n v="180"/>
    <n v="200"/>
    <n v="200"/>
    <s v="Tue"/>
    <s v="Wed"/>
  </r>
  <r>
    <x v="670"/>
    <s v="Central"/>
    <s v="Cartier"/>
    <s v="Replace"/>
    <s v="Yes"/>
    <n v="44327"/>
    <n v="44399"/>
    <n v="1"/>
    <m/>
    <m/>
    <n v="1"/>
    <n v="117.44840000000001"/>
    <x v="0"/>
    <n v="72"/>
    <n v="80"/>
    <n v="80"/>
    <n v="80"/>
    <n v="117.44840000000001"/>
    <n v="197.44839999999999"/>
    <n v="197.44839999999999"/>
    <s v="Tue"/>
    <s v="Thu"/>
  </r>
  <r>
    <x v="671"/>
    <s v="West"/>
    <s v="Khan"/>
    <s v="Assess"/>
    <m/>
    <n v="44328"/>
    <n v="44349"/>
    <n v="1"/>
    <m/>
    <m/>
    <n v="0.25"/>
    <n v="240.28399999999999"/>
    <x v="1"/>
    <n v="21"/>
    <n v="80"/>
    <n v="20"/>
    <n v="20"/>
    <n v="240.28399999999999"/>
    <n v="260.28399999999999"/>
    <n v="260.28399999999999"/>
    <s v="Wed"/>
    <s v="Wed"/>
  </r>
  <r>
    <x v="672"/>
    <s v="Southwest"/>
    <s v="Khan"/>
    <s v="Replace"/>
    <m/>
    <n v="44328"/>
    <n v="44363"/>
    <n v="2"/>
    <m/>
    <m/>
    <n v="0.5"/>
    <n v="176.31290000000001"/>
    <x v="2"/>
    <n v="35"/>
    <n v="140"/>
    <n v="70"/>
    <n v="70"/>
    <n v="176.31290000000001"/>
    <n v="246.31290000000001"/>
    <n v="246.31290000000001"/>
    <s v="Wed"/>
    <s v="Wed"/>
  </r>
  <r>
    <x v="673"/>
    <s v="Central"/>
    <s v="Cartier"/>
    <s v="Assess"/>
    <m/>
    <n v="44328"/>
    <n v="44370"/>
    <n v="1"/>
    <m/>
    <m/>
    <n v="0.5"/>
    <n v="280"/>
    <x v="0"/>
    <n v="42"/>
    <n v="80"/>
    <n v="40"/>
    <n v="40"/>
    <n v="280"/>
    <n v="320"/>
    <n v="320"/>
    <s v="Wed"/>
    <s v="Wed"/>
  </r>
  <r>
    <x v="674"/>
    <s v="Central"/>
    <s v="Khan"/>
    <s v="Repair"/>
    <m/>
    <n v="44328"/>
    <n v="44397"/>
    <n v="2"/>
    <m/>
    <m/>
    <n v="2"/>
    <n v="345.72890000000001"/>
    <x v="2"/>
    <n v="69"/>
    <n v="140"/>
    <n v="280"/>
    <n v="280"/>
    <n v="345.72890000000001"/>
    <n v="625.72890000000007"/>
    <n v="625.72890000000007"/>
    <s v="Wed"/>
    <s v="Tue"/>
  </r>
  <r>
    <x v="675"/>
    <s v="North"/>
    <s v="Ling"/>
    <s v="Replace"/>
    <m/>
    <n v="44329"/>
    <n v="44347"/>
    <n v="2"/>
    <m/>
    <m/>
    <n v="1"/>
    <n v="158.29130000000001"/>
    <x v="0"/>
    <n v="18"/>
    <n v="140"/>
    <n v="140"/>
    <n v="140"/>
    <n v="158.29130000000001"/>
    <n v="298.29129999999998"/>
    <n v="298.29129999999998"/>
    <s v="Thu"/>
    <s v="Mon"/>
  </r>
  <r>
    <x v="676"/>
    <s v="Northwest"/>
    <s v="Cartier"/>
    <s v="Replace"/>
    <m/>
    <n v="44329"/>
    <n v="44348"/>
    <n v="1"/>
    <m/>
    <m/>
    <n v="0.5"/>
    <n v="14.42"/>
    <x v="0"/>
    <n v="19"/>
    <n v="80"/>
    <n v="40"/>
    <n v="40"/>
    <n v="14.42"/>
    <n v="54.42"/>
    <n v="54.42"/>
    <s v="Thu"/>
    <s v="Tue"/>
  </r>
  <r>
    <x v="677"/>
    <s v="South"/>
    <s v="Lopez"/>
    <s v="Replace"/>
    <m/>
    <n v="44329"/>
    <n v="44355"/>
    <n v="1"/>
    <m/>
    <m/>
    <n v="0.75"/>
    <n v="62.970199999999998"/>
    <x v="0"/>
    <n v="26"/>
    <n v="80"/>
    <n v="60"/>
    <n v="60"/>
    <n v="62.970199999999998"/>
    <n v="122.97020000000001"/>
    <n v="122.97020000000001"/>
    <s v="Thu"/>
    <s v="Tue"/>
  </r>
  <r>
    <x v="678"/>
    <s v="North"/>
    <s v="Ling"/>
    <s v="Assess"/>
    <m/>
    <n v="44329"/>
    <n v="44355"/>
    <n v="2"/>
    <m/>
    <m/>
    <n v="0.25"/>
    <n v="63.441299999999998"/>
    <x v="0"/>
    <n v="26"/>
    <n v="140"/>
    <n v="35"/>
    <n v="35"/>
    <n v="63.441299999999998"/>
    <n v="98.441299999999998"/>
    <n v="98.441299999999998"/>
    <s v="Thu"/>
    <s v="Tue"/>
  </r>
  <r>
    <x v="679"/>
    <s v="Central"/>
    <s v="Cartier"/>
    <s v="Replace"/>
    <m/>
    <n v="44329"/>
    <n v="44363"/>
    <n v="1"/>
    <m/>
    <m/>
    <n v="0.5"/>
    <n v="30"/>
    <x v="2"/>
    <n v="34"/>
    <n v="80"/>
    <n v="40"/>
    <n v="40"/>
    <n v="30"/>
    <n v="70"/>
    <n v="70"/>
    <s v="Thu"/>
    <s v="Wed"/>
  </r>
  <r>
    <x v="680"/>
    <s v="Northeast"/>
    <s v="Ling"/>
    <s v="Replace"/>
    <m/>
    <n v="44329"/>
    <n v="44364"/>
    <n v="1"/>
    <m/>
    <m/>
    <n v="0.5"/>
    <n v="496"/>
    <x v="0"/>
    <n v="35"/>
    <n v="80"/>
    <n v="40"/>
    <n v="40"/>
    <n v="496"/>
    <n v="536"/>
    <n v="536"/>
    <s v="Thu"/>
    <s v="Thu"/>
  </r>
  <r>
    <x v="681"/>
    <s v="Northwest"/>
    <s v="Cartier"/>
    <s v="Replace"/>
    <s v="Yes"/>
    <n v="44329"/>
    <m/>
    <n v="1"/>
    <m/>
    <s v="Yes"/>
    <m/>
    <n v="126.81"/>
    <x v="2"/>
    <s v=""/>
    <n v="80"/>
    <n v="0"/>
    <n v="0"/>
    <n v="0"/>
    <n v="126.81"/>
    <n v="0"/>
    <s v="Thu"/>
    <s v="Sat"/>
  </r>
  <r>
    <x v="682"/>
    <s v="West"/>
    <s v="Khan"/>
    <s v="Install"/>
    <m/>
    <n v="44329"/>
    <m/>
    <n v="2"/>
    <m/>
    <m/>
    <m/>
    <n v="144"/>
    <x v="2"/>
    <s v=""/>
    <n v="140"/>
    <n v="0"/>
    <n v="0"/>
    <n v="144"/>
    <n v="144"/>
    <n v="144"/>
    <s v="Thu"/>
    <s v="Sat"/>
  </r>
  <r>
    <x v="683"/>
    <s v="East"/>
    <s v="Ling"/>
    <s v="Replace"/>
    <m/>
    <n v="44331"/>
    <n v="44354"/>
    <n v="2"/>
    <m/>
    <s v="Yes"/>
    <n v="0.5"/>
    <n v="494.92989999999998"/>
    <x v="2"/>
    <n v="23"/>
    <n v="140"/>
    <n v="70"/>
    <n v="70"/>
    <n v="0"/>
    <n v="564.92989999999998"/>
    <n v="70"/>
    <s v="Sat"/>
    <s v="Mon"/>
  </r>
  <r>
    <x v="684"/>
    <s v="North"/>
    <s v="Ling"/>
    <s v="Assess"/>
    <m/>
    <n v="44331"/>
    <n v="44355"/>
    <n v="2"/>
    <m/>
    <m/>
    <n v="0.25"/>
    <n v="30.0473"/>
    <x v="2"/>
    <n v="24"/>
    <n v="140"/>
    <n v="35"/>
    <n v="35"/>
    <n v="30.0473"/>
    <n v="65.047300000000007"/>
    <n v="65.047300000000007"/>
    <s v="Sat"/>
    <s v="Tue"/>
  </r>
  <r>
    <x v="685"/>
    <s v="Southeast"/>
    <s v="Burton"/>
    <s v="Assess"/>
    <s v="Yes"/>
    <n v="44333"/>
    <n v="44341"/>
    <n v="1"/>
    <m/>
    <m/>
    <n v="0.25"/>
    <n v="147.63820000000001"/>
    <x v="0"/>
    <n v="8"/>
    <n v="80"/>
    <n v="20"/>
    <n v="20"/>
    <n v="147.63820000000001"/>
    <n v="167.63820000000001"/>
    <n v="167.63820000000001"/>
    <s v="Mon"/>
    <s v="Tue"/>
  </r>
  <r>
    <x v="686"/>
    <s v="North"/>
    <s v="Ling"/>
    <s v="Replace"/>
    <m/>
    <n v="44333"/>
    <n v="44344"/>
    <n v="2"/>
    <m/>
    <m/>
    <n v="0.5"/>
    <n v="37.44"/>
    <x v="2"/>
    <n v="11"/>
    <n v="140"/>
    <n v="70"/>
    <n v="70"/>
    <n v="37.44"/>
    <n v="107.44"/>
    <n v="107.44"/>
    <s v="Mon"/>
    <s v="Fri"/>
  </r>
  <r>
    <x v="687"/>
    <s v="Northeast"/>
    <s v="Ling"/>
    <s v="Assess"/>
    <m/>
    <n v="44333"/>
    <n v="44349"/>
    <n v="2"/>
    <m/>
    <m/>
    <n v="0.5"/>
    <n v="288"/>
    <x v="0"/>
    <n v="16"/>
    <n v="140"/>
    <n v="70"/>
    <n v="70"/>
    <n v="288"/>
    <n v="358"/>
    <n v="358"/>
    <s v="Mon"/>
    <s v="Wed"/>
  </r>
  <r>
    <x v="688"/>
    <s v="Northwest"/>
    <s v="Cartier"/>
    <s v="Assess"/>
    <m/>
    <n v="44333"/>
    <n v="44349"/>
    <n v="2"/>
    <m/>
    <m/>
    <n v="1"/>
    <n v="150"/>
    <x v="2"/>
    <n v="16"/>
    <n v="140"/>
    <n v="140"/>
    <n v="140"/>
    <n v="150"/>
    <n v="290"/>
    <n v="290"/>
    <s v="Mon"/>
    <s v="Wed"/>
  </r>
  <r>
    <x v="689"/>
    <s v="North"/>
    <s v="Ling"/>
    <s v="Deliver"/>
    <m/>
    <n v="44333"/>
    <n v="44355"/>
    <n v="1"/>
    <m/>
    <m/>
    <n v="0.25"/>
    <n v="42.66"/>
    <x v="0"/>
    <n v="22"/>
    <n v="80"/>
    <n v="20"/>
    <n v="20"/>
    <n v="42.66"/>
    <n v="62.66"/>
    <n v="62.66"/>
    <s v="Mon"/>
    <s v="Tue"/>
  </r>
  <r>
    <x v="690"/>
    <s v="North"/>
    <s v="Ling"/>
    <s v="Assess"/>
    <m/>
    <n v="44333"/>
    <n v="44355"/>
    <n v="1"/>
    <m/>
    <m/>
    <n v="0.25"/>
    <n v="287.25"/>
    <x v="0"/>
    <n v="22"/>
    <n v="80"/>
    <n v="20"/>
    <n v="20"/>
    <n v="287.25"/>
    <n v="307.25"/>
    <n v="307.25"/>
    <s v="Mon"/>
    <s v="Tue"/>
  </r>
  <r>
    <x v="691"/>
    <s v="West"/>
    <s v="Cartier"/>
    <s v="Deliver"/>
    <m/>
    <n v="44333"/>
    <n v="44358"/>
    <n v="2"/>
    <m/>
    <m/>
    <n v="0.25"/>
    <n v="147.4015"/>
    <x v="2"/>
    <n v="25"/>
    <n v="140"/>
    <n v="35"/>
    <n v="35"/>
    <n v="147.4015"/>
    <n v="182.4015"/>
    <n v="182.4015"/>
    <s v="Mon"/>
    <s v="Fri"/>
  </r>
  <r>
    <x v="692"/>
    <s v="North"/>
    <s v="Ling"/>
    <s v="Deliver"/>
    <m/>
    <n v="44333"/>
    <n v="44366"/>
    <n v="1"/>
    <m/>
    <m/>
    <n v="0.25"/>
    <n v="59.242100000000001"/>
    <x v="2"/>
    <n v="33"/>
    <n v="80"/>
    <n v="20"/>
    <n v="20"/>
    <n v="59.242100000000001"/>
    <n v="79.242099999999994"/>
    <n v="79.242099999999994"/>
    <s v="Mon"/>
    <s v="Sat"/>
  </r>
  <r>
    <x v="693"/>
    <s v="North"/>
    <s v="Ling"/>
    <s v="Assess"/>
    <m/>
    <n v="44333"/>
    <n v="44361"/>
    <n v="1"/>
    <m/>
    <m/>
    <n v="0.25"/>
    <n v="240"/>
    <x v="0"/>
    <n v="28"/>
    <n v="80"/>
    <n v="20"/>
    <n v="20"/>
    <n v="240"/>
    <n v="260"/>
    <n v="260"/>
    <s v="Mon"/>
    <s v="Mon"/>
  </r>
  <r>
    <x v="694"/>
    <s v="North"/>
    <s v="Ling"/>
    <s v="Deliver"/>
    <m/>
    <n v="44333"/>
    <n v="44369"/>
    <n v="2"/>
    <m/>
    <m/>
    <n v="0.25"/>
    <n v="197.47"/>
    <x v="2"/>
    <n v="36"/>
    <n v="140"/>
    <n v="35"/>
    <n v="35"/>
    <n v="197.47"/>
    <n v="232.47"/>
    <n v="232.47"/>
    <s v="Mon"/>
    <s v="Tue"/>
  </r>
  <r>
    <x v="695"/>
    <s v="Northeast"/>
    <s v="Ling"/>
    <s v="Assess"/>
    <m/>
    <n v="44333"/>
    <n v="44393"/>
    <n v="2"/>
    <m/>
    <m/>
    <n v="0.5"/>
    <n v="304.19459999999998"/>
    <x v="2"/>
    <n v="60"/>
    <n v="140"/>
    <n v="70"/>
    <n v="70"/>
    <n v="304.19459999999998"/>
    <n v="374.19459999999998"/>
    <n v="374.19459999999998"/>
    <s v="Mon"/>
    <s v="Fri"/>
  </r>
  <r>
    <x v="696"/>
    <s v="Southeast"/>
    <s v="Burton"/>
    <s v="Replace"/>
    <m/>
    <n v="44334"/>
    <n v="44343"/>
    <n v="1"/>
    <m/>
    <m/>
    <n v="0.5"/>
    <n v="64.342100000000002"/>
    <x v="0"/>
    <n v="9"/>
    <n v="80"/>
    <n v="40"/>
    <n v="40"/>
    <n v="64.342100000000002"/>
    <n v="104.3421"/>
    <n v="104.3421"/>
    <s v="Tue"/>
    <s v="Thu"/>
  </r>
  <r>
    <x v="697"/>
    <s v="South"/>
    <s v="Lopez"/>
    <s v="Replace"/>
    <m/>
    <n v="44334"/>
    <n v="44347"/>
    <n v="1"/>
    <m/>
    <m/>
    <n v="0.5"/>
    <n v="10.27"/>
    <x v="0"/>
    <n v="13"/>
    <n v="80"/>
    <n v="40"/>
    <n v="40"/>
    <n v="10.27"/>
    <n v="50.269999999999996"/>
    <n v="50.269999999999996"/>
    <s v="Tue"/>
    <s v="Mon"/>
  </r>
  <r>
    <x v="698"/>
    <s v="Northwest"/>
    <s v="Burton"/>
    <s v="Assess"/>
    <m/>
    <n v="44334"/>
    <n v="44350"/>
    <n v="2"/>
    <m/>
    <m/>
    <n v="0.75"/>
    <n v="319.02080000000001"/>
    <x v="2"/>
    <n v="16"/>
    <n v="140"/>
    <n v="105"/>
    <n v="105"/>
    <n v="319.02080000000001"/>
    <n v="424.02080000000001"/>
    <n v="424.02080000000001"/>
    <s v="Tue"/>
    <s v="Thu"/>
  </r>
  <r>
    <x v="699"/>
    <s v="Northwest"/>
    <s v="Khan"/>
    <s v="Replace"/>
    <m/>
    <n v="44334"/>
    <n v="44348"/>
    <n v="1"/>
    <m/>
    <m/>
    <n v="0.75"/>
    <n v="131"/>
    <x v="2"/>
    <n v="14"/>
    <n v="80"/>
    <n v="60"/>
    <n v="60"/>
    <n v="131"/>
    <n v="191"/>
    <n v="191"/>
    <s v="Tue"/>
    <s v="Tue"/>
  </r>
  <r>
    <x v="700"/>
    <s v="North"/>
    <s v="Ling"/>
    <s v="Assess"/>
    <m/>
    <n v="44334"/>
    <n v="44349"/>
    <n v="2"/>
    <m/>
    <m/>
    <n v="0.25"/>
    <n v="167"/>
    <x v="0"/>
    <n v="15"/>
    <n v="140"/>
    <n v="35"/>
    <n v="35"/>
    <n v="167"/>
    <n v="202"/>
    <n v="202"/>
    <s v="Tue"/>
    <s v="Wed"/>
  </r>
  <r>
    <x v="701"/>
    <s v="Southeast"/>
    <s v="Burton"/>
    <s v="Replace"/>
    <m/>
    <n v="44334"/>
    <n v="44356"/>
    <n v="1"/>
    <m/>
    <m/>
    <n v="0.5"/>
    <n v="91.041700000000006"/>
    <x v="0"/>
    <n v="22"/>
    <n v="80"/>
    <n v="40"/>
    <n v="40"/>
    <n v="91.041700000000006"/>
    <n v="131.04169999999999"/>
    <n v="131.04169999999999"/>
    <s v="Tue"/>
    <s v="Wed"/>
  </r>
  <r>
    <x v="702"/>
    <s v="West"/>
    <s v="Khan"/>
    <s v="Assess"/>
    <m/>
    <n v="44334"/>
    <n v="44369"/>
    <n v="1"/>
    <m/>
    <m/>
    <n v="0.25"/>
    <n v="44.9221"/>
    <x v="2"/>
    <n v="35"/>
    <n v="80"/>
    <n v="20"/>
    <n v="20"/>
    <n v="44.9221"/>
    <n v="64.9221"/>
    <n v="64.9221"/>
    <s v="Tue"/>
    <s v="Tue"/>
  </r>
  <r>
    <x v="703"/>
    <s v="Northwest"/>
    <s v="Cartier"/>
    <s v="Replace"/>
    <m/>
    <n v="44334"/>
    <n v="44400"/>
    <n v="1"/>
    <s v="Yes"/>
    <s v="Yes"/>
    <n v="1"/>
    <n v="163.92760000000001"/>
    <x v="3"/>
    <n v="66"/>
    <n v="80"/>
    <n v="80"/>
    <n v="0"/>
    <n v="0"/>
    <n v="243.92760000000001"/>
    <n v="0"/>
    <s v="Tue"/>
    <s v="Fri"/>
  </r>
  <r>
    <x v="704"/>
    <s v="Southeast"/>
    <s v="Cartier"/>
    <s v="Install"/>
    <m/>
    <n v="44334"/>
    <m/>
    <n v="2"/>
    <m/>
    <m/>
    <m/>
    <n v="281.61579999999998"/>
    <x v="0"/>
    <s v=""/>
    <n v="140"/>
    <n v="0"/>
    <n v="0"/>
    <n v="281.61579999999998"/>
    <n v="281.61579999999998"/>
    <n v="281.61579999999998"/>
    <s v="Tue"/>
    <s v="Sat"/>
  </r>
  <r>
    <x v="705"/>
    <s v="South"/>
    <s v="Lopez"/>
    <s v="Assess"/>
    <m/>
    <n v="44335"/>
    <n v="44347"/>
    <n v="1"/>
    <m/>
    <m/>
    <n v="0.5"/>
    <n v="7.02"/>
    <x v="1"/>
    <n v="12"/>
    <n v="80"/>
    <n v="40"/>
    <n v="40"/>
    <n v="7.02"/>
    <n v="47.019999999999996"/>
    <n v="47.019999999999996"/>
    <s v="Wed"/>
    <s v="Mon"/>
  </r>
  <r>
    <x v="706"/>
    <s v="South"/>
    <s v="Lopez"/>
    <s v="Assess"/>
    <m/>
    <n v="44335"/>
    <n v="44347"/>
    <n v="1"/>
    <m/>
    <m/>
    <n v="0.5"/>
    <n v="28.996500000000001"/>
    <x v="0"/>
    <n v="12"/>
    <n v="80"/>
    <n v="40"/>
    <n v="40"/>
    <n v="28.996500000000001"/>
    <n v="68.996499999999997"/>
    <n v="68.996499999999997"/>
    <s v="Wed"/>
    <s v="Mon"/>
  </r>
  <r>
    <x v="707"/>
    <s v="South"/>
    <s v="Lopez"/>
    <s v="Assess"/>
    <m/>
    <n v="44335"/>
    <n v="44347"/>
    <n v="1"/>
    <m/>
    <m/>
    <n v="0.5"/>
    <n v="50.57"/>
    <x v="1"/>
    <n v="12"/>
    <n v="80"/>
    <n v="40"/>
    <n v="40"/>
    <n v="50.57"/>
    <n v="90.57"/>
    <n v="90.57"/>
    <s v="Wed"/>
    <s v="Mon"/>
  </r>
  <r>
    <x v="708"/>
    <s v="East"/>
    <s v="Ling"/>
    <s v="Replace"/>
    <m/>
    <n v="44335"/>
    <n v="44350"/>
    <n v="2"/>
    <m/>
    <m/>
    <n v="0.5"/>
    <n v="271.791"/>
    <x v="2"/>
    <n v="15"/>
    <n v="140"/>
    <n v="70"/>
    <n v="70"/>
    <n v="271.791"/>
    <n v="341.791"/>
    <n v="341.791"/>
    <s v="Wed"/>
    <s v="Thu"/>
  </r>
  <r>
    <x v="709"/>
    <s v="East"/>
    <s v="Ling"/>
    <s v="Assess"/>
    <m/>
    <n v="44335"/>
    <n v="44376"/>
    <n v="2"/>
    <s v="Yes"/>
    <s v="Yes"/>
    <n v="0.25"/>
    <n v="14.702999999999999"/>
    <x v="3"/>
    <n v="41"/>
    <n v="140"/>
    <n v="35"/>
    <n v="0"/>
    <n v="0"/>
    <n v="49.703000000000003"/>
    <n v="0"/>
    <s v="Wed"/>
    <s v="Tue"/>
  </r>
  <r>
    <x v="710"/>
    <s v="Southeast"/>
    <s v="Cartier"/>
    <s v="Replace"/>
    <m/>
    <n v="44336"/>
    <n v="44355"/>
    <n v="2"/>
    <m/>
    <s v="Yes"/>
    <n v="3.25"/>
    <n v="311.3621"/>
    <x v="2"/>
    <n v="19"/>
    <n v="140"/>
    <n v="455"/>
    <n v="455"/>
    <n v="0"/>
    <n v="766.36210000000005"/>
    <n v="455"/>
    <s v="Thu"/>
    <s v="Tue"/>
  </r>
  <r>
    <x v="711"/>
    <s v="Central"/>
    <s v="Cartier"/>
    <s v="Replace"/>
    <m/>
    <n v="44336"/>
    <n v="44358"/>
    <n v="1"/>
    <m/>
    <m/>
    <n v="0.75"/>
    <n v="189.31800000000001"/>
    <x v="2"/>
    <n v="22"/>
    <n v="80"/>
    <n v="60"/>
    <n v="60"/>
    <n v="189.31800000000001"/>
    <n v="249.31800000000001"/>
    <n v="249.31800000000001"/>
    <s v="Thu"/>
    <s v="Fri"/>
  </r>
  <r>
    <x v="712"/>
    <s v="Northwest"/>
    <s v="Cartier"/>
    <s v="Assess"/>
    <m/>
    <n v="44336"/>
    <n v="44364"/>
    <n v="1"/>
    <m/>
    <m/>
    <n v="0.5"/>
    <n v="74.532399999999996"/>
    <x v="0"/>
    <n v="28"/>
    <n v="80"/>
    <n v="40"/>
    <n v="40"/>
    <n v="74.532399999999996"/>
    <n v="114.5324"/>
    <n v="114.5324"/>
    <s v="Thu"/>
    <s v="Thu"/>
  </r>
  <r>
    <x v="713"/>
    <s v="Central"/>
    <s v="Cartier"/>
    <s v="Repair"/>
    <m/>
    <n v="44336"/>
    <n v="44375"/>
    <n v="1"/>
    <m/>
    <m/>
    <n v="1.5"/>
    <n v="673.21600000000001"/>
    <x v="2"/>
    <n v="39"/>
    <n v="80"/>
    <n v="120"/>
    <n v="120"/>
    <n v="673.21600000000001"/>
    <n v="793.21600000000001"/>
    <n v="793.21600000000001"/>
    <s v="Thu"/>
    <s v="Mon"/>
  </r>
  <r>
    <x v="714"/>
    <s v="Central"/>
    <s v="Burton"/>
    <s v="Repair"/>
    <m/>
    <n v="44336"/>
    <n v="44384"/>
    <n v="2"/>
    <m/>
    <m/>
    <n v="3.5"/>
    <n v="230.39570000000001"/>
    <x v="2"/>
    <n v="48"/>
    <n v="140"/>
    <n v="490"/>
    <n v="490"/>
    <n v="230.39570000000001"/>
    <n v="720.39570000000003"/>
    <n v="720.39570000000003"/>
    <s v="Thu"/>
    <s v="Wed"/>
  </r>
  <r>
    <x v="715"/>
    <s v="North"/>
    <s v="Ling"/>
    <s v="Assess"/>
    <m/>
    <n v="44336"/>
    <n v="44393"/>
    <n v="2"/>
    <m/>
    <m/>
    <n v="0.25"/>
    <n v="14.42"/>
    <x v="0"/>
    <n v="57"/>
    <n v="140"/>
    <n v="35"/>
    <n v="35"/>
    <n v="14.42"/>
    <n v="49.42"/>
    <n v="49.42"/>
    <s v="Thu"/>
    <s v="Fri"/>
  </r>
  <r>
    <x v="716"/>
    <s v="Southwest"/>
    <s v="Burton"/>
    <s v="Repair"/>
    <m/>
    <n v="44336"/>
    <m/>
    <n v="2"/>
    <m/>
    <m/>
    <m/>
    <n v="852.54669999999999"/>
    <x v="2"/>
    <s v=""/>
    <n v="140"/>
    <n v="0"/>
    <n v="0"/>
    <n v="852.54669999999999"/>
    <n v="852.54669999999999"/>
    <n v="852.54669999999999"/>
    <s v="Thu"/>
    <s v="Sat"/>
  </r>
  <r>
    <x v="717"/>
    <s v="Northwest"/>
    <s v="Burton"/>
    <s v="Replace"/>
    <s v="Yes"/>
    <n v="44337"/>
    <n v="44348"/>
    <n v="1"/>
    <m/>
    <m/>
    <n v="0.5"/>
    <n v="36.754399999999997"/>
    <x v="0"/>
    <n v="11"/>
    <n v="80"/>
    <n v="40"/>
    <n v="40"/>
    <n v="36.754399999999997"/>
    <n v="76.754400000000004"/>
    <n v="76.754400000000004"/>
    <s v="Fri"/>
    <s v="Tue"/>
  </r>
  <r>
    <x v="718"/>
    <s v="Northwest"/>
    <s v="Cartier"/>
    <s v="Install"/>
    <m/>
    <n v="44337"/>
    <n v="44369"/>
    <n v="1"/>
    <m/>
    <m/>
    <n v="1"/>
    <n v="57.966200000000001"/>
    <x v="1"/>
    <n v="32"/>
    <n v="80"/>
    <n v="80"/>
    <n v="80"/>
    <n v="57.966200000000001"/>
    <n v="137.96620000000001"/>
    <n v="137.96620000000001"/>
    <s v="Fri"/>
    <s v="Tue"/>
  </r>
  <r>
    <x v="719"/>
    <s v="Northwest"/>
    <s v="Cartier"/>
    <s v="Replace"/>
    <m/>
    <n v="44337"/>
    <m/>
    <n v="1"/>
    <m/>
    <m/>
    <m/>
    <n v="90"/>
    <x v="1"/>
    <s v=""/>
    <n v="80"/>
    <n v="0"/>
    <n v="0"/>
    <n v="90"/>
    <n v="90"/>
    <n v="90"/>
    <s v="Fri"/>
    <s v="Sat"/>
  </r>
  <r>
    <x v="720"/>
    <s v="Northwest"/>
    <s v="Burton"/>
    <s v="Replace"/>
    <s v="Yes"/>
    <n v="44338"/>
    <m/>
    <n v="1"/>
    <m/>
    <m/>
    <m/>
    <n v="108.51300000000001"/>
    <x v="2"/>
    <s v=""/>
    <n v="80"/>
    <n v="0"/>
    <n v="0"/>
    <n v="108.51300000000001"/>
    <n v="108.51300000000001"/>
    <n v="108.51300000000001"/>
    <s v="Sat"/>
    <s v="Sat"/>
  </r>
  <r>
    <x v="721"/>
    <s v="North"/>
    <s v="Ling"/>
    <s v="Deliver"/>
    <m/>
    <n v="44340"/>
    <n v="44349"/>
    <n v="1"/>
    <m/>
    <m/>
    <n v="0.25"/>
    <n v="22"/>
    <x v="0"/>
    <n v="9"/>
    <n v="80"/>
    <n v="20"/>
    <n v="20"/>
    <n v="22"/>
    <n v="42"/>
    <n v="42"/>
    <s v="Mon"/>
    <s v="Wed"/>
  </r>
  <r>
    <x v="722"/>
    <s v="Southeast"/>
    <s v="Cartier"/>
    <s v="Deliver"/>
    <m/>
    <n v="44340"/>
    <n v="44350"/>
    <n v="1"/>
    <m/>
    <m/>
    <n v="0.25"/>
    <n v="66.864900000000006"/>
    <x v="2"/>
    <n v="10"/>
    <n v="80"/>
    <n v="20"/>
    <n v="20"/>
    <n v="66.864900000000006"/>
    <n v="86.864900000000006"/>
    <n v="86.864900000000006"/>
    <s v="Mon"/>
    <s v="Thu"/>
  </r>
  <r>
    <x v="723"/>
    <s v="South"/>
    <s v="Lopez"/>
    <s v="Replace"/>
    <m/>
    <n v="44340"/>
    <n v="44362"/>
    <n v="1"/>
    <m/>
    <m/>
    <n v="0.75"/>
    <n v="111.15"/>
    <x v="0"/>
    <n v="22"/>
    <n v="80"/>
    <n v="60"/>
    <n v="60"/>
    <n v="111.15"/>
    <n v="171.15"/>
    <n v="171.15"/>
    <s v="Mon"/>
    <s v="Tue"/>
  </r>
  <r>
    <x v="724"/>
    <s v="South"/>
    <s v="Burton"/>
    <s v="Assess"/>
    <m/>
    <n v="44340"/>
    <n v="44389"/>
    <n v="2"/>
    <m/>
    <m/>
    <n v="0.75"/>
    <n v="239.54249999999999"/>
    <x v="0"/>
    <n v="49"/>
    <n v="140"/>
    <n v="105"/>
    <n v="105"/>
    <n v="239.54249999999999"/>
    <n v="344.54250000000002"/>
    <n v="344.54250000000002"/>
    <s v="Mon"/>
    <s v="Mon"/>
  </r>
  <r>
    <x v="725"/>
    <s v="Central"/>
    <s v="Cartier"/>
    <s v="Replace"/>
    <m/>
    <n v="44340"/>
    <n v="44392"/>
    <n v="1"/>
    <m/>
    <m/>
    <n v="0.5"/>
    <n v="657.69"/>
    <x v="2"/>
    <n v="52"/>
    <n v="80"/>
    <n v="40"/>
    <n v="40"/>
    <n v="657.69"/>
    <n v="697.69"/>
    <n v="697.69"/>
    <s v="Mon"/>
    <s v="Thu"/>
  </r>
  <r>
    <x v="726"/>
    <s v="Southeast"/>
    <s v="Burton"/>
    <s v="Assess"/>
    <m/>
    <n v="44340"/>
    <n v="44396"/>
    <n v="1"/>
    <m/>
    <m/>
    <n v="0.25"/>
    <n v="30"/>
    <x v="2"/>
    <n v="56"/>
    <n v="80"/>
    <n v="20"/>
    <n v="20"/>
    <n v="30"/>
    <n v="50"/>
    <n v="50"/>
    <s v="Mon"/>
    <s v="Mon"/>
  </r>
  <r>
    <x v="727"/>
    <s v="Southeast"/>
    <s v="Khan"/>
    <s v="Assess"/>
    <m/>
    <n v="44341"/>
    <n v="44366"/>
    <n v="1"/>
    <m/>
    <m/>
    <n v="0.5"/>
    <n v="26.567499999999999"/>
    <x v="2"/>
    <n v="25"/>
    <n v="80"/>
    <n v="40"/>
    <n v="40"/>
    <n v="26.567499999999999"/>
    <n v="66.567499999999995"/>
    <n v="66.567499999999995"/>
    <s v="Tue"/>
    <s v="Sat"/>
  </r>
  <r>
    <x v="728"/>
    <s v="West"/>
    <s v="Burton"/>
    <s v="Assess"/>
    <m/>
    <n v="44341"/>
    <n v="44361"/>
    <n v="2"/>
    <m/>
    <m/>
    <n v="1.25"/>
    <n v="9.6"/>
    <x v="2"/>
    <n v="20"/>
    <n v="140"/>
    <n v="175"/>
    <n v="175"/>
    <n v="9.6"/>
    <n v="184.6"/>
    <n v="184.6"/>
    <s v="Tue"/>
    <s v="Mon"/>
  </r>
  <r>
    <x v="729"/>
    <s v="West"/>
    <s v="Khan"/>
    <s v="Assess"/>
    <m/>
    <n v="44341"/>
    <n v="44363"/>
    <n v="2"/>
    <m/>
    <m/>
    <n v="0.25"/>
    <n v="396.29149999999998"/>
    <x v="2"/>
    <n v="22"/>
    <n v="140"/>
    <n v="35"/>
    <n v="35"/>
    <n v="396.29149999999998"/>
    <n v="431.29149999999998"/>
    <n v="431.29149999999998"/>
    <s v="Tue"/>
    <s v="Wed"/>
  </r>
  <r>
    <x v="730"/>
    <s v="East"/>
    <s v="Ling"/>
    <s v="Replace"/>
    <m/>
    <n v="44341"/>
    <n v="44382"/>
    <n v="2"/>
    <m/>
    <m/>
    <n v="0.5"/>
    <n v="108"/>
    <x v="2"/>
    <n v="41"/>
    <n v="140"/>
    <n v="70"/>
    <n v="70"/>
    <n v="108"/>
    <n v="178"/>
    <n v="178"/>
    <s v="Tue"/>
    <s v="Mon"/>
  </r>
  <r>
    <x v="731"/>
    <s v="Northwest"/>
    <s v="Cartier"/>
    <s v="Assess"/>
    <m/>
    <n v="44341"/>
    <n v="44396"/>
    <n v="1"/>
    <m/>
    <m/>
    <n v="0.5"/>
    <n v="147.2441"/>
    <x v="2"/>
    <n v="55"/>
    <n v="80"/>
    <n v="40"/>
    <n v="40"/>
    <n v="147.2441"/>
    <n v="187.2441"/>
    <n v="187.2441"/>
    <s v="Tue"/>
    <s v="Mon"/>
  </r>
  <r>
    <x v="732"/>
    <s v="Central"/>
    <s v="Burton"/>
    <s v="Install"/>
    <m/>
    <n v="44341"/>
    <m/>
    <n v="1"/>
    <m/>
    <s v="Yes"/>
    <m/>
    <n v="151.28020000000001"/>
    <x v="2"/>
    <s v=""/>
    <n v="80"/>
    <n v="0"/>
    <n v="0"/>
    <n v="0"/>
    <n v="151.28020000000001"/>
    <n v="0"/>
    <s v="Tue"/>
    <s v="Sat"/>
  </r>
  <r>
    <x v="733"/>
    <s v="Northwest"/>
    <s v="Cartier"/>
    <s v="Replace"/>
    <m/>
    <n v="44341"/>
    <m/>
    <n v="1"/>
    <m/>
    <m/>
    <m/>
    <n v="47.046399999999998"/>
    <x v="1"/>
    <s v=""/>
    <n v="80"/>
    <n v="0"/>
    <n v="0"/>
    <n v="47.046399999999998"/>
    <n v="47.046399999999998"/>
    <n v="47.046399999999998"/>
    <s v="Tue"/>
    <s v="Sat"/>
  </r>
  <r>
    <x v="734"/>
    <s v="Northwest"/>
    <s v="Burton"/>
    <s v="Deliver"/>
    <m/>
    <n v="44342"/>
    <n v="44352"/>
    <n v="1"/>
    <m/>
    <m/>
    <n v="0.25"/>
    <n v="51.73"/>
    <x v="2"/>
    <n v="10"/>
    <n v="80"/>
    <n v="20"/>
    <n v="20"/>
    <n v="51.73"/>
    <n v="71.72999999999999"/>
    <n v="71.72999999999999"/>
    <s v="Wed"/>
    <s v="Sat"/>
  </r>
  <r>
    <x v="735"/>
    <s v="Southeast"/>
    <s v="Cartier"/>
    <s v="Assess"/>
    <m/>
    <n v="44342"/>
    <n v="44349"/>
    <n v="2"/>
    <m/>
    <m/>
    <n v="0.25"/>
    <n v="445.78460000000001"/>
    <x v="0"/>
    <n v="7"/>
    <n v="140"/>
    <n v="35"/>
    <n v="35"/>
    <n v="445.78460000000001"/>
    <n v="480.78460000000001"/>
    <n v="480.78460000000001"/>
    <s v="Wed"/>
    <s v="Wed"/>
  </r>
  <r>
    <x v="736"/>
    <s v="Southeast"/>
    <s v="Cartier"/>
    <s v="Assess"/>
    <m/>
    <n v="44342"/>
    <n v="44361"/>
    <n v="2"/>
    <m/>
    <s v="Yes"/>
    <n v="0.25"/>
    <n v="27.486699999999999"/>
    <x v="2"/>
    <n v="19"/>
    <n v="140"/>
    <n v="35"/>
    <n v="35"/>
    <n v="0"/>
    <n v="62.486699999999999"/>
    <n v="35"/>
    <s v="Wed"/>
    <s v="Mon"/>
  </r>
  <r>
    <x v="737"/>
    <s v="West"/>
    <s v="Burton"/>
    <s v="Assess"/>
    <m/>
    <n v="44342"/>
    <n v="44361"/>
    <n v="1"/>
    <m/>
    <m/>
    <n v="0.25"/>
    <n v="42.66"/>
    <x v="0"/>
    <n v="19"/>
    <n v="80"/>
    <n v="20"/>
    <n v="20"/>
    <n v="42.66"/>
    <n v="62.66"/>
    <n v="62.66"/>
    <s v="Wed"/>
    <s v="Mon"/>
  </r>
  <r>
    <x v="738"/>
    <s v="Southeast"/>
    <s v="Cartier"/>
    <s v="Deliver"/>
    <m/>
    <n v="44342"/>
    <n v="44361"/>
    <n v="1"/>
    <m/>
    <m/>
    <n v="0.25"/>
    <n v="185.11340000000001"/>
    <x v="2"/>
    <n v="19"/>
    <n v="80"/>
    <n v="20"/>
    <n v="20"/>
    <n v="185.11340000000001"/>
    <n v="205.11340000000001"/>
    <n v="205.11340000000001"/>
    <s v="Wed"/>
    <s v="Mon"/>
  </r>
  <r>
    <x v="739"/>
    <s v="Northwest"/>
    <s v="Cartier"/>
    <s v="Replace"/>
    <m/>
    <n v="44342"/>
    <n v="44364"/>
    <n v="1"/>
    <m/>
    <s v="Yes"/>
    <n v="0.75"/>
    <n v="70"/>
    <x v="2"/>
    <n v="22"/>
    <n v="80"/>
    <n v="60"/>
    <n v="60"/>
    <n v="0"/>
    <n v="130"/>
    <n v="60"/>
    <s v="Wed"/>
    <s v="Thu"/>
  </r>
  <r>
    <x v="740"/>
    <s v="Southeast"/>
    <s v="Cartier"/>
    <s v="Assess"/>
    <m/>
    <n v="44342"/>
    <n v="44369"/>
    <n v="1"/>
    <m/>
    <m/>
    <n v="0.25"/>
    <n v="120"/>
    <x v="0"/>
    <n v="27"/>
    <n v="80"/>
    <n v="20"/>
    <n v="20"/>
    <n v="120"/>
    <n v="140"/>
    <n v="140"/>
    <s v="Wed"/>
    <s v="Tue"/>
  </r>
  <r>
    <x v="741"/>
    <s v="Southeast"/>
    <s v="Cartier"/>
    <s v="Assess"/>
    <m/>
    <n v="44342"/>
    <n v="44377"/>
    <n v="1"/>
    <m/>
    <m/>
    <n v="0.25"/>
    <n v="178.36179999999999"/>
    <x v="2"/>
    <n v="35"/>
    <n v="80"/>
    <n v="20"/>
    <n v="20"/>
    <n v="178.36179999999999"/>
    <n v="198.36179999999999"/>
    <n v="198.36179999999999"/>
    <s v="Wed"/>
    <s v="Wed"/>
  </r>
  <r>
    <x v="742"/>
    <s v="Northeast"/>
    <s v="Khan"/>
    <s v="Install"/>
    <m/>
    <n v="44342"/>
    <n v="44375"/>
    <n v="1"/>
    <s v="Yes"/>
    <s v="Yes"/>
    <n v="1.5"/>
    <n v="477.78149999999999"/>
    <x v="3"/>
    <n v="33"/>
    <n v="80"/>
    <n v="120"/>
    <n v="0"/>
    <n v="0"/>
    <n v="597.78150000000005"/>
    <n v="0"/>
    <s v="Wed"/>
    <s v="Mon"/>
  </r>
  <r>
    <x v="743"/>
    <s v="Northwest"/>
    <s v="Khan"/>
    <s v="Repair"/>
    <s v="Yes"/>
    <n v="44342"/>
    <n v="44377"/>
    <n v="1"/>
    <m/>
    <m/>
    <n v="1"/>
    <n v="67.969700000000003"/>
    <x v="1"/>
    <n v="35"/>
    <n v="80"/>
    <n v="80"/>
    <n v="80"/>
    <n v="67.969700000000003"/>
    <n v="147.96969999999999"/>
    <n v="147.96969999999999"/>
    <s v="Wed"/>
    <s v="Wed"/>
  </r>
  <r>
    <x v="744"/>
    <s v="South"/>
    <s v="Burton"/>
    <s v="Assess"/>
    <m/>
    <n v="44342"/>
    <n v="44382"/>
    <n v="2"/>
    <m/>
    <s v="Yes"/>
    <n v="1.25"/>
    <n v="300.72309999999999"/>
    <x v="2"/>
    <n v="40"/>
    <n v="140"/>
    <n v="175"/>
    <n v="175"/>
    <n v="0"/>
    <n v="475.72309999999999"/>
    <n v="175"/>
    <s v="Wed"/>
    <s v="Mon"/>
  </r>
  <r>
    <x v="745"/>
    <s v="Central"/>
    <s v="Burton"/>
    <s v="Assess"/>
    <m/>
    <n v="44342"/>
    <m/>
    <n v="1"/>
    <m/>
    <m/>
    <m/>
    <n v="377.6"/>
    <x v="0"/>
    <s v=""/>
    <n v="80"/>
    <n v="0"/>
    <n v="0"/>
    <n v="377.6"/>
    <n v="377.6"/>
    <n v="377.6"/>
    <s v="Wed"/>
    <s v="Sat"/>
  </r>
  <r>
    <x v="746"/>
    <s v="Northwest"/>
    <s v="Cartier"/>
    <s v="Assess"/>
    <m/>
    <n v="44342"/>
    <m/>
    <n v="1"/>
    <m/>
    <m/>
    <m/>
    <n v="70"/>
    <x v="1"/>
    <s v=""/>
    <n v="80"/>
    <n v="0"/>
    <n v="0"/>
    <n v="70"/>
    <n v="70"/>
    <n v="70"/>
    <s v="Wed"/>
    <s v="Sat"/>
  </r>
  <r>
    <x v="747"/>
    <s v="Northwest"/>
    <s v="Cartier"/>
    <s v="Replace"/>
    <m/>
    <n v="44342"/>
    <m/>
    <n v="1"/>
    <m/>
    <m/>
    <m/>
    <n v="177.0504"/>
    <x v="1"/>
    <s v=""/>
    <n v="80"/>
    <n v="0"/>
    <n v="0"/>
    <n v="177.0504"/>
    <n v="177.0504"/>
    <n v="177.0504"/>
    <s v="Wed"/>
    <s v="Sat"/>
  </r>
  <r>
    <x v="748"/>
    <s v="Central"/>
    <s v="Burton"/>
    <s v="Replace"/>
    <m/>
    <n v="44342"/>
    <m/>
    <n v="2"/>
    <m/>
    <m/>
    <m/>
    <n v="839.67849999999999"/>
    <x v="2"/>
    <s v=""/>
    <n v="140"/>
    <n v="0"/>
    <n v="0"/>
    <n v="839.67849999999999"/>
    <n v="839.67849999999999"/>
    <n v="839.67849999999999"/>
    <s v="Wed"/>
    <s v="Sat"/>
  </r>
  <r>
    <x v="749"/>
    <s v="North"/>
    <s v="Ling"/>
    <s v="Assess"/>
    <m/>
    <n v="44343"/>
    <n v="44350"/>
    <n v="1"/>
    <m/>
    <m/>
    <n v="0.25"/>
    <n v="120"/>
    <x v="0"/>
    <n v="7"/>
    <n v="80"/>
    <n v="20"/>
    <n v="20"/>
    <n v="120"/>
    <n v="140"/>
    <n v="140"/>
    <s v="Thu"/>
    <s v="Thu"/>
  </r>
  <r>
    <x v="750"/>
    <s v="Northeast"/>
    <s v="Khan"/>
    <s v="Assess"/>
    <m/>
    <n v="44343"/>
    <n v="44357"/>
    <n v="1"/>
    <m/>
    <m/>
    <n v="0.25"/>
    <n v="156.4932"/>
    <x v="2"/>
    <n v="14"/>
    <n v="80"/>
    <n v="20"/>
    <n v="20"/>
    <n v="156.4932"/>
    <n v="176.4932"/>
    <n v="176.4932"/>
    <s v="Thu"/>
    <s v="Thu"/>
  </r>
  <r>
    <x v="751"/>
    <s v="North"/>
    <s v="Ling"/>
    <s v="Deliver"/>
    <m/>
    <n v="44343"/>
    <n v="44362"/>
    <n v="2"/>
    <m/>
    <m/>
    <n v="0.25"/>
    <n v="155"/>
    <x v="0"/>
    <n v="19"/>
    <n v="140"/>
    <n v="35"/>
    <n v="35"/>
    <n v="155"/>
    <n v="190"/>
    <n v="190"/>
    <s v="Thu"/>
    <s v="Tue"/>
  </r>
  <r>
    <x v="752"/>
    <s v="Central"/>
    <s v="Khan"/>
    <s v="Replace"/>
    <m/>
    <n v="44343"/>
    <n v="44364"/>
    <n v="1"/>
    <m/>
    <m/>
    <n v="0.5"/>
    <n v="20.83"/>
    <x v="0"/>
    <n v="21"/>
    <n v="80"/>
    <n v="40"/>
    <n v="40"/>
    <n v="20.83"/>
    <n v="60.83"/>
    <n v="60.83"/>
    <s v="Thu"/>
    <s v="Thu"/>
  </r>
  <r>
    <x v="753"/>
    <s v="Central"/>
    <s v="Cartier"/>
    <s v="Assess"/>
    <s v="Yes"/>
    <n v="44343"/>
    <n v="44369"/>
    <n v="1"/>
    <s v="Yes"/>
    <s v="Yes"/>
    <n v="0.5"/>
    <n v="50"/>
    <x v="3"/>
    <n v="26"/>
    <n v="80"/>
    <n v="40"/>
    <n v="0"/>
    <n v="0"/>
    <n v="90"/>
    <n v="0"/>
    <s v="Thu"/>
    <s v="Tue"/>
  </r>
  <r>
    <x v="754"/>
    <s v="South"/>
    <s v="Burton"/>
    <s v="Deliver"/>
    <m/>
    <n v="44343"/>
    <n v="44390"/>
    <n v="1"/>
    <m/>
    <m/>
    <n v="0.25"/>
    <n v="120"/>
    <x v="2"/>
    <n v="47"/>
    <n v="80"/>
    <n v="20"/>
    <n v="20"/>
    <n v="120"/>
    <n v="140"/>
    <n v="140"/>
    <s v="Thu"/>
    <s v="Tue"/>
  </r>
  <r>
    <x v="755"/>
    <s v="Central"/>
    <s v="Burton"/>
    <s v="Repair"/>
    <m/>
    <n v="44344"/>
    <m/>
    <n v="1"/>
    <m/>
    <s v="Yes"/>
    <m/>
    <n v="17.064"/>
    <x v="2"/>
    <s v=""/>
    <n v="80"/>
    <n v="0"/>
    <n v="0"/>
    <n v="0"/>
    <n v="17.064"/>
    <n v="0"/>
    <s v="Fri"/>
    <s v="Sat"/>
  </r>
  <r>
    <x v="756"/>
    <s v="Southeast"/>
    <s v="Burton"/>
    <s v="Assess"/>
    <m/>
    <n v="44347"/>
    <n v="44356"/>
    <n v="1"/>
    <m/>
    <m/>
    <n v="0.25"/>
    <n v="182.08340000000001"/>
    <x v="2"/>
    <n v="9"/>
    <n v="80"/>
    <n v="20"/>
    <n v="20"/>
    <n v="182.08340000000001"/>
    <n v="202.08340000000001"/>
    <n v="202.08340000000001"/>
    <s v="Mon"/>
    <s v="Wed"/>
  </r>
  <r>
    <x v="757"/>
    <s v="North"/>
    <s v="Ling"/>
    <s v="Assess"/>
    <m/>
    <n v="44347"/>
    <n v="44368"/>
    <n v="2"/>
    <m/>
    <m/>
    <n v="0.25"/>
    <n v="19.548100000000002"/>
    <x v="0"/>
    <n v="21"/>
    <n v="140"/>
    <n v="35"/>
    <n v="35"/>
    <n v="19.548100000000002"/>
    <n v="54.548100000000005"/>
    <n v="54.548100000000005"/>
    <s v="Mon"/>
    <s v="Mon"/>
  </r>
  <r>
    <x v="758"/>
    <s v="North"/>
    <s v="Ling"/>
    <s v="Assess"/>
    <m/>
    <n v="44347"/>
    <n v="44368"/>
    <n v="2"/>
    <m/>
    <m/>
    <n v="0.5"/>
    <n v="144"/>
    <x v="2"/>
    <n v="21"/>
    <n v="140"/>
    <n v="70"/>
    <n v="70"/>
    <n v="144"/>
    <n v="214"/>
    <n v="214"/>
    <s v="Mon"/>
    <s v="Mon"/>
  </r>
  <r>
    <x v="759"/>
    <s v="West"/>
    <s v="Lopez"/>
    <s v="Assess"/>
    <m/>
    <n v="44347"/>
    <n v="44371"/>
    <n v="1"/>
    <m/>
    <m/>
    <n v="0.75"/>
    <n v="86.4786"/>
    <x v="1"/>
    <n v="24"/>
    <n v="80"/>
    <n v="60"/>
    <n v="60"/>
    <n v="86.4786"/>
    <n v="146.4786"/>
    <n v="146.4786"/>
    <s v="Mon"/>
    <s v="Thu"/>
  </r>
  <r>
    <x v="760"/>
    <s v="Southeast"/>
    <s v="Cartier"/>
    <s v="Assess"/>
    <m/>
    <n v="44347"/>
    <n v="44371"/>
    <n v="1"/>
    <m/>
    <s v="Yes"/>
    <n v="0.25"/>
    <n v="69.154700000000005"/>
    <x v="2"/>
    <n v="24"/>
    <n v="80"/>
    <n v="20"/>
    <n v="20"/>
    <n v="0"/>
    <n v="89.154700000000005"/>
    <n v="20"/>
    <s v="Mon"/>
    <s v="Thu"/>
  </r>
  <r>
    <x v="761"/>
    <s v="North"/>
    <s v="Ling"/>
    <s v="Repair"/>
    <m/>
    <n v="44347"/>
    <n v="44389"/>
    <n v="2"/>
    <m/>
    <m/>
    <n v="1.25"/>
    <n v="156"/>
    <x v="2"/>
    <n v="42"/>
    <n v="140"/>
    <n v="175"/>
    <n v="175"/>
    <n v="156"/>
    <n v="331"/>
    <n v="331"/>
    <s v="Mon"/>
    <s v="Mon"/>
  </r>
  <r>
    <x v="762"/>
    <s v="West"/>
    <s v="Khan"/>
    <s v="Replace"/>
    <m/>
    <n v="44347"/>
    <m/>
    <n v="2"/>
    <m/>
    <m/>
    <m/>
    <n v="72.350099999999998"/>
    <x v="0"/>
    <s v=""/>
    <n v="140"/>
    <n v="0"/>
    <n v="0"/>
    <n v="72.350099999999998"/>
    <n v="72.350099999999998"/>
    <n v="72.350099999999998"/>
    <s v="Mon"/>
    <s v="Sat"/>
  </r>
  <r>
    <x v="763"/>
    <s v="North"/>
    <s v="Ling"/>
    <s v="Deliver"/>
    <m/>
    <n v="44348"/>
    <n v="44362"/>
    <n v="1"/>
    <s v="Yes"/>
    <s v="Yes"/>
    <n v="0.25"/>
    <n v="240"/>
    <x v="3"/>
    <n v="14"/>
    <n v="80"/>
    <n v="20"/>
    <n v="0"/>
    <n v="0"/>
    <n v="260"/>
    <n v="0"/>
    <s v="Tue"/>
    <s v="Tue"/>
  </r>
  <r>
    <x v="764"/>
    <s v="Northwest"/>
    <s v="Khan"/>
    <s v="Repair"/>
    <m/>
    <n v="44348"/>
    <n v="44368"/>
    <n v="1"/>
    <s v="Yes"/>
    <s v="Yes"/>
    <n v="4.25"/>
    <n v="558.10940000000005"/>
    <x v="3"/>
    <n v="20"/>
    <n v="80"/>
    <n v="340"/>
    <n v="0"/>
    <n v="0"/>
    <n v="898.10940000000005"/>
    <n v="0"/>
    <s v="Tue"/>
    <s v="Mon"/>
  </r>
  <r>
    <x v="765"/>
    <s v="Northwest"/>
    <s v="Cartier"/>
    <s v="Assess"/>
    <m/>
    <n v="44348"/>
    <n v="44376"/>
    <n v="1"/>
    <s v="Yes"/>
    <s v="Yes"/>
    <n v="1"/>
    <n v="43.433999999999997"/>
    <x v="3"/>
    <n v="28"/>
    <n v="80"/>
    <n v="80"/>
    <n v="0"/>
    <n v="0"/>
    <n v="123.434"/>
    <n v="0"/>
    <s v="Tue"/>
    <s v="Tue"/>
  </r>
  <r>
    <x v="766"/>
    <s v="South"/>
    <s v="Burton"/>
    <s v="Deliver"/>
    <m/>
    <n v="44348"/>
    <n v="44382"/>
    <n v="1"/>
    <s v="Yes"/>
    <s v="Yes"/>
    <n v="0.25"/>
    <n v="141.90299999999999"/>
    <x v="3"/>
    <n v="34"/>
    <n v="80"/>
    <n v="20"/>
    <n v="0"/>
    <n v="0"/>
    <n v="161.90299999999999"/>
    <n v="0"/>
    <s v="Tue"/>
    <s v="Mon"/>
  </r>
  <r>
    <x v="767"/>
    <s v="Southeast"/>
    <s v="Khan"/>
    <s v="Assess"/>
    <m/>
    <n v="44348"/>
    <n v="44401"/>
    <n v="2"/>
    <m/>
    <m/>
    <n v="1"/>
    <n v="136.70920000000001"/>
    <x v="2"/>
    <n v="53"/>
    <n v="140"/>
    <n v="140"/>
    <n v="140"/>
    <n v="136.70920000000001"/>
    <n v="276.70920000000001"/>
    <n v="276.70920000000001"/>
    <s v="Tue"/>
    <s v="Sat"/>
  </r>
  <r>
    <x v="768"/>
    <s v="Northwest"/>
    <s v="Cartier"/>
    <s v="Assess"/>
    <m/>
    <n v="44348"/>
    <m/>
    <n v="2"/>
    <m/>
    <m/>
    <m/>
    <n v="85.351200000000006"/>
    <x v="1"/>
    <s v=""/>
    <n v="140"/>
    <n v="0"/>
    <n v="0"/>
    <n v="85.351200000000006"/>
    <n v="85.351200000000006"/>
    <n v="85.351200000000006"/>
    <s v="Tue"/>
    <s v="Sat"/>
  </r>
  <r>
    <x v="769"/>
    <s v="East"/>
    <s v="Ling"/>
    <s v="Assess"/>
    <m/>
    <n v="44349"/>
    <n v="44354"/>
    <n v="1"/>
    <m/>
    <m/>
    <n v="0.5"/>
    <n v="85.32"/>
    <x v="2"/>
    <n v="5"/>
    <n v="80"/>
    <n v="40"/>
    <n v="40"/>
    <n v="85.32"/>
    <n v="125.32"/>
    <n v="125.32"/>
    <s v="Wed"/>
    <s v="Mon"/>
  </r>
  <r>
    <x v="770"/>
    <s v="South"/>
    <s v="Lopez"/>
    <s v="Replace"/>
    <m/>
    <n v="44349"/>
    <n v="44364"/>
    <n v="1"/>
    <m/>
    <m/>
    <n v="0.75"/>
    <n v="42.418999999999997"/>
    <x v="0"/>
    <n v="15"/>
    <n v="80"/>
    <n v="60"/>
    <n v="60"/>
    <n v="42.418999999999997"/>
    <n v="102.419"/>
    <n v="102.419"/>
    <s v="Wed"/>
    <s v="Thu"/>
  </r>
  <r>
    <x v="771"/>
    <s v="Southeast"/>
    <s v="Burton"/>
    <s v="Replace"/>
    <m/>
    <n v="44349"/>
    <n v="44364"/>
    <n v="2"/>
    <m/>
    <m/>
    <n v="0.75"/>
    <n v="184.04640000000001"/>
    <x v="2"/>
    <n v="15"/>
    <n v="140"/>
    <n v="105"/>
    <n v="105"/>
    <n v="184.04640000000001"/>
    <n v="289.04640000000001"/>
    <n v="289.04640000000001"/>
    <s v="Wed"/>
    <s v="Thu"/>
  </r>
  <r>
    <x v="772"/>
    <s v="Central"/>
    <s v="Khan"/>
    <s v="Repair"/>
    <m/>
    <n v="44349"/>
    <n v="44364"/>
    <n v="1"/>
    <m/>
    <m/>
    <n v="1"/>
    <n v="272.24990000000003"/>
    <x v="2"/>
    <n v="15"/>
    <n v="80"/>
    <n v="80"/>
    <n v="80"/>
    <n v="272.24990000000003"/>
    <n v="352.24990000000003"/>
    <n v="352.24990000000003"/>
    <s v="Wed"/>
    <s v="Thu"/>
  </r>
  <r>
    <x v="773"/>
    <s v="West"/>
    <s v="Khan"/>
    <s v="Deliver"/>
    <m/>
    <n v="44349"/>
    <n v="44368"/>
    <n v="1"/>
    <m/>
    <m/>
    <n v="0.25"/>
    <n v="204.28399999999999"/>
    <x v="0"/>
    <n v="19"/>
    <n v="80"/>
    <n v="20"/>
    <n v="20"/>
    <n v="204.28399999999999"/>
    <n v="224.28399999999999"/>
    <n v="224.28399999999999"/>
    <s v="Wed"/>
    <s v="Mon"/>
  </r>
  <r>
    <x v="774"/>
    <s v="South"/>
    <s v="Khan"/>
    <s v="Deliver"/>
    <m/>
    <n v="44349"/>
    <n v="44370"/>
    <n v="1"/>
    <m/>
    <m/>
    <n v="0.25"/>
    <n v="84.0779"/>
    <x v="2"/>
    <n v="21"/>
    <n v="80"/>
    <n v="20"/>
    <n v="20"/>
    <n v="84.0779"/>
    <n v="104.0779"/>
    <n v="104.0779"/>
    <s v="Wed"/>
    <s v="Wed"/>
  </r>
  <r>
    <x v="775"/>
    <s v="North"/>
    <s v="Ling"/>
    <s v="Assess"/>
    <m/>
    <n v="44349"/>
    <n v="44380"/>
    <n v="2"/>
    <m/>
    <m/>
    <n v="0.25"/>
    <n v="57.39"/>
    <x v="0"/>
    <n v="31"/>
    <n v="140"/>
    <n v="35"/>
    <n v="35"/>
    <n v="57.39"/>
    <n v="92.39"/>
    <n v="92.39"/>
    <s v="Wed"/>
    <s v="Sat"/>
  </r>
  <r>
    <x v="776"/>
    <s v="Central"/>
    <s v="Khan"/>
    <s v="Repair"/>
    <m/>
    <n v="44349"/>
    <n v="44380"/>
    <n v="1"/>
    <m/>
    <m/>
    <n v="2"/>
    <n v="192.44470000000001"/>
    <x v="2"/>
    <n v="31"/>
    <n v="80"/>
    <n v="160"/>
    <n v="160"/>
    <n v="192.44470000000001"/>
    <n v="352.44470000000001"/>
    <n v="352.44470000000001"/>
    <s v="Wed"/>
    <s v="Sat"/>
  </r>
  <r>
    <x v="777"/>
    <s v="Southeast"/>
    <s v="Khan"/>
    <s v="Assess"/>
    <m/>
    <n v="44349"/>
    <n v="44377"/>
    <n v="1"/>
    <m/>
    <m/>
    <n v="0.5"/>
    <n v="271.9169"/>
    <x v="2"/>
    <n v="28"/>
    <n v="80"/>
    <n v="40"/>
    <n v="40"/>
    <n v="271.9169"/>
    <n v="311.9169"/>
    <n v="311.9169"/>
    <s v="Wed"/>
    <s v="Wed"/>
  </r>
  <r>
    <x v="778"/>
    <s v="Central"/>
    <s v="Khan"/>
    <s v="Assess"/>
    <m/>
    <n v="44349"/>
    <n v="44377"/>
    <n v="1"/>
    <m/>
    <m/>
    <n v="0.5"/>
    <n v="588.54999999999995"/>
    <x v="0"/>
    <n v="28"/>
    <n v="80"/>
    <n v="40"/>
    <n v="40"/>
    <n v="588.54999999999995"/>
    <n v="628.54999999999995"/>
    <n v="628.54999999999995"/>
    <s v="Wed"/>
    <s v="Wed"/>
  </r>
  <r>
    <x v="779"/>
    <s v="North"/>
    <s v="Ling"/>
    <s v="Deliver"/>
    <m/>
    <n v="44349"/>
    <n v="44375"/>
    <n v="1"/>
    <m/>
    <m/>
    <n v="0.25"/>
    <n v="52.350099999999998"/>
    <x v="0"/>
    <n v="26"/>
    <n v="80"/>
    <n v="20"/>
    <n v="20"/>
    <n v="52.350099999999998"/>
    <n v="72.350099999999998"/>
    <n v="72.350099999999998"/>
    <s v="Wed"/>
    <s v="Mon"/>
  </r>
  <r>
    <x v="780"/>
    <s v="South"/>
    <s v="Lopez"/>
    <s v="Assess"/>
    <m/>
    <n v="44349"/>
    <n v="44384"/>
    <n v="1"/>
    <m/>
    <m/>
    <n v="0.5"/>
    <n v="240.5908"/>
    <x v="1"/>
    <n v="35"/>
    <n v="80"/>
    <n v="40"/>
    <n v="40"/>
    <n v="240.5908"/>
    <n v="280.5908"/>
    <n v="280.5908"/>
    <s v="Wed"/>
    <s v="Wed"/>
  </r>
  <r>
    <x v="781"/>
    <s v="West"/>
    <s v="Khan"/>
    <s v="Deliver"/>
    <m/>
    <n v="44349"/>
    <n v="44391"/>
    <n v="1"/>
    <m/>
    <m/>
    <n v="0.25"/>
    <n v="76.864900000000006"/>
    <x v="2"/>
    <n v="42"/>
    <n v="80"/>
    <n v="20"/>
    <n v="20"/>
    <n v="76.864900000000006"/>
    <n v="96.864900000000006"/>
    <n v="96.864900000000006"/>
    <s v="Wed"/>
    <s v="Wed"/>
  </r>
  <r>
    <x v="782"/>
    <s v="Central"/>
    <s v="Khan"/>
    <s v="Replace"/>
    <m/>
    <n v="44349"/>
    <n v="44401"/>
    <n v="2"/>
    <m/>
    <m/>
    <n v="0.5"/>
    <n v="519.01250000000005"/>
    <x v="2"/>
    <n v="52"/>
    <n v="140"/>
    <n v="70"/>
    <n v="70"/>
    <n v="519.01250000000005"/>
    <n v="589.01250000000005"/>
    <n v="589.01250000000005"/>
    <s v="Wed"/>
    <s v="Sat"/>
  </r>
  <r>
    <x v="783"/>
    <s v="South"/>
    <s v="Lopez"/>
    <s v="Assess"/>
    <m/>
    <n v="44350"/>
    <n v="44357"/>
    <n v="1"/>
    <m/>
    <m/>
    <n v="0.25"/>
    <n v="7.02"/>
    <x v="1"/>
    <n v="7"/>
    <n v="80"/>
    <n v="20"/>
    <n v="20"/>
    <n v="7.02"/>
    <n v="27.02"/>
    <n v="27.02"/>
    <s v="Thu"/>
    <s v="Thu"/>
  </r>
  <r>
    <x v="784"/>
    <s v="North"/>
    <s v="Ling"/>
    <s v="Deliver"/>
    <m/>
    <n v="44350"/>
    <n v="44364"/>
    <n v="1"/>
    <m/>
    <m/>
    <n v="0.25"/>
    <n v="42.66"/>
    <x v="0"/>
    <n v="14"/>
    <n v="80"/>
    <n v="20"/>
    <n v="20"/>
    <n v="42.66"/>
    <n v="62.66"/>
    <n v="62.66"/>
    <s v="Thu"/>
    <s v="Thu"/>
  </r>
  <r>
    <x v="785"/>
    <s v="Southeast"/>
    <s v="Cartier"/>
    <s v="Assess"/>
    <m/>
    <n v="44350"/>
    <n v="44371"/>
    <n v="1"/>
    <m/>
    <m/>
    <n v="0.25"/>
    <n v="179.5359"/>
    <x v="2"/>
    <n v="21"/>
    <n v="80"/>
    <n v="20"/>
    <n v="20"/>
    <n v="179.5359"/>
    <n v="199.5359"/>
    <n v="199.5359"/>
    <s v="Thu"/>
    <s v="Thu"/>
  </r>
  <r>
    <x v="786"/>
    <s v="Southeast"/>
    <s v="Cartier"/>
    <s v="Assess"/>
    <m/>
    <n v="44350"/>
    <n v="44375"/>
    <n v="1"/>
    <m/>
    <m/>
    <n v="0.25"/>
    <n v="7.8"/>
    <x v="2"/>
    <n v="25"/>
    <n v="80"/>
    <n v="20"/>
    <n v="20"/>
    <n v="7.8"/>
    <n v="27.8"/>
    <n v="27.8"/>
    <s v="Thu"/>
    <s v="Mon"/>
  </r>
  <r>
    <x v="787"/>
    <s v="North"/>
    <s v="Ling"/>
    <s v="Deliver"/>
    <m/>
    <n v="44350"/>
    <n v="44384"/>
    <n v="1"/>
    <m/>
    <m/>
    <n v="0.25"/>
    <n v="107.52"/>
    <x v="2"/>
    <n v="34"/>
    <n v="80"/>
    <n v="20"/>
    <n v="20"/>
    <n v="107.52"/>
    <n v="127.52"/>
    <n v="127.52"/>
    <s v="Thu"/>
    <s v="Wed"/>
  </r>
  <r>
    <x v="788"/>
    <s v="Northwest"/>
    <s v="Khan"/>
    <s v="Replace"/>
    <m/>
    <n v="44350"/>
    <n v="44398"/>
    <n v="2"/>
    <m/>
    <m/>
    <n v="0.5"/>
    <n v="150"/>
    <x v="0"/>
    <n v="48"/>
    <n v="140"/>
    <n v="70"/>
    <n v="70"/>
    <n v="150"/>
    <n v="220"/>
    <n v="220"/>
    <s v="Thu"/>
    <s v="Wed"/>
  </r>
  <r>
    <x v="789"/>
    <s v="North"/>
    <s v="Ling"/>
    <s v="Replace"/>
    <m/>
    <n v="44350"/>
    <m/>
    <n v="2"/>
    <m/>
    <m/>
    <m/>
    <n v="42.66"/>
    <x v="0"/>
    <s v=""/>
    <n v="140"/>
    <n v="0"/>
    <n v="0"/>
    <n v="42.66"/>
    <n v="42.66"/>
    <n v="42.66"/>
    <s v="Thu"/>
    <s v="Sat"/>
  </r>
  <r>
    <x v="790"/>
    <s v="Central"/>
    <s v="Cartier"/>
    <s v="Assess"/>
    <m/>
    <n v="44350"/>
    <m/>
    <n v="2"/>
    <m/>
    <m/>
    <m/>
    <n v="20.010000000000002"/>
    <x v="2"/>
    <s v=""/>
    <n v="140"/>
    <n v="0"/>
    <n v="0"/>
    <n v="20.010000000000002"/>
    <n v="20.010000000000002"/>
    <n v="20.010000000000002"/>
    <s v="Thu"/>
    <s v="Sat"/>
  </r>
  <r>
    <x v="791"/>
    <s v="West"/>
    <s v="Khan"/>
    <s v="Deliver"/>
    <m/>
    <n v="44351"/>
    <n v="44396"/>
    <n v="1"/>
    <m/>
    <m/>
    <n v="0.25"/>
    <n v="180"/>
    <x v="2"/>
    <n v="45"/>
    <n v="80"/>
    <n v="20"/>
    <n v="20"/>
    <n v="180"/>
    <n v="200"/>
    <n v="200"/>
    <s v="Fri"/>
    <s v="Mon"/>
  </r>
  <r>
    <x v="792"/>
    <s v="Southeast"/>
    <s v="Burton"/>
    <s v="Deliver"/>
    <m/>
    <n v="44352"/>
    <n v="44370"/>
    <n v="1"/>
    <m/>
    <m/>
    <n v="0.25"/>
    <n v="30"/>
    <x v="2"/>
    <n v="18"/>
    <n v="80"/>
    <n v="20"/>
    <n v="20"/>
    <n v="30"/>
    <n v="50"/>
    <n v="50"/>
    <s v="Sat"/>
    <s v="Wed"/>
  </r>
  <r>
    <x v="793"/>
    <s v="North"/>
    <s v="Ling"/>
    <s v="Deliver"/>
    <m/>
    <n v="44354"/>
    <n v="44357"/>
    <n v="1"/>
    <m/>
    <m/>
    <n v="0.25"/>
    <n v="0.45600000000000002"/>
    <x v="2"/>
    <n v="3"/>
    <n v="80"/>
    <n v="20"/>
    <n v="20"/>
    <n v="0.45600000000000002"/>
    <n v="20.456"/>
    <n v="20.456"/>
    <s v="Mon"/>
    <s v="Thu"/>
  </r>
  <r>
    <x v="794"/>
    <s v="Central"/>
    <s v="Cartier"/>
    <s v="Assess"/>
    <m/>
    <n v="44354"/>
    <n v="44361"/>
    <n v="2"/>
    <m/>
    <s v="Yes"/>
    <n v="1.5"/>
    <n v="105.9778"/>
    <x v="2"/>
    <n v="7"/>
    <n v="140"/>
    <n v="210"/>
    <n v="210"/>
    <n v="0"/>
    <n v="315.9778"/>
    <n v="210"/>
    <s v="Mon"/>
    <s v="Mon"/>
  </r>
  <r>
    <x v="795"/>
    <s v="North"/>
    <s v="Ling"/>
    <s v="Assess"/>
    <m/>
    <n v="44354"/>
    <n v="44362"/>
    <n v="2"/>
    <m/>
    <m/>
    <n v="0.25"/>
    <n v="19.196999999999999"/>
    <x v="0"/>
    <n v="8"/>
    <n v="140"/>
    <n v="35"/>
    <n v="35"/>
    <n v="19.196999999999999"/>
    <n v="54.197000000000003"/>
    <n v="54.197000000000003"/>
    <s v="Mon"/>
    <s v="Tue"/>
  </r>
  <r>
    <x v="796"/>
    <s v="West"/>
    <s v="Khan"/>
    <s v="Deliver"/>
    <m/>
    <n v="44354"/>
    <n v="44368"/>
    <n v="1"/>
    <m/>
    <m/>
    <n v="0.25"/>
    <n v="180"/>
    <x v="2"/>
    <n v="14"/>
    <n v="80"/>
    <n v="20"/>
    <n v="20"/>
    <n v="180"/>
    <n v="200"/>
    <n v="200"/>
    <s v="Mon"/>
    <s v="Mon"/>
  </r>
  <r>
    <x v="797"/>
    <s v="Southeast"/>
    <s v="Burton"/>
    <s v="Replace"/>
    <m/>
    <n v="44354"/>
    <n v="44391"/>
    <n v="1"/>
    <m/>
    <s v="Yes"/>
    <n v="0.5"/>
    <n v="240.6737"/>
    <x v="2"/>
    <n v="37"/>
    <n v="80"/>
    <n v="40"/>
    <n v="40"/>
    <n v="0"/>
    <n v="280.6737"/>
    <n v="40"/>
    <s v="Mon"/>
    <s v="Wed"/>
  </r>
  <r>
    <x v="798"/>
    <s v="Central"/>
    <s v="Burton"/>
    <s v="Replace"/>
    <m/>
    <n v="44354"/>
    <n v="44398"/>
    <n v="1"/>
    <m/>
    <m/>
    <n v="2"/>
    <n v="425.89949999999999"/>
    <x v="2"/>
    <n v="44"/>
    <n v="80"/>
    <n v="160"/>
    <n v="160"/>
    <n v="425.89949999999999"/>
    <n v="585.89949999999999"/>
    <n v="585.89949999999999"/>
    <s v="Mon"/>
    <s v="Wed"/>
  </r>
  <r>
    <x v="799"/>
    <s v="Northwest"/>
    <s v="Cartier"/>
    <s v="Install"/>
    <m/>
    <n v="44354"/>
    <m/>
    <n v="2"/>
    <m/>
    <m/>
    <m/>
    <n v="346.24380000000002"/>
    <x v="2"/>
    <s v=""/>
    <n v="140"/>
    <n v="0"/>
    <n v="0"/>
    <n v="346.24380000000002"/>
    <n v="346.24380000000002"/>
    <n v="346.24380000000002"/>
    <s v="Mon"/>
    <s v="Sat"/>
  </r>
  <r>
    <x v="800"/>
    <s v="North"/>
    <s v="Ling"/>
    <s v="Deliver"/>
    <m/>
    <n v="44355"/>
    <n v="44361"/>
    <n v="2"/>
    <m/>
    <m/>
    <n v="0.25"/>
    <n v="146.75530000000001"/>
    <x v="2"/>
    <n v="6"/>
    <n v="140"/>
    <n v="35"/>
    <n v="35"/>
    <n v="146.75530000000001"/>
    <n v="181.75530000000001"/>
    <n v="181.75530000000001"/>
    <s v="Tue"/>
    <s v="Mon"/>
  </r>
  <r>
    <x v="801"/>
    <s v="Central"/>
    <s v="Cartier"/>
    <s v="Replace"/>
    <m/>
    <n v="44355"/>
    <n v="44363"/>
    <n v="1"/>
    <m/>
    <m/>
    <n v="0.5"/>
    <n v="120"/>
    <x v="2"/>
    <n v="8"/>
    <n v="80"/>
    <n v="40"/>
    <n v="40"/>
    <n v="120"/>
    <n v="160"/>
    <n v="160"/>
    <s v="Tue"/>
    <s v="Wed"/>
  </r>
  <r>
    <x v="802"/>
    <s v="Northwest"/>
    <s v="Cartier"/>
    <s v="Assess"/>
    <m/>
    <n v="44355"/>
    <n v="44364"/>
    <n v="1"/>
    <m/>
    <m/>
    <n v="0.5"/>
    <n v="45.877499999999998"/>
    <x v="1"/>
    <n v="9"/>
    <n v="80"/>
    <n v="40"/>
    <n v="40"/>
    <n v="45.877499999999998"/>
    <n v="85.877499999999998"/>
    <n v="85.877499999999998"/>
    <s v="Tue"/>
    <s v="Thu"/>
  </r>
  <r>
    <x v="803"/>
    <s v="South"/>
    <s v="Lopez"/>
    <s v="Install"/>
    <m/>
    <n v="44355"/>
    <n v="44369"/>
    <n v="1"/>
    <m/>
    <m/>
    <n v="1.25"/>
    <n v="30.42"/>
    <x v="0"/>
    <n v="14"/>
    <n v="80"/>
    <n v="100"/>
    <n v="100"/>
    <n v="30.42"/>
    <n v="130.42000000000002"/>
    <n v="130.42000000000002"/>
    <s v="Tue"/>
    <s v="Tue"/>
  </r>
  <r>
    <x v="804"/>
    <s v="South"/>
    <s v="Lopez"/>
    <s v="Deliver"/>
    <m/>
    <n v="44355"/>
    <n v="44369"/>
    <n v="1"/>
    <m/>
    <m/>
    <n v="0.25"/>
    <n v="30"/>
    <x v="0"/>
    <n v="14"/>
    <n v="80"/>
    <n v="20"/>
    <n v="20"/>
    <n v="30"/>
    <n v="50"/>
    <n v="50"/>
    <s v="Tue"/>
    <s v="Tue"/>
  </r>
  <r>
    <x v="805"/>
    <s v="North"/>
    <s v="Ling"/>
    <s v="Deliver"/>
    <m/>
    <n v="44355"/>
    <n v="44369"/>
    <n v="1"/>
    <m/>
    <m/>
    <n v="0.25"/>
    <n v="90.630399999999995"/>
    <x v="2"/>
    <n v="14"/>
    <n v="80"/>
    <n v="20"/>
    <n v="20"/>
    <n v="90.630399999999995"/>
    <n v="110.63039999999999"/>
    <n v="110.63039999999999"/>
    <s v="Tue"/>
    <s v="Tue"/>
  </r>
  <r>
    <x v="806"/>
    <s v="North"/>
    <s v="Ling"/>
    <s v="Assess"/>
    <m/>
    <n v="44355"/>
    <n v="44384"/>
    <n v="2"/>
    <m/>
    <m/>
    <n v="0.25"/>
    <n v="120"/>
    <x v="2"/>
    <n v="29"/>
    <n v="140"/>
    <n v="35"/>
    <n v="35"/>
    <n v="120"/>
    <n v="155"/>
    <n v="155"/>
    <s v="Tue"/>
    <s v="Wed"/>
  </r>
  <r>
    <x v="807"/>
    <s v="Southeast"/>
    <s v="Khan"/>
    <s v="Assess"/>
    <s v="Yes"/>
    <n v="44355"/>
    <n v="44389"/>
    <n v="1"/>
    <m/>
    <m/>
    <n v="0.75"/>
    <n v="8.92"/>
    <x v="0"/>
    <n v="34"/>
    <n v="80"/>
    <n v="60"/>
    <n v="60"/>
    <n v="8.92"/>
    <n v="68.92"/>
    <n v="68.92"/>
    <s v="Tue"/>
    <s v="Mon"/>
  </r>
  <r>
    <x v="808"/>
    <s v="South"/>
    <s v="Burton"/>
    <s v="Repair"/>
    <m/>
    <n v="44355"/>
    <n v="44389"/>
    <n v="2"/>
    <m/>
    <m/>
    <n v="1.25"/>
    <n v="244.7225"/>
    <x v="0"/>
    <n v="34"/>
    <n v="140"/>
    <n v="175"/>
    <n v="175"/>
    <n v="244.7225"/>
    <n v="419.72249999999997"/>
    <n v="419.72249999999997"/>
    <s v="Tue"/>
    <s v="Mon"/>
  </r>
  <r>
    <x v="809"/>
    <s v="Northwest"/>
    <s v="Cartier"/>
    <s v="Assess"/>
    <m/>
    <n v="44355"/>
    <m/>
    <n v="2"/>
    <m/>
    <m/>
    <m/>
    <n v="150"/>
    <x v="0"/>
    <s v=""/>
    <n v="140"/>
    <n v="0"/>
    <n v="0"/>
    <n v="150"/>
    <n v="150"/>
    <n v="150"/>
    <s v="Tue"/>
    <s v="Sat"/>
  </r>
  <r>
    <x v="810"/>
    <s v="Southeast"/>
    <s v="Cartier"/>
    <s v="Assess"/>
    <m/>
    <n v="44356"/>
    <n v="44365"/>
    <n v="2"/>
    <m/>
    <m/>
    <n v="0.25"/>
    <n v="52.172199999999997"/>
    <x v="0"/>
    <n v="9"/>
    <n v="140"/>
    <n v="35"/>
    <n v="35"/>
    <n v="52.172199999999997"/>
    <n v="87.172200000000004"/>
    <n v="87.172200000000004"/>
    <s v="Wed"/>
    <s v="Fri"/>
  </r>
  <r>
    <x v="811"/>
    <s v="North"/>
    <s v="Ling"/>
    <s v="Deliver"/>
    <m/>
    <n v="44356"/>
    <n v="44378"/>
    <n v="1"/>
    <m/>
    <m/>
    <n v="0.25"/>
    <n v="41.712299999999999"/>
    <x v="0"/>
    <n v="22"/>
    <n v="80"/>
    <n v="20"/>
    <n v="20"/>
    <n v="41.712299999999999"/>
    <n v="61.712299999999999"/>
    <n v="61.712299999999999"/>
    <s v="Wed"/>
    <s v="Thu"/>
  </r>
  <r>
    <x v="812"/>
    <s v="North"/>
    <s v="Burton"/>
    <s v="Repair"/>
    <m/>
    <n v="44357"/>
    <n v="44359"/>
    <n v="1"/>
    <m/>
    <m/>
    <n v="1"/>
    <n v="1800.24"/>
    <x v="2"/>
    <n v="2"/>
    <n v="80"/>
    <n v="80"/>
    <n v="80"/>
    <n v="1800.24"/>
    <n v="1880.24"/>
    <n v="1880.24"/>
    <s v="Thu"/>
    <s v="Sat"/>
  </r>
  <r>
    <x v="813"/>
    <s v="Central"/>
    <s v="Khan"/>
    <s v="Assess"/>
    <m/>
    <n v="44357"/>
    <n v="44368"/>
    <n v="1"/>
    <m/>
    <m/>
    <n v="0.5"/>
    <n v="144"/>
    <x v="2"/>
    <n v="11"/>
    <n v="80"/>
    <n v="40"/>
    <n v="40"/>
    <n v="144"/>
    <n v="184"/>
    <n v="184"/>
    <s v="Thu"/>
    <s v="Mon"/>
  </r>
  <r>
    <x v="814"/>
    <s v="West"/>
    <s v="Khan"/>
    <s v="Assess"/>
    <s v="Yes"/>
    <n v="44357"/>
    <n v="44368"/>
    <n v="1"/>
    <m/>
    <m/>
    <n v="0.5"/>
    <n v="39.953899999999997"/>
    <x v="0"/>
    <n v="11"/>
    <n v="80"/>
    <n v="40"/>
    <n v="40"/>
    <n v="39.953899999999997"/>
    <n v="79.953900000000004"/>
    <n v="79.953900000000004"/>
    <s v="Thu"/>
    <s v="Mon"/>
  </r>
  <r>
    <x v="815"/>
    <s v="North"/>
    <s v="Ling"/>
    <s v="Replace"/>
    <m/>
    <n v="44357"/>
    <n v="44373"/>
    <n v="2"/>
    <m/>
    <m/>
    <n v="0.5"/>
    <n v="180"/>
    <x v="0"/>
    <n v="16"/>
    <n v="140"/>
    <n v="70"/>
    <n v="70"/>
    <n v="180"/>
    <n v="250"/>
    <n v="250"/>
    <s v="Thu"/>
    <s v="Sat"/>
  </r>
  <r>
    <x v="816"/>
    <s v="South"/>
    <s v="Khan"/>
    <s v="Assess"/>
    <m/>
    <n v="44357"/>
    <n v="44370"/>
    <n v="1"/>
    <m/>
    <m/>
    <n v="0.25"/>
    <n v="150.36160000000001"/>
    <x v="2"/>
    <n v="13"/>
    <n v="80"/>
    <n v="20"/>
    <n v="20"/>
    <n v="150.36160000000001"/>
    <n v="170.36160000000001"/>
    <n v="170.36160000000001"/>
    <s v="Thu"/>
    <s v="Wed"/>
  </r>
  <r>
    <x v="817"/>
    <s v="South"/>
    <s v="Lopez"/>
    <s v="Deliver"/>
    <s v="Yes"/>
    <n v="44357"/>
    <n v="44386"/>
    <n v="1"/>
    <s v="Yes"/>
    <s v="Yes"/>
    <n v="0.25"/>
    <n v="110.11"/>
    <x v="3"/>
    <n v="29"/>
    <n v="80"/>
    <n v="20"/>
    <n v="0"/>
    <n v="0"/>
    <n v="130.11000000000001"/>
    <n v="0"/>
    <s v="Thu"/>
    <s v="Fri"/>
  </r>
  <r>
    <x v="818"/>
    <s v="North"/>
    <s v="Ling"/>
    <s v="Deliver"/>
    <m/>
    <n v="44357"/>
    <n v="44392"/>
    <n v="1"/>
    <m/>
    <m/>
    <n v="0.25"/>
    <n v="120"/>
    <x v="0"/>
    <n v="35"/>
    <n v="80"/>
    <n v="20"/>
    <n v="20"/>
    <n v="120"/>
    <n v="140"/>
    <n v="140"/>
    <s v="Thu"/>
    <s v="Thu"/>
  </r>
  <r>
    <x v="819"/>
    <s v="North"/>
    <s v="Ling"/>
    <s v="Replace"/>
    <m/>
    <n v="44357"/>
    <n v="44389"/>
    <n v="2"/>
    <m/>
    <m/>
    <n v="0.5"/>
    <n v="272.49689999999998"/>
    <x v="0"/>
    <n v="32"/>
    <n v="140"/>
    <n v="70"/>
    <n v="70"/>
    <n v="272.49689999999998"/>
    <n v="342.49689999999998"/>
    <n v="342.49689999999998"/>
    <s v="Thu"/>
    <s v="Mon"/>
  </r>
  <r>
    <x v="820"/>
    <s v="West"/>
    <s v="Khan"/>
    <s v="Assess"/>
    <m/>
    <n v="44357"/>
    <n v="44391"/>
    <n v="1"/>
    <m/>
    <m/>
    <n v="0.25"/>
    <n v="34.5"/>
    <x v="1"/>
    <n v="34"/>
    <n v="80"/>
    <n v="20"/>
    <n v="20"/>
    <n v="34.5"/>
    <n v="54.5"/>
    <n v="54.5"/>
    <s v="Thu"/>
    <s v="Wed"/>
  </r>
  <r>
    <x v="821"/>
    <s v="Central"/>
    <s v="Khan"/>
    <s v="Repair"/>
    <m/>
    <n v="44357"/>
    <n v="44392"/>
    <n v="2"/>
    <m/>
    <m/>
    <n v="3"/>
    <n v="44.064"/>
    <x v="2"/>
    <n v="35"/>
    <n v="140"/>
    <n v="420"/>
    <n v="420"/>
    <n v="44.064"/>
    <n v="464.06400000000002"/>
    <n v="464.06400000000002"/>
    <s v="Thu"/>
    <s v="Thu"/>
  </r>
  <r>
    <x v="822"/>
    <s v="Northwest"/>
    <s v="Cartier"/>
    <s v="Repair"/>
    <m/>
    <n v="44357"/>
    <m/>
    <n v="2"/>
    <m/>
    <m/>
    <m/>
    <n v="67.843599999999995"/>
    <x v="1"/>
    <s v=""/>
    <n v="140"/>
    <n v="0"/>
    <n v="0"/>
    <n v="67.843599999999995"/>
    <n v="67.843599999999995"/>
    <n v="67.843599999999995"/>
    <s v="Thu"/>
    <s v="Sat"/>
  </r>
  <r>
    <x v="823"/>
    <s v="Central"/>
    <s v="Khan"/>
    <s v="Assess"/>
    <m/>
    <n v="44357"/>
    <m/>
    <n v="2"/>
    <m/>
    <m/>
    <m/>
    <n v="165.8691"/>
    <x v="2"/>
    <s v=""/>
    <n v="140"/>
    <n v="0"/>
    <n v="0"/>
    <n v="165.8691"/>
    <n v="165.8691"/>
    <n v="165.8691"/>
    <s v="Thu"/>
    <s v="Sat"/>
  </r>
  <r>
    <x v="824"/>
    <s v="East"/>
    <s v="Ling"/>
    <s v="Replace"/>
    <m/>
    <n v="44357"/>
    <m/>
    <n v="2"/>
    <m/>
    <m/>
    <m/>
    <n v="42.66"/>
    <x v="4"/>
    <s v=""/>
    <n v="140"/>
    <n v="0"/>
    <n v="0"/>
    <n v="42.66"/>
    <n v="42.66"/>
    <n v="42.66"/>
    <s v="Thu"/>
    <s v="Sat"/>
  </r>
  <r>
    <x v="825"/>
    <s v="Southeast"/>
    <s v="Burton"/>
    <s v="Replace"/>
    <m/>
    <n v="44357"/>
    <m/>
    <n v="1"/>
    <m/>
    <m/>
    <m/>
    <n v="101.9011"/>
    <x v="0"/>
    <s v=""/>
    <n v="80"/>
    <n v="0"/>
    <n v="0"/>
    <n v="101.9011"/>
    <n v="101.9011"/>
    <n v="101.9011"/>
    <s v="Thu"/>
    <s v="Sat"/>
  </r>
  <r>
    <x v="826"/>
    <s v="Southwest"/>
    <s v="Burton"/>
    <s v="Repair"/>
    <m/>
    <n v="44357"/>
    <m/>
    <n v="2"/>
    <m/>
    <m/>
    <m/>
    <n v="222.5367"/>
    <x v="2"/>
    <s v=""/>
    <n v="140"/>
    <n v="0"/>
    <n v="0"/>
    <n v="222.5367"/>
    <n v="222.5367"/>
    <n v="222.5367"/>
    <s v="Thu"/>
    <s v="Sat"/>
  </r>
  <r>
    <x v="827"/>
    <s v="Southeast"/>
    <s v="Burton"/>
    <s v="Replace"/>
    <m/>
    <n v="44358"/>
    <n v="44393"/>
    <n v="1"/>
    <s v="Yes"/>
    <s v="Yes"/>
    <n v="0.5"/>
    <n v="344.76940000000002"/>
    <x v="3"/>
    <n v="35"/>
    <n v="80"/>
    <n v="40"/>
    <n v="0"/>
    <n v="0"/>
    <n v="384.76940000000002"/>
    <n v="0"/>
    <s v="Fri"/>
    <s v="Fri"/>
  </r>
  <r>
    <x v="828"/>
    <s v="North"/>
    <s v="Ling"/>
    <s v="Deliver"/>
    <m/>
    <n v="44359"/>
    <n v="44376"/>
    <n v="1"/>
    <m/>
    <m/>
    <n v="0.25"/>
    <n v="22"/>
    <x v="0"/>
    <n v="17"/>
    <n v="80"/>
    <n v="20"/>
    <n v="20"/>
    <n v="22"/>
    <n v="42"/>
    <n v="42"/>
    <s v="Sat"/>
    <s v="Tue"/>
  </r>
  <r>
    <x v="829"/>
    <s v="Central"/>
    <s v="Cartier"/>
    <s v="Replace"/>
    <m/>
    <n v="44361"/>
    <n v="44370"/>
    <n v="1"/>
    <m/>
    <m/>
    <n v="0.5"/>
    <n v="120"/>
    <x v="0"/>
    <n v="9"/>
    <n v="80"/>
    <n v="40"/>
    <n v="40"/>
    <n v="120"/>
    <n v="160"/>
    <n v="160"/>
    <s v="Mon"/>
    <s v="Wed"/>
  </r>
  <r>
    <x v="830"/>
    <s v="Central"/>
    <s v="Khan"/>
    <s v="Replace"/>
    <s v="Yes"/>
    <n v="44361"/>
    <n v="44371"/>
    <n v="1"/>
    <s v="Yes"/>
    <s v="Yes"/>
    <n v="0.5"/>
    <n v="204.28399999999999"/>
    <x v="3"/>
    <n v="10"/>
    <n v="80"/>
    <n v="40"/>
    <n v="0"/>
    <n v="0"/>
    <n v="244.28399999999999"/>
    <n v="0"/>
    <s v="Mon"/>
    <s v="Thu"/>
  </r>
  <r>
    <x v="831"/>
    <s v="West"/>
    <s v="Burton"/>
    <s v="Replace"/>
    <m/>
    <n v="44361"/>
    <n v="44384"/>
    <n v="2"/>
    <m/>
    <s v="Yes"/>
    <n v="5"/>
    <n v="2048.5612000000001"/>
    <x v="2"/>
    <n v="23"/>
    <n v="140"/>
    <n v="700"/>
    <n v="700"/>
    <n v="0"/>
    <n v="2748.5612000000001"/>
    <n v="700"/>
    <s v="Mon"/>
    <s v="Wed"/>
  </r>
  <r>
    <x v="832"/>
    <s v="Southeast"/>
    <s v="Khan"/>
    <s v="Deliver"/>
    <m/>
    <n v="44361"/>
    <n v="44399"/>
    <n v="1"/>
    <m/>
    <m/>
    <n v="0.25"/>
    <n v="8.5495999999999999"/>
    <x v="2"/>
    <n v="38"/>
    <n v="80"/>
    <n v="20"/>
    <n v="20"/>
    <n v="8.5495999999999999"/>
    <n v="28.549599999999998"/>
    <n v="28.549599999999998"/>
    <s v="Mon"/>
    <s v="Thu"/>
  </r>
  <r>
    <x v="833"/>
    <s v="Central"/>
    <s v="Cartier"/>
    <s v="Assess"/>
    <m/>
    <n v="44361"/>
    <n v="44399"/>
    <n v="1"/>
    <m/>
    <m/>
    <n v="0.5"/>
    <n v="120.54089999999999"/>
    <x v="2"/>
    <n v="38"/>
    <n v="80"/>
    <n v="40"/>
    <n v="40"/>
    <n v="120.54089999999999"/>
    <n v="160.54089999999999"/>
    <n v="160.54089999999999"/>
    <s v="Mon"/>
    <s v="Thu"/>
  </r>
  <r>
    <x v="834"/>
    <s v="Northwest"/>
    <s v="Cartier"/>
    <s v="Replace"/>
    <m/>
    <n v="44361"/>
    <m/>
    <n v="2"/>
    <m/>
    <m/>
    <m/>
    <n v="52.350099999999998"/>
    <x v="1"/>
    <s v=""/>
    <n v="140"/>
    <n v="0"/>
    <n v="0"/>
    <n v="52.350099999999998"/>
    <n v="52.350099999999998"/>
    <n v="52.350099999999998"/>
    <s v="Mon"/>
    <s v="Sat"/>
  </r>
  <r>
    <x v="835"/>
    <s v="Central"/>
    <s v="Khan"/>
    <s v="Install"/>
    <m/>
    <n v="44361"/>
    <m/>
    <n v="2"/>
    <m/>
    <m/>
    <m/>
    <n v="406.70679999999999"/>
    <x v="2"/>
    <s v=""/>
    <n v="140"/>
    <n v="0"/>
    <n v="0"/>
    <n v="406.70679999999999"/>
    <n v="406.70679999999999"/>
    <n v="406.70679999999999"/>
    <s v="Mon"/>
    <s v="Sat"/>
  </r>
  <r>
    <x v="836"/>
    <s v="South"/>
    <s v="Lopez"/>
    <s v="Deliver"/>
    <m/>
    <n v="44362"/>
    <n v="44386"/>
    <n v="1"/>
    <m/>
    <m/>
    <n v="0.25"/>
    <n v="70.5334"/>
    <x v="0"/>
    <n v="24"/>
    <n v="80"/>
    <n v="20"/>
    <n v="20"/>
    <n v="70.5334"/>
    <n v="90.5334"/>
    <n v="90.5334"/>
    <s v="Tue"/>
    <s v="Fri"/>
  </r>
  <r>
    <x v="837"/>
    <s v="Northeast"/>
    <s v="Ling"/>
    <s v="Assess"/>
    <m/>
    <n v="44362"/>
    <n v="44389"/>
    <n v="2"/>
    <m/>
    <m/>
    <n v="0.25"/>
    <n v="14.4"/>
    <x v="0"/>
    <n v="27"/>
    <n v="140"/>
    <n v="35"/>
    <n v="35"/>
    <n v="14.4"/>
    <n v="49.4"/>
    <n v="49.4"/>
    <s v="Tue"/>
    <s v="Mon"/>
  </r>
  <r>
    <x v="838"/>
    <s v="Southeast"/>
    <s v="Burton"/>
    <s v="Assess"/>
    <m/>
    <n v="44362"/>
    <n v="44391"/>
    <n v="1"/>
    <m/>
    <m/>
    <n v="0.25"/>
    <n v="144"/>
    <x v="1"/>
    <n v="29"/>
    <n v="80"/>
    <n v="20"/>
    <n v="20"/>
    <n v="144"/>
    <n v="164"/>
    <n v="164"/>
    <s v="Tue"/>
    <s v="Wed"/>
  </r>
  <r>
    <x v="839"/>
    <s v="North"/>
    <s v="Ling"/>
    <s v="Assess"/>
    <m/>
    <n v="44362"/>
    <n v="44396"/>
    <n v="1"/>
    <m/>
    <m/>
    <n v="0.5"/>
    <n v="5.4"/>
    <x v="2"/>
    <n v="34"/>
    <n v="80"/>
    <n v="40"/>
    <n v="40"/>
    <n v="5.4"/>
    <n v="45.4"/>
    <n v="45.4"/>
    <s v="Tue"/>
    <s v="Mon"/>
  </r>
  <r>
    <x v="840"/>
    <s v="West"/>
    <s v="Lopez"/>
    <s v="Assess"/>
    <m/>
    <n v="44363"/>
    <n v="44371"/>
    <n v="1"/>
    <m/>
    <m/>
    <n v="0.25"/>
    <n v="23.1465"/>
    <x v="1"/>
    <n v="8"/>
    <n v="80"/>
    <n v="20"/>
    <n v="20"/>
    <n v="23.1465"/>
    <n v="43.146500000000003"/>
    <n v="43.146500000000003"/>
    <s v="Wed"/>
    <s v="Thu"/>
  </r>
  <r>
    <x v="841"/>
    <s v="Central"/>
    <s v="Khan"/>
    <s v="Replace"/>
    <m/>
    <n v="44363"/>
    <n v="44371"/>
    <n v="1"/>
    <m/>
    <s v="Yes"/>
    <n v="0.5"/>
    <n v="25.0718"/>
    <x v="2"/>
    <n v="8"/>
    <n v="80"/>
    <n v="40"/>
    <n v="40"/>
    <n v="0"/>
    <n v="65.071799999999996"/>
    <n v="40"/>
    <s v="Wed"/>
    <s v="Thu"/>
  </r>
  <r>
    <x v="842"/>
    <s v="Southeast"/>
    <s v="Burton"/>
    <s v="Assess"/>
    <m/>
    <n v="44363"/>
    <n v="44392"/>
    <n v="1"/>
    <m/>
    <m/>
    <n v="0.5"/>
    <n v="175.21770000000001"/>
    <x v="2"/>
    <n v="29"/>
    <n v="80"/>
    <n v="40"/>
    <n v="40"/>
    <n v="175.21770000000001"/>
    <n v="215.21770000000001"/>
    <n v="215.21770000000001"/>
    <s v="Wed"/>
    <s v="Thu"/>
  </r>
  <r>
    <x v="843"/>
    <s v="Northwest"/>
    <s v="Khan"/>
    <s v="Repair"/>
    <m/>
    <n v="44363"/>
    <n v="44398"/>
    <n v="2"/>
    <m/>
    <m/>
    <n v="3.5"/>
    <n v="23"/>
    <x v="0"/>
    <n v="35"/>
    <n v="140"/>
    <n v="490"/>
    <n v="490"/>
    <n v="23"/>
    <n v="513"/>
    <n v="513"/>
    <s v="Wed"/>
    <s v="Wed"/>
  </r>
  <r>
    <x v="844"/>
    <s v="West"/>
    <s v="Khan"/>
    <s v="Assess"/>
    <m/>
    <n v="44363"/>
    <m/>
    <n v="2"/>
    <m/>
    <m/>
    <m/>
    <n v="30"/>
    <x v="2"/>
    <s v=""/>
    <n v="140"/>
    <n v="0"/>
    <n v="0"/>
    <n v="30"/>
    <n v="30"/>
    <n v="30"/>
    <s v="Wed"/>
    <s v="Sat"/>
  </r>
  <r>
    <x v="845"/>
    <s v="Central"/>
    <s v="Cartier"/>
    <s v="Deliver"/>
    <m/>
    <n v="44363"/>
    <m/>
    <n v="1"/>
    <m/>
    <m/>
    <m/>
    <n v="161.08420000000001"/>
    <x v="0"/>
    <s v=""/>
    <n v="80"/>
    <n v="0"/>
    <n v="0"/>
    <n v="161.08420000000001"/>
    <n v="161.08420000000001"/>
    <n v="161.08420000000001"/>
    <s v="Wed"/>
    <s v="Sat"/>
  </r>
  <r>
    <x v="846"/>
    <s v="Central"/>
    <s v="Khan"/>
    <s v="Deliver"/>
    <m/>
    <n v="44363"/>
    <m/>
    <n v="1"/>
    <m/>
    <m/>
    <m/>
    <n v="59.807400000000001"/>
    <x v="2"/>
    <s v=""/>
    <n v="80"/>
    <n v="0"/>
    <n v="0"/>
    <n v="59.807400000000001"/>
    <n v="59.807400000000001"/>
    <n v="59.807400000000001"/>
    <s v="Wed"/>
    <s v="Sat"/>
  </r>
  <r>
    <x v="847"/>
    <s v="West"/>
    <s v="Khan"/>
    <s v="Assess"/>
    <m/>
    <n v="44363"/>
    <m/>
    <n v="1"/>
    <m/>
    <m/>
    <m/>
    <n v="19.196999999999999"/>
    <x v="2"/>
    <s v=""/>
    <n v="80"/>
    <n v="0"/>
    <n v="0"/>
    <n v="19.196999999999999"/>
    <n v="19.196999999999999"/>
    <n v="19.196999999999999"/>
    <s v="Wed"/>
    <s v="Sat"/>
  </r>
  <r>
    <x v="848"/>
    <s v="North"/>
    <s v="Ling"/>
    <s v="Deliver"/>
    <s v="Yes"/>
    <n v="44363"/>
    <m/>
    <n v="1"/>
    <m/>
    <m/>
    <m/>
    <n v="50.79"/>
    <x v="0"/>
    <s v=""/>
    <n v="80"/>
    <n v="0"/>
    <n v="0"/>
    <n v="50.79"/>
    <n v="50.79"/>
    <n v="50.79"/>
    <s v="Wed"/>
    <s v="Sat"/>
  </r>
  <r>
    <x v="849"/>
    <s v="North"/>
    <s v="Ling"/>
    <s v="Assess"/>
    <m/>
    <n v="44364"/>
    <n v="44377"/>
    <n v="2"/>
    <m/>
    <m/>
    <n v="1.25"/>
    <n v="122.80759999999999"/>
    <x v="2"/>
    <n v="13"/>
    <n v="140"/>
    <n v="175"/>
    <n v="175"/>
    <n v="122.80759999999999"/>
    <n v="297.80759999999998"/>
    <n v="297.80759999999998"/>
    <s v="Thu"/>
    <s v="Wed"/>
  </r>
  <r>
    <x v="850"/>
    <s v="West"/>
    <s v="Cartier"/>
    <s v="Assess"/>
    <m/>
    <n v="44364"/>
    <n v="44383"/>
    <n v="1"/>
    <m/>
    <m/>
    <n v="0.25"/>
    <n v="54.8215"/>
    <x v="0"/>
    <n v="19"/>
    <n v="80"/>
    <n v="20"/>
    <n v="20"/>
    <n v="54.8215"/>
    <n v="74.8215"/>
    <n v="74.8215"/>
    <s v="Thu"/>
    <s v="Tue"/>
  </r>
  <r>
    <x v="851"/>
    <s v="Central"/>
    <s v="Cartier"/>
    <s v="Replace"/>
    <m/>
    <n v="44364"/>
    <n v="44399"/>
    <n v="2"/>
    <m/>
    <m/>
    <n v="2.5"/>
    <n v="86.423400000000001"/>
    <x v="2"/>
    <n v="35"/>
    <n v="140"/>
    <n v="350"/>
    <n v="350"/>
    <n v="86.423400000000001"/>
    <n v="436.42340000000002"/>
    <n v="436.42340000000002"/>
    <s v="Thu"/>
    <s v="Thu"/>
  </r>
  <r>
    <x v="852"/>
    <s v="Northeast"/>
    <s v="Ling"/>
    <s v="Assess"/>
    <m/>
    <n v="44364"/>
    <m/>
    <n v="2"/>
    <m/>
    <m/>
    <m/>
    <n v="100.60380000000001"/>
    <x v="2"/>
    <s v=""/>
    <n v="140"/>
    <n v="0"/>
    <n v="0"/>
    <n v="100.60380000000001"/>
    <n v="100.60380000000001"/>
    <n v="100.60380000000001"/>
    <s v="Thu"/>
    <s v="Sat"/>
  </r>
  <r>
    <x v="853"/>
    <s v="North"/>
    <s v="Ling"/>
    <s v="Deliver"/>
    <m/>
    <n v="44364"/>
    <m/>
    <n v="1"/>
    <m/>
    <m/>
    <m/>
    <n v="17.170000000000002"/>
    <x v="0"/>
    <s v=""/>
    <n v="80"/>
    <n v="0"/>
    <n v="0"/>
    <n v="17.170000000000002"/>
    <n v="17.170000000000002"/>
    <n v="17.170000000000002"/>
    <s v="Thu"/>
    <s v="Sat"/>
  </r>
  <r>
    <x v="854"/>
    <s v="West"/>
    <s v="Burton"/>
    <s v="Assess"/>
    <m/>
    <n v="44364"/>
    <m/>
    <n v="1"/>
    <m/>
    <m/>
    <m/>
    <n v="10.307499999999999"/>
    <x v="1"/>
    <s v=""/>
    <n v="80"/>
    <n v="0"/>
    <n v="0"/>
    <n v="10.307499999999999"/>
    <n v="10.307499999999999"/>
    <n v="10.307499999999999"/>
    <s v="Thu"/>
    <s v="Sat"/>
  </r>
  <r>
    <x v="855"/>
    <s v="North"/>
    <s v="Ling"/>
    <s v="Assess"/>
    <m/>
    <n v="44364"/>
    <m/>
    <n v="2"/>
    <m/>
    <m/>
    <m/>
    <n v="18.63"/>
    <x v="0"/>
    <s v=""/>
    <n v="140"/>
    <n v="0"/>
    <n v="0"/>
    <n v="18.63"/>
    <n v="18.63"/>
    <n v="18.63"/>
    <s v="Thu"/>
    <s v="Sat"/>
  </r>
  <r>
    <x v="856"/>
    <s v="North"/>
    <s v="Ling"/>
    <s v="Assess"/>
    <m/>
    <n v="44364"/>
    <m/>
    <n v="2"/>
    <m/>
    <m/>
    <m/>
    <n v="32"/>
    <x v="0"/>
    <s v=""/>
    <n v="140"/>
    <n v="0"/>
    <n v="0"/>
    <n v="32"/>
    <n v="32"/>
    <n v="32"/>
    <s v="Thu"/>
    <s v="Sat"/>
  </r>
  <r>
    <x v="857"/>
    <s v="North"/>
    <s v="Ling"/>
    <s v="Deliver"/>
    <m/>
    <n v="44364"/>
    <m/>
    <n v="1"/>
    <m/>
    <m/>
    <m/>
    <n v="14.13"/>
    <x v="1"/>
    <s v=""/>
    <n v="80"/>
    <n v="0"/>
    <n v="0"/>
    <n v="14.13"/>
    <n v="14.13"/>
    <n v="14.13"/>
    <s v="Thu"/>
    <s v="Sat"/>
  </r>
  <r>
    <x v="858"/>
    <s v="North"/>
    <s v="Ling"/>
    <s v="Repair"/>
    <m/>
    <n v="44364"/>
    <m/>
    <n v="1"/>
    <m/>
    <m/>
    <m/>
    <n v="322"/>
    <x v="0"/>
    <s v=""/>
    <n v="80"/>
    <n v="0"/>
    <n v="0"/>
    <n v="322"/>
    <n v="322"/>
    <n v="322"/>
    <s v="Thu"/>
    <s v="Sat"/>
  </r>
  <r>
    <x v="859"/>
    <s v="Northeast"/>
    <s v="Ling"/>
    <s v="Assess"/>
    <m/>
    <n v="44364"/>
    <m/>
    <n v="2"/>
    <m/>
    <m/>
    <m/>
    <n v="50.603299999999997"/>
    <x v="2"/>
    <s v=""/>
    <n v="140"/>
    <n v="0"/>
    <n v="0"/>
    <n v="50.603299999999997"/>
    <n v="50.603299999999997"/>
    <n v="50.603299999999997"/>
    <s v="Thu"/>
    <s v="Sat"/>
  </r>
  <r>
    <x v="860"/>
    <s v="Southwest"/>
    <s v="Burton"/>
    <s v="Assess"/>
    <m/>
    <n v="44365"/>
    <n v="44389"/>
    <n v="2"/>
    <m/>
    <m/>
    <n v="2"/>
    <n v="134.50059999999999"/>
    <x v="2"/>
    <n v="24"/>
    <n v="140"/>
    <n v="280"/>
    <n v="280"/>
    <n v="134.50059999999999"/>
    <n v="414.50059999999996"/>
    <n v="414.50059999999996"/>
    <s v="Fri"/>
    <s v="Mon"/>
  </r>
  <r>
    <x v="861"/>
    <s v="Southeast"/>
    <s v="Cartier"/>
    <s v="Replace"/>
    <m/>
    <n v="44366"/>
    <n v="44380"/>
    <n v="1"/>
    <m/>
    <m/>
    <n v="0.5"/>
    <n v="78.333299999999994"/>
    <x v="2"/>
    <n v="14"/>
    <n v="80"/>
    <n v="40"/>
    <n v="40"/>
    <n v="78.333299999999994"/>
    <n v="118.33329999999999"/>
    <n v="118.33329999999999"/>
    <s v="Sat"/>
    <s v="Sat"/>
  </r>
  <r>
    <x v="862"/>
    <s v="Northwest"/>
    <s v="Khan"/>
    <s v="Install"/>
    <m/>
    <n v="44368"/>
    <n v="44377"/>
    <n v="1"/>
    <m/>
    <m/>
    <n v="1.5"/>
    <n v="202.8"/>
    <x v="0"/>
    <n v="9"/>
    <n v="80"/>
    <n v="120"/>
    <n v="120"/>
    <n v="202.8"/>
    <n v="322.8"/>
    <n v="322.8"/>
    <s v="Mon"/>
    <s v="Wed"/>
  </r>
  <r>
    <x v="863"/>
    <s v="Central"/>
    <s v="Burton"/>
    <s v="Replace"/>
    <m/>
    <n v="44368"/>
    <n v="44386"/>
    <n v="1"/>
    <m/>
    <m/>
    <n v="0.5"/>
    <n v="67.903400000000005"/>
    <x v="2"/>
    <n v="18"/>
    <n v="80"/>
    <n v="40"/>
    <n v="40"/>
    <n v="67.903400000000005"/>
    <n v="107.9034"/>
    <n v="107.9034"/>
    <s v="Mon"/>
    <s v="Fri"/>
  </r>
  <r>
    <x v="864"/>
    <s v="Northeast"/>
    <s v="Ling"/>
    <s v="Assess"/>
    <m/>
    <n v="44368"/>
    <n v="44389"/>
    <n v="2"/>
    <m/>
    <m/>
    <n v="1"/>
    <n v="144"/>
    <x v="2"/>
    <n v="21"/>
    <n v="140"/>
    <n v="140"/>
    <n v="140"/>
    <n v="144"/>
    <n v="284"/>
    <n v="284"/>
    <s v="Mon"/>
    <s v="Mon"/>
  </r>
  <r>
    <x v="865"/>
    <s v="South"/>
    <s v="Burton"/>
    <s v="Deliver"/>
    <m/>
    <n v="44368"/>
    <n v="44390"/>
    <n v="2"/>
    <m/>
    <m/>
    <n v="0.25"/>
    <n v="178.36179999999999"/>
    <x v="0"/>
    <n v="22"/>
    <n v="140"/>
    <n v="35"/>
    <n v="35"/>
    <n v="178.36179999999999"/>
    <n v="213.36179999999999"/>
    <n v="213.36179999999999"/>
    <s v="Mon"/>
    <s v="Tue"/>
  </r>
  <r>
    <x v="866"/>
    <s v="East"/>
    <s v="Ling"/>
    <s v="Deliver"/>
    <m/>
    <n v="44368"/>
    <n v="44391"/>
    <n v="1"/>
    <m/>
    <m/>
    <n v="0.25"/>
    <n v="7.3140000000000001"/>
    <x v="1"/>
    <n v="23"/>
    <n v="80"/>
    <n v="20"/>
    <n v="20"/>
    <n v="7.3140000000000001"/>
    <n v="27.314"/>
    <n v="27.314"/>
    <s v="Mon"/>
    <s v="Wed"/>
  </r>
  <r>
    <x v="867"/>
    <s v="East"/>
    <s v="Ling"/>
    <s v="Assess"/>
    <m/>
    <n v="44368"/>
    <m/>
    <n v="2"/>
    <m/>
    <m/>
    <m/>
    <n v="120"/>
    <x v="0"/>
    <s v=""/>
    <n v="140"/>
    <n v="0"/>
    <n v="0"/>
    <n v="120"/>
    <n v="120"/>
    <n v="120"/>
    <s v="Mon"/>
    <s v="Sat"/>
  </r>
  <r>
    <x v="868"/>
    <s v="Northwest"/>
    <s v="Cartier"/>
    <s v="Assess"/>
    <m/>
    <n v="44368"/>
    <m/>
    <n v="1"/>
    <m/>
    <m/>
    <m/>
    <n v="193.8409"/>
    <x v="2"/>
    <s v=""/>
    <n v="80"/>
    <n v="0"/>
    <n v="0"/>
    <n v="193.8409"/>
    <n v="193.8409"/>
    <n v="193.8409"/>
    <s v="Mon"/>
    <s v="Sat"/>
  </r>
  <r>
    <x v="869"/>
    <s v="Northwest"/>
    <s v="Cartier"/>
    <s v="Assess"/>
    <m/>
    <n v="44368"/>
    <m/>
    <n v="1"/>
    <m/>
    <m/>
    <m/>
    <n v="901.5"/>
    <x v="1"/>
    <s v=""/>
    <n v="80"/>
    <n v="0"/>
    <n v="0"/>
    <n v="901.5"/>
    <n v="901.5"/>
    <n v="901.5"/>
    <s v="Mon"/>
    <s v="Sat"/>
  </r>
  <r>
    <x v="870"/>
    <s v="Central"/>
    <s v="Cartier"/>
    <s v="Deliver"/>
    <m/>
    <n v="44368"/>
    <m/>
    <n v="1"/>
    <m/>
    <m/>
    <m/>
    <n v="64.342100000000002"/>
    <x v="0"/>
    <s v=""/>
    <n v="80"/>
    <n v="0"/>
    <n v="0"/>
    <n v="64.342100000000002"/>
    <n v="64.342100000000002"/>
    <n v="64.342100000000002"/>
    <s v="Mon"/>
    <s v="Sat"/>
  </r>
  <r>
    <x v="871"/>
    <s v="Central"/>
    <s v="Cartier"/>
    <s v="Deliver"/>
    <m/>
    <n v="44368"/>
    <m/>
    <n v="1"/>
    <m/>
    <m/>
    <m/>
    <n v="64.342100000000002"/>
    <x v="0"/>
    <s v=""/>
    <n v="80"/>
    <n v="0"/>
    <n v="0"/>
    <n v="64.342100000000002"/>
    <n v="64.342100000000002"/>
    <n v="64.342100000000002"/>
    <s v="Mon"/>
    <s v="Sat"/>
  </r>
  <r>
    <x v="872"/>
    <s v="Central"/>
    <s v="Burton"/>
    <s v="Assess"/>
    <m/>
    <n v="44368"/>
    <m/>
    <n v="2"/>
    <m/>
    <m/>
    <m/>
    <n v="282"/>
    <x v="2"/>
    <s v=""/>
    <n v="140"/>
    <n v="0"/>
    <n v="0"/>
    <n v="282"/>
    <n v="282"/>
    <n v="282"/>
    <s v="Mon"/>
    <s v="Sat"/>
  </r>
  <r>
    <x v="873"/>
    <s v="West"/>
    <s v="Khan"/>
    <s v="Deliver"/>
    <m/>
    <n v="44369"/>
    <n v="44393"/>
    <n v="1"/>
    <m/>
    <m/>
    <n v="0.25"/>
    <n v="21.33"/>
    <x v="0"/>
    <n v="24"/>
    <n v="80"/>
    <n v="20"/>
    <n v="20"/>
    <n v="21.33"/>
    <n v="41.33"/>
    <n v="41.33"/>
    <s v="Tue"/>
    <s v="Fri"/>
  </r>
  <r>
    <x v="874"/>
    <s v="North"/>
    <s v="Ling"/>
    <s v="Assess"/>
    <m/>
    <n v="44369"/>
    <n v="44396"/>
    <n v="2"/>
    <m/>
    <m/>
    <n v="0.25"/>
    <n v="55.89"/>
    <x v="0"/>
    <n v="27"/>
    <n v="140"/>
    <n v="35"/>
    <n v="35"/>
    <n v="55.89"/>
    <n v="90.89"/>
    <n v="90.89"/>
    <s v="Tue"/>
    <s v="Mon"/>
  </r>
  <r>
    <x v="875"/>
    <s v="Northwest"/>
    <s v="Khan"/>
    <s v="Replace"/>
    <m/>
    <n v="44369"/>
    <n v="44398"/>
    <n v="2"/>
    <m/>
    <m/>
    <n v="0.5"/>
    <n v="227.13"/>
    <x v="0"/>
    <n v="29"/>
    <n v="140"/>
    <n v="70"/>
    <n v="70"/>
    <n v="227.13"/>
    <n v="297.13"/>
    <n v="297.13"/>
    <s v="Tue"/>
    <s v="Wed"/>
  </r>
  <r>
    <x v="876"/>
    <s v="Northwest"/>
    <s v="Cartier"/>
    <s v="Replace"/>
    <m/>
    <n v="44369"/>
    <m/>
    <n v="2"/>
    <s v="Yes"/>
    <s v="Yes"/>
    <m/>
    <n v="593.44470000000001"/>
    <x v="3"/>
    <s v=""/>
    <n v="140"/>
    <n v="0"/>
    <n v="0"/>
    <n v="0"/>
    <n v="593.44470000000001"/>
    <n v="0"/>
    <s v="Tue"/>
    <s v="Sat"/>
  </r>
  <r>
    <x v="877"/>
    <s v="Central"/>
    <s v="Burton"/>
    <s v="Replace"/>
    <m/>
    <n v="44369"/>
    <m/>
    <n v="1"/>
    <m/>
    <m/>
    <m/>
    <n v="65.496899999999997"/>
    <x v="0"/>
    <s v=""/>
    <n v="80"/>
    <n v="0"/>
    <n v="0"/>
    <n v="65.496899999999997"/>
    <n v="65.496899999999997"/>
    <n v="65.496899999999997"/>
    <s v="Tue"/>
    <s v="Sat"/>
  </r>
  <r>
    <x v="878"/>
    <s v="East"/>
    <s v="Ling"/>
    <s v="Replace"/>
    <m/>
    <n v="44369"/>
    <m/>
    <n v="2"/>
    <m/>
    <m/>
    <m/>
    <n v="1137.74"/>
    <x v="0"/>
    <s v=""/>
    <n v="140"/>
    <n v="0"/>
    <n v="0"/>
    <n v="1137.74"/>
    <n v="1137.74"/>
    <n v="1137.74"/>
    <s v="Tue"/>
    <s v="Sat"/>
  </r>
  <r>
    <x v="879"/>
    <s v="Central"/>
    <s v="Cartier"/>
    <s v="Repair"/>
    <m/>
    <n v="44369"/>
    <m/>
    <n v="1"/>
    <m/>
    <m/>
    <m/>
    <n v="272.99959999999999"/>
    <x v="2"/>
    <s v=""/>
    <n v="80"/>
    <n v="0"/>
    <n v="0"/>
    <n v="272.99959999999999"/>
    <n v="272.99959999999999"/>
    <n v="272.99959999999999"/>
    <s v="Tue"/>
    <s v="Sat"/>
  </r>
  <r>
    <x v="880"/>
    <s v="South"/>
    <s v="Lopez"/>
    <s v="Deliver"/>
    <m/>
    <n v="44370"/>
    <n v="44372"/>
    <n v="1"/>
    <m/>
    <m/>
    <n v="0.25"/>
    <n v="270.44560000000001"/>
    <x v="0"/>
    <n v="2"/>
    <n v="80"/>
    <n v="20"/>
    <n v="20"/>
    <n v="270.44560000000001"/>
    <n v="290.44560000000001"/>
    <n v="290.44560000000001"/>
    <s v="Wed"/>
    <s v="Fri"/>
  </r>
  <r>
    <x v="881"/>
    <s v="Central"/>
    <s v="Khan"/>
    <s v="Assess"/>
    <m/>
    <n v="44370"/>
    <n v="44380"/>
    <n v="1"/>
    <m/>
    <m/>
    <n v="1"/>
    <n v="180"/>
    <x v="1"/>
    <n v="10"/>
    <n v="80"/>
    <n v="80"/>
    <n v="80"/>
    <n v="180"/>
    <n v="260"/>
    <n v="260"/>
    <s v="Wed"/>
    <s v="Sat"/>
  </r>
  <r>
    <x v="882"/>
    <s v="South"/>
    <s v="Lopez"/>
    <s v="Repair"/>
    <m/>
    <n v="44370"/>
    <n v="44390"/>
    <n v="1"/>
    <m/>
    <m/>
    <n v="1"/>
    <n v="188.9469"/>
    <x v="0"/>
    <n v="20"/>
    <n v="80"/>
    <n v="80"/>
    <n v="80"/>
    <n v="188.9469"/>
    <n v="268.94690000000003"/>
    <n v="268.94690000000003"/>
    <s v="Wed"/>
    <s v="Tue"/>
  </r>
  <r>
    <x v="883"/>
    <s v="Northeast"/>
    <s v="Ling"/>
    <s v="Deliver"/>
    <m/>
    <n v="44370"/>
    <n v="44398"/>
    <n v="1"/>
    <m/>
    <m/>
    <n v="0.25"/>
    <n v="37.582099999999997"/>
    <x v="0"/>
    <n v="28"/>
    <n v="80"/>
    <n v="20"/>
    <n v="20"/>
    <n v="37.582099999999997"/>
    <n v="57.582099999999997"/>
    <n v="57.582099999999997"/>
    <s v="Wed"/>
    <s v="Wed"/>
  </r>
  <r>
    <x v="884"/>
    <s v="Northwest"/>
    <s v="Cartier"/>
    <s v="Replace"/>
    <m/>
    <n v="44370"/>
    <n v="44396"/>
    <n v="1"/>
    <m/>
    <m/>
    <n v="0.5"/>
    <n v="20"/>
    <x v="0"/>
    <n v="26"/>
    <n v="80"/>
    <n v="40"/>
    <n v="40"/>
    <n v="20"/>
    <n v="60"/>
    <n v="60"/>
    <s v="Wed"/>
    <s v="Mon"/>
  </r>
  <r>
    <x v="885"/>
    <s v="South"/>
    <s v="Burton"/>
    <s v="Deliver"/>
    <m/>
    <n v="44370"/>
    <n v="44396"/>
    <n v="1"/>
    <m/>
    <m/>
    <n v="0.25"/>
    <n v="78.278999999999996"/>
    <x v="2"/>
    <n v="26"/>
    <n v="80"/>
    <n v="20"/>
    <n v="20"/>
    <n v="78.278999999999996"/>
    <n v="98.278999999999996"/>
    <n v="98.278999999999996"/>
    <s v="Wed"/>
    <s v="Mon"/>
  </r>
  <r>
    <x v="886"/>
    <s v="South"/>
    <s v="Ling"/>
    <s v="Deliver"/>
    <m/>
    <n v="44370"/>
    <n v="44399"/>
    <n v="1"/>
    <m/>
    <m/>
    <n v="0.25"/>
    <n v="37.293500000000002"/>
    <x v="0"/>
    <n v="29"/>
    <n v="80"/>
    <n v="20"/>
    <n v="20"/>
    <n v="37.293500000000002"/>
    <n v="57.293500000000002"/>
    <n v="57.293500000000002"/>
    <s v="Wed"/>
    <s v="Thu"/>
  </r>
  <r>
    <x v="887"/>
    <s v="North"/>
    <s v="Ling"/>
    <s v="Deliver"/>
    <s v="Yes"/>
    <n v="44370"/>
    <m/>
    <n v="1"/>
    <m/>
    <m/>
    <m/>
    <n v="48.586199999999998"/>
    <x v="2"/>
    <s v=""/>
    <n v="80"/>
    <n v="0"/>
    <n v="0"/>
    <n v="48.586199999999998"/>
    <n v="48.586199999999998"/>
    <n v="48.586199999999998"/>
    <s v="Wed"/>
    <s v="Sat"/>
  </r>
  <r>
    <x v="888"/>
    <s v="Central"/>
    <s v="Burton"/>
    <s v="Assess"/>
    <m/>
    <n v="44370"/>
    <m/>
    <n v="2"/>
    <m/>
    <m/>
    <m/>
    <n v="164.4"/>
    <x v="2"/>
    <s v=""/>
    <n v="140"/>
    <n v="0"/>
    <n v="0"/>
    <n v="164.4"/>
    <n v="164.4"/>
    <n v="164.4"/>
    <s v="Wed"/>
    <s v="Sat"/>
  </r>
  <r>
    <x v="889"/>
    <s v="North"/>
    <s v="Ling"/>
    <s v="Deliver"/>
    <m/>
    <n v="44371"/>
    <n v="44392"/>
    <n v="2"/>
    <m/>
    <m/>
    <n v="0.25"/>
    <n v="268.05579999999998"/>
    <x v="0"/>
    <n v="21"/>
    <n v="140"/>
    <n v="35"/>
    <n v="35"/>
    <n v="268.05579999999998"/>
    <n v="303.05579999999998"/>
    <n v="303.05579999999998"/>
    <s v="Thu"/>
    <s v="Thu"/>
  </r>
  <r>
    <x v="890"/>
    <s v="West"/>
    <s v="Khan"/>
    <s v="Deliver"/>
    <m/>
    <n v="44371"/>
    <n v="44400"/>
    <n v="1"/>
    <m/>
    <m/>
    <n v="0.25"/>
    <n v="19.196999999999999"/>
    <x v="1"/>
    <n v="29"/>
    <n v="80"/>
    <n v="20"/>
    <n v="20"/>
    <n v="19.196999999999999"/>
    <n v="39.197000000000003"/>
    <n v="39.197000000000003"/>
    <s v="Thu"/>
    <s v="Fri"/>
  </r>
  <r>
    <x v="891"/>
    <s v="North"/>
    <s v="Ling"/>
    <s v="Assess"/>
    <m/>
    <n v="44371"/>
    <n v="44396"/>
    <n v="2"/>
    <m/>
    <m/>
    <n v="0.25"/>
    <n v="21.33"/>
    <x v="0"/>
    <n v="25"/>
    <n v="140"/>
    <n v="35"/>
    <n v="35"/>
    <n v="21.33"/>
    <n v="56.33"/>
    <n v="56.33"/>
    <s v="Thu"/>
    <s v="Mon"/>
  </r>
  <r>
    <x v="892"/>
    <s v="North"/>
    <s v="Burton"/>
    <s v="Replace"/>
    <m/>
    <n v="44371"/>
    <m/>
    <n v="1"/>
    <m/>
    <m/>
    <m/>
    <n v="7.5"/>
    <x v="2"/>
    <s v=""/>
    <n v="80"/>
    <n v="0"/>
    <n v="0"/>
    <n v="7.5"/>
    <n v="7.5"/>
    <n v="7.5"/>
    <s v="Thu"/>
    <s v="Sat"/>
  </r>
  <r>
    <x v="893"/>
    <s v="North"/>
    <s v="Ling"/>
    <s v="Deliver"/>
    <m/>
    <n v="44371"/>
    <m/>
    <n v="1"/>
    <m/>
    <m/>
    <m/>
    <n v="115.1866"/>
    <x v="0"/>
    <s v=""/>
    <n v="80"/>
    <n v="0"/>
    <n v="0"/>
    <n v="115.1866"/>
    <n v="115.1866"/>
    <n v="115.1866"/>
    <s v="Thu"/>
    <s v="Sat"/>
  </r>
  <r>
    <x v="894"/>
    <s v="North"/>
    <s v="Ling"/>
    <s v="Deliver"/>
    <m/>
    <n v="44371"/>
    <m/>
    <n v="1"/>
    <m/>
    <m/>
    <m/>
    <n v="120"/>
    <x v="0"/>
    <s v=""/>
    <n v="80"/>
    <n v="0"/>
    <n v="0"/>
    <n v="120"/>
    <n v="120"/>
    <n v="120"/>
    <s v="Thu"/>
    <s v="Sat"/>
  </r>
  <r>
    <x v="895"/>
    <s v="East"/>
    <s v="Ling"/>
    <s v="Deliver"/>
    <m/>
    <n v="44371"/>
    <m/>
    <n v="1"/>
    <m/>
    <m/>
    <m/>
    <n v="21"/>
    <x v="0"/>
    <s v=""/>
    <n v="80"/>
    <n v="0"/>
    <n v="0"/>
    <n v="21"/>
    <n v="21"/>
    <n v="21"/>
    <s v="Thu"/>
    <s v="Sat"/>
  </r>
  <r>
    <x v="896"/>
    <s v="East"/>
    <s v="Ling"/>
    <s v="Assess"/>
    <m/>
    <n v="44371"/>
    <m/>
    <n v="1"/>
    <m/>
    <m/>
    <m/>
    <n v="58.89"/>
    <x v="2"/>
    <s v=""/>
    <n v="80"/>
    <n v="0"/>
    <n v="0"/>
    <n v="58.89"/>
    <n v="58.89"/>
    <n v="58.89"/>
    <s v="Thu"/>
    <s v="Sat"/>
  </r>
  <r>
    <x v="897"/>
    <s v="Central"/>
    <s v="Burton"/>
    <s v="Deliver"/>
    <m/>
    <n v="44371"/>
    <m/>
    <n v="1"/>
    <m/>
    <m/>
    <m/>
    <n v="32.6706"/>
    <x v="2"/>
    <s v=""/>
    <n v="80"/>
    <n v="0"/>
    <n v="0"/>
    <n v="32.6706"/>
    <n v="32.6706"/>
    <n v="32.6706"/>
    <s v="Thu"/>
    <s v="Sat"/>
  </r>
  <r>
    <x v="898"/>
    <s v="Southeast"/>
    <s v="Burton"/>
    <s v="Repair"/>
    <m/>
    <n v="44371"/>
    <m/>
    <n v="2"/>
    <m/>
    <m/>
    <m/>
    <n v="205.28129999999999"/>
    <x v="2"/>
    <s v=""/>
    <n v="140"/>
    <n v="0"/>
    <n v="0"/>
    <n v="205.28129999999999"/>
    <n v="205.28129999999999"/>
    <n v="205.28129999999999"/>
    <s v="Thu"/>
    <s v="Sat"/>
  </r>
  <r>
    <x v="899"/>
    <s v="Central"/>
    <s v="Khan"/>
    <s v="Replace"/>
    <m/>
    <n v="44371"/>
    <m/>
    <n v="2"/>
    <m/>
    <m/>
    <m/>
    <n v="223.64769999999999"/>
    <x v="0"/>
    <s v=""/>
    <n v="140"/>
    <n v="0"/>
    <n v="0"/>
    <n v="223.64769999999999"/>
    <n v="223.64769999999999"/>
    <n v="223.64769999999999"/>
    <s v="Thu"/>
    <s v="Sat"/>
  </r>
  <r>
    <x v="900"/>
    <s v="Northwest"/>
    <s v="Khan"/>
    <s v="Repair"/>
    <m/>
    <n v="44372"/>
    <n v="44393"/>
    <n v="1"/>
    <m/>
    <m/>
    <n v="6.25"/>
    <n v="20"/>
    <x v="2"/>
    <n v="21"/>
    <n v="80"/>
    <n v="500"/>
    <n v="500"/>
    <n v="20"/>
    <n v="520"/>
    <n v="520"/>
    <s v="Fri"/>
    <s v="Fri"/>
  </r>
  <r>
    <x v="901"/>
    <s v="Northwest"/>
    <s v="Khan"/>
    <s v="Repair"/>
    <m/>
    <n v="44372"/>
    <m/>
    <n v="1"/>
    <m/>
    <m/>
    <m/>
    <n v="415.28449999999998"/>
    <x v="1"/>
    <s v=""/>
    <n v="80"/>
    <n v="0"/>
    <n v="0"/>
    <n v="415.28449999999998"/>
    <n v="415.28449999999998"/>
    <n v="415.28449999999998"/>
    <s v="Fri"/>
    <s v="Sat"/>
  </r>
  <r>
    <x v="902"/>
    <s v="Southeast"/>
    <s v="Khan"/>
    <s v="Assess"/>
    <m/>
    <n v="44373"/>
    <n v="44401"/>
    <n v="2"/>
    <m/>
    <m/>
    <n v="0.25"/>
    <n v="237.208"/>
    <x v="2"/>
    <n v="28"/>
    <n v="140"/>
    <n v="35"/>
    <n v="35"/>
    <n v="237.208"/>
    <n v="272.20799999999997"/>
    <n v="272.20799999999997"/>
    <s v="Sat"/>
    <s v="Sat"/>
  </r>
  <r>
    <x v="903"/>
    <s v="North"/>
    <s v="Ling"/>
    <s v="Replace"/>
    <m/>
    <n v="44375"/>
    <n v="44396"/>
    <n v="2"/>
    <m/>
    <m/>
    <n v="2.5"/>
    <n v="106.65"/>
    <x v="0"/>
    <n v="21"/>
    <n v="140"/>
    <n v="350"/>
    <n v="350"/>
    <n v="106.65"/>
    <n v="456.65"/>
    <n v="456.65"/>
    <s v="Mon"/>
    <s v="Mon"/>
  </r>
  <r>
    <x v="904"/>
    <s v="Central"/>
    <s v="Cartier"/>
    <s v="Replace"/>
    <s v="Yes"/>
    <n v="44375"/>
    <m/>
    <n v="2"/>
    <m/>
    <m/>
    <m/>
    <n v="60"/>
    <x v="2"/>
    <s v=""/>
    <n v="140"/>
    <n v="0"/>
    <n v="0"/>
    <n v="60"/>
    <n v="60"/>
    <n v="60"/>
    <s v="Mon"/>
    <s v="Sat"/>
  </r>
  <r>
    <x v="905"/>
    <s v="North"/>
    <s v="Ling"/>
    <s v="Deliver"/>
    <m/>
    <n v="44376"/>
    <n v="44386"/>
    <n v="1"/>
    <m/>
    <m/>
    <n v="0.25"/>
    <n v="20.07"/>
    <x v="0"/>
    <n v="10"/>
    <n v="80"/>
    <n v="20"/>
    <n v="20"/>
    <n v="20.07"/>
    <n v="40.07"/>
    <n v="40.07"/>
    <s v="Tue"/>
    <s v="Fri"/>
  </r>
  <r>
    <x v="906"/>
    <s v="South"/>
    <s v="Burton"/>
    <s v="Replace"/>
    <m/>
    <n v="44376"/>
    <n v="44392"/>
    <n v="2"/>
    <m/>
    <m/>
    <n v="0.5"/>
    <n v="215.99090000000001"/>
    <x v="0"/>
    <n v="16"/>
    <n v="140"/>
    <n v="70"/>
    <n v="70"/>
    <n v="215.99090000000001"/>
    <n v="285.99090000000001"/>
    <n v="285.99090000000001"/>
    <s v="Tue"/>
    <s v="Thu"/>
  </r>
  <r>
    <x v="907"/>
    <s v="West"/>
    <s v="Khan"/>
    <s v="Deliver"/>
    <m/>
    <n v="44376"/>
    <n v="44391"/>
    <n v="1"/>
    <m/>
    <m/>
    <n v="0.25"/>
    <n v="18"/>
    <x v="2"/>
    <n v="15"/>
    <n v="80"/>
    <n v="20"/>
    <n v="20"/>
    <n v="18"/>
    <n v="38"/>
    <n v="38"/>
    <s v="Tue"/>
    <s v="Wed"/>
  </r>
  <r>
    <x v="908"/>
    <s v="North"/>
    <s v="Ling"/>
    <s v="Deliver"/>
    <m/>
    <n v="44376"/>
    <m/>
    <n v="1"/>
    <m/>
    <m/>
    <m/>
    <n v="43.011800000000001"/>
    <x v="2"/>
    <s v=""/>
    <n v="80"/>
    <n v="0"/>
    <n v="0"/>
    <n v="43.011800000000001"/>
    <n v="43.011800000000001"/>
    <n v="43.011800000000001"/>
    <s v="Tue"/>
    <s v="Sat"/>
  </r>
  <r>
    <x v="909"/>
    <s v="North"/>
    <s v="Ling"/>
    <s v="Assess"/>
    <m/>
    <n v="44376"/>
    <m/>
    <n v="1"/>
    <m/>
    <m/>
    <m/>
    <n v="58.5"/>
    <x v="0"/>
    <s v=""/>
    <n v="80"/>
    <n v="0"/>
    <n v="0"/>
    <n v="58.5"/>
    <n v="58.5"/>
    <n v="58.5"/>
    <s v="Tue"/>
    <s v="Sat"/>
  </r>
  <r>
    <x v="910"/>
    <s v="Southeast"/>
    <s v="Khan"/>
    <s v="Replace"/>
    <m/>
    <n v="44376"/>
    <m/>
    <n v="1"/>
    <m/>
    <m/>
    <m/>
    <n v="146.7174"/>
    <x v="2"/>
    <s v=""/>
    <n v="80"/>
    <n v="0"/>
    <n v="0"/>
    <n v="146.7174"/>
    <n v="146.7174"/>
    <n v="146.7174"/>
    <s v="Tue"/>
    <s v="Sat"/>
  </r>
  <r>
    <x v="911"/>
    <s v="Central"/>
    <s v="Cartier"/>
    <s v="Install"/>
    <m/>
    <n v="44376"/>
    <m/>
    <n v="1"/>
    <m/>
    <m/>
    <m/>
    <n v="60"/>
    <x v="0"/>
    <s v=""/>
    <n v="80"/>
    <n v="0"/>
    <n v="0"/>
    <n v="60"/>
    <n v="60"/>
    <n v="60"/>
    <s v="Tue"/>
    <s v="Sat"/>
  </r>
  <r>
    <x v="912"/>
    <s v="Southeast"/>
    <s v="Burton"/>
    <s v="Assess"/>
    <m/>
    <n v="44376"/>
    <m/>
    <n v="2"/>
    <m/>
    <m/>
    <m/>
    <n v="180"/>
    <x v="2"/>
    <s v=""/>
    <n v="140"/>
    <n v="0"/>
    <n v="0"/>
    <n v="180"/>
    <n v="180"/>
    <n v="180"/>
    <s v="Tue"/>
    <s v="Sat"/>
  </r>
  <r>
    <x v="913"/>
    <s v="East"/>
    <s v="Ling"/>
    <s v="Install"/>
    <m/>
    <n v="44376"/>
    <m/>
    <n v="2"/>
    <m/>
    <m/>
    <m/>
    <n v="165"/>
    <x v="0"/>
    <s v=""/>
    <n v="140"/>
    <n v="0"/>
    <n v="0"/>
    <n v="165"/>
    <n v="165"/>
    <n v="165"/>
    <s v="Tue"/>
    <s v="Sat"/>
  </r>
  <r>
    <x v="914"/>
    <s v="South"/>
    <s v="Burton"/>
    <s v="Install"/>
    <m/>
    <n v="44377"/>
    <n v="44389"/>
    <n v="2"/>
    <m/>
    <m/>
    <n v="1"/>
    <n v="183.5419"/>
    <x v="0"/>
    <n v="12"/>
    <n v="140"/>
    <n v="140"/>
    <n v="140"/>
    <n v="183.5419"/>
    <n v="323.5419"/>
    <n v="323.5419"/>
    <s v="Wed"/>
    <s v="Mon"/>
  </r>
  <r>
    <x v="915"/>
    <s v="South"/>
    <s v="Burton"/>
    <s v="Repair"/>
    <m/>
    <n v="44377"/>
    <n v="44390"/>
    <n v="2"/>
    <m/>
    <m/>
    <n v="1.75"/>
    <n v="333.90350000000001"/>
    <x v="0"/>
    <n v="13"/>
    <n v="140"/>
    <n v="245"/>
    <n v="245"/>
    <n v="333.90350000000001"/>
    <n v="578.90350000000001"/>
    <n v="578.90350000000001"/>
    <s v="Wed"/>
    <s v="Tue"/>
  </r>
  <r>
    <x v="916"/>
    <s v="Northwest"/>
    <s v="Khan"/>
    <s v="Assess"/>
    <s v="Yes"/>
    <n v="44377"/>
    <n v="44398"/>
    <n v="2"/>
    <m/>
    <m/>
    <n v="0.5"/>
    <n v="23.899000000000001"/>
    <x v="0"/>
    <n v="21"/>
    <n v="140"/>
    <n v="70"/>
    <n v="70"/>
    <n v="23.899000000000001"/>
    <n v="93.899000000000001"/>
    <n v="93.899000000000001"/>
    <s v="Wed"/>
    <s v="Wed"/>
  </r>
  <r>
    <x v="917"/>
    <s v="Northwest"/>
    <s v="Khan"/>
    <s v="Assess"/>
    <s v="Yes"/>
    <n v="44377"/>
    <n v="44398"/>
    <n v="2"/>
    <m/>
    <m/>
    <n v="0.5"/>
    <n v="38.496899999999997"/>
    <x v="0"/>
    <n v="21"/>
    <n v="140"/>
    <n v="70"/>
    <n v="70"/>
    <n v="38.496899999999997"/>
    <n v="108.4969"/>
    <n v="108.4969"/>
    <s v="Wed"/>
    <s v="Wed"/>
  </r>
  <r>
    <x v="918"/>
    <s v="Central"/>
    <s v="Khan"/>
    <s v="Replace"/>
    <m/>
    <n v="44377"/>
    <m/>
    <n v="2"/>
    <m/>
    <m/>
    <m/>
    <n v="103.1811"/>
    <x v="2"/>
    <s v=""/>
    <n v="140"/>
    <n v="0"/>
    <n v="0"/>
    <n v="103.1811"/>
    <n v="103.1811"/>
    <n v="103.1811"/>
    <s v="Wed"/>
    <s v="Sat"/>
  </r>
  <r>
    <x v="919"/>
    <s v="Northwest"/>
    <s v="Khan"/>
    <s v="Assess"/>
    <m/>
    <n v="44377"/>
    <m/>
    <n v="1"/>
    <m/>
    <m/>
    <m/>
    <n v="68.496899999999997"/>
    <x v="0"/>
    <s v=""/>
    <n v="80"/>
    <n v="0"/>
    <n v="0"/>
    <n v="68.496899999999997"/>
    <n v="68.496899999999997"/>
    <n v="68.496899999999997"/>
    <s v="Wed"/>
    <s v="Sat"/>
  </r>
  <r>
    <x v="920"/>
    <s v="Southeast"/>
    <s v="Burton"/>
    <s v="Repair"/>
    <m/>
    <n v="44377"/>
    <m/>
    <n v="2"/>
    <m/>
    <m/>
    <m/>
    <n v="309.64389999999997"/>
    <x v="2"/>
    <s v=""/>
    <n v="140"/>
    <n v="0"/>
    <n v="0"/>
    <n v="309.64389999999997"/>
    <n v="309.64389999999997"/>
    <n v="309.64389999999997"/>
    <s v="Wed"/>
    <s v="Sat"/>
  </r>
  <r>
    <x v="921"/>
    <s v="Northeast"/>
    <s v="Ling"/>
    <s v="Install"/>
    <m/>
    <n v="44377"/>
    <m/>
    <n v="2"/>
    <m/>
    <m/>
    <m/>
    <n v="625.5"/>
    <x v="0"/>
    <s v=""/>
    <n v="140"/>
    <n v="0"/>
    <n v="0"/>
    <n v="625.5"/>
    <n v="625.5"/>
    <n v="625.5"/>
    <s v="Wed"/>
    <s v="Sat"/>
  </r>
  <r>
    <x v="922"/>
    <s v="North"/>
    <s v="Ling"/>
    <s v="Repair"/>
    <m/>
    <n v="44377"/>
    <m/>
    <n v="2"/>
    <m/>
    <m/>
    <m/>
    <n v="687.92430000000002"/>
    <x v="2"/>
    <s v=""/>
    <n v="140"/>
    <n v="0"/>
    <n v="0"/>
    <n v="687.92430000000002"/>
    <n v="687.92430000000002"/>
    <n v="687.92430000000002"/>
    <s v="Wed"/>
    <s v="Sat"/>
  </r>
  <r>
    <x v="923"/>
    <s v="West"/>
    <s v="Khan"/>
    <s v="Assess"/>
    <m/>
    <n v="44377"/>
    <m/>
    <n v="1"/>
    <m/>
    <m/>
    <m/>
    <n v="110.6918"/>
    <x v="1"/>
    <s v=""/>
    <n v="80"/>
    <n v="0"/>
    <n v="0"/>
    <n v="110.6918"/>
    <n v="110.6918"/>
    <n v="110.6918"/>
    <s v="Wed"/>
    <s v="Sat"/>
  </r>
  <r>
    <x v="924"/>
    <s v="Southwest"/>
    <s v="Burton"/>
    <s v="Assess"/>
    <m/>
    <n v="44377"/>
    <m/>
    <n v="2"/>
    <m/>
    <m/>
    <m/>
    <n v="151.8099"/>
    <x v="2"/>
    <s v=""/>
    <n v="140"/>
    <n v="0"/>
    <n v="0"/>
    <n v="151.8099"/>
    <n v="151.8099"/>
    <n v="151.8099"/>
    <s v="Wed"/>
    <s v="Sat"/>
  </r>
  <r>
    <x v="925"/>
    <s v="North"/>
    <s v="Ling"/>
    <s v="Assess"/>
    <m/>
    <n v="44378"/>
    <m/>
    <n v="2"/>
    <m/>
    <m/>
    <m/>
    <n v="120"/>
    <x v="0"/>
    <s v=""/>
    <n v="140"/>
    <n v="0"/>
    <n v="0"/>
    <n v="120"/>
    <n v="120"/>
    <n v="120"/>
    <s v="Thu"/>
    <s v="Sat"/>
  </r>
  <r>
    <x v="926"/>
    <s v="West"/>
    <s v="Khan"/>
    <s v="Deliver"/>
    <m/>
    <n v="44379"/>
    <m/>
    <n v="1"/>
    <m/>
    <m/>
    <m/>
    <n v="74.7804"/>
    <x v="0"/>
    <s v=""/>
    <n v="80"/>
    <n v="0"/>
    <n v="0"/>
    <n v="74.7804"/>
    <n v="74.7804"/>
    <n v="74.7804"/>
    <s v="Fri"/>
    <s v="Sat"/>
  </r>
  <r>
    <x v="927"/>
    <s v="Central"/>
    <s v="Cartier"/>
    <s v="Install"/>
    <m/>
    <n v="44379"/>
    <m/>
    <n v="2"/>
    <m/>
    <m/>
    <m/>
    <n v="445.16059999999999"/>
    <x v="2"/>
    <s v=""/>
    <n v="140"/>
    <n v="0"/>
    <n v="0"/>
    <n v="445.16059999999999"/>
    <n v="445.16059999999999"/>
    <n v="445.16059999999999"/>
    <s v="Fri"/>
    <s v="Sat"/>
  </r>
  <r>
    <x v="928"/>
    <s v="Central"/>
    <s v="Khan"/>
    <s v="Assess"/>
    <m/>
    <n v="44382"/>
    <n v="44397"/>
    <n v="2"/>
    <m/>
    <m/>
    <n v="0.5"/>
    <n v="85.32"/>
    <x v="0"/>
    <n v="15"/>
    <n v="140"/>
    <n v="70"/>
    <n v="70"/>
    <n v="85.32"/>
    <n v="155.32"/>
    <n v="155.32"/>
    <s v="Mon"/>
    <s v="Tue"/>
  </r>
  <r>
    <x v="929"/>
    <s v="West"/>
    <s v="Khan"/>
    <s v="Assess"/>
    <m/>
    <n v="44382"/>
    <m/>
    <n v="2"/>
    <m/>
    <m/>
    <m/>
    <n v="180.33"/>
    <x v="0"/>
    <s v=""/>
    <n v="140"/>
    <n v="0"/>
    <n v="0"/>
    <n v="180.33"/>
    <n v="180.33"/>
    <n v="180.33"/>
    <s v="Mon"/>
    <s v="Sat"/>
  </r>
  <r>
    <x v="930"/>
    <s v="East"/>
    <s v="Ling"/>
    <s v="Replace"/>
    <m/>
    <n v="44382"/>
    <m/>
    <n v="2"/>
    <m/>
    <m/>
    <m/>
    <n v="21.33"/>
    <x v="0"/>
    <s v=""/>
    <n v="140"/>
    <n v="0"/>
    <n v="0"/>
    <n v="21.33"/>
    <n v="21.33"/>
    <n v="21.33"/>
    <s v="Mon"/>
    <s v="Sat"/>
  </r>
  <r>
    <x v="931"/>
    <s v="Northwest"/>
    <s v="Lopez"/>
    <s v="Install"/>
    <m/>
    <n v="44382"/>
    <m/>
    <n v="2"/>
    <m/>
    <m/>
    <m/>
    <n v="1630.1239"/>
    <x v="2"/>
    <s v=""/>
    <n v="140"/>
    <n v="0"/>
    <n v="0"/>
    <n v="1630.1239"/>
    <n v="1630.1239"/>
    <n v="1630.1239"/>
    <s v="Mon"/>
    <s v="Sat"/>
  </r>
  <r>
    <x v="932"/>
    <s v="South"/>
    <s v="Burton"/>
    <s v="Deliver"/>
    <m/>
    <n v="44383"/>
    <n v="44390"/>
    <n v="1"/>
    <m/>
    <m/>
    <n v="0.25"/>
    <n v="122.3613"/>
    <x v="0"/>
    <n v="7"/>
    <n v="80"/>
    <n v="20"/>
    <n v="20"/>
    <n v="122.3613"/>
    <n v="142.3613"/>
    <n v="142.3613"/>
    <s v="Tue"/>
    <s v="Tue"/>
  </r>
  <r>
    <x v="933"/>
    <s v="Northwest"/>
    <s v="Cartier"/>
    <s v="Assess"/>
    <m/>
    <n v="44383"/>
    <n v="44399"/>
    <n v="1"/>
    <m/>
    <m/>
    <n v="0.5"/>
    <n v="120"/>
    <x v="0"/>
    <n v="16"/>
    <n v="80"/>
    <n v="40"/>
    <n v="40"/>
    <n v="120"/>
    <n v="160"/>
    <n v="160"/>
    <s v="Tue"/>
    <s v="Thu"/>
  </r>
  <r>
    <x v="934"/>
    <s v="North"/>
    <s v="Ling"/>
    <s v="Assess"/>
    <m/>
    <n v="44383"/>
    <m/>
    <n v="1"/>
    <m/>
    <m/>
    <m/>
    <n v="48.793799999999997"/>
    <x v="0"/>
    <s v=""/>
    <n v="80"/>
    <n v="0"/>
    <n v="0"/>
    <n v="48.793799999999997"/>
    <n v="48.793799999999997"/>
    <n v="48.793799999999997"/>
    <s v="Tue"/>
    <s v="Sat"/>
  </r>
  <r>
    <x v="935"/>
    <s v="North"/>
    <s v="Ling"/>
    <s v="Replace"/>
    <m/>
    <n v="44383"/>
    <m/>
    <n v="2"/>
    <m/>
    <m/>
    <m/>
    <n v="94.630399999999995"/>
    <x v="2"/>
    <s v=""/>
    <n v="140"/>
    <n v="0"/>
    <n v="0"/>
    <n v="94.630399999999995"/>
    <n v="94.630399999999995"/>
    <n v="94.630399999999995"/>
    <s v="Tue"/>
    <s v="Sat"/>
  </r>
  <r>
    <x v="936"/>
    <s v="Southeast"/>
    <s v="Cartier"/>
    <s v="Replace"/>
    <m/>
    <n v="44383"/>
    <m/>
    <n v="1"/>
    <m/>
    <m/>
    <m/>
    <n v="142.3811"/>
    <x v="2"/>
    <s v=""/>
    <n v="80"/>
    <n v="0"/>
    <n v="0"/>
    <n v="142.3811"/>
    <n v="142.3811"/>
    <n v="142.3811"/>
    <s v="Tue"/>
    <s v="Sat"/>
  </r>
  <r>
    <x v="937"/>
    <s v="North"/>
    <s v="Ling"/>
    <s v="Replace"/>
    <m/>
    <n v="44383"/>
    <m/>
    <n v="2"/>
    <m/>
    <m/>
    <m/>
    <n v="37.293500000000002"/>
    <x v="2"/>
    <s v=""/>
    <n v="140"/>
    <n v="0"/>
    <n v="0"/>
    <n v="37.293500000000002"/>
    <n v="37.293500000000002"/>
    <n v="37.293500000000002"/>
    <s v="Tue"/>
    <s v="Sat"/>
  </r>
  <r>
    <x v="938"/>
    <s v="Southeast"/>
    <s v="Burton"/>
    <s v="Repair"/>
    <m/>
    <n v="44384"/>
    <n v="44398"/>
    <n v="2"/>
    <m/>
    <m/>
    <n v="1"/>
    <n v="46.864899999999999"/>
    <x v="1"/>
    <n v="14"/>
    <n v="140"/>
    <n v="140"/>
    <n v="140"/>
    <n v="46.864899999999999"/>
    <n v="186.86490000000001"/>
    <n v="186.86490000000001"/>
    <s v="Wed"/>
    <s v="Wed"/>
  </r>
  <r>
    <x v="939"/>
    <s v="Northwest"/>
    <s v="Khan"/>
    <s v="Assess"/>
    <s v="Yes"/>
    <n v="44384"/>
    <n v="44398"/>
    <n v="2"/>
    <m/>
    <m/>
    <n v="0.5"/>
    <n v="74.532399999999996"/>
    <x v="0"/>
    <n v="14"/>
    <n v="140"/>
    <n v="70"/>
    <n v="70"/>
    <n v="74.532399999999996"/>
    <n v="144.5324"/>
    <n v="144.5324"/>
    <s v="Wed"/>
    <s v="Wed"/>
  </r>
  <r>
    <x v="940"/>
    <s v="North"/>
    <s v="Ling"/>
    <s v="Deliver"/>
    <m/>
    <n v="44384"/>
    <m/>
    <n v="1"/>
    <m/>
    <m/>
    <m/>
    <n v="140.13"/>
    <x v="0"/>
    <s v=""/>
    <n v="80"/>
    <n v="0"/>
    <n v="0"/>
    <n v="140.13"/>
    <n v="140.13"/>
    <n v="140.13"/>
    <s v="Wed"/>
    <s v="Sat"/>
  </r>
  <r>
    <x v="941"/>
    <s v="East"/>
    <s v="Ling"/>
    <s v="Replace"/>
    <m/>
    <n v="44384"/>
    <m/>
    <n v="2"/>
    <m/>
    <m/>
    <m/>
    <n v="191.69"/>
    <x v="0"/>
    <s v=""/>
    <n v="140"/>
    <n v="0"/>
    <n v="0"/>
    <n v="191.69"/>
    <n v="191.69"/>
    <n v="191.69"/>
    <s v="Wed"/>
    <s v="Sat"/>
  </r>
  <r>
    <x v="942"/>
    <s v="Central"/>
    <s v="Burton"/>
    <s v="Deliver"/>
    <m/>
    <n v="44384"/>
    <m/>
    <n v="1"/>
    <m/>
    <m/>
    <m/>
    <n v="64.342100000000002"/>
    <x v="2"/>
    <s v=""/>
    <n v="80"/>
    <n v="0"/>
    <n v="0"/>
    <n v="64.342100000000002"/>
    <n v="64.342100000000002"/>
    <n v="64.342100000000002"/>
    <s v="Wed"/>
    <s v="Sat"/>
  </r>
  <r>
    <x v="943"/>
    <s v="South"/>
    <s v="Burton"/>
    <s v="Replace"/>
    <m/>
    <n v="44384"/>
    <m/>
    <n v="2"/>
    <m/>
    <m/>
    <m/>
    <n v="335.61649999999997"/>
    <x v="1"/>
    <s v=""/>
    <n v="140"/>
    <n v="0"/>
    <n v="0"/>
    <n v="335.61649999999997"/>
    <n v="335.61649999999997"/>
    <n v="335.61649999999997"/>
    <s v="Wed"/>
    <s v="Sat"/>
  </r>
  <r>
    <x v="944"/>
    <s v="Southwest"/>
    <s v="Burton"/>
    <s v="Replace"/>
    <m/>
    <n v="44384"/>
    <m/>
    <n v="2"/>
    <m/>
    <m/>
    <m/>
    <n v="414.86259999999999"/>
    <x v="2"/>
    <s v=""/>
    <n v="140"/>
    <n v="0"/>
    <n v="0"/>
    <n v="414.86259999999999"/>
    <n v="414.86259999999999"/>
    <n v="414.86259999999999"/>
    <s v="Wed"/>
    <s v="Sat"/>
  </r>
  <r>
    <x v="945"/>
    <s v="Central"/>
    <s v="Khan"/>
    <s v="Repair"/>
    <m/>
    <n v="44385"/>
    <n v="44396"/>
    <n v="2"/>
    <m/>
    <m/>
    <n v="1"/>
    <n v="312.19"/>
    <x v="2"/>
    <n v="11"/>
    <n v="140"/>
    <n v="140"/>
    <n v="140"/>
    <n v="312.19"/>
    <n v="452.19"/>
    <n v="452.19"/>
    <s v="Thu"/>
    <s v="Mon"/>
  </r>
  <r>
    <x v="946"/>
    <s v="Central"/>
    <s v="Cartier"/>
    <s v="Install"/>
    <s v="Yes"/>
    <n v="44385"/>
    <m/>
    <n v="2"/>
    <m/>
    <m/>
    <m/>
    <n v="116.1046"/>
    <x v="2"/>
    <s v=""/>
    <n v="140"/>
    <n v="0"/>
    <n v="0"/>
    <n v="116.1046"/>
    <n v="116.1046"/>
    <n v="116.1046"/>
    <s v="Thu"/>
    <s v="Sat"/>
  </r>
  <r>
    <x v="947"/>
    <s v="East"/>
    <s v="Ling"/>
    <s v="Repair"/>
    <m/>
    <n v="44385"/>
    <m/>
    <n v="2"/>
    <m/>
    <m/>
    <m/>
    <n v="187.55279999999999"/>
    <x v="2"/>
    <s v=""/>
    <n v="140"/>
    <n v="0"/>
    <n v="0"/>
    <n v="187.55279999999999"/>
    <n v="187.55279999999999"/>
    <n v="187.55279999999999"/>
    <s v="Thu"/>
    <s v="Sat"/>
  </r>
  <r>
    <x v="948"/>
    <s v="Central"/>
    <s v="Burton"/>
    <s v="Install"/>
    <m/>
    <n v="44385"/>
    <m/>
    <n v="2"/>
    <s v="Yes"/>
    <s v="Yes"/>
    <m/>
    <n v="3060.3402999999998"/>
    <x v="3"/>
    <s v=""/>
    <n v="140"/>
    <n v="0"/>
    <n v="0"/>
    <n v="0"/>
    <n v="3060.3402999999998"/>
    <n v="0"/>
    <s v="Thu"/>
    <s v="Sat"/>
  </r>
  <r>
    <x v="949"/>
    <s v="Central"/>
    <s v="Burton"/>
    <s v="Assess"/>
    <m/>
    <n v="44386"/>
    <m/>
    <n v="2"/>
    <m/>
    <m/>
    <m/>
    <n v="250.83199999999999"/>
    <x v="2"/>
    <s v=""/>
    <n v="140"/>
    <n v="0"/>
    <n v="0"/>
    <n v="250.83199999999999"/>
    <n v="250.83199999999999"/>
    <n v="250.83199999999999"/>
    <s v="Fri"/>
    <s v="Sat"/>
  </r>
  <r>
    <x v="950"/>
    <s v="South"/>
    <s v="Burton"/>
    <s v="Assess"/>
    <m/>
    <n v="44387"/>
    <m/>
    <n v="1"/>
    <m/>
    <m/>
    <m/>
    <n v="320.7079"/>
    <x v="2"/>
    <s v=""/>
    <n v="80"/>
    <n v="0"/>
    <n v="0"/>
    <n v="320.7079"/>
    <n v="320.7079"/>
    <n v="320.7079"/>
    <s v="Sat"/>
    <s v="Sat"/>
  </r>
  <r>
    <x v="951"/>
    <s v="Central"/>
    <s v="Burton"/>
    <s v="Assess"/>
    <s v="Yes"/>
    <n v="44389"/>
    <n v="44398"/>
    <n v="1"/>
    <m/>
    <m/>
    <n v="0.75"/>
    <n v="74.947000000000003"/>
    <x v="2"/>
    <n v="9"/>
    <n v="80"/>
    <n v="60"/>
    <n v="60"/>
    <n v="74.947000000000003"/>
    <n v="134.947"/>
    <n v="134.947"/>
    <s v="Mon"/>
    <s v="Wed"/>
  </r>
  <r>
    <x v="952"/>
    <s v="Southeast"/>
    <s v="Burton"/>
    <s v="Replace"/>
    <s v="Yes"/>
    <n v="44389"/>
    <n v="44399"/>
    <n v="2"/>
    <m/>
    <m/>
    <n v="1.75"/>
    <n v="120"/>
    <x v="1"/>
    <n v="10"/>
    <n v="140"/>
    <n v="245"/>
    <n v="245"/>
    <n v="120"/>
    <n v="365"/>
    <n v="365"/>
    <s v="Mon"/>
    <s v="Thu"/>
  </r>
  <r>
    <x v="953"/>
    <s v="North"/>
    <s v="Ling"/>
    <s v="Assess"/>
    <m/>
    <n v="44389"/>
    <m/>
    <n v="2"/>
    <m/>
    <m/>
    <m/>
    <n v="169.02"/>
    <x v="0"/>
    <s v=""/>
    <n v="140"/>
    <n v="0"/>
    <n v="0"/>
    <n v="169.02"/>
    <n v="169.02"/>
    <n v="169.02"/>
    <s v="Mon"/>
    <s v="Sat"/>
  </r>
  <r>
    <x v="954"/>
    <s v="East"/>
    <s v="Ling"/>
    <s v="Deliver"/>
    <m/>
    <n v="44389"/>
    <m/>
    <n v="2"/>
    <m/>
    <m/>
    <m/>
    <n v="145"/>
    <x v="2"/>
    <s v=""/>
    <n v="140"/>
    <n v="0"/>
    <n v="0"/>
    <n v="145"/>
    <n v="145"/>
    <n v="145"/>
    <s v="Mon"/>
    <s v="Sat"/>
  </r>
  <r>
    <x v="955"/>
    <s v="Central"/>
    <s v="Cartier"/>
    <s v="Install"/>
    <m/>
    <n v="44389"/>
    <m/>
    <n v="1"/>
    <m/>
    <m/>
    <m/>
    <n v="399.84010000000001"/>
    <x v="0"/>
    <s v=""/>
    <n v="80"/>
    <n v="0"/>
    <n v="0"/>
    <n v="399.84010000000001"/>
    <n v="399.84010000000001"/>
    <n v="399.84010000000001"/>
    <s v="Mon"/>
    <s v="Sat"/>
  </r>
  <r>
    <x v="956"/>
    <s v="Northeast"/>
    <s v="Burton"/>
    <s v="Repair"/>
    <m/>
    <n v="44389"/>
    <m/>
    <n v="1"/>
    <m/>
    <m/>
    <m/>
    <n v="464.21109999999999"/>
    <x v="2"/>
    <s v=""/>
    <n v="80"/>
    <n v="0"/>
    <n v="0"/>
    <n v="464.21109999999999"/>
    <n v="464.21109999999999"/>
    <n v="464.21109999999999"/>
    <s v="Mon"/>
    <s v="Sat"/>
  </r>
  <r>
    <x v="957"/>
    <s v="Southeast"/>
    <s v="Khan"/>
    <s v="Assess"/>
    <s v="Yes"/>
    <n v="44390"/>
    <n v="44397"/>
    <n v="1"/>
    <m/>
    <m/>
    <n v="0.5"/>
    <n v="83.462900000000005"/>
    <x v="2"/>
    <n v="7"/>
    <n v="80"/>
    <n v="40"/>
    <n v="40"/>
    <n v="83.462900000000005"/>
    <n v="123.4629"/>
    <n v="123.4629"/>
    <s v="Tue"/>
    <s v="Tue"/>
  </r>
  <r>
    <x v="958"/>
    <s v="North"/>
    <s v="Ling"/>
    <s v="Assess"/>
    <m/>
    <n v="44390"/>
    <m/>
    <n v="2"/>
    <m/>
    <m/>
    <m/>
    <n v="58.5"/>
    <x v="0"/>
    <s v=""/>
    <n v="140"/>
    <n v="0"/>
    <n v="0"/>
    <n v="58.5"/>
    <n v="58.5"/>
    <n v="58.5"/>
    <s v="Tue"/>
    <s v="Sat"/>
  </r>
  <r>
    <x v="959"/>
    <s v="South"/>
    <s v="Burton"/>
    <s v="Assess"/>
    <m/>
    <n v="44390"/>
    <m/>
    <n v="1"/>
    <m/>
    <m/>
    <m/>
    <n v="61.180599999999998"/>
    <x v="0"/>
    <s v=""/>
    <n v="80"/>
    <n v="0"/>
    <n v="0"/>
    <n v="61.180599999999998"/>
    <n v="61.180599999999998"/>
    <n v="61.180599999999998"/>
    <s v="Tue"/>
    <s v="Sat"/>
  </r>
  <r>
    <x v="960"/>
    <s v="South"/>
    <s v="Burton"/>
    <s v="Assess"/>
    <m/>
    <n v="44390"/>
    <m/>
    <n v="1"/>
    <m/>
    <m/>
    <m/>
    <n v="220.72790000000001"/>
    <x v="2"/>
    <s v=""/>
    <n v="80"/>
    <n v="0"/>
    <n v="0"/>
    <n v="220.72790000000001"/>
    <n v="220.72790000000001"/>
    <n v="220.72790000000001"/>
    <s v="Tue"/>
    <s v="Sat"/>
  </r>
  <r>
    <x v="961"/>
    <s v="Northeast"/>
    <s v="Ling"/>
    <s v="Replace"/>
    <s v="Yes"/>
    <n v="44390"/>
    <m/>
    <n v="2"/>
    <m/>
    <m/>
    <m/>
    <n v="66.864900000000006"/>
    <x v="2"/>
    <s v=""/>
    <n v="140"/>
    <n v="0"/>
    <n v="0"/>
    <n v="66.864900000000006"/>
    <n v="66.864900000000006"/>
    <n v="66.864900000000006"/>
    <s v="Tue"/>
    <s v="Sat"/>
  </r>
  <r>
    <x v="962"/>
    <s v="Northwest"/>
    <s v="Cartier"/>
    <s v="Replace"/>
    <m/>
    <n v="44391"/>
    <m/>
    <n v="1"/>
    <m/>
    <m/>
    <m/>
    <n v="120"/>
    <x v="1"/>
    <s v=""/>
    <n v="80"/>
    <n v="0"/>
    <n v="0"/>
    <n v="120"/>
    <n v="120"/>
    <n v="120"/>
    <s v="Wed"/>
    <s v="Sat"/>
  </r>
  <r>
    <x v="963"/>
    <s v="Northwest"/>
    <s v="Cartier"/>
    <s v="Replace"/>
    <m/>
    <n v="44391"/>
    <m/>
    <n v="1"/>
    <m/>
    <m/>
    <m/>
    <n v="120"/>
    <x v="1"/>
    <s v=""/>
    <n v="80"/>
    <n v="0"/>
    <n v="0"/>
    <n v="120"/>
    <n v="120"/>
    <n v="120"/>
    <s v="Wed"/>
    <s v="Sat"/>
  </r>
  <r>
    <x v="964"/>
    <s v="Northwest"/>
    <s v="Cartier"/>
    <s v="Replace"/>
    <m/>
    <n v="44391"/>
    <m/>
    <n v="1"/>
    <m/>
    <m/>
    <m/>
    <n v="120"/>
    <x v="1"/>
    <s v=""/>
    <n v="80"/>
    <n v="0"/>
    <n v="0"/>
    <n v="120"/>
    <n v="120"/>
    <n v="120"/>
    <s v="Wed"/>
    <s v="Sat"/>
  </r>
  <r>
    <x v="965"/>
    <s v="Southwest"/>
    <s v="Burton"/>
    <s v="Assess"/>
    <m/>
    <n v="44391"/>
    <m/>
    <n v="1"/>
    <m/>
    <m/>
    <m/>
    <n v="166.62479999999999"/>
    <x v="2"/>
    <s v=""/>
    <n v="80"/>
    <n v="0"/>
    <n v="0"/>
    <n v="166.62479999999999"/>
    <n v="166.62479999999999"/>
    <n v="166.62479999999999"/>
    <s v="Wed"/>
    <s v="Sat"/>
  </r>
  <r>
    <x v="966"/>
    <s v="Northeast"/>
    <s v="Ling"/>
    <s v="Replace"/>
    <m/>
    <n v="44391"/>
    <m/>
    <n v="2"/>
    <m/>
    <m/>
    <m/>
    <n v="336.2636"/>
    <x v="0"/>
    <s v=""/>
    <n v="140"/>
    <n v="0"/>
    <n v="0"/>
    <n v="336.2636"/>
    <n v="336.2636"/>
    <n v="336.2636"/>
    <s v="Wed"/>
    <s v="Sat"/>
  </r>
  <r>
    <x v="967"/>
    <s v="Northwest"/>
    <s v="Khan"/>
    <s v="Repair"/>
    <m/>
    <n v="44391"/>
    <m/>
    <n v="2"/>
    <m/>
    <m/>
    <m/>
    <n v="1000.454"/>
    <x v="0"/>
    <s v=""/>
    <n v="140"/>
    <n v="0"/>
    <n v="0"/>
    <n v="1000.454"/>
    <n v="1000.454"/>
    <n v="1000.454"/>
    <s v="Wed"/>
    <s v="Sat"/>
  </r>
  <r>
    <x v="968"/>
    <s v="Central"/>
    <s v="Burton"/>
    <s v="Install"/>
    <s v="Yes"/>
    <n v="44392"/>
    <n v="44392"/>
    <n v="1"/>
    <m/>
    <m/>
    <n v="1"/>
    <n v="310.93439999999998"/>
    <x v="2"/>
    <n v="0"/>
    <n v="80"/>
    <n v="80"/>
    <n v="80"/>
    <n v="310.93439999999998"/>
    <n v="390.93439999999998"/>
    <n v="390.93439999999998"/>
    <s v="Thu"/>
    <s v="Thu"/>
  </r>
  <r>
    <x v="969"/>
    <s v="Northeast"/>
    <s v="Ling"/>
    <s v="Replace"/>
    <m/>
    <n v="44392"/>
    <m/>
    <n v="2"/>
    <m/>
    <m/>
    <m/>
    <n v="450.2"/>
    <x v="0"/>
    <s v=""/>
    <n v="140"/>
    <n v="0"/>
    <n v="0"/>
    <n v="450.2"/>
    <n v="450.2"/>
    <n v="450.2"/>
    <s v="Thu"/>
    <s v="Sat"/>
  </r>
  <r>
    <x v="970"/>
    <s v="North"/>
    <s v="Ling"/>
    <s v="Replace"/>
    <m/>
    <n v="44392"/>
    <m/>
    <n v="2"/>
    <m/>
    <m/>
    <m/>
    <n v="186"/>
    <x v="0"/>
    <s v=""/>
    <n v="140"/>
    <n v="0"/>
    <n v="0"/>
    <n v="186"/>
    <n v="186"/>
    <n v="186"/>
    <s v="Thu"/>
    <s v="Sat"/>
  </r>
  <r>
    <x v="971"/>
    <s v="Central"/>
    <s v="Khan"/>
    <s v="Replace"/>
    <m/>
    <n v="44393"/>
    <n v="44406"/>
    <n v="1"/>
    <m/>
    <m/>
    <n v="1.5"/>
    <n v="1111.5"/>
    <x v="1"/>
    <n v="13"/>
    <n v="80"/>
    <n v="120"/>
    <n v="120"/>
    <n v="1111.5"/>
    <n v="1231.5"/>
    <n v="1231.5"/>
    <s v="Fri"/>
    <s v="Thu"/>
  </r>
  <r>
    <x v="972"/>
    <s v="East"/>
    <s v="Ling"/>
    <s v="Repair"/>
    <m/>
    <n v="44393"/>
    <m/>
    <n v="2"/>
    <m/>
    <m/>
    <m/>
    <n v="170"/>
    <x v="0"/>
    <s v=""/>
    <n v="140"/>
    <n v="0"/>
    <n v="0"/>
    <n v="170"/>
    <n v="170"/>
    <n v="170"/>
    <s v="Fri"/>
    <s v="Sat"/>
  </r>
  <r>
    <x v="973"/>
    <s v="North"/>
    <s v="Ling"/>
    <s v="Replace"/>
    <m/>
    <n v="44393"/>
    <m/>
    <n v="2"/>
    <m/>
    <m/>
    <m/>
    <n v="180"/>
    <x v="0"/>
    <s v=""/>
    <n v="140"/>
    <n v="0"/>
    <n v="0"/>
    <n v="180"/>
    <n v="180"/>
    <n v="180"/>
    <s v="Fri"/>
    <s v="Sat"/>
  </r>
  <r>
    <x v="974"/>
    <s v="Northwest"/>
    <s v="Cartier"/>
    <s v="Assess"/>
    <m/>
    <n v="44394"/>
    <n v="44403"/>
    <n v="1"/>
    <m/>
    <m/>
    <n v="0.75"/>
    <n v="48"/>
    <x v="2"/>
    <n v="9"/>
    <n v="80"/>
    <n v="60"/>
    <n v="60"/>
    <n v="48"/>
    <n v="108"/>
    <n v="108"/>
    <s v="Sat"/>
    <s v="Mon"/>
  </r>
  <r>
    <x v="975"/>
    <s v="Central"/>
    <s v="Burton"/>
    <s v="Replace"/>
    <m/>
    <n v="44394"/>
    <m/>
    <n v="2"/>
    <s v="Yes"/>
    <s v="Yes"/>
    <m/>
    <n v="1019.9758"/>
    <x v="3"/>
    <s v=""/>
    <n v="140"/>
    <n v="0"/>
    <n v="0"/>
    <n v="0"/>
    <n v="1019.9758"/>
    <n v="0"/>
    <s v="Sat"/>
    <s v="Sat"/>
  </r>
  <r>
    <x v="976"/>
    <s v="Southeast"/>
    <s v="Burton"/>
    <s v="Assess"/>
    <m/>
    <n v="44396"/>
    <n v="44396"/>
    <n v="1"/>
    <m/>
    <m/>
    <n v="0.5"/>
    <n v="161.79509999999999"/>
    <x v="2"/>
    <n v="0"/>
    <n v="80"/>
    <n v="40"/>
    <n v="40"/>
    <n v="161.79509999999999"/>
    <n v="201.79509999999999"/>
    <n v="201.79509999999999"/>
    <s v="Mon"/>
    <s v="Mon"/>
  </r>
  <r>
    <x v="977"/>
    <s v="North"/>
    <s v="Ling"/>
    <s v="Assess"/>
    <m/>
    <n v="44396"/>
    <m/>
    <n v="2"/>
    <m/>
    <m/>
    <m/>
    <n v="61.237400000000001"/>
    <x v="2"/>
    <s v=""/>
    <n v="140"/>
    <n v="0"/>
    <n v="0"/>
    <n v="61.237400000000001"/>
    <n v="61.237400000000001"/>
    <n v="61.237400000000001"/>
    <s v="Mon"/>
    <s v="Sat"/>
  </r>
  <r>
    <x v="978"/>
    <s v="West"/>
    <s v="Khan"/>
    <s v="Replace"/>
    <m/>
    <n v="44396"/>
    <m/>
    <n v="2"/>
    <m/>
    <m/>
    <m/>
    <n v="440.03"/>
    <x v="2"/>
    <s v=""/>
    <n v="140"/>
    <n v="0"/>
    <n v="0"/>
    <n v="440.03"/>
    <n v="440.03"/>
    <n v="440.03"/>
    <s v="Mon"/>
    <s v="Sat"/>
  </r>
  <r>
    <x v="979"/>
    <s v="West"/>
    <s v="Khan"/>
    <s v="Repair"/>
    <m/>
    <n v="44396"/>
    <m/>
    <n v="2"/>
    <m/>
    <m/>
    <m/>
    <n v="351"/>
    <x v="0"/>
    <s v=""/>
    <n v="140"/>
    <n v="0"/>
    <n v="0"/>
    <n v="351"/>
    <n v="351"/>
    <n v="351"/>
    <s v="Mon"/>
    <s v="Sat"/>
  </r>
  <r>
    <x v="980"/>
    <s v="Central"/>
    <s v="Khan"/>
    <s v="Replace"/>
    <m/>
    <n v="44396"/>
    <m/>
    <n v="2"/>
    <m/>
    <m/>
    <m/>
    <n v="519.01"/>
    <x v="2"/>
    <s v=""/>
    <n v="140"/>
    <n v="0"/>
    <n v="0"/>
    <n v="519.01"/>
    <n v="519.01"/>
    <n v="519.01"/>
    <s v="Mon"/>
    <s v="Sat"/>
  </r>
  <r>
    <x v="981"/>
    <s v="Southeast"/>
    <s v="Burton"/>
    <s v="Assess"/>
    <m/>
    <n v="44396"/>
    <m/>
    <n v="2"/>
    <m/>
    <m/>
    <m/>
    <n v="138.08170000000001"/>
    <x v="2"/>
    <s v=""/>
    <n v="140"/>
    <n v="0"/>
    <n v="0"/>
    <n v="138.08170000000001"/>
    <n v="138.08170000000001"/>
    <n v="138.08170000000001"/>
    <s v="Mon"/>
    <s v="Sat"/>
  </r>
  <r>
    <x v="982"/>
    <s v="North"/>
    <s v="Ling"/>
    <s v="Replace"/>
    <m/>
    <n v="44396"/>
    <m/>
    <n v="2"/>
    <m/>
    <m/>
    <m/>
    <n v="1073.46"/>
    <x v="0"/>
    <s v=""/>
    <n v="140"/>
    <n v="0"/>
    <n v="0"/>
    <n v="1073.46"/>
    <n v="1073.46"/>
    <n v="1073.46"/>
    <s v="Mon"/>
    <s v="Sat"/>
  </r>
  <r>
    <x v="983"/>
    <s v="North"/>
    <s v="Ling"/>
    <s v="Replace"/>
    <m/>
    <n v="44396"/>
    <m/>
    <n v="2"/>
    <m/>
    <m/>
    <m/>
    <n v="48.489800000000002"/>
    <x v="0"/>
    <s v=""/>
    <n v="140"/>
    <n v="0"/>
    <n v="0"/>
    <n v="48.489800000000002"/>
    <n v="48.489800000000002"/>
    <n v="48.489800000000002"/>
    <s v="Mon"/>
    <s v="Sat"/>
  </r>
  <r>
    <x v="984"/>
    <s v="West"/>
    <s v="Khan"/>
    <s v="Replace"/>
    <m/>
    <n v="44396"/>
    <m/>
    <n v="1"/>
    <m/>
    <m/>
    <m/>
    <n v="45.237400000000001"/>
    <x v="0"/>
    <s v=""/>
    <n v="80"/>
    <n v="0"/>
    <n v="0"/>
    <n v="45.237400000000001"/>
    <n v="45.237400000000001"/>
    <n v="45.237400000000001"/>
    <s v="Mon"/>
    <s v="Sat"/>
  </r>
  <r>
    <x v="985"/>
    <s v="North"/>
    <s v="Ling"/>
    <s v="Assess"/>
    <m/>
    <n v="44396"/>
    <m/>
    <n v="1"/>
    <m/>
    <m/>
    <m/>
    <n v="288.42"/>
    <x v="2"/>
    <s v=""/>
    <n v="80"/>
    <n v="0"/>
    <n v="0"/>
    <n v="288.42"/>
    <n v="288.42"/>
    <n v="288.42"/>
    <s v="Mon"/>
    <s v="Sat"/>
  </r>
  <r>
    <x v="986"/>
    <s v="Central"/>
    <s v="Burton"/>
    <s v="Replace"/>
    <m/>
    <n v="44397"/>
    <m/>
    <n v="1"/>
    <m/>
    <m/>
    <m/>
    <n v="38.496899999999997"/>
    <x v="0"/>
    <s v=""/>
    <n v="80"/>
    <n v="0"/>
    <n v="0"/>
    <n v="38.496899999999997"/>
    <n v="38.496899999999997"/>
    <n v="38.496899999999997"/>
    <s v="Tue"/>
    <s v="Sat"/>
  </r>
  <r>
    <x v="987"/>
    <s v="South"/>
    <s v="Burton"/>
    <s v="Deliver"/>
    <m/>
    <n v="44397"/>
    <m/>
    <n v="1"/>
    <m/>
    <m/>
    <m/>
    <n v="107.99550000000001"/>
    <x v="0"/>
    <s v=""/>
    <n v="80"/>
    <n v="0"/>
    <n v="0"/>
    <n v="107.99550000000001"/>
    <n v="107.99550000000001"/>
    <n v="107.99550000000001"/>
    <s v="Tue"/>
    <s v="Sat"/>
  </r>
  <r>
    <x v="988"/>
    <s v="North"/>
    <s v="Ling"/>
    <s v="Assess"/>
    <m/>
    <n v="44397"/>
    <m/>
    <n v="2"/>
    <m/>
    <m/>
    <m/>
    <n v="142.85319999999999"/>
    <x v="0"/>
    <s v=""/>
    <n v="140"/>
    <n v="0"/>
    <n v="0"/>
    <n v="142.85319999999999"/>
    <n v="142.85319999999999"/>
    <n v="142.85319999999999"/>
    <s v="Tue"/>
    <s v="Sat"/>
  </r>
  <r>
    <x v="989"/>
    <s v="Central"/>
    <s v="Cartier"/>
    <s v="Assess"/>
    <m/>
    <n v="44398"/>
    <m/>
    <n v="1"/>
    <m/>
    <m/>
    <m/>
    <n v="85.942099999999996"/>
    <x v="0"/>
    <s v=""/>
    <n v="80"/>
    <n v="0"/>
    <n v="0"/>
    <n v="85.942099999999996"/>
    <n v="85.942099999999996"/>
    <n v="85.942099999999996"/>
    <s v="Wed"/>
    <s v="Sat"/>
  </r>
  <r>
    <x v="990"/>
    <s v="North"/>
    <s v="Ling"/>
    <s v="Replace"/>
    <m/>
    <n v="44398"/>
    <m/>
    <n v="2"/>
    <m/>
    <m/>
    <m/>
    <n v="21.33"/>
    <x v="0"/>
    <s v=""/>
    <n v="140"/>
    <n v="0"/>
    <n v="0"/>
    <n v="21.33"/>
    <n v="21.33"/>
    <n v="21.33"/>
    <s v="Wed"/>
    <s v="Sat"/>
  </r>
  <r>
    <x v="991"/>
    <s v="Northwest"/>
    <s v="Cartier"/>
    <s v="Replace"/>
    <m/>
    <n v="44398"/>
    <m/>
    <n v="2"/>
    <m/>
    <m/>
    <m/>
    <n v="602.66"/>
    <x v="2"/>
    <s v=""/>
    <n v="140"/>
    <n v="0"/>
    <n v="0"/>
    <n v="602.66"/>
    <n v="602.66"/>
    <n v="602.66"/>
    <s v="Wed"/>
    <s v="Sat"/>
  </r>
  <r>
    <x v="992"/>
    <s v="Northwest"/>
    <s v="Cartier"/>
    <s v="Assess"/>
    <s v="Yes"/>
    <n v="44399"/>
    <m/>
    <n v="2"/>
    <m/>
    <m/>
    <m/>
    <n v="66.8857"/>
    <x v="2"/>
    <s v=""/>
    <n v="140"/>
    <n v="0"/>
    <n v="0"/>
    <n v="66.8857"/>
    <n v="66.8857"/>
    <n v="66.8857"/>
    <s v="Thu"/>
    <s v="Sat"/>
  </r>
  <r>
    <x v="993"/>
    <s v="Northwest"/>
    <s v="Khan"/>
    <s v="Repair"/>
    <m/>
    <n v="44399"/>
    <m/>
    <n v="1"/>
    <m/>
    <m/>
    <m/>
    <n v="472.54539999999997"/>
    <x v="0"/>
    <s v=""/>
    <n v="80"/>
    <n v="0"/>
    <n v="0"/>
    <n v="472.54539999999997"/>
    <n v="472.54539999999997"/>
    <n v="472.54539999999997"/>
    <s v="Thu"/>
    <s v="Sat"/>
  </r>
  <r>
    <x v="994"/>
    <s v="Southeast"/>
    <s v="Cartier"/>
    <s v="Assess"/>
    <m/>
    <n v="44399"/>
    <m/>
    <n v="1"/>
    <m/>
    <m/>
    <m/>
    <n v="147.69890000000001"/>
    <x v="2"/>
    <s v=""/>
    <n v="80"/>
    <n v="0"/>
    <n v="0"/>
    <n v="147.69890000000001"/>
    <n v="147.69890000000001"/>
    <n v="147.69890000000001"/>
    <s v="Thu"/>
    <s v="Sat"/>
  </r>
  <r>
    <x v="995"/>
    <s v="Southeast"/>
    <s v="Burton"/>
    <s v="Assess"/>
    <m/>
    <n v="44399"/>
    <m/>
    <n v="2"/>
    <m/>
    <m/>
    <m/>
    <n v="237.21"/>
    <x v="2"/>
    <s v=""/>
    <n v="140"/>
    <n v="0"/>
    <n v="0"/>
    <n v="237.21"/>
    <n v="237.21"/>
    <n v="237.21"/>
    <s v="Thu"/>
    <s v="Sat"/>
  </r>
  <r>
    <x v="996"/>
    <s v="Northwest"/>
    <s v="Cartier"/>
    <s v="Repair"/>
    <m/>
    <n v="44399"/>
    <m/>
    <n v="1"/>
    <m/>
    <m/>
    <m/>
    <n v="128.8115"/>
    <x v="2"/>
    <s v=""/>
    <n v="80"/>
    <n v="0"/>
    <n v="0"/>
    <n v="128.8115"/>
    <n v="128.8115"/>
    <n v="128.8115"/>
    <s v="Thu"/>
    <s v="Sat"/>
  </r>
  <r>
    <x v="997"/>
    <s v="Central"/>
    <s v="Cartier"/>
    <s v="Assess"/>
    <m/>
    <n v="44400"/>
    <m/>
    <n v="1"/>
    <m/>
    <m/>
    <m/>
    <n v="84.886200000000002"/>
    <x v="2"/>
    <s v=""/>
    <n v="80"/>
    <n v="0"/>
    <n v="0"/>
    <n v="84.886200000000002"/>
    <n v="84.886200000000002"/>
    <n v="84.886200000000002"/>
    <s v="Fri"/>
    <s v="Sat"/>
  </r>
  <r>
    <x v="998"/>
    <s v="East"/>
    <s v="Ling"/>
    <s v="Deliver"/>
    <m/>
    <n v="44401"/>
    <m/>
    <n v="1"/>
    <m/>
    <m/>
    <m/>
    <n v="122.31950000000001"/>
    <x v="0"/>
    <s v=""/>
    <n v="80"/>
    <n v="0"/>
    <n v="0"/>
    <n v="122.31950000000001"/>
    <n v="122.31950000000001"/>
    <n v="122.31950000000001"/>
    <s v="Sat"/>
    <s v="Sat"/>
  </r>
  <r>
    <x v="999"/>
    <s v="East"/>
    <s v="Ling"/>
    <s v="Assess"/>
    <m/>
    <n v="44406"/>
    <m/>
    <n v="2"/>
    <m/>
    <m/>
    <m/>
    <n v="210.4494"/>
    <x v="2"/>
    <s v=""/>
    <n v="140"/>
    <n v="0"/>
    <n v="0"/>
    <n v="210.4494"/>
    <n v="210.4494"/>
    <n v="210.4494"/>
    <s v="Thu"/>
    <s v="Sat"/>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A00100"/>
    <s v="North"/>
    <s v="Khan"/>
    <s v="Assess"/>
    <m/>
    <d v="2020-09-01T00:00:00"/>
    <x v="0"/>
    <n v="14"/>
    <n v="2"/>
    <m/>
    <m/>
    <n v="0.5"/>
    <n v="360"/>
    <s v="Account"/>
    <n v="14"/>
    <n v="140"/>
    <n v="70"/>
    <n v="70"/>
    <n v="360"/>
    <n v="430"/>
    <n v="430"/>
    <s v="Tue"/>
    <s v="Tue"/>
  </r>
  <r>
    <s v="A00101"/>
    <s v="South"/>
    <s v="Lopez"/>
    <s v="Replace"/>
    <m/>
    <d v="2020-09-01T00:00:00"/>
    <x v="1"/>
    <n v="3"/>
    <n v="1"/>
    <m/>
    <m/>
    <n v="0.5"/>
    <n v="90.041600000000003"/>
    <s v="Account"/>
    <n v="3"/>
    <n v="80"/>
    <n v="40"/>
    <n v="40"/>
    <n v="90.041600000000003"/>
    <n v="130.04160000000002"/>
    <n v="130.04160000000002"/>
    <s v="Tue"/>
    <s v="Fri"/>
  </r>
  <r>
    <s v="A00102"/>
    <s v="Central"/>
    <s v="Cartier"/>
    <s v="Deliver"/>
    <m/>
    <d v="2020-09-01T00:00:00"/>
    <x v="2"/>
    <n v="16"/>
    <n v="1"/>
    <m/>
    <m/>
    <n v="0.25"/>
    <n v="120"/>
    <s v="P.O."/>
    <n v="16"/>
    <n v="80"/>
    <n v="20"/>
    <n v="20"/>
    <n v="120"/>
    <n v="140"/>
    <n v="140"/>
    <s v="Tue"/>
    <s v="Thu"/>
  </r>
  <r>
    <s v="A00103"/>
    <s v="South"/>
    <s v="Lopez"/>
    <s v="Deliver"/>
    <m/>
    <d v="2020-09-01T00:00:00"/>
    <x v="2"/>
    <n v="16"/>
    <n v="1"/>
    <m/>
    <m/>
    <n v="0.25"/>
    <n v="16.25"/>
    <s v="Account"/>
    <n v="16"/>
    <n v="80"/>
    <n v="20"/>
    <n v="20"/>
    <n v="16.25"/>
    <n v="36.25"/>
    <n v="36.25"/>
    <s v="Tue"/>
    <s v="Thu"/>
  </r>
  <r>
    <s v="A00104"/>
    <s v="Northwest"/>
    <s v="Cartier"/>
    <s v="Deliver"/>
    <s v="Yes"/>
    <d v="2020-09-01T00:00:00"/>
    <x v="2"/>
    <n v="16"/>
    <n v="1"/>
    <m/>
    <m/>
    <n v="0.25"/>
    <n v="45.237400000000001"/>
    <s v="Account"/>
    <n v="16"/>
    <n v="80"/>
    <n v="20"/>
    <n v="20"/>
    <n v="45.237400000000001"/>
    <n v="65.237400000000008"/>
    <n v="65.237400000000008"/>
    <s v="Tue"/>
    <s v="Thu"/>
  </r>
  <r>
    <s v="A00105"/>
    <s v="South"/>
    <s v="Lopez"/>
    <s v="Assess"/>
    <m/>
    <d v="2020-09-01T00:00:00"/>
    <x v="0"/>
    <n v="14"/>
    <n v="1"/>
    <m/>
    <m/>
    <n v="0.25"/>
    <n v="97.626300000000001"/>
    <s v="Account"/>
    <n v="14"/>
    <n v="80"/>
    <n v="20"/>
    <n v="20"/>
    <n v="97.626300000000001"/>
    <n v="117.6263"/>
    <n v="117.6263"/>
    <s v="Tue"/>
    <s v="Tue"/>
  </r>
  <r>
    <s v="A00106"/>
    <s v="Central"/>
    <s v="Cartier"/>
    <s v="Assess"/>
    <m/>
    <d v="2020-09-02T00:00:00"/>
    <x v="3"/>
    <n v="14"/>
    <n v="2"/>
    <m/>
    <m/>
    <n v="0.25"/>
    <n v="29.13"/>
    <s v="Account"/>
    <n v="14"/>
    <n v="140"/>
    <n v="35"/>
    <n v="35"/>
    <n v="29.13"/>
    <n v="64.13"/>
    <n v="64.13"/>
    <s v="Wed"/>
    <s v="Wed"/>
  </r>
  <r>
    <s v="A00107"/>
    <s v="South"/>
    <s v="Lopez"/>
    <s v="Replace"/>
    <m/>
    <d v="2020-09-02T00:00:00"/>
    <x v="4"/>
    <n v="30"/>
    <n v="1"/>
    <m/>
    <m/>
    <n v="0.75"/>
    <n v="35.1"/>
    <s v="Account"/>
    <n v="30"/>
    <n v="80"/>
    <n v="60"/>
    <n v="60"/>
    <n v="35.1"/>
    <n v="95.1"/>
    <n v="95.1"/>
    <s v="Wed"/>
    <s v="Fri"/>
  </r>
  <r>
    <s v="A00108"/>
    <s v="Northwest"/>
    <s v="Burton"/>
    <s v="Deliver"/>
    <m/>
    <d v="2020-09-02T00:00:00"/>
    <x v="5"/>
    <n v="29"/>
    <n v="1"/>
    <m/>
    <m/>
    <n v="0.25"/>
    <n v="76.7"/>
    <s v="C.O.D."/>
    <n v="29"/>
    <n v="80"/>
    <n v="20"/>
    <n v="20"/>
    <n v="76.7"/>
    <n v="96.7"/>
    <n v="96.7"/>
    <s v="Wed"/>
    <s v="Thu"/>
  </r>
  <r>
    <s v="A00109"/>
    <s v="Central"/>
    <s v="Khan"/>
    <s v="Repair"/>
    <s v="Yes"/>
    <d v="2020-09-02T00:00:00"/>
    <x v="6"/>
    <n v="34"/>
    <n v="1"/>
    <m/>
    <m/>
    <n v="1.5"/>
    <n v="374.07940000000002"/>
    <s v="C.O.D."/>
    <n v="34"/>
    <n v="80"/>
    <n v="120"/>
    <n v="120"/>
    <n v="374.07940000000002"/>
    <n v="494.07940000000002"/>
    <n v="494.07940000000002"/>
    <s v="Wed"/>
    <s v="Tue"/>
  </r>
  <r>
    <s v="A00110"/>
    <s v="West"/>
    <s v="Burton"/>
    <s v="Replace"/>
    <m/>
    <d v="2020-09-02T00:00:00"/>
    <x v="7"/>
    <n v="97"/>
    <n v="2"/>
    <m/>
    <m/>
    <n v="4.75"/>
    <n v="832.15830000000005"/>
    <s v="Account"/>
    <n v="97"/>
    <n v="140"/>
    <n v="665"/>
    <n v="665"/>
    <n v="832.15830000000005"/>
    <n v="1497.1583000000001"/>
    <n v="1497.1583000000001"/>
    <s v="Wed"/>
    <s v="Tue"/>
  </r>
  <r>
    <s v="A00111"/>
    <s v="South"/>
    <s v="Lopez"/>
    <s v="Deliver"/>
    <s v="Yes"/>
    <d v="2020-09-03T00:00:00"/>
    <x v="8"/>
    <n v="20"/>
    <n v="1"/>
    <m/>
    <m/>
    <n v="0.25"/>
    <n v="70.212999999999994"/>
    <s v="Account"/>
    <n v="20"/>
    <n v="80"/>
    <n v="20"/>
    <n v="20"/>
    <n v="70.212999999999994"/>
    <n v="90.212999999999994"/>
    <n v="90.212999999999994"/>
    <s v="Thu"/>
    <s v="Wed"/>
  </r>
  <r>
    <s v="A00112"/>
    <s v="West"/>
    <s v="Burton"/>
    <s v="Assess"/>
    <m/>
    <d v="2020-09-04T00:00:00"/>
    <x v="9"/>
    <n v="26"/>
    <n v="1"/>
    <m/>
    <m/>
    <n v="0.5"/>
    <n v="150"/>
    <s v="P.O."/>
    <n v="26"/>
    <n v="80"/>
    <n v="40"/>
    <n v="40"/>
    <n v="150"/>
    <n v="190"/>
    <n v="190"/>
    <s v="Fri"/>
    <s v="Wed"/>
  </r>
  <r>
    <s v="A00113"/>
    <s v="Central"/>
    <s v="Michner"/>
    <s v="Assess"/>
    <m/>
    <d v="2020-09-04T00:00:00"/>
    <x v="10"/>
    <n v="50"/>
    <n v="2"/>
    <m/>
    <m/>
    <n v="1.5"/>
    <n v="275"/>
    <s v="C.O.D."/>
    <n v="50"/>
    <n v="140"/>
    <n v="210"/>
    <n v="210"/>
    <n v="275"/>
    <n v="485"/>
    <n v="485"/>
    <s v="Fri"/>
    <s v="Sat"/>
  </r>
  <r>
    <s v="A00114"/>
    <s v="Northwest"/>
    <s v="Khan"/>
    <s v="Replace"/>
    <s v="Yes"/>
    <d v="2020-09-04T00:00:00"/>
    <x v="11"/>
    <n v="67"/>
    <n v="1"/>
    <m/>
    <m/>
    <n v="0.75"/>
    <n v="938"/>
    <s v="C.O.D."/>
    <n v="67"/>
    <n v="80"/>
    <n v="60"/>
    <n v="60"/>
    <n v="938"/>
    <n v="998"/>
    <n v="998"/>
    <s v="Fri"/>
    <s v="Tue"/>
  </r>
  <r>
    <s v="A00115"/>
    <s v="South"/>
    <s v="Lopez"/>
    <s v="Assess"/>
    <m/>
    <d v="2020-09-05T00:00:00"/>
    <x v="12"/>
    <n v="16"/>
    <n v="1"/>
    <m/>
    <m/>
    <n v="0.25"/>
    <n v="61.249699999999997"/>
    <s v="Account"/>
    <n v="16"/>
    <n v="80"/>
    <n v="20"/>
    <n v="20"/>
    <n v="61.249699999999997"/>
    <n v="81.24969999999999"/>
    <n v="81.24969999999999"/>
    <s v="Sat"/>
    <s v="Mon"/>
  </r>
  <r>
    <s v="A00116"/>
    <s v="West"/>
    <s v="Burton"/>
    <s v="Assess"/>
    <m/>
    <d v="2020-09-05T00:00:00"/>
    <x v="13"/>
    <n v="17"/>
    <n v="1"/>
    <m/>
    <m/>
    <n v="1.5"/>
    <n v="48"/>
    <s v="C.O.D."/>
    <n v="17"/>
    <n v="80"/>
    <n v="120"/>
    <n v="120"/>
    <n v="48"/>
    <n v="168"/>
    <n v="168"/>
    <s v="Sat"/>
    <s v="Tue"/>
  </r>
  <r>
    <s v="A00117"/>
    <s v="Northwest"/>
    <s v="Burton"/>
    <s v="Assess"/>
    <m/>
    <d v="2020-09-07T00:00:00"/>
    <x v="14"/>
    <n v="3"/>
    <n v="2"/>
    <m/>
    <m/>
    <n v="0.25"/>
    <n v="204.28399999999999"/>
    <s v="Account"/>
    <n v="3"/>
    <n v="140"/>
    <n v="35"/>
    <n v="35"/>
    <n v="204.28399999999999"/>
    <n v="239.28399999999999"/>
    <n v="239.28399999999999"/>
    <s v="Mon"/>
    <s v="Thu"/>
  </r>
  <r>
    <s v="A00118"/>
    <s v="Northwest"/>
    <s v="Cartier"/>
    <s v="Replace"/>
    <m/>
    <d v="2020-09-08T00:00:00"/>
    <x v="0"/>
    <n v="7"/>
    <n v="2"/>
    <m/>
    <m/>
    <n v="0.5"/>
    <n v="240"/>
    <s v="Account"/>
    <n v="7"/>
    <n v="140"/>
    <n v="70"/>
    <n v="70"/>
    <n v="240"/>
    <n v="310"/>
    <n v="310"/>
    <s v="Tue"/>
    <s v="Tue"/>
  </r>
  <r>
    <s v="A00119"/>
    <s v="Southeast"/>
    <s v="Khan"/>
    <s v="Replace"/>
    <m/>
    <d v="2020-09-08T00:00:00"/>
    <x v="2"/>
    <n v="9"/>
    <n v="2"/>
    <m/>
    <m/>
    <n v="0.5"/>
    <n v="120"/>
    <s v="Account"/>
    <n v="9"/>
    <n v="140"/>
    <n v="70"/>
    <n v="70"/>
    <n v="120"/>
    <n v="190"/>
    <n v="190"/>
    <s v="Tue"/>
    <s v="Thu"/>
  </r>
  <r>
    <s v="A00120"/>
    <s v="Central"/>
    <s v="Cartier"/>
    <s v="Repair"/>
    <m/>
    <d v="2020-09-08T00:00:00"/>
    <x v="12"/>
    <n v="13"/>
    <n v="1"/>
    <m/>
    <m/>
    <n v="1.75"/>
    <n v="475"/>
    <s v="Account"/>
    <n v="13"/>
    <n v="80"/>
    <n v="140"/>
    <n v="140"/>
    <n v="475"/>
    <n v="615"/>
    <n v="615"/>
    <s v="Tue"/>
    <s v="Mon"/>
  </r>
  <r>
    <s v="A00121"/>
    <s v="Southeast"/>
    <s v="Khan"/>
    <s v="Replace"/>
    <m/>
    <d v="2020-09-08T00:00:00"/>
    <x v="13"/>
    <n v="14"/>
    <n v="1"/>
    <m/>
    <m/>
    <n v="1.75"/>
    <n v="341"/>
    <s v="C.O.D."/>
    <n v="14"/>
    <n v="80"/>
    <n v="140"/>
    <n v="140"/>
    <n v="341"/>
    <n v="481"/>
    <n v="481"/>
    <s v="Tue"/>
    <s v="Tue"/>
  </r>
  <r>
    <s v="A00122"/>
    <s v="Northwest"/>
    <s v="Khan"/>
    <s v="Assess"/>
    <m/>
    <d v="2020-09-08T00:00:00"/>
    <x v="15"/>
    <n v="50"/>
    <n v="1"/>
    <m/>
    <m/>
    <n v="0.75"/>
    <n v="61.180599999999998"/>
    <s v="C.O.D."/>
    <n v="50"/>
    <n v="80"/>
    <n v="60"/>
    <n v="60"/>
    <n v="61.180599999999998"/>
    <n v="121.1806"/>
    <n v="121.1806"/>
    <s v="Tue"/>
    <s v="Wed"/>
  </r>
  <r>
    <s v="A00123"/>
    <s v="South"/>
    <s v="Lopez"/>
    <s v="Replace"/>
    <m/>
    <d v="2020-09-08T00:00:00"/>
    <x v="16"/>
    <n v="70"/>
    <n v="1"/>
    <m/>
    <m/>
    <n v="0.5"/>
    <n v="155.3931"/>
    <s v="Account"/>
    <n v="70"/>
    <n v="80"/>
    <n v="40"/>
    <n v="40"/>
    <n v="155.3931"/>
    <n v="195.3931"/>
    <n v="195.3931"/>
    <s v="Tue"/>
    <s v="Tue"/>
  </r>
  <r>
    <s v="A00124"/>
    <s v="Northwest"/>
    <s v="Michner"/>
    <s v="Replace"/>
    <s v="Yes"/>
    <d v="2020-09-09T00:00:00"/>
    <x v="17"/>
    <n v="15"/>
    <n v="2"/>
    <m/>
    <m/>
    <n v="0.5"/>
    <n v="204.28399999999999"/>
    <s v="C.O.D."/>
    <n v="15"/>
    <n v="140"/>
    <n v="70"/>
    <n v="70"/>
    <n v="204.28399999999999"/>
    <n v="274.28399999999999"/>
    <n v="274.28399999999999"/>
    <s v="Wed"/>
    <s v="Thu"/>
  </r>
  <r>
    <s v="A00125"/>
    <s v="South"/>
    <s v="Lopez"/>
    <s v="Assess"/>
    <m/>
    <d v="2020-09-09T00:00:00"/>
    <x v="18"/>
    <n v="20"/>
    <n v="1"/>
    <m/>
    <m/>
    <n v="0.5"/>
    <n v="37.917400000000001"/>
    <s v="Account"/>
    <n v="20"/>
    <n v="80"/>
    <n v="40"/>
    <n v="40"/>
    <n v="37.917400000000001"/>
    <n v="77.917400000000001"/>
    <n v="77.917400000000001"/>
    <s v="Wed"/>
    <s v="Tue"/>
  </r>
  <r>
    <s v="A00126"/>
    <s v="Northwest"/>
    <s v="Burton"/>
    <s v="Deliver"/>
    <s v="Yes"/>
    <d v="2020-09-09T00:00:00"/>
    <x v="18"/>
    <n v="20"/>
    <n v="1"/>
    <m/>
    <m/>
    <n v="0.25"/>
    <n v="88.405699999999996"/>
    <s v="Account"/>
    <n v="20"/>
    <n v="80"/>
    <n v="20"/>
    <n v="20"/>
    <n v="88.405699999999996"/>
    <n v="108.4057"/>
    <n v="108.4057"/>
    <s v="Wed"/>
    <s v="Tue"/>
  </r>
  <r>
    <s v="A00127"/>
    <s v="South"/>
    <s v="Lopez"/>
    <s v="Deliver"/>
    <m/>
    <d v="2020-09-09T00:00:00"/>
    <x v="18"/>
    <n v="20"/>
    <n v="1"/>
    <m/>
    <m/>
    <n v="0.25"/>
    <n v="202.28639999999999"/>
    <s v="Account"/>
    <n v="20"/>
    <n v="80"/>
    <n v="20"/>
    <n v="20"/>
    <n v="202.28639999999999"/>
    <n v="222.28639999999999"/>
    <n v="222.28639999999999"/>
    <s v="Wed"/>
    <s v="Tue"/>
  </r>
  <r>
    <s v="A00128"/>
    <s v="West"/>
    <s v="Khan"/>
    <s v="Assess"/>
    <m/>
    <d v="2020-09-10T00:00:00"/>
    <x v="19"/>
    <n v="18"/>
    <n v="1"/>
    <m/>
    <m/>
    <n v="0.5"/>
    <n v="120"/>
    <s v="P.O."/>
    <n v="18"/>
    <n v="80"/>
    <n v="40"/>
    <n v="40"/>
    <n v="120"/>
    <n v="160"/>
    <n v="160"/>
    <s v="Thu"/>
    <s v="Mon"/>
  </r>
  <r>
    <s v="A00129"/>
    <s v="Northwest"/>
    <s v="Michner"/>
    <s v="Deliver"/>
    <m/>
    <d v="2020-09-11T00:00:00"/>
    <x v="20"/>
    <n v="3"/>
    <n v="1"/>
    <m/>
    <m/>
    <n v="0.25"/>
    <n v="120"/>
    <s v="Account"/>
    <n v="3"/>
    <n v="80"/>
    <n v="20"/>
    <n v="20"/>
    <n v="120"/>
    <n v="140"/>
    <n v="140"/>
    <s v="Fri"/>
    <s v="Mon"/>
  </r>
  <r>
    <s v="A00130"/>
    <s v="Southwest"/>
    <s v="Cartier"/>
    <s v="Replace"/>
    <m/>
    <d v="2020-09-11T00:00:00"/>
    <x v="0"/>
    <n v="4"/>
    <n v="2"/>
    <m/>
    <m/>
    <n v="0.5"/>
    <n v="535.62480000000005"/>
    <s v="C.O.D."/>
    <n v="4"/>
    <n v="140"/>
    <n v="70"/>
    <n v="70"/>
    <n v="535.62480000000005"/>
    <n v="605.62480000000005"/>
    <n v="605.62480000000005"/>
    <s v="Fri"/>
    <s v="Tue"/>
  </r>
  <r>
    <s v="A00131"/>
    <s v="Northwest"/>
    <s v="Khan"/>
    <s v="Assess"/>
    <m/>
    <d v="2020-09-11T00:00:00"/>
    <x v="8"/>
    <n v="12"/>
    <n v="2"/>
    <m/>
    <m/>
    <n v="0.25"/>
    <n v="24.63"/>
    <s v="Account"/>
    <n v="12"/>
    <n v="140"/>
    <n v="35"/>
    <n v="35"/>
    <n v="24.63"/>
    <n v="59.629999999999995"/>
    <n v="59.629999999999995"/>
    <s v="Fri"/>
    <s v="Wed"/>
  </r>
  <r>
    <s v="A00132"/>
    <s v="Northwest"/>
    <s v="Khan"/>
    <s v="Replace"/>
    <m/>
    <d v="2020-09-11T00:00:00"/>
    <x v="21"/>
    <n v="15"/>
    <n v="2"/>
    <m/>
    <m/>
    <n v="0.5"/>
    <n v="43.26"/>
    <s v="Account"/>
    <n v="15"/>
    <n v="140"/>
    <n v="70"/>
    <n v="70"/>
    <n v="43.26"/>
    <n v="113.25999999999999"/>
    <n v="113.25999999999999"/>
    <s v="Fri"/>
    <s v="Sat"/>
  </r>
  <r>
    <s v="A00133"/>
    <s v="West"/>
    <s v="Khan"/>
    <s v="Assess"/>
    <m/>
    <d v="2020-09-11T00:00:00"/>
    <x v="6"/>
    <n v="25"/>
    <n v="1"/>
    <m/>
    <m/>
    <n v="0.25"/>
    <n v="21.33"/>
    <s v="Account"/>
    <n v="25"/>
    <n v="80"/>
    <n v="20"/>
    <n v="20"/>
    <n v="21.33"/>
    <n v="41.33"/>
    <n v="41.33"/>
    <s v="Fri"/>
    <s v="Tue"/>
  </r>
  <r>
    <s v="A00134"/>
    <s v="West"/>
    <s v="Khan"/>
    <s v="Replace"/>
    <m/>
    <d v="2020-09-12T00:00:00"/>
    <x v="19"/>
    <n v="16"/>
    <n v="1"/>
    <m/>
    <m/>
    <n v="1"/>
    <n v="0.45600000000000002"/>
    <s v="C.O.D."/>
    <n v="16"/>
    <n v="80"/>
    <n v="80"/>
    <n v="80"/>
    <n v="0.45600000000000002"/>
    <n v="80.456000000000003"/>
    <n v="80.456000000000003"/>
    <s v="Sat"/>
    <s v="Mon"/>
  </r>
  <r>
    <s v="A00135"/>
    <s v="Northwest"/>
    <s v="Khan"/>
    <s v="Assess"/>
    <m/>
    <d v="2020-09-14T00:00:00"/>
    <x v="17"/>
    <n v="10"/>
    <n v="2"/>
    <m/>
    <m/>
    <n v="0.25"/>
    <n v="126.62309999999999"/>
    <s v="C.O.D."/>
    <n v="10"/>
    <n v="140"/>
    <n v="35"/>
    <n v="35"/>
    <n v="126.62309999999999"/>
    <n v="161.62309999999999"/>
    <n v="161.62309999999999"/>
    <s v="Mon"/>
    <s v="Thu"/>
  </r>
  <r>
    <s v="A00136"/>
    <s v="West"/>
    <s v="Khan"/>
    <s v="Replace"/>
    <m/>
    <d v="2020-09-14T00:00:00"/>
    <x v="19"/>
    <n v="14"/>
    <n v="1"/>
    <m/>
    <m/>
    <n v="1.5"/>
    <n v="251.0033"/>
    <s v="Account"/>
    <n v="14"/>
    <n v="80"/>
    <n v="120"/>
    <n v="120"/>
    <n v="251.0033"/>
    <n v="371.00329999999997"/>
    <n v="371.00329999999997"/>
    <s v="Mon"/>
    <s v="Mon"/>
  </r>
  <r>
    <s v="A00137"/>
    <s v="Southeast"/>
    <s v="Cartier"/>
    <s v="Assess"/>
    <s v="Yes"/>
    <d v="2020-09-14T00:00:00"/>
    <x v="22"/>
    <n v="21"/>
    <n v="1"/>
    <m/>
    <m/>
    <n v="0.5"/>
    <n v="395.28"/>
    <s v="P.O."/>
    <n v="21"/>
    <n v="80"/>
    <n v="40"/>
    <n v="40"/>
    <n v="395.28"/>
    <n v="435.28"/>
    <n v="435.28"/>
    <s v="Mon"/>
    <s v="Mon"/>
  </r>
  <r>
    <s v="A00138"/>
    <s v="Northwest"/>
    <s v="Michner"/>
    <s v="Deliver"/>
    <s v="Yes"/>
    <d v="2020-09-14T00:00:00"/>
    <x v="23"/>
    <n v="23"/>
    <n v="1"/>
    <m/>
    <m/>
    <n v="0.25"/>
    <n v="36"/>
    <s v="Account"/>
    <n v="23"/>
    <n v="80"/>
    <n v="20"/>
    <n v="20"/>
    <n v="36"/>
    <n v="56"/>
    <n v="56"/>
    <s v="Mon"/>
    <s v="Wed"/>
  </r>
  <r>
    <s v="A00139"/>
    <s v="South"/>
    <s v="Lopez"/>
    <s v="Assess"/>
    <m/>
    <d v="2020-09-14T00:00:00"/>
    <x v="24"/>
    <n v="70"/>
    <n v="1"/>
    <m/>
    <m/>
    <n v="1.75"/>
    <n v="510.67529999999999"/>
    <s v="P.O."/>
    <n v="70"/>
    <n v="80"/>
    <n v="140"/>
    <n v="140"/>
    <n v="510.67529999999999"/>
    <n v="650.67529999999999"/>
    <n v="650.67529999999999"/>
    <s v="Mon"/>
    <s v="Mon"/>
  </r>
  <r>
    <s v="A00140"/>
    <s v="Northwest"/>
    <s v="Michner"/>
    <s v="Replace"/>
    <m/>
    <d v="2020-09-15T00:00:00"/>
    <x v="23"/>
    <n v="22"/>
    <n v="2"/>
    <m/>
    <m/>
    <n v="0.5"/>
    <n v="42.66"/>
    <s v="Account"/>
    <n v="22"/>
    <n v="140"/>
    <n v="70"/>
    <n v="70"/>
    <n v="42.66"/>
    <n v="112.66"/>
    <n v="112.66"/>
    <s v="Tue"/>
    <s v="Wed"/>
  </r>
  <r>
    <s v="A00141"/>
    <s v="West"/>
    <s v="Khan"/>
    <s v="Replace"/>
    <m/>
    <d v="2020-09-16T00:00:00"/>
    <x v="19"/>
    <n v="12"/>
    <n v="1"/>
    <m/>
    <m/>
    <n v="1"/>
    <n v="5.4720000000000004"/>
    <s v="C.O.D."/>
    <n v="12"/>
    <n v="80"/>
    <n v="80"/>
    <n v="80"/>
    <n v="5.4720000000000004"/>
    <n v="85.471999999999994"/>
    <n v="85.471999999999994"/>
    <s v="Wed"/>
    <s v="Mon"/>
  </r>
  <r>
    <s v="A00142"/>
    <s v="Northwest"/>
    <s v="Khan"/>
    <s v="Assess"/>
    <s v="Yes"/>
    <d v="2020-09-16T00:00:00"/>
    <x v="19"/>
    <n v="12"/>
    <n v="1"/>
    <m/>
    <m/>
    <n v="0.25"/>
    <n v="45.237400000000001"/>
    <s v="Account"/>
    <n v="12"/>
    <n v="80"/>
    <n v="20"/>
    <n v="20"/>
    <n v="45.237400000000001"/>
    <n v="65.237400000000008"/>
    <n v="65.237400000000008"/>
    <s v="Wed"/>
    <s v="Mon"/>
  </r>
  <r>
    <s v="A00143"/>
    <s v="Northwest"/>
    <s v="Burton"/>
    <s v="Assess"/>
    <m/>
    <d v="2020-09-16T00:00:00"/>
    <x v="5"/>
    <n v="15"/>
    <n v="2"/>
    <m/>
    <m/>
    <n v="0.75"/>
    <n v="199.452"/>
    <s v="C.O.D."/>
    <n v="15"/>
    <n v="140"/>
    <n v="105"/>
    <n v="105"/>
    <n v="199.452"/>
    <n v="304.452"/>
    <n v="304.452"/>
    <s v="Wed"/>
    <s v="Thu"/>
  </r>
  <r>
    <s v="A00144"/>
    <s v="Southeast"/>
    <s v="Burton"/>
    <s v="Assess"/>
    <m/>
    <d v="2020-09-16T00:00:00"/>
    <x v="22"/>
    <n v="19"/>
    <n v="2"/>
    <m/>
    <m/>
    <n v="0.5"/>
    <n v="144"/>
    <s v="C.O.D."/>
    <n v="19"/>
    <n v="140"/>
    <n v="70"/>
    <n v="70"/>
    <n v="144"/>
    <n v="214"/>
    <n v="214"/>
    <s v="Wed"/>
    <s v="Mon"/>
  </r>
  <r>
    <s v="A00145"/>
    <s v="Southeast"/>
    <s v="Burton"/>
    <s v="Deliver"/>
    <m/>
    <d v="2020-09-17T00:00:00"/>
    <x v="6"/>
    <n v="19"/>
    <n v="1"/>
    <m/>
    <m/>
    <n v="0.25"/>
    <n v="6.2160000000000002"/>
    <s v="C.O.D."/>
    <n v="19"/>
    <n v="80"/>
    <n v="20"/>
    <n v="20"/>
    <n v="6.2160000000000002"/>
    <n v="26.216000000000001"/>
    <n v="26.216000000000001"/>
    <s v="Thu"/>
    <s v="Tue"/>
  </r>
  <r>
    <s v="A00146"/>
    <s v="Northwest"/>
    <s v="Michner"/>
    <s v="Replace"/>
    <m/>
    <d v="2020-09-17T00:00:00"/>
    <x v="25"/>
    <n v="25"/>
    <n v="2"/>
    <m/>
    <m/>
    <n v="1"/>
    <n v="36"/>
    <s v="Account"/>
    <n v="25"/>
    <n v="140"/>
    <n v="140"/>
    <n v="140"/>
    <n v="36"/>
    <n v="176"/>
    <n v="176"/>
    <s v="Thu"/>
    <s v="Mon"/>
  </r>
  <r>
    <s v="A00147"/>
    <s v="Central"/>
    <s v="Cartier"/>
    <s v="Assess"/>
    <m/>
    <d v="2020-09-17T00:00:00"/>
    <x v="25"/>
    <n v="25"/>
    <n v="2"/>
    <m/>
    <m/>
    <n v="0.75"/>
    <n v="40"/>
    <s v="C.O.D."/>
    <n v="25"/>
    <n v="140"/>
    <n v="105"/>
    <n v="105"/>
    <n v="40"/>
    <n v="145"/>
    <n v="145"/>
    <s v="Thu"/>
    <s v="Mon"/>
  </r>
  <r>
    <s v="A00148"/>
    <s v="South"/>
    <s v="Lopez"/>
    <s v="Assess"/>
    <m/>
    <d v="2020-09-17T00:00:00"/>
    <x v="16"/>
    <n v="61"/>
    <n v="1"/>
    <m/>
    <m/>
    <n v="0.25"/>
    <n v="87.581299999999999"/>
    <s v="Account"/>
    <n v="61"/>
    <n v="80"/>
    <n v="20"/>
    <n v="20"/>
    <n v="87.581299999999999"/>
    <n v="107.5813"/>
    <n v="107.5813"/>
    <s v="Thu"/>
    <s v="Tue"/>
  </r>
  <r>
    <s v="A00149"/>
    <s v="West"/>
    <s v="Khan"/>
    <s v="Replace"/>
    <m/>
    <d v="2020-09-21T00:00:00"/>
    <x v="19"/>
    <n v="7"/>
    <n v="1"/>
    <m/>
    <m/>
    <n v="0.5"/>
    <n v="30"/>
    <s v="C.O.D."/>
    <n v="7"/>
    <n v="80"/>
    <n v="40"/>
    <n v="40"/>
    <n v="30"/>
    <n v="70"/>
    <n v="70"/>
    <s v="Mon"/>
    <s v="Mon"/>
  </r>
  <r>
    <s v="A00150"/>
    <s v="Southeast"/>
    <s v="Michner"/>
    <s v="Deliver"/>
    <m/>
    <d v="2020-09-21T00:00:00"/>
    <x v="26"/>
    <n v="28"/>
    <n v="1"/>
    <m/>
    <m/>
    <n v="0.25"/>
    <n v="144"/>
    <s v="P.O."/>
    <n v="28"/>
    <n v="80"/>
    <n v="20"/>
    <n v="20"/>
    <n v="144"/>
    <n v="164"/>
    <n v="164"/>
    <s v="Mon"/>
    <s v="Mon"/>
  </r>
  <r>
    <s v="A00151"/>
    <s v="West"/>
    <s v="Khan"/>
    <s v="Replace"/>
    <s v="Yes"/>
    <d v="2020-09-21T00:00:00"/>
    <x v="27"/>
    <n v="44"/>
    <n v="1"/>
    <m/>
    <m/>
    <n v="0.75"/>
    <n v="297.51229999999998"/>
    <s v="Account"/>
    <n v="44"/>
    <n v="80"/>
    <n v="60"/>
    <n v="60"/>
    <n v="297.51229999999998"/>
    <n v="357.51229999999998"/>
    <n v="357.51229999999998"/>
    <s v="Mon"/>
    <s v="Wed"/>
  </r>
  <r>
    <s v="A00152"/>
    <s v="West"/>
    <s v="Michner"/>
    <s v="Assess"/>
    <m/>
    <d v="2020-09-21T00:00:00"/>
    <x v="28"/>
    <n v="65"/>
    <n v="1"/>
    <m/>
    <m/>
    <n v="0.5"/>
    <n v="64.171000000000006"/>
    <s v="P.O."/>
    <n v="65"/>
    <n v="80"/>
    <n v="40"/>
    <n v="40"/>
    <n v="64.171000000000006"/>
    <n v="104.17100000000001"/>
    <n v="104.17100000000001"/>
    <s v="Mon"/>
    <s v="Wed"/>
  </r>
  <r>
    <s v="A00153"/>
    <s v="South"/>
    <s v="Lopez"/>
    <s v="Deliver"/>
    <m/>
    <d v="2020-09-22T00:00:00"/>
    <x v="5"/>
    <n v="9"/>
    <n v="1"/>
    <m/>
    <m/>
    <n v="0.25"/>
    <n v="20.475000000000001"/>
    <s v="Account"/>
    <n v="9"/>
    <n v="80"/>
    <n v="20"/>
    <n v="20"/>
    <n v="20.475000000000001"/>
    <n v="40.475000000000001"/>
    <n v="40.475000000000001"/>
    <s v="Tue"/>
    <s v="Thu"/>
  </r>
  <r>
    <s v="A00154"/>
    <s v="West"/>
    <s v="Khan"/>
    <s v="Repair"/>
    <m/>
    <d v="2020-09-23T00:00:00"/>
    <x v="23"/>
    <n v="14"/>
    <n v="1"/>
    <m/>
    <m/>
    <n v="1"/>
    <n v="200"/>
    <s v="C.O.D."/>
    <n v="14"/>
    <n v="80"/>
    <n v="80"/>
    <n v="80"/>
    <n v="200"/>
    <n v="280"/>
    <n v="280"/>
    <s v="Wed"/>
    <s v="Wed"/>
  </r>
  <r>
    <s v="A00155"/>
    <s v="Southeast"/>
    <s v="Burton"/>
    <s v="Repair"/>
    <m/>
    <d v="2020-09-23T00:00:00"/>
    <x v="29"/>
    <n v="22"/>
    <n v="1"/>
    <m/>
    <m/>
    <n v="1.5"/>
    <n v="123.9555"/>
    <s v="C.O.D."/>
    <n v="22"/>
    <n v="80"/>
    <n v="120"/>
    <n v="120"/>
    <n v="123.9555"/>
    <n v="243.9555"/>
    <n v="243.9555"/>
    <s v="Wed"/>
    <s v="Thu"/>
  </r>
  <r>
    <s v="A00156"/>
    <s v="Central"/>
    <s v="Cartier"/>
    <s v="Replace"/>
    <m/>
    <d v="2020-09-23T00:00:00"/>
    <x v="10"/>
    <n v="31"/>
    <n v="1"/>
    <m/>
    <m/>
    <n v="0.5"/>
    <n v="193.88310000000001"/>
    <s v="Account"/>
    <n v="31"/>
    <n v="80"/>
    <n v="40"/>
    <n v="40"/>
    <n v="193.88310000000001"/>
    <n v="233.88310000000001"/>
    <n v="233.88310000000001"/>
    <s v="Wed"/>
    <s v="Sat"/>
  </r>
  <r>
    <s v="A00157"/>
    <s v="Southeast"/>
    <s v="Khan"/>
    <s v="Assess"/>
    <m/>
    <d v="2020-09-23T00:00:00"/>
    <x v="15"/>
    <n v="35"/>
    <n v="2"/>
    <m/>
    <m/>
    <n v="0.5"/>
    <n v="1.173"/>
    <s v="C.O.D."/>
    <n v="35"/>
    <n v="140"/>
    <n v="70"/>
    <n v="70"/>
    <n v="1.173"/>
    <n v="71.173000000000002"/>
    <n v="71.173000000000002"/>
    <s v="Wed"/>
    <s v="Wed"/>
  </r>
  <r>
    <s v="A00158"/>
    <s v="Central"/>
    <s v="Michner"/>
    <s v="Assess"/>
    <m/>
    <d v="2020-09-24T00:00:00"/>
    <x v="22"/>
    <n v="11"/>
    <n v="2"/>
    <m/>
    <m/>
    <n v="0.75"/>
    <n v="664.78880000000004"/>
    <s v="Account"/>
    <n v="11"/>
    <n v="140"/>
    <n v="105"/>
    <n v="105"/>
    <n v="664.78880000000004"/>
    <n v="769.78880000000004"/>
    <n v="769.78880000000004"/>
    <s v="Thu"/>
    <s v="Mon"/>
  </r>
  <r>
    <s v="A00159"/>
    <s v="Northwest"/>
    <s v="Khan"/>
    <s v="Deliver"/>
    <m/>
    <d v="2020-09-24T00:00:00"/>
    <x v="29"/>
    <n v="21"/>
    <n v="1"/>
    <m/>
    <m/>
    <n v="0.25"/>
    <n v="160"/>
    <s v="Account"/>
    <n v="21"/>
    <n v="80"/>
    <n v="20"/>
    <n v="20"/>
    <n v="160"/>
    <n v="180"/>
    <n v="180"/>
    <s v="Thu"/>
    <s v="Thu"/>
  </r>
  <r>
    <s v="A00160"/>
    <s v="Northwest"/>
    <s v="Burton"/>
    <s v="Replace"/>
    <m/>
    <d v="2020-09-24T00:00:00"/>
    <x v="30"/>
    <n v="42"/>
    <n v="2"/>
    <m/>
    <m/>
    <n v="0.75"/>
    <n v="159.50489999999999"/>
    <s v="Account"/>
    <n v="42"/>
    <n v="140"/>
    <n v="105"/>
    <n v="105"/>
    <n v="159.50489999999999"/>
    <n v="264.50490000000002"/>
    <n v="264.50490000000002"/>
    <s v="Thu"/>
    <s v="Thu"/>
  </r>
  <r>
    <s v="A00161"/>
    <s v="North"/>
    <s v="Cartier"/>
    <s v="Assess"/>
    <m/>
    <d v="2020-09-24T00:00:00"/>
    <x v="16"/>
    <n v="54"/>
    <n v="2"/>
    <m/>
    <m/>
    <n v="0.75"/>
    <n v="169.63499999999999"/>
    <s v="P.O."/>
    <n v="54"/>
    <n v="140"/>
    <n v="105"/>
    <n v="105"/>
    <n v="169.63499999999999"/>
    <n v="274.63499999999999"/>
    <n v="274.63499999999999"/>
    <s v="Thu"/>
    <s v="Tue"/>
  </r>
  <r>
    <s v="A00162"/>
    <s v="Southwest"/>
    <s v="Burton"/>
    <s v="Replace"/>
    <m/>
    <d v="2020-09-28T00:00:00"/>
    <x v="9"/>
    <n v="2"/>
    <n v="2"/>
    <m/>
    <m/>
    <n v="0.5"/>
    <n v="202.86"/>
    <s v="Account"/>
    <n v="2"/>
    <n v="140"/>
    <n v="70"/>
    <n v="70"/>
    <n v="202.86"/>
    <n v="272.86"/>
    <n v="272.86"/>
    <s v="Mon"/>
    <s v="Wed"/>
  </r>
  <r>
    <s v="A00163"/>
    <s v="South"/>
    <s v="Lopez"/>
    <s v="Assess"/>
    <m/>
    <d v="2020-09-28T00:00:00"/>
    <x v="23"/>
    <n v="9"/>
    <n v="1"/>
    <m/>
    <m/>
    <n v="0.5"/>
    <n v="10.53"/>
    <s v="P.O."/>
    <n v="9"/>
    <n v="80"/>
    <n v="40"/>
    <n v="40"/>
    <n v="10.53"/>
    <n v="50.53"/>
    <n v="50.53"/>
    <s v="Mon"/>
    <s v="Wed"/>
  </r>
  <r>
    <s v="A00164"/>
    <s v="Central"/>
    <s v="Michner"/>
    <s v="Replace"/>
    <m/>
    <d v="2020-09-28T00:00:00"/>
    <x v="31"/>
    <n v="29"/>
    <n v="2"/>
    <m/>
    <m/>
    <n v="0.75"/>
    <n v="1.8240000000000001"/>
    <s v="C.O.D."/>
    <n v="29"/>
    <n v="140"/>
    <n v="105"/>
    <n v="105"/>
    <n v="1.8240000000000001"/>
    <n v="106.824"/>
    <n v="106.824"/>
    <s v="Mon"/>
    <s v="Tue"/>
  </r>
  <r>
    <s v="A00165"/>
    <s v="South"/>
    <s v="Khan"/>
    <s v="Assess"/>
    <m/>
    <d v="2020-09-29T00:00:00"/>
    <x v="32"/>
    <n v="9"/>
    <n v="2"/>
    <m/>
    <m/>
    <n v="0.5"/>
    <n v="54.124600000000001"/>
    <s v="Account"/>
    <n v="9"/>
    <n v="140"/>
    <n v="70"/>
    <n v="70"/>
    <n v="54.124600000000001"/>
    <n v="124.1246"/>
    <n v="124.1246"/>
    <s v="Tue"/>
    <s v="Thu"/>
  </r>
  <r>
    <s v="A00166"/>
    <s v="Northwest"/>
    <s v="Michner"/>
    <s v="Deliver"/>
    <m/>
    <d v="2020-09-29T00:00:00"/>
    <x v="33"/>
    <n v="22"/>
    <n v="2"/>
    <m/>
    <m/>
    <n v="0.25"/>
    <n v="367.71109999999999"/>
    <s v="Account"/>
    <n v="22"/>
    <n v="140"/>
    <n v="35"/>
    <n v="35"/>
    <n v="367.71109999999999"/>
    <n v="402.71109999999999"/>
    <n v="402.71109999999999"/>
    <s v="Tue"/>
    <s v="Wed"/>
  </r>
  <r>
    <s v="A00167"/>
    <s v="West"/>
    <s v="Lopez"/>
    <s v="Assess"/>
    <m/>
    <d v="2020-09-29T00:00:00"/>
    <x v="26"/>
    <n v="20"/>
    <n v="1"/>
    <m/>
    <m/>
    <n v="1.5"/>
    <n v="139.035"/>
    <s v="Account"/>
    <n v="20"/>
    <n v="80"/>
    <n v="120"/>
    <n v="120"/>
    <n v="139.035"/>
    <n v="259.03499999999997"/>
    <n v="259.03499999999997"/>
    <s v="Tue"/>
    <s v="Mon"/>
  </r>
  <r>
    <s v="A00168"/>
    <s v="West"/>
    <s v="Khan"/>
    <s v="Replace"/>
    <m/>
    <d v="2020-09-29T00:00:00"/>
    <x v="31"/>
    <n v="28"/>
    <n v="1"/>
    <m/>
    <m/>
    <n v="0.5"/>
    <n v="50.317"/>
    <s v="P.O."/>
    <n v="28"/>
    <n v="80"/>
    <n v="40"/>
    <n v="40"/>
    <n v="50.317"/>
    <n v="90.317000000000007"/>
    <n v="90.317000000000007"/>
    <s v="Tue"/>
    <s v="Tue"/>
  </r>
  <r>
    <s v="A00169"/>
    <s v="Central"/>
    <s v="Burton"/>
    <s v="Repair"/>
    <m/>
    <d v="2020-09-29T00:00:00"/>
    <x v="34"/>
    <n v="56"/>
    <n v="1"/>
    <m/>
    <m/>
    <n v="1"/>
    <n v="122.4273"/>
    <s v="C.O.D."/>
    <n v="56"/>
    <n v="80"/>
    <n v="80"/>
    <n v="80"/>
    <n v="122.4273"/>
    <n v="202.4273"/>
    <n v="202.4273"/>
    <s v="Tue"/>
    <s v="Tue"/>
  </r>
  <r>
    <s v="A00170"/>
    <s v="West"/>
    <s v="Khan"/>
    <s v="Assess"/>
    <m/>
    <d v="2020-09-29T00:00:00"/>
    <x v="35"/>
    <n v="64"/>
    <n v="1"/>
    <m/>
    <m/>
    <n v="1"/>
    <n v="78.5535"/>
    <s v="P.O."/>
    <n v="64"/>
    <n v="80"/>
    <n v="80"/>
    <n v="80"/>
    <n v="78.5535"/>
    <n v="158.55349999999999"/>
    <n v="158.55349999999999"/>
    <s v="Tue"/>
    <s v="Wed"/>
  </r>
  <r>
    <s v="A00171"/>
    <s v="Northwest"/>
    <s v="Khan"/>
    <s v="Deliver"/>
    <s v="Yes"/>
    <d v="2020-09-30T00:00:00"/>
    <x v="23"/>
    <n v="7"/>
    <n v="1"/>
    <m/>
    <m/>
    <n v="0.25"/>
    <n v="239.1001"/>
    <s v="Account"/>
    <n v="7"/>
    <n v="80"/>
    <n v="20"/>
    <n v="20"/>
    <n v="239.1001"/>
    <n v="259.1001"/>
    <n v="259.1001"/>
    <s v="Wed"/>
    <s v="Wed"/>
  </r>
  <r>
    <s v="A00172"/>
    <s v="Central"/>
    <s v="Cartier"/>
    <s v="Replace"/>
    <m/>
    <d v="2020-09-30T00:00:00"/>
    <x v="26"/>
    <n v="19"/>
    <n v="1"/>
    <m/>
    <m/>
    <n v="0.5"/>
    <n v="61.180599999999998"/>
    <s v="C.O.D."/>
    <n v="19"/>
    <n v="80"/>
    <n v="40"/>
    <n v="40"/>
    <n v="61.180599999999998"/>
    <n v="101.1806"/>
    <n v="101.1806"/>
    <s v="Wed"/>
    <s v="Mon"/>
  </r>
  <r>
    <s v="A00173"/>
    <s v="Northwest"/>
    <s v="Cartier"/>
    <s v="Repair"/>
    <m/>
    <d v="2020-09-30T00:00:00"/>
    <x v="36"/>
    <n v="49"/>
    <n v="2"/>
    <m/>
    <m/>
    <n v="2.25"/>
    <n v="800.71119999999996"/>
    <s v="Account"/>
    <n v="49"/>
    <n v="140"/>
    <n v="315"/>
    <n v="315"/>
    <n v="800.71119999999996"/>
    <n v="1115.7112"/>
    <n v="1115.7112"/>
    <s v="Wed"/>
    <s v="Wed"/>
  </r>
  <r>
    <s v="A00174"/>
    <s v="Northwest"/>
    <s v="Khan"/>
    <s v="Assess"/>
    <m/>
    <d v="2020-10-01T00:00:00"/>
    <x v="37"/>
    <n v="25"/>
    <n v="1"/>
    <m/>
    <m/>
    <n v="0.25"/>
    <n v="19.196999999999999"/>
    <s v="Account"/>
    <n v="25"/>
    <n v="80"/>
    <n v="20"/>
    <n v="20"/>
    <n v="19.196999999999999"/>
    <n v="39.197000000000003"/>
    <n v="39.197000000000003"/>
    <s v="Thu"/>
    <s v="Mon"/>
  </r>
  <r>
    <s v="A00175"/>
    <s v="South"/>
    <s v="Lopez"/>
    <s v="Assess"/>
    <m/>
    <d v="2020-10-05T00:00:00"/>
    <x v="38"/>
    <n v="8"/>
    <n v="1"/>
    <m/>
    <m/>
    <n v="0.25"/>
    <n v="19.5"/>
    <s v="Account"/>
    <n v="8"/>
    <n v="80"/>
    <n v="20"/>
    <n v="20"/>
    <n v="19.5"/>
    <n v="39.5"/>
    <n v="39.5"/>
    <s v="Mon"/>
    <s v="Tue"/>
  </r>
  <r>
    <s v="A00176"/>
    <s v="South"/>
    <s v="Lopez"/>
    <s v="Deliver"/>
    <m/>
    <d v="2020-10-05T00:00:00"/>
    <x v="38"/>
    <n v="8"/>
    <n v="1"/>
    <m/>
    <m/>
    <n v="0.25"/>
    <n v="22.425000000000001"/>
    <s v="Account"/>
    <n v="8"/>
    <n v="80"/>
    <n v="20"/>
    <n v="20"/>
    <n v="22.425000000000001"/>
    <n v="42.424999999999997"/>
    <n v="42.424999999999997"/>
    <s v="Mon"/>
    <s v="Tue"/>
  </r>
  <r>
    <s v="A00177"/>
    <s v="West"/>
    <s v="Burton"/>
    <s v="Assess"/>
    <m/>
    <d v="2020-10-05T00:00:00"/>
    <x v="38"/>
    <n v="8"/>
    <n v="1"/>
    <m/>
    <m/>
    <n v="0.5"/>
    <n v="26.582599999999999"/>
    <s v="Account"/>
    <n v="8"/>
    <n v="80"/>
    <n v="40"/>
    <n v="40"/>
    <n v="26.582599999999999"/>
    <n v="66.582599999999999"/>
    <n v="66.582599999999999"/>
    <s v="Mon"/>
    <s v="Tue"/>
  </r>
  <r>
    <s v="A00178"/>
    <s v="Central"/>
    <s v="Cartier"/>
    <s v="Assess"/>
    <m/>
    <d v="2020-10-05T00:00:00"/>
    <x v="10"/>
    <n v="19"/>
    <n v="1"/>
    <m/>
    <m/>
    <n v="0.5"/>
    <n v="288.20800000000003"/>
    <s v="C.O.D."/>
    <n v="19"/>
    <n v="80"/>
    <n v="40"/>
    <n v="40"/>
    <n v="288.20800000000003"/>
    <n v="328.20800000000003"/>
    <n v="328.20800000000003"/>
    <s v="Mon"/>
    <s v="Sat"/>
  </r>
  <r>
    <s v="A00179"/>
    <s v="South"/>
    <s v="Lopez"/>
    <s v="Replace"/>
    <m/>
    <d v="2020-10-05T00:00:00"/>
    <x v="26"/>
    <n v="14"/>
    <n v="1"/>
    <m/>
    <m/>
    <n v="0.5"/>
    <n v="54.236800000000002"/>
    <s v="Account"/>
    <n v="14"/>
    <n v="80"/>
    <n v="40"/>
    <n v="40"/>
    <n v="54.236800000000002"/>
    <n v="94.236800000000002"/>
    <n v="94.236800000000002"/>
    <s v="Mon"/>
    <s v="Mon"/>
  </r>
  <r>
    <s v="A00180"/>
    <s v="West"/>
    <s v="Lopez"/>
    <s v="Assess"/>
    <m/>
    <d v="2020-10-06T00:00:00"/>
    <x v="26"/>
    <n v="13"/>
    <n v="1"/>
    <m/>
    <m/>
    <n v="0.25"/>
    <n v="332.39699999999999"/>
    <s v="P.O."/>
    <n v="13"/>
    <n v="80"/>
    <n v="20"/>
    <n v="20"/>
    <n v="332.39699999999999"/>
    <n v="352.39699999999999"/>
    <n v="352.39699999999999"/>
    <s v="Tue"/>
    <s v="Mon"/>
  </r>
  <r>
    <s v="A00181"/>
    <s v="Northwest"/>
    <s v="Khan"/>
    <s v="Assess"/>
    <m/>
    <d v="2020-10-06T00:00:00"/>
    <x v="39"/>
    <n v="17"/>
    <n v="2"/>
    <m/>
    <m/>
    <n v="0.75"/>
    <n v="124.1649"/>
    <s v="C.O.D."/>
    <n v="17"/>
    <n v="140"/>
    <n v="105"/>
    <n v="105"/>
    <n v="124.1649"/>
    <n v="229.16489999999999"/>
    <n v="229.16489999999999"/>
    <s v="Tue"/>
    <s v="Fri"/>
  </r>
  <r>
    <s v="A00182"/>
    <s v="Central"/>
    <s v="Burton"/>
    <s v="Deliver"/>
    <m/>
    <d v="2020-10-06T00:00:00"/>
    <x v="37"/>
    <n v="20"/>
    <n v="1"/>
    <m/>
    <m/>
    <n v="0.25"/>
    <n v="21.63"/>
    <s v="Account"/>
    <n v="20"/>
    <n v="80"/>
    <n v="20"/>
    <n v="20"/>
    <n v="21.63"/>
    <n v="41.629999999999995"/>
    <n v="41.629999999999995"/>
    <s v="Tue"/>
    <s v="Mon"/>
  </r>
  <r>
    <s v="A00183"/>
    <s v="Northwest"/>
    <s v="Khan"/>
    <s v="Assess"/>
    <m/>
    <d v="2020-10-07T00:00:00"/>
    <x v="26"/>
    <n v="12"/>
    <n v="2"/>
    <m/>
    <s v="Yes"/>
    <n v="0.25"/>
    <n v="33"/>
    <s v="C.O.D."/>
    <n v="12"/>
    <n v="140"/>
    <n v="35"/>
    <n v="35"/>
    <n v="0"/>
    <n v="68"/>
    <n v="35"/>
    <s v="Wed"/>
    <s v="Mon"/>
  </r>
  <r>
    <s v="A00184"/>
    <s v="Northwest"/>
    <s v="Khan"/>
    <s v="Assess"/>
    <m/>
    <d v="2020-10-07T00:00:00"/>
    <x v="26"/>
    <n v="12"/>
    <n v="2"/>
    <m/>
    <m/>
    <n v="0.5"/>
    <n v="154.5"/>
    <s v="C.O.D."/>
    <n v="12"/>
    <n v="140"/>
    <n v="70"/>
    <n v="70"/>
    <n v="154.5"/>
    <n v="224.5"/>
    <n v="224.5"/>
    <s v="Wed"/>
    <s v="Mon"/>
  </r>
  <r>
    <s v="A00185"/>
    <s v="South"/>
    <s v="Lopez"/>
    <s v="Repair"/>
    <m/>
    <d v="2020-10-07T00:00:00"/>
    <x v="40"/>
    <n v="13"/>
    <n v="1"/>
    <m/>
    <m/>
    <n v="1"/>
    <n v="48.75"/>
    <s v="Account"/>
    <n v="13"/>
    <n v="80"/>
    <n v="80"/>
    <n v="80"/>
    <n v="48.75"/>
    <n v="128.75"/>
    <n v="128.75"/>
    <s v="Wed"/>
    <s v="Tue"/>
  </r>
  <r>
    <s v="A00186"/>
    <s v="South"/>
    <s v="Lopez"/>
    <s v="Deliver"/>
    <m/>
    <d v="2020-10-08T00:00:00"/>
    <x v="40"/>
    <n v="12"/>
    <n v="1"/>
    <m/>
    <m/>
    <n v="0.25"/>
    <n v="76.1678"/>
    <s v="Account"/>
    <n v="12"/>
    <n v="80"/>
    <n v="20"/>
    <n v="20"/>
    <n v="76.1678"/>
    <n v="96.1678"/>
    <n v="96.1678"/>
    <s v="Thu"/>
    <s v="Tue"/>
  </r>
  <r>
    <s v="A00187"/>
    <s v="Northwest"/>
    <s v="Khan"/>
    <s v="Replace"/>
    <m/>
    <d v="2020-10-08T00:00:00"/>
    <x v="41"/>
    <n v="30"/>
    <n v="1"/>
    <m/>
    <m/>
    <n v="0.75"/>
    <n v="117"/>
    <s v="C.O.D."/>
    <n v="30"/>
    <n v="80"/>
    <n v="60"/>
    <n v="60"/>
    <n v="117"/>
    <n v="177"/>
    <n v="177"/>
    <s v="Thu"/>
    <s v="Sat"/>
  </r>
  <r>
    <s v="A00188"/>
    <s v="Northwest"/>
    <s v="Cartier"/>
    <s v="Repair"/>
    <m/>
    <d v="2020-10-08T00:00:00"/>
    <x v="11"/>
    <n v="33"/>
    <n v="2"/>
    <m/>
    <m/>
    <n v="1.5"/>
    <n v="1575.9739999999999"/>
    <s v="C.O.D."/>
    <n v="33"/>
    <n v="140"/>
    <n v="210"/>
    <n v="210"/>
    <n v="1575.9739999999999"/>
    <n v="1785.9739999999999"/>
    <n v="1785.9739999999999"/>
    <s v="Thu"/>
    <s v="Tue"/>
  </r>
  <r>
    <s v="A00189"/>
    <s v="West"/>
    <s v="Khan"/>
    <s v="Replace"/>
    <m/>
    <d v="2020-10-08T00:00:00"/>
    <x v="36"/>
    <n v="41"/>
    <n v="1"/>
    <m/>
    <m/>
    <n v="0.5"/>
    <n v="21.33"/>
    <s v="P.O."/>
    <n v="41"/>
    <n v="80"/>
    <n v="40"/>
    <n v="40"/>
    <n v="21.33"/>
    <n v="61.33"/>
    <n v="61.33"/>
    <s v="Thu"/>
    <s v="Wed"/>
  </r>
  <r>
    <s v="A00190"/>
    <s v="Southeast"/>
    <s v="Michner"/>
    <s v="Replace"/>
    <m/>
    <d v="2020-10-08T00:00:00"/>
    <x v="42"/>
    <n v="53"/>
    <n v="1"/>
    <m/>
    <m/>
    <n v="0.5"/>
    <n v="74.785899999999998"/>
    <s v="Account"/>
    <n v="53"/>
    <n v="80"/>
    <n v="40"/>
    <n v="40"/>
    <n v="74.785899999999998"/>
    <n v="114.7859"/>
    <n v="114.7859"/>
    <s v="Thu"/>
    <s v="Mon"/>
  </r>
  <r>
    <s v="A00191"/>
    <s v="Northeast"/>
    <s v="Michner"/>
    <s v="Repair"/>
    <m/>
    <d v="2020-10-08T00:00:00"/>
    <x v="43"/>
    <n v="54"/>
    <n v="2"/>
    <m/>
    <m/>
    <n v="4.75"/>
    <n v="1123.9716000000001"/>
    <s v="C.O.D."/>
    <n v="54"/>
    <n v="140"/>
    <n v="665"/>
    <n v="665"/>
    <n v="1123.9716000000001"/>
    <n v="1788.9716000000001"/>
    <n v="1788.9716000000001"/>
    <s v="Thu"/>
    <s v="Tue"/>
  </r>
  <r>
    <s v="A00192"/>
    <s v="Central"/>
    <s v="Burton"/>
    <s v="Assess"/>
    <m/>
    <d v="2020-10-12T00:00:00"/>
    <x v="37"/>
    <n v="14"/>
    <n v="2"/>
    <m/>
    <m/>
    <n v="1"/>
    <n v="128.9796"/>
    <s v="Account"/>
    <n v="14"/>
    <n v="140"/>
    <n v="140"/>
    <n v="140"/>
    <n v="128.9796"/>
    <n v="268.9796"/>
    <n v="268.9796"/>
    <s v="Mon"/>
    <s v="Mon"/>
  </r>
  <r>
    <s v="A00193"/>
    <s v="West"/>
    <s v="Khan"/>
    <s v="Replace"/>
    <m/>
    <d v="2020-10-12T00:00:00"/>
    <x v="27"/>
    <n v="23"/>
    <n v="1"/>
    <m/>
    <m/>
    <n v="0.5"/>
    <n v="144"/>
    <s v="P.O."/>
    <n v="23"/>
    <n v="80"/>
    <n v="40"/>
    <n v="40"/>
    <n v="144"/>
    <n v="184"/>
    <n v="184"/>
    <s v="Mon"/>
    <s v="Wed"/>
  </r>
  <r>
    <s v="A00194"/>
    <s v="Central"/>
    <s v="Michner"/>
    <s v="Assess"/>
    <m/>
    <d v="2020-10-12T00:00:00"/>
    <x v="30"/>
    <n v="24"/>
    <n v="2"/>
    <m/>
    <m/>
    <n v="1"/>
    <n v="1211.8269"/>
    <s v="Account"/>
    <n v="24"/>
    <n v="140"/>
    <n v="140"/>
    <n v="140"/>
    <n v="1211.8269"/>
    <n v="1351.8269"/>
    <n v="1351.8269"/>
    <s v="Mon"/>
    <s v="Thu"/>
  </r>
  <r>
    <s v="A00195"/>
    <s v="South"/>
    <s v="Michner"/>
    <s v="Replace"/>
    <m/>
    <d v="2020-10-12T00:00:00"/>
    <x v="36"/>
    <n v="37"/>
    <n v="1"/>
    <m/>
    <m/>
    <n v="0.5"/>
    <n v="54.124600000000001"/>
    <s v="Account"/>
    <n v="37"/>
    <n v="80"/>
    <n v="40"/>
    <n v="40"/>
    <n v="54.124600000000001"/>
    <n v="94.124600000000001"/>
    <n v="94.124600000000001"/>
    <s v="Mon"/>
    <s v="Wed"/>
  </r>
  <r>
    <s v="A00196"/>
    <s v="Northwest"/>
    <s v="Michner"/>
    <s v="Assess"/>
    <s v="Yes"/>
    <d v="2020-10-12T00:00:00"/>
    <x v="44"/>
    <n v="38"/>
    <n v="1"/>
    <m/>
    <m/>
    <n v="0.5"/>
    <n v="55.935699999999997"/>
    <s v="C.O.D."/>
    <n v="38"/>
    <n v="80"/>
    <n v="40"/>
    <n v="40"/>
    <n v="55.935699999999997"/>
    <n v="95.935699999999997"/>
    <n v="95.935699999999997"/>
    <s v="Mon"/>
    <s v="Thu"/>
  </r>
  <r>
    <s v="A00197"/>
    <s v="Southeast"/>
    <s v="Michner"/>
    <s v="Assess"/>
    <s v="Yes"/>
    <d v="2020-10-13T00:00:00"/>
    <x v="31"/>
    <n v="14"/>
    <n v="1"/>
    <m/>
    <m/>
    <n v="0.5"/>
    <n v="11.06"/>
    <s v="P.O."/>
    <n v="14"/>
    <n v="80"/>
    <n v="40"/>
    <n v="40"/>
    <n v="11.06"/>
    <n v="51.06"/>
    <n v="51.06"/>
    <s v="Tue"/>
    <s v="Tue"/>
  </r>
  <r>
    <s v="A00198"/>
    <s v="West"/>
    <s v="Khan"/>
    <s v="Repair"/>
    <m/>
    <d v="2020-10-13T00:00:00"/>
    <x v="31"/>
    <n v="14"/>
    <n v="1"/>
    <m/>
    <m/>
    <n v="2"/>
    <n v="77.165099999999995"/>
    <s v="Account"/>
    <n v="14"/>
    <n v="80"/>
    <n v="160"/>
    <n v="160"/>
    <n v="77.165099999999995"/>
    <n v="237.1651"/>
    <n v="237.1651"/>
    <s v="Tue"/>
    <s v="Tue"/>
  </r>
  <r>
    <s v="A00199"/>
    <s v="Northwest"/>
    <s v="Khan"/>
    <s v="Assess"/>
    <m/>
    <d v="2020-10-14T00:00:00"/>
    <x v="26"/>
    <n v="5"/>
    <n v="2"/>
    <m/>
    <m/>
    <n v="0.5"/>
    <n v="66.158000000000001"/>
    <s v="Account"/>
    <n v="5"/>
    <n v="140"/>
    <n v="70"/>
    <n v="70"/>
    <n v="66.158000000000001"/>
    <n v="136.15800000000002"/>
    <n v="136.15800000000002"/>
    <s v="Wed"/>
    <s v="Mon"/>
  </r>
  <r>
    <s v="A00200"/>
    <s v="Southwest"/>
    <s v="Michner"/>
    <s v="Deliver"/>
    <m/>
    <d v="2020-10-14T00:00:00"/>
    <x v="31"/>
    <n v="13"/>
    <n v="1"/>
    <m/>
    <m/>
    <n v="0.25"/>
    <n v="27.953900000000001"/>
    <s v="Account"/>
    <n v="13"/>
    <n v="80"/>
    <n v="20"/>
    <n v="20"/>
    <n v="27.953900000000001"/>
    <n v="47.953900000000004"/>
    <n v="47.953900000000004"/>
    <s v="Wed"/>
    <s v="Tue"/>
  </r>
  <r>
    <s v="A00201"/>
    <s v="West"/>
    <s v="Khan"/>
    <s v="Assess"/>
    <m/>
    <d v="2020-10-14T00:00:00"/>
    <x v="31"/>
    <n v="13"/>
    <n v="1"/>
    <m/>
    <m/>
    <n v="1"/>
    <n v="216.3125"/>
    <s v="C.O.D."/>
    <n v="13"/>
    <n v="80"/>
    <n v="80"/>
    <n v="80"/>
    <n v="216.3125"/>
    <n v="296.3125"/>
    <n v="296.3125"/>
    <s v="Wed"/>
    <s v="Tue"/>
  </r>
  <r>
    <s v="A00202"/>
    <s v="Central"/>
    <s v="Burton"/>
    <s v="Repair"/>
    <m/>
    <d v="2020-10-14T00:00:00"/>
    <x v="45"/>
    <n v="20"/>
    <n v="2"/>
    <m/>
    <m/>
    <n v="2"/>
    <n v="619.51329999999996"/>
    <s v="P.O."/>
    <n v="20"/>
    <n v="140"/>
    <n v="280"/>
    <n v="280"/>
    <n v="619.51329999999996"/>
    <n v="899.51329999999996"/>
    <n v="899.51329999999996"/>
    <s v="Wed"/>
    <s v="Tue"/>
  </r>
  <r>
    <s v="A00203"/>
    <s v="West"/>
    <s v="Michner"/>
    <s v="Replace"/>
    <m/>
    <d v="2020-10-14T00:00:00"/>
    <x v="11"/>
    <n v="27"/>
    <n v="1"/>
    <m/>
    <m/>
    <n v="0.5"/>
    <n v="3.12"/>
    <s v="C.O.D."/>
    <n v="27"/>
    <n v="80"/>
    <n v="40"/>
    <n v="40"/>
    <n v="3.12"/>
    <n v="43.12"/>
    <n v="43.12"/>
    <s v="Wed"/>
    <s v="Tue"/>
  </r>
  <r>
    <s v="A00204"/>
    <s v="Central"/>
    <s v="Michner"/>
    <s v="Assess"/>
    <m/>
    <d v="2020-10-15T00:00:00"/>
    <x v="46"/>
    <n v="7"/>
    <n v="1"/>
    <m/>
    <m/>
    <n v="0.75"/>
    <n v="163.26"/>
    <s v="Account"/>
    <n v="7"/>
    <n v="80"/>
    <n v="60"/>
    <n v="60"/>
    <n v="163.26"/>
    <n v="223.26"/>
    <n v="223.26"/>
    <s v="Thu"/>
    <s v="Thu"/>
  </r>
  <r>
    <s v="A00205"/>
    <s v="South"/>
    <s v="Lopez"/>
    <s v="Deliver"/>
    <m/>
    <d v="2020-10-15T00:00:00"/>
    <x v="15"/>
    <n v="13"/>
    <n v="1"/>
    <m/>
    <m/>
    <n v="0.25"/>
    <n v="65.251599999999996"/>
    <s v="Account"/>
    <n v="13"/>
    <n v="80"/>
    <n v="20"/>
    <n v="20"/>
    <n v="65.251599999999996"/>
    <n v="85.251599999999996"/>
    <n v="85.251599999999996"/>
    <s v="Thu"/>
    <s v="Wed"/>
  </r>
  <r>
    <s v="A00206"/>
    <s v="West"/>
    <s v="Michner"/>
    <s v="Deliver"/>
    <m/>
    <d v="2020-10-15T00:00:00"/>
    <x v="11"/>
    <n v="26"/>
    <n v="1"/>
    <m/>
    <m/>
    <n v="0.25"/>
    <n v="30"/>
    <s v="P.O."/>
    <n v="26"/>
    <n v="80"/>
    <n v="20"/>
    <n v="20"/>
    <n v="30"/>
    <n v="50"/>
    <n v="50"/>
    <s v="Thu"/>
    <s v="Tue"/>
  </r>
  <r>
    <s v="A00207"/>
    <s v="West"/>
    <s v="Michner"/>
    <s v="Replace"/>
    <m/>
    <d v="2020-10-15T00:00:00"/>
    <x v="11"/>
    <n v="26"/>
    <n v="1"/>
    <m/>
    <m/>
    <n v="0.5"/>
    <n v="105.8442"/>
    <s v="Account"/>
    <n v="26"/>
    <n v="80"/>
    <n v="40"/>
    <n v="40"/>
    <n v="105.8442"/>
    <n v="145.8442"/>
    <n v="145.8442"/>
    <s v="Thu"/>
    <s v="Tue"/>
  </r>
  <r>
    <s v="A00208"/>
    <s v="Northwest"/>
    <s v="Burton"/>
    <s v="Replace"/>
    <m/>
    <d v="2020-10-19T00:00:00"/>
    <x v="30"/>
    <n v="17"/>
    <n v="2"/>
    <m/>
    <m/>
    <n v="1"/>
    <n v="547.08590000000004"/>
    <s v="C.O.D."/>
    <n v="17"/>
    <n v="140"/>
    <n v="140"/>
    <n v="140"/>
    <n v="547.08590000000004"/>
    <n v="687.08590000000004"/>
    <n v="687.08590000000004"/>
    <s v="Mon"/>
    <s v="Thu"/>
  </r>
  <r>
    <s v="A00209"/>
    <s v="West"/>
    <s v="Michner"/>
    <s v="Replace"/>
    <m/>
    <d v="2020-10-19T00:00:00"/>
    <x v="28"/>
    <n v="37"/>
    <n v="1"/>
    <m/>
    <m/>
    <n v="1"/>
    <n v="120"/>
    <s v="P.O."/>
    <n v="37"/>
    <n v="80"/>
    <n v="80"/>
    <n v="80"/>
    <n v="120"/>
    <n v="200"/>
    <n v="200"/>
    <s v="Mon"/>
    <s v="Wed"/>
  </r>
  <r>
    <s v="A00210"/>
    <s v="Northwest"/>
    <s v="Khan"/>
    <s v="Assess"/>
    <m/>
    <d v="2020-10-20T00:00:00"/>
    <x v="47"/>
    <n v="10"/>
    <n v="1"/>
    <m/>
    <m/>
    <n v="0.25"/>
    <n v="30"/>
    <s v="Account"/>
    <n v="10"/>
    <n v="80"/>
    <n v="20"/>
    <n v="20"/>
    <n v="30"/>
    <n v="50"/>
    <n v="50"/>
    <s v="Tue"/>
    <s v="Fri"/>
  </r>
  <r>
    <s v="A00211"/>
    <s v="Central"/>
    <s v="Cartier"/>
    <s v="Deliver"/>
    <m/>
    <d v="2020-10-20T00:00:00"/>
    <x v="34"/>
    <n v="35"/>
    <n v="1"/>
    <m/>
    <m/>
    <n v="0.25"/>
    <n v="27.63"/>
    <s v="Account"/>
    <n v="35"/>
    <n v="80"/>
    <n v="20"/>
    <n v="20"/>
    <n v="27.63"/>
    <n v="47.629999999999995"/>
    <n v="47.629999999999995"/>
    <s v="Tue"/>
    <s v="Tue"/>
  </r>
  <r>
    <s v="A00212"/>
    <s v="Central"/>
    <s v="Burton"/>
    <s v="Assess"/>
    <m/>
    <d v="2020-10-21T00:00:00"/>
    <x v="48"/>
    <n v="16"/>
    <n v="1"/>
    <m/>
    <m/>
    <n v="0.25"/>
    <n v="250.42240000000001"/>
    <s v="Account"/>
    <n v="16"/>
    <n v="80"/>
    <n v="20"/>
    <n v="20"/>
    <n v="250.42240000000001"/>
    <n v="270.42240000000004"/>
    <n v="270.42240000000004"/>
    <s v="Wed"/>
    <s v="Fri"/>
  </r>
  <r>
    <s v="A00213"/>
    <s v="Northwest"/>
    <s v="Michner"/>
    <s v="Assess"/>
    <s v="Yes"/>
    <d v="2020-10-21T00:00:00"/>
    <x v="30"/>
    <n v="15"/>
    <n v="2"/>
    <m/>
    <m/>
    <n v="0.25"/>
    <n v="38.698399999999999"/>
    <s v="C.O.D."/>
    <n v="15"/>
    <n v="140"/>
    <n v="35"/>
    <n v="35"/>
    <n v="38.698399999999999"/>
    <n v="73.698399999999992"/>
    <n v="73.698399999999992"/>
    <s v="Wed"/>
    <s v="Thu"/>
  </r>
  <r>
    <s v="A00214"/>
    <s v="Northwest"/>
    <s v="Cartier"/>
    <s v="Assess"/>
    <s v="Yes"/>
    <d v="2020-10-21T00:00:00"/>
    <x v="11"/>
    <n v="20"/>
    <n v="2"/>
    <m/>
    <m/>
    <n v="0.25"/>
    <n v="33"/>
    <s v="Account"/>
    <n v="20"/>
    <n v="140"/>
    <n v="35"/>
    <n v="35"/>
    <n v="33"/>
    <n v="68"/>
    <n v="68"/>
    <s v="Wed"/>
    <s v="Tue"/>
  </r>
  <r>
    <s v="A00215"/>
    <s v="West"/>
    <s v="Michner"/>
    <s v="Assess"/>
    <m/>
    <d v="2020-10-21T00:00:00"/>
    <x v="11"/>
    <n v="20"/>
    <n v="1"/>
    <m/>
    <m/>
    <n v="0.75"/>
    <n v="126"/>
    <s v="P.O."/>
    <n v="20"/>
    <n v="80"/>
    <n v="60"/>
    <n v="60"/>
    <n v="126"/>
    <n v="186"/>
    <n v="186"/>
    <s v="Wed"/>
    <s v="Tue"/>
  </r>
  <r>
    <s v="A00216"/>
    <s v="Central"/>
    <s v="Michner"/>
    <s v="Install"/>
    <m/>
    <d v="2020-10-21T00:00:00"/>
    <x v="49"/>
    <n v="96"/>
    <n v="2"/>
    <m/>
    <m/>
    <n v="8.25"/>
    <n v="4946"/>
    <s v="Account"/>
    <n v="96"/>
    <n v="140"/>
    <n v="1155"/>
    <n v="1155"/>
    <n v="4946"/>
    <n v="6101"/>
    <n v="6101"/>
    <s v="Wed"/>
    <s v="Mon"/>
  </r>
  <r>
    <s v="A00217"/>
    <s v="Southeast"/>
    <s v="Michner"/>
    <s v="Replace"/>
    <s v="Yes"/>
    <d v="2020-10-22T00:00:00"/>
    <x v="50"/>
    <n v="7"/>
    <n v="1"/>
    <m/>
    <m/>
    <n v="0.5"/>
    <n v="33.544699999999999"/>
    <s v="P.O."/>
    <n v="7"/>
    <n v="80"/>
    <n v="40"/>
    <n v="40"/>
    <n v="33.544699999999999"/>
    <n v="73.544700000000006"/>
    <n v="73.544700000000006"/>
    <s v="Thu"/>
    <s v="Thu"/>
  </r>
  <r>
    <s v="A00218"/>
    <s v="Central"/>
    <s v="Burton"/>
    <s v="Assess"/>
    <m/>
    <d v="2020-10-24T00:00:00"/>
    <x v="48"/>
    <n v="13"/>
    <n v="2"/>
    <m/>
    <m/>
    <n v="0.25"/>
    <n v="25"/>
    <s v="Account"/>
    <n v="13"/>
    <n v="140"/>
    <n v="35"/>
    <n v="35"/>
    <n v="25"/>
    <n v="60"/>
    <n v="60"/>
    <s v="Sat"/>
    <s v="Fri"/>
  </r>
  <r>
    <s v="A00219"/>
    <s v="West"/>
    <s v="Khan"/>
    <s v="Assess"/>
    <m/>
    <d v="2020-10-24T00:00:00"/>
    <x v="34"/>
    <n v="31"/>
    <n v="1"/>
    <m/>
    <m/>
    <n v="0.5"/>
    <n v="28.5868"/>
    <s v="Account"/>
    <n v="31"/>
    <n v="80"/>
    <n v="40"/>
    <n v="40"/>
    <n v="28.5868"/>
    <n v="68.586799999999997"/>
    <n v="68.586799999999997"/>
    <s v="Sat"/>
    <s v="Tue"/>
  </r>
  <r>
    <s v="A00220"/>
    <s v="West"/>
    <s v="Burton"/>
    <s v="Replace"/>
    <m/>
    <d v="2020-10-24T00:00:00"/>
    <x v="51"/>
    <n v="51"/>
    <n v="2"/>
    <m/>
    <m/>
    <n v="2.5"/>
    <n v="213.48050000000001"/>
    <s v="Account"/>
    <n v="51"/>
    <n v="140"/>
    <n v="350"/>
    <n v="350"/>
    <n v="213.48050000000001"/>
    <n v="563.48050000000001"/>
    <n v="563.48050000000001"/>
    <s v="Sat"/>
    <s v="Mon"/>
  </r>
  <r>
    <s v="A00221"/>
    <s v="West"/>
    <s v="Khan"/>
    <s v="Assess"/>
    <m/>
    <d v="2020-10-26T00:00:00"/>
    <x v="31"/>
    <n v="1"/>
    <n v="1"/>
    <m/>
    <m/>
    <n v="0.5"/>
    <n v="83.441299999999998"/>
    <s v="Account"/>
    <n v="1"/>
    <n v="80"/>
    <n v="40"/>
    <n v="40"/>
    <n v="83.441299999999998"/>
    <n v="123.4413"/>
    <n v="123.4413"/>
    <s v="Mon"/>
    <s v="Tue"/>
  </r>
  <r>
    <s v="A00222"/>
    <s v="Southeast"/>
    <s v="Khan"/>
    <s v="Repair"/>
    <m/>
    <d v="2020-10-26T00:00:00"/>
    <x v="16"/>
    <n v="22"/>
    <n v="2"/>
    <m/>
    <m/>
    <n v="1"/>
    <n v="25"/>
    <s v="C.O.D."/>
    <n v="22"/>
    <n v="140"/>
    <n v="140"/>
    <n v="140"/>
    <n v="25"/>
    <n v="165"/>
    <n v="165"/>
    <s v="Mon"/>
    <s v="Tue"/>
  </r>
  <r>
    <s v="A00223"/>
    <s v="South"/>
    <s v="Lopez"/>
    <s v="Assess"/>
    <m/>
    <d v="2020-10-27T00:00:00"/>
    <x v="16"/>
    <n v="21"/>
    <n v="1"/>
    <m/>
    <m/>
    <n v="0.25"/>
    <n v="67.961500000000001"/>
    <s v="Account"/>
    <n v="21"/>
    <n v="80"/>
    <n v="20"/>
    <n v="20"/>
    <n v="67.961500000000001"/>
    <n v="87.961500000000001"/>
    <n v="87.961500000000001"/>
    <s v="Tue"/>
    <s v="Tue"/>
  </r>
  <r>
    <s v="A00224"/>
    <s v="West"/>
    <s v="Khan"/>
    <s v="Replace"/>
    <m/>
    <d v="2020-10-27T00:00:00"/>
    <x v="52"/>
    <n v="50"/>
    <n v="1"/>
    <m/>
    <m/>
    <n v="0.5"/>
    <n v="172.02"/>
    <s v="P.O."/>
    <n v="50"/>
    <n v="80"/>
    <n v="40"/>
    <n v="40"/>
    <n v="172.02"/>
    <n v="212.02"/>
    <n v="212.02"/>
    <s v="Tue"/>
    <s v="Wed"/>
  </r>
  <r>
    <s v="A00225"/>
    <s v="South"/>
    <s v="Lopez"/>
    <s v="Assess"/>
    <m/>
    <d v="2020-10-27T00:00:00"/>
    <x v="53"/>
    <n v="81"/>
    <n v="1"/>
    <m/>
    <m/>
    <n v="0.5"/>
    <n v="102.22320000000001"/>
    <s v="P.O."/>
    <n v="81"/>
    <n v="80"/>
    <n v="40"/>
    <n v="40"/>
    <n v="102.22320000000001"/>
    <n v="142.22320000000002"/>
    <n v="142.22320000000002"/>
    <s v="Tue"/>
    <s v="Sat"/>
  </r>
  <r>
    <s v="A00226"/>
    <s v="South"/>
    <s v="Lopez"/>
    <s v="Replace"/>
    <m/>
    <d v="2020-10-28T00:00:00"/>
    <x v="42"/>
    <n v="33"/>
    <n v="1"/>
    <m/>
    <m/>
    <n v="0.5"/>
    <n v="373.55279999999999"/>
    <s v="Account"/>
    <n v="33"/>
    <n v="80"/>
    <n v="40"/>
    <n v="40"/>
    <n v="373.55279999999999"/>
    <n v="413.55279999999999"/>
    <n v="413.55279999999999"/>
    <s v="Wed"/>
    <s v="Mon"/>
  </r>
  <r>
    <s v="A00227"/>
    <s v="South"/>
    <s v="Lopez"/>
    <s v="Install"/>
    <m/>
    <d v="2020-10-28T00:00:00"/>
    <x v="43"/>
    <n v="34"/>
    <n v="3"/>
    <m/>
    <m/>
    <n v="2.75"/>
    <n v="1249.0878"/>
    <s v="Account"/>
    <n v="34"/>
    <n v="195"/>
    <n v="536.25"/>
    <n v="536.25"/>
    <n v="1249.0878"/>
    <n v="1785.3378"/>
    <n v="1785.3378"/>
    <s v="Wed"/>
    <s v="Tue"/>
  </r>
  <r>
    <s v="A00228"/>
    <s v="Northwest"/>
    <s v="Khan"/>
    <s v="Deliver"/>
    <m/>
    <d v="2020-10-29T00:00:00"/>
    <x v="48"/>
    <n v="8"/>
    <n v="1"/>
    <m/>
    <m/>
    <n v="0.25"/>
    <n v="240"/>
    <s v="Account"/>
    <n v="8"/>
    <n v="80"/>
    <n v="20"/>
    <n v="20"/>
    <n v="240"/>
    <n v="260"/>
    <n v="260"/>
    <s v="Thu"/>
    <s v="Fri"/>
  </r>
  <r>
    <s v="A00229"/>
    <s v="Northwest"/>
    <s v="Cartier"/>
    <s v="Deliver"/>
    <m/>
    <d v="2020-10-29T00:00:00"/>
    <x v="36"/>
    <n v="20"/>
    <n v="1"/>
    <m/>
    <m/>
    <n v="0.25"/>
    <n v="27"/>
    <s v="C.O.D."/>
    <n v="20"/>
    <n v="80"/>
    <n v="20"/>
    <n v="20"/>
    <n v="27"/>
    <n v="47"/>
    <n v="47"/>
    <s v="Thu"/>
    <s v="Wed"/>
  </r>
  <r>
    <s v="A00230"/>
    <s v="West"/>
    <s v="Khan"/>
    <s v="Replace"/>
    <m/>
    <d v="2020-11-02T00:00:00"/>
    <x v="27"/>
    <n v="2"/>
    <n v="2"/>
    <m/>
    <m/>
    <n v="1"/>
    <n v="228.6335"/>
    <s v="C.O.D."/>
    <n v="2"/>
    <n v="140"/>
    <n v="140"/>
    <n v="140"/>
    <n v="228.6335"/>
    <n v="368.63350000000003"/>
    <n v="368.63350000000003"/>
    <s v="Mon"/>
    <s v="Wed"/>
  </r>
  <r>
    <s v="A00231"/>
    <s v="West"/>
    <s v="Michner"/>
    <s v="Assess"/>
    <m/>
    <d v="2020-11-02T00:00:00"/>
    <x v="28"/>
    <n v="23"/>
    <n v="1"/>
    <m/>
    <m/>
    <n v="0.5"/>
    <n v="26.582599999999999"/>
    <s v="Account"/>
    <n v="23"/>
    <n v="80"/>
    <n v="40"/>
    <n v="40"/>
    <n v="26.582599999999999"/>
    <n v="66.582599999999999"/>
    <n v="66.582599999999999"/>
    <s v="Mon"/>
    <s v="Wed"/>
  </r>
  <r>
    <s v="A00232"/>
    <s v="North"/>
    <s v="Michner"/>
    <s v="Replace"/>
    <m/>
    <d v="2020-11-02T00:00:00"/>
    <x v="54"/>
    <n v="35"/>
    <n v="2"/>
    <m/>
    <m/>
    <n v="0.75"/>
    <n v="5.71"/>
    <s v="Account"/>
    <n v="35"/>
    <n v="140"/>
    <n v="105"/>
    <n v="105"/>
    <n v="5.71"/>
    <n v="110.71"/>
    <n v="110.71"/>
    <s v="Mon"/>
    <s v="Mon"/>
  </r>
  <r>
    <s v="A00233"/>
    <s v="Central"/>
    <s v="Michner"/>
    <s v="Replace"/>
    <m/>
    <d v="2020-11-02T00:00:00"/>
    <x v="55"/>
    <n v="70"/>
    <n v="2"/>
    <m/>
    <m/>
    <n v="0.5"/>
    <n v="263.0523"/>
    <s v="C.O.D."/>
    <n v="70"/>
    <n v="140"/>
    <n v="70"/>
    <n v="70"/>
    <n v="263.0523"/>
    <n v="333.0523"/>
    <n v="333.0523"/>
    <s v="Mon"/>
    <s v="Mon"/>
  </r>
  <r>
    <s v="A00234"/>
    <s v="Southeast"/>
    <s v="Cartier"/>
    <s v="Replace"/>
    <m/>
    <d v="2020-11-02T00:00:00"/>
    <x v="56"/>
    <n v="164"/>
    <n v="2"/>
    <m/>
    <m/>
    <n v="1.75"/>
    <n v="8.25"/>
    <s v="Account"/>
    <n v="164"/>
    <n v="140"/>
    <n v="245"/>
    <n v="245"/>
    <n v="8.25"/>
    <n v="253.25"/>
    <n v="253.25"/>
    <s v="Mon"/>
    <s v="Thu"/>
  </r>
  <r>
    <s v="A00235"/>
    <s v="Southeast"/>
    <s v="Khan"/>
    <s v="Replace"/>
    <m/>
    <d v="2020-11-03T00:00:00"/>
    <x v="42"/>
    <n v="27"/>
    <n v="1"/>
    <m/>
    <m/>
    <n v="0.5"/>
    <n v="15.63"/>
    <s v="Account"/>
    <n v="27"/>
    <n v="80"/>
    <n v="40"/>
    <n v="40"/>
    <n v="15.63"/>
    <n v="55.63"/>
    <n v="55.63"/>
    <s v="Tue"/>
    <s v="Mon"/>
  </r>
  <r>
    <s v="A00236"/>
    <s v="Central"/>
    <s v="Michner"/>
    <s v="Replace"/>
    <m/>
    <d v="2020-11-03T00:00:00"/>
    <x v="35"/>
    <n v="29"/>
    <n v="1"/>
    <m/>
    <m/>
    <n v="0.5"/>
    <n v="15.63"/>
    <s v="Account"/>
    <n v="29"/>
    <n v="80"/>
    <n v="40"/>
    <n v="40"/>
    <n v="15.63"/>
    <n v="55.63"/>
    <n v="55.63"/>
    <s v="Tue"/>
    <s v="Wed"/>
  </r>
  <r>
    <s v="A00237"/>
    <s v="Southeast"/>
    <s v="Burton"/>
    <s v="Assess"/>
    <m/>
    <d v="2020-11-03T00:00:00"/>
    <x v="7"/>
    <n v="35"/>
    <n v="1"/>
    <m/>
    <m/>
    <n v="0.75"/>
    <n v="28.5"/>
    <s v="C.O.D."/>
    <n v="35"/>
    <n v="80"/>
    <n v="60"/>
    <n v="60"/>
    <n v="28.5"/>
    <n v="88.5"/>
    <n v="88.5"/>
    <s v="Tue"/>
    <s v="Tue"/>
  </r>
  <r>
    <s v="A00238"/>
    <s v="West"/>
    <s v="Khan"/>
    <s v="Replace"/>
    <m/>
    <d v="2020-11-04T00:00:00"/>
    <x v="57"/>
    <n v="5"/>
    <n v="1"/>
    <m/>
    <m/>
    <n v="0.5"/>
    <n v="748.44"/>
    <s v="Account"/>
    <n v="5"/>
    <n v="80"/>
    <n v="40"/>
    <n v="40"/>
    <n v="748.44"/>
    <n v="788.44"/>
    <n v="788.44"/>
    <s v="Wed"/>
    <s v="Mon"/>
  </r>
  <r>
    <s v="A00239"/>
    <s v="West"/>
    <s v="Michner"/>
    <s v="Install"/>
    <m/>
    <d v="2020-11-04T00:00:00"/>
    <x v="16"/>
    <n v="13"/>
    <n v="1"/>
    <m/>
    <m/>
    <n v="1"/>
    <n v="86.356300000000005"/>
    <s v="P.O."/>
    <n v="13"/>
    <n v="80"/>
    <n v="80"/>
    <n v="80"/>
    <n v="86.356300000000005"/>
    <n v="166.3563"/>
    <n v="166.3563"/>
    <s v="Wed"/>
    <s v="Tue"/>
  </r>
  <r>
    <s v="A00240"/>
    <s v="North"/>
    <s v="Cartier"/>
    <s v="Deliver"/>
    <m/>
    <d v="2020-11-04T00:00:00"/>
    <x v="16"/>
    <n v="13"/>
    <n v="1"/>
    <m/>
    <m/>
    <n v="0.25"/>
    <n v="107.99550000000001"/>
    <s v="P.O."/>
    <n v="13"/>
    <n v="80"/>
    <n v="20"/>
    <n v="20"/>
    <n v="107.99550000000001"/>
    <n v="127.99550000000001"/>
    <n v="127.99550000000001"/>
    <s v="Wed"/>
    <s v="Tue"/>
  </r>
  <r>
    <s v="A00241"/>
    <s v="Central"/>
    <s v="Cartier"/>
    <s v="Replace"/>
    <m/>
    <d v="2020-11-04T00:00:00"/>
    <x v="34"/>
    <n v="20"/>
    <n v="2"/>
    <m/>
    <m/>
    <n v="0.5"/>
    <n v="279.31"/>
    <s v="Account"/>
    <n v="20"/>
    <n v="140"/>
    <n v="70"/>
    <n v="70"/>
    <n v="279.31"/>
    <n v="349.31"/>
    <n v="349.31"/>
    <s v="Wed"/>
    <s v="Tue"/>
  </r>
  <r>
    <s v="A00242"/>
    <s v="West"/>
    <s v="Khan"/>
    <s v="Assess"/>
    <m/>
    <d v="2020-11-04T00:00:00"/>
    <x v="35"/>
    <n v="28"/>
    <n v="1"/>
    <m/>
    <m/>
    <n v="0.5"/>
    <n v="25.26"/>
    <s v="Account"/>
    <n v="28"/>
    <n v="80"/>
    <n v="40"/>
    <n v="40"/>
    <n v="25.26"/>
    <n v="65.260000000000005"/>
    <n v="65.260000000000005"/>
    <s v="Wed"/>
    <s v="Wed"/>
  </r>
  <r>
    <s v="A00243"/>
    <s v="Central"/>
    <s v="Cartier"/>
    <s v="Replace"/>
    <m/>
    <d v="2020-11-05T00:00:00"/>
    <x v="36"/>
    <n v="13"/>
    <n v="1"/>
    <m/>
    <m/>
    <n v="1"/>
    <n v="351.02069999999998"/>
    <s v="C.O.D."/>
    <n v="13"/>
    <n v="80"/>
    <n v="80"/>
    <n v="80"/>
    <n v="351.02069999999998"/>
    <n v="431.02069999999998"/>
    <n v="431.02069999999998"/>
    <s v="Thu"/>
    <s v="Wed"/>
  </r>
  <r>
    <s v="A00244"/>
    <s v="West"/>
    <s v="Michner"/>
    <s v="Replace"/>
    <m/>
    <d v="2020-11-05T00:00:00"/>
    <x v="28"/>
    <n v="20"/>
    <n v="1"/>
    <m/>
    <m/>
    <n v="0.5"/>
    <n v="27.953900000000001"/>
    <s v="Account"/>
    <n v="20"/>
    <n v="80"/>
    <n v="40"/>
    <n v="40"/>
    <n v="27.953900000000001"/>
    <n v="67.953900000000004"/>
    <n v="67.953900000000004"/>
    <s v="Thu"/>
    <s v="Wed"/>
  </r>
  <r>
    <s v="A00245"/>
    <s v="Northwest"/>
    <s v="Burton"/>
    <s v="Assess"/>
    <m/>
    <d v="2020-11-07T00:00:00"/>
    <x v="58"/>
    <n v="32"/>
    <n v="2"/>
    <m/>
    <m/>
    <n v="0.75"/>
    <n v="62.13"/>
    <s v="Account"/>
    <n v="32"/>
    <n v="140"/>
    <n v="105"/>
    <n v="105"/>
    <n v="62.13"/>
    <n v="167.13"/>
    <n v="167.13"/>
    <s v="Sat"/>
    <s v="Wed"/>
  </r>
  <r>
    <s v="A00246"/>
    <s v="South"/>
    <s v="Lopez"/>
    <s v="Install"/>
    <m/>
    <d v="2020-11-09T00:00:00"/>
    <x v="59"/>
    <n v="17"/>
    <n v="1"/>
    <m/>
    <m/>
    <n v="7"/>
    <n v="3396.25"/>
    <s v="P.O."/>
    <n v="17"/>
    <n v="80"/>
    <n v="560"/>
    <n v="560"/>
    <n v="3396.25"/>
    <n v="3956.25"/>
    <n v="3956.25"/>
    <s v="Mon"/>
    <s v="Thu"/>
  </r>
  <r>
    <s v="A00247"/>
    <s v="East"/>
    <s v="Ling"/>
    <s v="Replace"/>
    <m/>
    <d v="2020-11-09T00:00:00"/>
    <x v="60"/>
    <n v="114"/>
    <n v="2"/>
    <m/>
    <m/>
    <n v="0.5"/>
    <n v="22"/>
    <s v="Account"/>
    <n v="114"/>
    <n v="140"/>
    <n v="70"/>
    <n v="70"/>
    <n v="22"/>
    <n v="92"/>
    <n v="92"/>
    <s v="Mon"/>
    <s v="Wed"/>
  </r>
  <r>
    <s v="A00248"/>
    <s v="West"/>
    <s v="Khan"/>
    <s v="Replace"/>
    <m/>
    <d v="2020-11-10T00:00:00"/>
    <x v="58"/>
    <n v="29"/>
    <n v="1"/>
    <m/>
    <m/>
    <n v="0.5"/>
    <n v="163.36609999999999"/>
    <s v="P.O."/>
    <n v="29"/>
    <n v="80"/>
    <n v="40"/>
    <n v="40"/>
    <n v="163.36609999999999"/>
    <n v="203.36609999999999"/>
    <n v="203.36609999999999"/>
    <s v="Tue"/>
    <s v="Wed"/>
  </r>
  <r>
    <s v="A00249"/>
    <s v="South"/>
    <s v="Lopez"/>
    <s v="Assess"/>
    <m/>
    <d v="2020-11-11T00:00:00"/>
    <x v="28"/>
    <n v="14"/>
    <n v="1"/>
    <m/>
    <m/>
    <n v="0.25"/>
    <n v="25.407900000000001"/>
    <s v="Account"/>
    <n v="14"/>
    <n v="80"/>
    <n v="20"/>
    <n v="20"/>
    <n v="25.407900000000001"/>
    <n v="45.407899999999998"/>
    <n v="45.407899999999998"/>
    <s v="Wed"/>
    <s v="Wed"/>
  </r>
  <r>
    <s v="A00250"/>
    <s v="Southeast"/>
    <s v="Cartier"/>
    <s v="Replace"/>
    <m/>
    <d v="2020-11-11T00:00:00"/>
    <x v="61"/>
    <n v="22"/>
    <n v="2"/>
    <m/>
    <m/>
    <n v="0.75"/>
    <n v="182.7"/>
    <s v="C.O.D."/>
    <n v="22"/>
    <n v="140"/>
    <n v="105"/>
    <n v="105"/>
    <n v="182.7"/>
    <n v="287.7"/>
    <n v="287.7"/>
    <s v="Wed"/>
    <s v="Thu"/>
  </r>
  <r>
    <s v="A00251"/>
    <s v="Southeast"/>
    <s v="Khan"/>
    <s v="Replace"/>
    <m/>
    <d v="2020-11-11T00:00:00"/>
    <x v="42"/>
    <n v="19"/>
    <n v="1"/>
    <m/>
    <m/>
    <n v="0.5"/>
    <n v="73.508899999999997"/>
    <s v="C.O.D."/>
    <n v="19"/>
    <n v="80"/>
    <n v="40"/>
    <n v="40"/>
    <n v="73.508899999999997"/>
    <n v="113.5089"/>
    <n v="113.5089"/>
    <s v="Wed"/>
    <s v="Mon"/>
  </r>
  <r>
    <s v="A00252"/>
    <s v="Central"/>
    <s v="Cartier"/>
    <s v="Replace"/>
    <s v="Yes"/>
    <d v="2020-11-11T00:00:00"/>
    <x v="43"/>
    <n v="20"/>
    <n v="2"/>
    <m/>
    <m/>
    <n v="0.5"/>
    <n v="115.22490000000001"/>
    <s v="Account"/>
    <n v="20"/>
    <n v="140"/>
    <n v="70"/>
    <n v="70"/>
    <n v="115.22490000000001"/>
    <n v="185.22489999999999"/>
    <n v="185.22489999999999"/>
    <s v="Wed"/>
    <s v="Tue"/>
  </r>
  <r>
    <s v="A00253"/>
    <s v="Northwest"/>
    <s v="Cartier"/>
    <s v="Replace"/>
    <m/>
    <d v="2020-11-12T00:00:00"/>
    <x v="44"/>
    <n v="7"/>
    <n v="2"/>
    <m/>
    <m/>
    <n v="0.75"/>
    <n v="340.45229999999998"/>
    <s v="C.O.D."/>
    <n v="7"/>
    <n v="140"/>
    <n v="105"/>
    <n v="105"/>
    <n v="340.45229999999998"/>
    <n v="445.45229999999998"/>
    <n v="445.45229999999998"/>
    <s v="Thu"/>
    <s v="Thu"/>
  </r>
  <r>
    <s v="A00254"/>
    <s v="West"/>
    <s v="Khan"/>
    <s v="Assess"/>
    <m/>
    <d v="2020-11-12T00:00:00"/>
    <x v="59"/>
    <n v="14"/>
    <n v="1"/>
    <m/>
    <m/>
    <n v="0.5"/>
    <n v="12"/>
    <s v="Account"/>
    <n v="14"/>
    <n v="80"/>
    <n v="40"/>
    <n v="40"/>
    <n v="12"/>
    <n v="52"/>
    <n v="52"/>
    <s v="Thu"/>
    <s v="Thu"/>
  </r>
  <r>
    <s v="A00255"/>
    <s v="Southeast"/>
    <s v="Khan"/>
    <s v="Replace"/>
    <m/>
    <d v="2020-11-13T00:00:00"/>
    <x v="34"/>
    <n v="11"/>
    <n v="1"/>
    <m/>
    <m/>
    <n v="0.5"/>
    <n v="36.754399999999997"/>
    <s v="Account"/>
    <n v="11"/>
    <n v="80"/>
    <n v="40"/>
    <n v="40"/>
    <n v="36.754399999999997"/>
    <n v="76.754400000000004"/>
    <n v="76.754400000000004"/>
    <s v="Fri"/>
    <s v="Tue"/>
  </r>
  <r>
    <s v="A00256"/>
    <s v="South"/>
    <s v="Lopez"/>
    <s v="Install"/>
    <m/>
    <d v="2020-11-14T00:00:00"/>
    <x v="62"/>
    <n v="21"/>
    <n v="1"/>
    <m/>
    <m/>
    <n v="1.75"/>
    <n v="183.95"/>
    <s v="P.O."/>
    <n v="21"/>
    <n v="80"/>
    <n v="140"/>
    <n v="140"/>
    <n v="183.95"/>
    <n v="323.95"/>
    <n v="323.95"/>
    <s v="Sat"/>
    <s v="Sat"/>
  </r>
  <r>
    <s v="A00257"/>
    <s v="West"/>
    <s v="Khan"/>
    <s v="Assess"/>
    <s v="Yes"/>
    <d v="2020-11-14T00:00:00"/>
    <x v="35"/>
    <n v="18"/>
    <n v="1"/>
    <m/>
    <m/>
    <n v="0.25"/>
    <n v="26.582599999999999"/>
    <s v="P.O."/>
    <n v="18"/>
    <n v="80"/>
    <n v="20"/>
    <n v="20"/>
    <n v="26.582599999999999"/>
    <n v="46.582599999999999"/>
    <n v="46.582599999999999"/>
    <s v="Sat"/>
    <s v="Wed"/>
  </r>
  <r>
    <s v="A00258"/>
    <s v="West"/>
    <s v="Khan"/>
    <s v="Assess"/>
    <m/>
    <d v="2020-11-16T00:00:00"/>
    <x v="35"/>
    <n v="16"/>
    <n v="1"/>
    <m/>
    <m/>
    <n v="0.5"/>
    <n v="13.42"/>
    <s v="C.O.D."/>
    <n v="16"/>
    <n v="80"/>
    <n v="40"/>
    <n v="40"/>
    <n v="13.42"/>
    <n v="53.42"/>
    <n v="53.42"/>
    <s v="Mon"/>
    <s v="Wed"/>
  </r>
  <r>
    <s v="A00259"/>
    <s v="West"/>
    <s v="Khan"/>
    <s v="Install"/>
    <m/>
    <d v="2020-11-16T00:00:00"/>
    <x v="61"/>
    <n v="17"/>
    <n v="1"/>
    <m/>
    <m/>
    <n v="1"/>
    <n v="324"/>
    <s v="P.O."/>
    <n v="17"/>
    <n v="80"/>
    <n v="80"/>
    <n v="80"/>
    <n v="324"/>
    <n v="404"/>
    <n v="404"/>
    <s v="Mon"/>
    <s v="Thu"/>
  </r>
  <r>
    <s v="A00260"/>
    <s v="Southeast"/>
    <s v="Khan"/>
    <s v="Replace"/>
    <m/>
    <d v="2020-11-17T00:00:00"/>
    <x v="58"/>
    <n v="22"/>
    <n v="2"/>
    <m/>
    <m/>
    <n v="0.5"/>
    <n v="504.21269999999998"/>
    <s v="C.O.D."/>
    <n v="22"/>
    <n v="140"/>
    <n v="70"/>
    <n v="70"/>
    <n v="504.21269999999998"/>
    <n v="574.21270000000004"/>
    <n v="574.21270000000004"/>
    <s v="Tue"/>
    <s v="Wed"/>
  </r>
  <r>
    <s v="A00261"/>
    <s v="Central"/>
    <s v="Khan"/>
    <s v="Assess"/>
    <s v="Yes"/>
    <d v="2020-11-17T00:00:00"/>
    <x v="63"/>
    <n v="28"/>
    <n v="2"/>
    <m/>
    <m/>
    <n v="0.5"/>
    <n v="338.0702"/>
    <s v="Account"/>
    <n v="28"/>
    <n v="140"/>
    <n v="70"/>
    <n v="70"/>
    <n v="338.0702"/>
    <n v="408.0702"/>
    <n v="408.0702"/>
    <s v="Tue"/>
    <s v="Tue"/>
  </r>
  <r>
    <s v="A00262"/>
    <s v="Southeast"/>
    <s v="Burton"/>
    <s v="Assess"/>
    <m/>
    <d v="2020-11-18T00:00:00"/>
    <x v="42"/>
    <n v="12"/>
    <n v="2"/>
    <m/>
    <m/>
    <n v="1.5"/>
    <n v="0.98399999999999999"/>
    <s v="C.O.D."/>
    <n v="12"/>
    <n v="140"/>
    <n v="210"/>
    <n v="210"/>
    <n v="0.98399999999999999"/>
    <n v="210.98400000000001"/>
    <n v="210.98400000000001"/>
    <s v="Wed"/>
    <s v="Mon"/>
  </r>
  <r>
    <s v="A00263"/>
    <s v="Southeast"/>
    <s v="Khan"/>
    <s v="Assess"/>
    <m/>
    <d v="2020-11-18T00:00:00"/>
    <x v="42"/>
    <n v="12"/>
    <n v="1"/>
    <m/>
    <m/>
    <n v="0.5"/>
    <n v="14.88"/>
    <s v="Account"/>
    <n v="12"/>
    <n v="80"/>
    <n v="40"/>
    <n v="40"/>
    <n v="14.88"/>
    <n v="54.88"/>
    <n v="54.88"/>
    <s v="Wed"/>
    <s v="Mon"/>
  </r>
  <r>
    <s v="A00264"/>
    <s v="South"/>
    <s v="Lopez"/>
    <s v="Assess"/>
    <m/>
    <d v="2020-11-19T00:00:00"/>
    <x v="42"/>
    <n v="11"/>
    <n v="1"/>
    <m/>
    <m/>
    <n v="0.5"/>
    <n v="81.900000000000006"/>
    <s v="Account"/>
    <n v="11"/>
    <n v="80"/>
    <n v="40"/>
    <n v="40"/>
    <n v="81.900000000000006"/>
    <n v="121.9"/>
    <n v="121.9"/>
    <s v="Thu"/>
    <s v="Mon"/>
  </r>
  <r>
    <s v="A00265"/>
    <s v="Northwest"/>
    <s v="Burton"/>
    <s v="Assess"/>
    <m/>
    <d v="2020-11-19T00:00:00"/>
    <x v="61"/>
    <n v="14"/>
    <n v="2"/>
    <m/>
    <m/>
    <n v="0.25"/>
    <n v="21.33"/>
    <s v="Account"/>
    <n v="14"/>
    <n v="140"/>
    <n v="35"/>
    <n v="35"/>
    <n v="21.33"/>
    <n v="56.33"/>
    <n v="56.33"/>
    <s v="Thu"/>
    <s v="Thu"/>
  </r>
  <r>
    <s v="A00266"/>
    <s v="Central"/>
    <s v="Khan"/>
    <s v="Assess"/>
    <m/>
    <d v="2020-11-19T00:00:00"/>
    <x v="61"/>
    <n v="14"/>
    <n v="1"/>
    <m/>
    <m/>
    <n v="0.25"/>
    <n v="120"/>
    <s v="P.O."/>
    <n v="14"/>
    <n v="80"/>
    <n v="20"/>
    <n v="20"/>
    <n v="120"/>
    <n v="140"/>
    <n v="140"/>
    <s v="Thu"/>
    <s v="Thu"/>
  </r>
  <r>
    <s v="A00267"/>
    <s v="Northwest"/>
    <s v="Michner"/>
    <s v="Replace"/>
    <m/>
    <d v="2020-11-19T00:00:00"/>
    <x v="64"/>
    <n v="28"/>
    <n v="2"/>
    <m/>
    <m/>
    <n v="0.5"/>
    <n v="1579.4"/>
    <s v="Account"/>
    <n v="28"/>
    <n v="140"/>
    <n v="70"/>
    <n v="70"/>
    <n v="1579.4"/>
    <n v="1649.4"/>
    <n v="1649.4"/>
    <s v="Thu"/>
    <s v="Thu"/>
  </r>
  <r>
    <s v="A00268"/>
    <s v="South"/>
    <s v="Khan"/>
    <s v="Replace"/>
    <m/>
    <d v="2020-11-21T00:00:00"/>
    <x v="42"/>
    <n v="9"/>
    <n v="2"/>
    <m/>
    <m/>
    <n v="0.5"/>
    <n v="174.18029999999999"/>
    <s v="C.O.D."/>
    <n v="9"/>
    <n v="140"/>
    <n v="70"/>
    <n v="70"/>
    <n v="174.18029999999999"/>
    <n v="244.18029999999999"/>
    <n v="244.18029999999999"/>
    <s v="Sat"/>
    <s v="Mon"/>
  </r>
  <r>
    <s v="A00269"/>
    <s v="Central"/>
    <s v="Burton"/>
    <s v="Replace"/>
    <m/>
    <d v="2020-11-23T00:00:00"/>
    <x v="54"/>
    <n v="14"/>
    <n v="1"/>
    <m/>
    <m/>
    <n v="0.75"/>
    <n v="20"/>
    <s v="Account"/>
    <n v="14"/>
    <n v="80"/>
    <n v="60"/>
    <n v="60"/>
    <n v="20"/>
    <n v="80"/>
    <n v="80"/>
    <s v="Mon"/>
    <s v="Mon"/>
  </r>
  <r>
    <s v="A00270"/>
    <s v="Northwest"/>
    <s v="Khan"/>
    <s v="Install"/>
    <m/>
    <d v="2020-11-23T00:00:00"/>
    <x v="65"/>
    <n v="43"/>
    <n v="1"/>
    <m/>
    <m/>
    <n v="2.5"/>
    <n v="689.15409999999997"/>
    <s v="P.O."/>
    <n v="43"/>
    <n v="80"/>
    <n v="200"/>
    <n v="200"/>
    <n v="689.15409999999997"/>
    <n v="889.15409999999997"/>
    <n v="889.15409999999997"/>
    <s v="Mon"/>
    <s v="Tue"/>
  </r>
  <r>
    <s v="A00271"/>
    <s v="Southeast"/>
    <s v="Michner"/>
    <s v="Assess"/>
    <m/>
    <d v="2020-11-23T00:00:00"/>
    <x v="66"/>
    <n v="45"/>
    <n v="1"/>
    <m/>
    <m/>
    <n v="0.25"/>
    <n v="156"/>
    <s v="Account"/>
    <n v="45"/>
    <n v="80"/>
    <n v="20"/>
    <n v="20"/>
    <n v="156"/>
    <n v="176"/>
    <n v="176"/>
    <s v="Mon"/>
    <s v="Thu"/>
  </r>
  <r>
    <s v="A00272"/>
    <s v="South"/>
    <s v="Lopez"/>
    <s v="Assess"/>
    <m/>
    <d v="2020-11-23T00:00:00"/>
    <x v="53"/>
    <n v="54"/>
    <n v="1"/>
    <m/>
    <m/>
    <n v="0.25"/>
    <n v="45.734099999999998"/>
    <s v="Account"/>
    <n v="54"/>
    <n v="80"/>
    <n v="20"/>
    <n v="20"/>
    <n v="45.734099999999998"/>
    <n v="65.734099999999998"/>
    <n v="65.734099999999998"/>
    <s v="Mon"/>
    <s v="Sat"/>
  </r>
  <r>
    <s v="A00273"/>
    <s v="East"/>
    <s v="Ling"/>
    <s v="Replace"/>
    <m/>
    <d v="2020-11-23T00:00:00"/>
    <x v="67"/>
    <n v="78"/>
    <n v="2"/>
    <m/>
    <m/>
    <n v="0.5"/>
    <n v="204.28399999999999"/>
    <s v="Account"/>
    <n v="78"/>
    <n v="140"/>
    <n v="70"/>
    <n v="70"/>
    <n v="204.28399999999999"/>
    <n v="274.28399999999999"/>
    <n v="274.28399999999999"/>
    <s v="Mon"/>
    <s v="Tue"/>
  </r>
  <r>
    <s v="A00274"/>
    <s v="Northwest"/>
    <s v="Khan"/>
    <s v="Deliver"/>
    <s v="Yes"/>
    <d v="2020-11-24T00:00:00"/>
    <x v="59"/>
    <n v="2"/>
    <n v="1"/>
    <m/>
    <m/>
    <n v="0.25"/>
    <n v="21.33"/>
    <s v="Account"/>
    <n v="2"/>
    <n v="80"/>
    <n v="20"/>
    <n v="20"/>
    <n v="21.33"/>
    <n v="41.33"/>
    <n v="41.33"/>
    <s v="Tue"/>
    <s v="Thu"/>
  </r>
  <r>
    <s v="A00275"/>
    <s v="Southeast"/>
    <s v="Khan"/>
    <s v="Replace"/>
    <m/>
    <d v="2020-11-24T00:00:00"/>
    <x v="61"/>
    <n v="9"/>
    <n v="1"/>
    <m/>
    <m/>
    <n v="0.5"/>
    <n v="34.08"/>
    <s v="P.O."/>
    <n v="9"/>
    <n v="80"/>
    <n v="40"/>
    <n v="40"/>
    <n v="34.08"/>
    <n v="74.08"/>
    <n v="74.08"/>
    <s v="Tue"/>
    <s v="Thu"/>
  </r>
  <r>
    <s v="A00276"/>
    <s v="Northwest"/>
    <s v="Michner"/>
    <s v="Replace"/>
    <m/>
    <d v="2020-11-24T00:00:00"/>
    <x v="61"/>
    <n v="9"/>
    <n v="2"/>
    <m/>
    <m/>
    <n v="0.75"/>
    <n v="212.0085"/>
    <s v="Account"/>
    <n v="9"/>
    <n v="140"/>
    <n v="105"/>
    <n v="105"/>
    <n v="212.0085"/>
    <n v="317.00850000000003"/>
    <n v="317.00850000000003"/>
    <s v="Tue"/>
    <s v="Thu"/>
  </r>
  <r>
    <s v="A00277"/>
    <s v="Northwest"/>
    <s v="Khan"/>
    <s v="Repair"/>
    <m/>
    <d v="2020-11-24T00:00:00"/>
    <x v="54"/>
    <n v="13"/>
    <n v="1"/>
    <m/>
    <m/>
    <n v="1"/>
    <n v="341.2672"/>
    <s v="C.O.D."/>
    <n v="13"/>
    <n v="80"/>
    <n v="80"/>
    <n v="80"/>
    <n v="341.2672"/>
    <n v="421.2672"/>
    <n v="421.2672"/>
    <s v="Tue"/>
    <s v="Mon"/>
  </r>
  <r>
    <s v="A00278"/>
    <s v="Central"/>
    <s v="Cartier"/>
    <s v="Replace"/>
    <m/>
    <d v="2020-11-24T00:00:00"/>
    <x v="68"/>
    <n v="86"/>
    <n v="1"/>
    <m/>
    <m/>
    <n v="0.5"/>
    <n v="25.773599999999998"/>
    <s v="Account"/>
    <n v="86"/>
    <n v="80"/>
    <n v="40"/>
    <n v="40"/>
    <n v="25.773599999999998"/>
    <n v="65.773600000000002"/>
    <n v="65.773600000000002"/>
    <s v="Tue"/>
    <s v="Thu"/>
  </r>
  <r>
    <s v="A00279"/>
    <s v="Southeast"/>
    <s v="Khan"/>
    <s v="Assess"/>
    <s v="Yes"/>
    <d v="2020-11-25T00:00:00"/>
    <x v="54"/>
    <n v="12"/>
    <n v="1"/>
    <m/>
    <m/>
    <n v="0.5"/>
    <n v="133.36609999999999"/>
    <s v="Account"/>
    <n v="12"/>
    <n v="80"/>
    <n v="40"/>
    <n v="40"/>
    <n v="133.36609999999999"/>
    <n v="173.36609999999999"/>
    <n v="173.36609999999999"/>
    <s v="Wed"/>
    <s v="Mon"/>
  </r>
  <r>
    <s v="A00280"/>
    <s v="West"/>
    <s v="Khan"/>
    <s v="Assess"/>
    <m/>
    <d v="2020-11-25T00:00:00"/>
    <x v="69"/>
    <n v="40"/>
    <n v="1"/>
    <m/>
    <m/>
    <n v="0.5"/>
    <n v="66.864900000000006"/>
    <s v="Account"/>
    <n v="40"/>
    <n v="80"/>
    <n v="40"/>
    <n v="40"/>
    <n v="66.864900000000006"/>
    <n v="106.86490000000001"/>
    <n v="106.86490000000001"/>
    <s v="Wed"/>
    <s v="Mon"/>
  </r>
  <r>
    <s v="A00281"/>
    <s v="West"/>
    <s v="Khan"/>
    <s v="Assess"/>
    <m/>
    <d v="2020-11-25T00:00:00"/>
    <x v="69"/>
    <n v="40"/>
    <n v="1"/>
    <m/>
    <m/>
    <n v="0.75"/>
    <n v="94.26"/>
    <s v="P.O."/>
    <n v="40"/>
    <n v="80"/>
    <n v="60"/>
    <n v="60"/>
    <n v="94.26"/>
    <n v="154.26"/>
    <n v="154.26"/>
    <s v="Wed"/>
    <s v="Mon"/>
  </r>
  <r>
    <s v="A00282"/>
    <s v="West"/>
    <s v="Khan"/>
    <s v="Assess"/>
    <m/>
    <d v="2020-11-25T00:00:00"/>
    <x v="69"/>
    <n v="40"/>
    <n v="1"/>
    <m/>
    <m/>
    <n v="0.25"/>
    <n v="120"/>
    <s v="C.O.D."/>
    <n v="40"/>
    <n v="80"/>
    <n v="20"/>
    <n v="20"/>
    <n v="120"/>
    <n v="140"/>
    <n v="140"/>
    <s v="Wed"/>
    <s v="Mon"/>
  </r>
  <r>
    <s v="A00283"/>
    <s v="West"/>
    <s v="Khan"/>
    <s v="Deliver"/>
    <m/>
    <d v="2020-11-26T00:00:00"/>
    <x v="35"/>
    <n v="6"/>
    <n v="1"/>
    <m/>
    <m/>
    <n v="0.25"/>
    <n v="120"/>
    <s v="Account"/>
    <n v="6"/>
    <n v="80"/>
    <n v="20"/>
    <n v="20"/>
    <n v="120"/>
    <n v="140"/>
    <n v="140"/>
    <s v="Thu"/>
    <s v="Wed"/>
  </r>
  <r>
    <s v="A00284"/>
    <s v="Northwest"/>
    <s v="Burton"/>
    <s v="Deliver"/>
    <s v="Yes"/>
    <d v="2020-11-26T00:00:00"/>
    <x v="61"/>
    <n v="7"/>
    <n v="1"/>
    <m/>
    <m/>
    <n v="0.25"/>
    <n v="45.99"/>
    <s v="P.O."/>
    <n v="7"/>
    <n v="80"/>
    <n v="20"/>
    <n v="20"/>
    <n v="45.99"/>
    <n v="65.990000000000009"/>
    <n v="65.990000000000009"/>
    <s v="Thu"/>
    <s v="Thu"/>
  </r>
  <r>
    <s v="A00285"/>
    <s v="Southeast"/>
    <s v="Burton"/>
    <s v="Assess"/>
    <m/>
    <d v="2020-11-26T00:00:00"/>
    <x v="70"/>
    <n v="14"/>
    <n v="1"/>
    <m/>
    <m/>
    <n v="0.5"/>
    <n v="33"/>
    <s v="C.O.D."/>
    <n v="14"/>
    <n v="80"/>
    <n v="40"/>
    <n v="40"/>
    <n v="33"/>
    <n v="73"/>
    <n v="73"/>
    <s v="Thu"/>
    <s v="Thu"/>
  </r>
  <r>
    <s v="A00286"/>
    <s v="Northwest"/>
    <s v="Michner"/>
    <s v="Assess"/>
    <m/>
    <d v="2020-11-26T00:00:00"/>
    <x v="55"/>
    <n v="46"/>
    <n v="1"/>
    <m/>
    <m/>
    <n v="0.25"/>
    <n v="21.33"/>
    <s v="C.O.D."/>
    <n v="46"/>
    <n v="80"/>
    <n v="20"/>
    <n v="20"/>
    <n v="21.33"/>
    <n v="41.33"/>
    <n v="41.33"/>
    <s v="Thu"/>
    <s v="Mon"/>
  </r>
  <r>
    <s v="A00287"/>
    <s v="Northwest"/>
    <s v="Cartier"/>
    <s v="Deliver"/>
    <s v="Yes"/>
    <d v="2020-11-26T00:00:00"/>
    <x v="71"/>
    <n v="83"/>
    <n v="1"/>
    <m/>
    <m/>
    <n v="0.25"/>
    <n v="37.26"/>
    <s v="Account"/>
    <n v="83"/>
    <n v="80"/>
    <n v="20"/>
    <n v="20"/>
    <n v="37.26"/>
    <n v="57.26"/>
    <n v="57.26"/>
    <s v="Thu"/>
    <s v="Wed"/>
  </r>
  <r>
    <s v="A00288"/>
    <s v="Southeast"/>
    <s v="Khan"/>
    <s v="Replace"/>
    <m/>
    <d v="2020-11-27T00:00:00"/>
    <x v="72"/>
    <n v="25"/>
    <n v="1"/>
    <m/>
    <m/>
    <n v="1"/>
    <n v="81.885000000000005"/>
    <s v="C.O.D."/>
    <n v="25"/>
    <n v="80"/>
    <n v="80"/>
    <n v="80"/>
    <n v="81.885000000000005"/>
    <n v="161.88499999999999"/>
    <n v="161.88499999999999"/>
    <s v="Fri"/>
    <s v="Tue"/>
  </r>
  <r>
    <s v="A00289"/>
    <s v="Central"/>
    <s v="Khan"/>
    <s v="Deliver"/>
    <s v="Yes"/>
    <d v="2020-11-30T00:00:00"/>
    <x v="7"/>
    <n v="8"/>
    <n v="1"/>
    <m/>
    <m/>
    <n v="0.25"/>
    <n v="10.103199999999999"/>
    <s v="C.O.D."/>
    <n v="8"/>
    <n v="80"/>
    <n v="20"/>
    <n v="20"/>
    <n v="10.103199999999999"/>
    <n v="30.103200000000001"/>
    <n v="30.103200000000001"/>
    <s v="Mon"/>
    <s v="Tue"/>
  </r>
  <r>
    <s v="A00290"/>
    <s v="Southeast"/>
    <s v="Khan"/>
    <s v="Deliver"/>
    <m/>
    <d v="2020-11-30T00:00:00"/>
    <x v="7"/>
    <n v="8"/>
    <n v="1"/>
    <m/>
    <m/>
    <n v="0.25"/>
    <n v="17.88"/>
    <s v="Account"/>
    <n v="8"/>
    <n v="80"/>
    <n v="20"/>
    <n v="20"/>
    <n v="17.88"/>
    <n v="37.879999999999995"/>
    <n v="37.879999999999995"/>
    <s v="Mon"/>
    <s v="Tue"/>
  </r>
  <r>
    <s v="A00291"/>
    <s v="Northeast"/>
    <s v="Michner"/>
    <s v="Repair"/>
    <m/>
    <d v="2020-11-30T00:00:00"/>
    <x v="7"/>
    <n v="8"/>
    <n v="2"/>
    <m/>
    <m/>
    <n v="2.75"/>
    <n v="1204.6415"/>
    <s v="C.O.D."/>
    <n v="8"/>
    <n v="140"/>
    <n v="385"/>
    <n v="385"/>
    <n v="1204.6415"/>
    <n v="1589.6415"/>
    <n v="1589.6415"/>
    <s v="Mon"/>
    <s v="Tue"/>
  </r>
  <r>
    <s v="A00292"/>
    <s v="Northeast"/>
    <s v="Burton"/>
    <s v="Repair"/>
    <m/>
    <d v="2020-11-30T00:00:00"/>
    <x v="64"/>
    <n v="17"/>
    <n v="2"/>
    <m/>
    <m/>
    <n v="3"/>
    <n v="111"/>
    <s v="C.O.D."/>
    <n v="17"/>
    <n v="140"/>
    <n v="420"/>
    <n v="420"/>
    <n v="111"/>
    <n v="531"/>
    <n v="531"/>
    <s v="Mon"/>
    <s v="Thu"/>
  </r>
  <r>
    <s v="A00293"/>
    <s v="West"/>
    <s v="Khan"/>
    <s v="Assess"/>
    <m/>
    <d v="2020-11-30T00:00:00"/>
    <x v="69"/>
    <n v="35"/>
    <n v="1"/>
    <m/>
    <m/>
    <n v="0.25"/>
    <n v="21.21"/>
    <s v="P.O."/>
    <n v="35"/>
    <n v="80"/>
    <n v="20"/>
    <n v="20"/>
    <n v="21.21"/>
    <n v="41.21"/>
    <n v="41.21"/>
    <s v="Mon"/>
    <s v="Mon"/>
  </r>
  <r>
    <s v="A00294"/>
    <s v="Northeast"/>
    <s v="Ling"/>
    <s v="Assess"/>
    <m/>
    <d v="2020-11-30T00:00:00"/>
    <x v="73"/>
    <n v="87"/>
    <n v="2"/>
    <m/>
    <m/>
    <n v="0.5"/>
    <n v="158.31389999999999"/>
    <s v="C.O.D."/>
    <n v="87"/>
    <n v="140"/>
    <n v="70"/>
    <n v="70"/>
    <n v="158.31389999999999"/>
    <n v="228.31389999999999"/>
    <n v="228.31389999999999"/>
    <s v="Mon"/>
    <s v="Thu"/>
  </r>
  <r>
    <s v="A00295"/>
    <s v="Southeast"/>
    <s v="Burton"/>
    <s v="Assess"/>
    <m/>
    <d v="2020-12-01T00:00:00"/>
    <x v="55"/>
    <n v="41"/>
    <n v="1"/>
    <m/>
    <m/>
    <n v="0.5"/>
    <n v="36.754399999999997"/>
    <s v="C.O.D."/>
    <n v="41"/>
    <n v="80"/>
    <n v="40"/>
    <n v="40"/>
    <n v="36.754399999999997"/>
    <n v="76.754400000000004"/>
    <n v="76.754400000000004"/>
    <s v="Tue"/>
    <s v="Mon"/>
  </r>
  <r>
    <s v="A00296"/>
    <s v="North"/>
    <s v="Ling"/>
    <s v="Replace"/>
    <m/>
    <d v="2020-12-01T00:00:00"/>
    <x v="74"/>
    <n v="154"/>
    <n v="2"/>
    <m/>
    <m/>
    <n v="0.5"/>
    <n v="242.07"/>
    <s v="C.O.D."/>
    <n v="154"/>
    <n v="140"/>
    <n v="70"/>
    <n v="70"/>
    <n v="242.07"/>
    <n v="312.07"/>
    <n v="312.07"/>
    <s v="Tue"/>
    <s v="Tue"/>
  </r>
  <r>
    <s v="A00297"/>
    <s v="Northwest"/>
    <s v="Khan"/>
    <s v="Assess"/>
    <m/>
    <d v="2020-12-02T00:00:00"/>
    <x v="64"/>
    <n v="15"/>
    <n v="1"/>
    <m/>
    <m/>
    <n v="0.5"/>
    <n v="30"/>
    <s v="C.O.D."/>
    <n v="15"/>
    <n v="80"/>
    <n v="40"/>
    <n v="40"/>
    <n v="30"/>
    <n v="70"/>
    <n v="70"/>
    <s v="Wed"/>
    <s v="Thu"/>
  </r>
  <r>
    <s v="A00298"/>
    <s v="Northwest"/>
    <s v="Khan"/>
    <s v="Assess"/>
    <s v="Yes"/>
    <d v="2020-12-02T00:00:00"/>
    <x v="63"/>
    <n v="13"/>
    <n v="1"/>
    <m/>
    <m/>
    <n v="0.5"/>
    <n v="52.8994"/>
    <s v="C.O.D."/>
    <n v="13"/>
    <n v="80"/>
    <n v="40"/>
    <n v="40"/>
    <n v="52.8994"/>
    <n v="92.8994"/>
    <n v="92.8994"/>
    <s v="Wed"/>
    <s v="Tue"/>
  </r>
  <r>
    <s v="A00299"/>
    <s v="Northwest"/>
    <s v="Cartier"/>
    <s v="Deliver"/>
    <s v="Yes"/>
    <d v="2020-12-02T00:00:00"/>
    <x v="64"/>
    <n v="15"/>
    <n v="1"/>
    <m/>
    <m/>
    <n v="0.25"/>
    <n v="36.754399999999997"/>
    <s v="Account"/>
    <n v="15"/>
    <n v="80"/>
    <n v="20"/>
    <n v="20"/>
    <n v="36.754399999999997"/>
    <n v="56.754399999999997"/>
    <n v="56.754399999999997"/>
    <s v="Wed"/>
    <s v="Thu"/>
  </r>
  <r>
    <s v="A00300"/>
    <s v="Southeast"/>
    <s v="Michner"/>
    <s v="Deliver"/>
    <m/>
    <d v="2020-12-02T00:00:00"/>
    <x v="66"/>
    <n v="36"/>
    <n v="1"/>
    <m/>
    <m/>
    <n v="0.25"/>
    <n v="45.237400000000001"/>
    <s v="C.O.D."/>
    <n v="36"/>
    <n v="80"/>
    <n v="20"/>
    <n v="20"/>
    <n v="45.237400000000001"/>
    <n v="65.237400000000008"/>
    <n v="65.237400000000008"/>
    <s v="Wed"/>
    <s v="Thu"/>
  </r>
  <r>
    <s v="A00301"/>
    <s v="Northwest"/>
    <s v="Cartier"/>
    <s v="Replace"/>
    <s v="Yes"/>
    <d v="2020-12-02T00:00:00"/>
    <x v="75"/>
    <n v="56"/>
    <n v="1"/>
    <m/>
    <m/>
    <n v="0.75"/>
    <n v="42.66"/>
    <s v="Account"/>
    <n v="56"/>
    <n v="80"/>
    <n v="60"/>
    <n v="60"/>
    <n v="42.66"/>
    <n v="102.66"/>
    <n v="102.66"/>
    <s v="Wed"/>
    <s v="Wed"/>
  </r>
  <r>
    <s v="A00302"/>
    <s v="North"/>
    <s v="Ling"/>
    <s v="Replace"/>
    <m/>
    <d v="2020-12-02T00:00:00"/>
    <x v="76"/>
    <n v="75"/>
    <n v="2"/>
    <m/>
    <m/>
    <n v="1"/>
    <n v="226"/>
    <s v="Account"/>
    <n v="75"/>
    <n v="140"/>
    <n v="140"/>
    <n v="140"/>
    <n v="226"/>
    <n v="366"/>
    <n v="366"/>
    <s v="Wed"/>
    <s v="Mon"/>
  </r>
  <r>
    <s v="A00303"/>
    <s v="South"/>
    <s v="Michner"/>
    <s v="Assess"/>
    <m/>
    <d v="2020-12-03T00:00:00"/>
    <x v="77"/>
    <n v="34"/>
    <n v="2"/>
    <m/>
    <m/>
    <n v="0.5"/>
    <n v="45.237400000000001"/>
    <s v="Account"/>
    <n v="34"/>
    <n v="140"/>
    <n v="70"/>
    <n v="70"/>
    <n v="45.237400000000001"/>
    <n v="115.23740000000001"/>
    <n v="115.23740000000001"/>
    <s v="Thu"/>
    <s v="Wed"/>
  </r>
  <r>
    <s v="A00304"/>
    <s v="Northwest"/>
    <s v="Burton"/>
    <s v="Deliver"/>
    <s v="Yes"/>
    <d v="2020-12-03T00:00:00"/>
    <x v="49"/>
    <n v="53"/>
    <n v="1"/>
    <m/>
    <m/>
    <n v="0.25"/>
    <n v="36.972099999999998"/>
    <s v="C.O.D."/>
    <n v="53"/>
    <n v="80"/>
    <n v="20"/>
    <n v="20"/>
    <n v="36.972099999999998"/>
    <n v="56.972099999999998"/>
    <n v="56.972099999999998"/>
    <s v="Thu"/>
    <s v="Mon"/>
  </r>
  <r>
    <s v="A00305"/>
    <s v="South"/>
    <s v="Lopez"/>
    <s v="Assess"/>
    <m/>
    <d v="2020-12-05T00:00:00"/>
    <x v="78"/>
    <n v="18"/>
    <n v="1"/>
    <m/>
    <m/>
    <n v="0.5"/>
    <n v="138.5667"/>
    <s v="Account"/>
    <n v="18"/>
    <n v="80"/>
    <n v="40"/>
    <n v="40"/>
    <n v="138.5667"/>
    <n v="178.5667"/>
    <n v="178.5667"/>
    <s v="Sat"/>
    <s v="Wed"/>
  </r>
  <r>
    <s v="A00306"/>
    <s v="South"/>
    <s v="Lopez"/>
    <s v="Deliver"/>
    <m/>
    <d v="2020-12-05T00:00:00"/>
    <x v="77"/>
    <n v="32"/>
    <n v="1"/>
    <m/>
    <m/>
    <n v="0.25"/>
    <n v="126.5641"/>
    <s v="Account"/>
    <n v="32"/>
    <n v="80"/>
    <n v="20"/>
    <n v="20"/>
    <n v="126.5641"/>
    <n v="146.5641"/>
    <n v="146.5641"/>
    <s v="Sat"/>
    <s v="Wed"/>
  </r>
  <r>
    <s v="A00307"/>
    <s v="West"/>
    <s v="Burton"/>
    <s v="Install"/>
    <m/>
    <d v="2020-12-07T00:00:00"/>
    <x v="65"/>
    <n v="29"/>
    <n v="2"/>
    <m/>
    <m/>
    <n v="1"/>
    <n v="51.45"/>
    <s v="P.O."/>
    <n v="29"/>
    <n v="140"/>
    <n v="140"/>
    <n v="140"/>
    <n v="51.45"/>
    <n v="191.45"/>
    <n v="191.45"/>
    <s v="Mon"/>
    <s v="Tue"/>
  </r>
  <r>
    <s v="A00308"/>
    <s v="South"/>
    <s v="Lopez"/>
    <s v="Deliver"/>
    <m/>
    <d v="2020-12-07T00:00:00"/>
    <x v="66"/>
    <n v="31"/>
    <n v="1"/>
    <m/>
    <m/>
    <n v="0.25"/>
    <n v="227.93719999999999"/>
    <s v="Account"/>
    <n v="31"/>
    <n v="80"/>
    <n v="20"/>
    <n v="20"/>
    <n v="227.93719999999999"/>
    <n v="247.93719999999999"/>
    <n v="247.93719999999999"/>
    <s v="Mon"/>
    <s v="Thu"/>
  </r>
  <r>
    <s v="A00309"/>
    <s v="Northwest"/>
    <s v="Michner"/>
    <s v="Replace"/>
    <m/>
    <d v="2020-12-07T00:00:00"/>
    <x v="55"/>
    <n v="35"/>
    <n v="1"/>
    <m/>
    <m/>
    <n v="0.5"/>
    <n v="367.71109999999999"/>
    <s v="P.O."/>
    <n v="35"/>
    <n v="80"/>
    <n v="40"/>
    <n v="40"/>
    <n v="367.71109999999999"/>
    <n v="407.71109999999999"/>
    <n v="407.71109999999999"/>
    <s v="Mon"/>
    <s v="Mon"/>
  </r>
  <r>
    <s v="A00310"/>
    <s v="North"/>
    <s v="Khan"/>
    <s v="Replace"/>
    <m/>
    <d v="2020-12-07T00:00:00"/>
    <x v="79"/>
    <n v="36"/>
    <n v="2"/>
    <m/>
    <m/>
    <n v="1.25"/>
    <n v="637.53"/>
    <s v="Account"/>
    <n v="36"/>
    <n v="140"/>
    <n v="175"/>
    <n v="175"/>
    <n v="637.53"/>
    <n v="812.53"/>
    <n v="812.53"/>
    <s v="Mon"/>
    <s v="Tue"/>
  </r>
  <r>
    <s v="A00311"/>
    <s v="Central"/>
    <s v="Khan"/>
    <s v="Replace"/>
    <m/>
    <d v="2020-12-08T00:00:00"/>
    <x v="63"/>
    <n v="7"/>
    <n v="2"/>
    <m/>
    <m/>
    <n v="3"/>
    <n v="21.33"/>
    <s v="Account"/>
    <n v="7"/>
    <n v="140"/>
    <n v="420"/>
    <n v="420"/>
    <n v="21.33"/>
    <n v="441.33"/>
    <n v="441.33"/>
    <s v="Tue"/>
    <s v="Tue"/>
  </r>
  <r>
    <s v="A00312"/>
    <s v="West"/>
    <s v="Cartier"/>
    <s v="Replace"/>
    <m/>
    <d v="2020-12-08T00:00:00"/>
    <x v="52"/>
    <n v="8"/>
    <n v="2"/>
    <m/>
    <m/>
    <n v="1.5"/>
    <n v="318.72519999999997"/>
    <s v="Account"/>
    <n v="8"/>
    <n v="140"/>
    <n v="210"/>
    <n v="210"/>
    <n v="318.72519999999997"/>
    <n v="528.72519999999997"/>
    <n v="528.72519999999997"/>
    <s v="Tue"/>
    <s v="Wed"/>
  </r>
  <r>
    <s v="A00313"/>
    <s v="Northwest"/>
    <s v="Cartier"/>
    <s v="Replace"/>
    <s v="Yes"/>
    <d v="2020-12-08T00:00:00"/>
    <x v="80"/>
    <n v="66"/>
    <n v="2"/>
    <m/>
    <m/>
    <n v="0.75"/>
    <n v="35.450000000000003"/>
    <s v="Account"/>
    <n v="66"/>
    <n v="140"/>
    <n v="105"/>
    <n v="105"/>
    <n v="35.450000000000003"/>
    <n v="140.44999999999999"/>
    <n v="140.44999999999999"/>
    <s v="Tue"/>
    <s v="Fri"/>
  </r>
  <r>
    <s v="A00314"/>
    <s v="South"/>
    <s v="Lopez"/>
    <s v="Install"/>
    <m/>
    <d v="2020-12-09T00:00:00"/>
    <x v="64"/>
    <n v="8"/>
    <n v="1"/>
    <m/>
    <m/>
    <n v="1.75"/>
    <n v="131.30000000000001"/>
    <s v="P.O."/>
    <n v="8"/>
    <n v="80"/>
    <n v="140"/>
    <n v="140"/>
    <n v="131.30000000000001"/>
    <n v="271.3"/>
    <n v="271.3"/>
    <s v="Wed"/>
    <s v="Thu"/>
  </r>
  <r>
    <s v="A00315"/>
    <s v="Northwest"/>
    <s v="Cartier"/>
    <s v="Deliver"/>
    <m/>
    <d v="2020-12-09T00:00:00"/>
    <x v="55"/>
    <n v="33"/>
    <n v="1"/>
    <m/>
    <m/>
    <n v="0.25"/>
    <n v="37.262799999999999"/>
    <s v="C.O.D."/>
    <n v="33"/>
    <n v="80"/>
    <n v="20"/>
    <n v="20"/>
    <n v="37.262799999999999"/>
    <n v="57.262799999999999"/>
    <n v="57.262799999999999"/>
    <s v="Wed"/>
    <s v="Mon"/>
  </r>
  <r>
    <s v="A00316"/>
    <s v="Northeast"/>
    <s v="Michner"/>
    <s v="Install"/>
    <m/>
    <d v="2020-12-09T00:00:00"/>
    <x v="79"/>
    <n v="34"/>
    <n v="2"/>
    <m/>
    <m/>
    <n v="3"/>
    <n v="1193.7465999999999"/>
    <s v="C.O.D."/>
    <n v="34"/>
    <n v="140"/>
    <n v="420"/>
    <n v="420"/>
    <n v="1193.7465999999999"/>
    <n v="1613.7465999999999"/>
    <n v="1613.7465999999999"/>
    <s v="Wed"/>
    <s v="Tue"/>
  </r>
  <r>
    <s v="A00317"/>
    <s v="Southeast"/>
    <s v="Michner"/>
    <s v="Replace"/>
    <s v="Yes"/>
    <d v="2020-12-10T00:00:00"/>
    <x v="51"/>
    <n v="4"/>
    <n v="1"/>
    <m/>
    <m/>
    <n v="0.5"/>
    <n v="250.42240000000001"/>
    <s v="C.O.D."/>
    <n v="4"/>
    <n v="80"/>
    <n v="40"/>
    <n v="40"/>
    <n v="250.42240000000001"/>
    <n v="290.42240000000004"/>
    <n v="290.42240000000004"/>
    <s v="Thu"/>
    <s v="Mon"/>
  </r>
  <r>
    <s v="A00318"/>
    <s v="South"/>
    <s v="Lopez"/>
    <s v="Deliver"/>
    <m/>
    <d v="2020-12-10T00:00:00"/>
    <x v="66"/>
    <n v="28"/>
    <n v="1"/>
    <m/>
    <m/>
    <n v="0.25"/>
    <n v="67.703999999999994"/>
    <s v="P.O."/>
    <n v="28"/>
    <n v="80"/>
    <n v="20"/>
    <n v="20"/>
    <n v="67.703999999999994"/>
    <n v="87.703999999999994"/>
    <n v="87.703999999999994"/>
    <s v="Thu"/>
    <s v="Thu"/>
  </r>
  <r>
    <s v="A00319"/>
    <s v="Central"/>
    <s v="Burton"/>
    <s v="Install"/>
    <m/>
    <d v="2020-12-10T00:00:00"/>
    <x v="66"/>
    <n v="28"/>
    <n v="2"/>
    <m/>
    <m/>
    <n v="1.25"/>
    <n v="58.238999999999997"/>
    <s v="Account"/>
    <n v="28"/>
    <n v="140"/>
    <n v="175"/>
    <n v="175"/>
    <n v="58.238999999999997"/>
    <n v="233.239"/>
    <n v="233.239"/>
    <s v="Thu"/>
    <s v="Thu"/>
  </r>
  <r>
    <s v="A00320"/>
    <s v="West"/>
    <s v="Lopez"/>
    <s v="Assess"/>
    <m/>
    <d v="2020-12-10T00:00:00"/>
    <x v="81"/>
    <n v="35"/>
    <n v="1"/>
    <m/>
    <m/>
    <n v="0.5"/>
    <n v="32.226999999999997"/>
    <s v="P.O."/>
    <n v="35"/>
    <n v="80"/>
    <n v="40"/>
    <n v="40"/>
    <n v="32.226999999999997"/>
    <n v="72.227000000000004"/>
    <n v="72.227000000000004"/>
    <s v="Thu"/>
    <s v="Thu"/>
  </r>
  <r>
    <s v="A00321"/>
    <s v="Central"/>
    <s v="Khan"/>
    <s v="Replace"/>
    <m/>
    <d v="2020-12-10T00:00:00"/>
    <x v="82"/>
    <n v="44"/>
    <n v="1"/>
    <m/>
    <m/>
    <n v="2.25"/>
    <n v="180"/>
    <s v="Account"/>
    <n v="44"/>
    <n v="80"/>
    <n v="180"/>
    <n v="180"/>
    <n v="180"/>
    <n v="360"/>
    <n v="360"/>
    <s v="Thu"/>
    <s v="Sat"/>
  </r>
  <r>
    <s v="A00322"/>
    <s v="West"/>
    <s v="Khan"/>
    <s v="Assess"/>
    <s v="Yes"/>
    <d v="2020-12-12T00:00:00"/>
    <x v="83"/>
    <n v="47"/>
    <n v="1"/>
    <m/>
    <m/>
    <n v="1"/>
    <n v="337.9237"/>
    <s v="Account"/>
    <n v="47"/>
    <n v="80"/>
    <n v="80"/>
    <n v="80"/>
    <n v="337.9237"/>
    <n v="417.9237"/>
    <n v="417.9237"/>
    <s v="Sat"/>
    <s v="Thu"/>
  </r>
  <r>
    <s v="A00323"/>
    <s v="Northwest"/>
    <s v="Michner"/>
    <s v="Assess"/>
    <s v="Yes"/>
    <d v="2020-12-14T00:00:00"/>
    <x v="63"/>
    <n v="1"/>
    <n v="1"/>
    <m/>
    <m/>
    <n v="0.75"/>
    <n v="63.99"/>
    <s v="Account"/>
    <n v="1"/>
    <n v="80"/>
    <n v="60"/>
    <n v="60"/>
    <n v="63.99"/>
    <n v="123.99000000000001"/>
    <n v="123.99000000000001"/>
    <s v="Mon"/>
    <s v="Tue"/>
  </r>
  <r>
    <s v="A00324"/>
    <s v="West"/>
    <s v="Khan"/>
    <s v="Assess"/>
    <m/>
    <d v="2020-12-14T00:00:00"/>
    <x v="52"/>
    <n v="2"/>
    <n v="1"/>
    <m/>
    <m/>
    <n v="0.5"/>
    <n v="145.88999999999999"/>
    <s v="P.O."/>
    <n v="2"/>
    <n v="80"/>
    <n v="40"/>
    <n v="40"/>
    <n v="145.88999999999999"/>
    <n v="185.89"/>
    <n v="185.89"/>
    <s v="Mon"/>
    <s v="Wed"/>
  </r>
  <r>
    <s v="A00325"/>
    <s v="West"/>
    <s v="Khan"/>
    <s v="Deliver"/>
    <m/>
    <d v="2020-12-14T00:00:00"/>
    <x v="69"/>
    <n v="21"/>
    <n v="1"/>
    <m/>
    <m/>
    <n v="0.25"/>
    <n v="30"/>
    <s v="P.O."/>
    <n v="21"/>
    <n v="80"/>
    <n v="20"/>
    <n v="20"/>
    <n v="30"/>
    <n v="50"/>
    <n v="50"/>
    <s v="Mon"/>
    <s v="Mon"/>
  </r>
  <r>
    <s v="A00326"/>
    <s v="West"/>
    <s v="Khan"/>
    <s v="Replace"/>
    <m/>
    <d v="2020-12-14T00:00:00"/>
    <x v="69"/>
    <n v="21"/>
    <n v="1"/>
    <m/>
    <m/>
    <n v="0.5"/>
    <n v="57.098199999999999"/>
    <s v="Account"/>
    <n v="21"/>
    <n v="80"/>
    <n v="40"/>
    <n v="40"/>
    <n v="57.098199999999999"/>
    <n v="97.098199999999991"/>
    <n v="97.098199999999991"/>
    <s v="Mon"/>
    <s v="Mon"/>
  </r>
  <r>
    <s v="A00327"/>
    <s v="North"/>
    <s v="Khan"/>
    <s v="Install"/>
    <m/>
    <d v="2020-12-14T00:00:00"/>
    <x v="84"/>
    <n v="30"/>
    <n v="2"/>
    <m/>
    <m/>
    <n v="3.5"/>
    <n v="262.44"/>
    <s v="Account"/>
    <n v="30"/>
    <n v="140"/>
    <n v="490"/>
    <n v="490"/>
    <n v="262.44"/>
    <n v="752.44"/>
    <n v="752.44"/>
    <s v="Mon"/>
    <s v="Wed"/>
  </r>
  <r>
    <s v="A00328"/>
    <s v="West"/>
    <s v="Khan"/>
    <s v="Assess"/>
    <m/>
    <d v="2020-12-14T00:00:00"/>
    <x v="85"/>
    <n v="36"/>
    <n v="1"/>
    <m/>
    <m/>
    <n v="0.5"/>
    <n v="21.33"/>
    <s v="P.O."/>
    <n v="36"/>
    <n v="80"/>
    <n v="40"/>
    <n v="40"/>
    <n v="21.33"/>
    <n v="61.33"/>
    <n v="61.33"/>
    <s v="Mon"/>
    <s v="Tue"/>
  </r>
  <r>
    <s v="A00329"/>
    <s v="South"/>
    <s v="Lopez"/>
    <s v="Repair"/>
    <m/>
    <d v="2020-12-14T00:00:00"/>
    <x v="74"/>
    <n v="141"/>
    <n v="1"/>
    <m/>
    <m/>
    <n v="4"/>
    <n v="1769.625"/>
    <s v="P.O."/>
    <n v="141"/>
    <n v="80"/>
    <n v="320"/>
    <n v="320"/>
    <n v="1769.625"/>
    <n v="2089.625"/>
    <n v="2089.625"/>
    <s v="Mon"/>
    <s v="Tue"/>
  </r>
  <r>
    <s v="A00330"/>
    <s v="South"/>
    <s v="Lopez"/>
    <s v="Replace"/>
    <m/>
    <d v="2020-12-15T00:00:00"/>
    <x v="84"/>
    <n v="29"/>
    <n v="1"/>
    <m/>
    <m/>
    <n v="0.75"/>
    <n v="82.875"/>
    <s v="P.O."/>
    <n v="29"/>
    <n v="80"/>
    <n v="60"/>
    <n v="60"/>
    <n v="82.875"/>
    <n v="142.875"/>
    <n v="142.875"/>
    <s v="Tue"/>
    <s v="Wed"/>
  </r>
  <r>
    <s v="A00331"/>
    <s v="Central"/>
    <s v="Michner"/>
    <s v="Assess"/>
    <m/>
    <d v="2020-12-15T00:00:00"/>
    <x v="49"/>
    <n v="41"/>
    <n v="2"/>
    <m/>
    <m/>
    <n v="0.75"/>
    <n v="2294"/>
    <s v="Account"/>
    <n v="41"/>
    <n v="140"/>
    <n v="105"/>
    <n v="105"/>
    <n v="2294"/>
    <n v="2399"/>
    <n v="2399"/>
    <s v="Tue"/>
    <s v="Mon"/>
  </r>
  <r>
    <s v="A00332"/>
    <s v="Southeast"/>
    <s v="Khan"/>
    <s v="Assess"/>
    <m/>
    <d v="2020-12-16T00:00:00"/>
    <x v="78"/>
    <n v="7"/>
    <n v="1"/>
    <m/>
    <m/>
    <n v="1"/>
    <n v="348.7432"/>
    <s v="Account"/>
    <n v="7"/>
    <n v="80"/>
    <n v="80"/>
    <n v="80"/>
    <n v="348.7432"/>
    <n v="428.7432"/>
    <n v="428.7432"/>
    <s v="Wed"/>
    <s v="Wed"/>
  </r>
  <r>
    <s v="A00333"/>
    <s v="South"/>
    <s v="Lopez"/>
    <s v="Assess"/>
    <m/>
    <d v="2020-12-16T00:00:00"/>
    <x v="81"/>
    <n v="29"/>
    <n v="1"/>
    <m/>
    <m/>
    <n v="0.25"/>
    <n v="140.4"/>
    <s v="Account"/>
    <n v="29"/>
    <n v="80"/>
    <n v="20"/>
    <n v="20"/>
    <n v="140.4"/>
    <n v="160.4"/>
    <n v="160.4"/>
    <s v="Wed"/>
    <s v="Thu"/>
  </r>
  <r>
    <s v="A00334"/>
    <s v="East"/>
    <s v="Ling"/>
    <s v="Assess"/>
    <m/>
    <d v="2020-12-16T00:00:00"/>
    <x v="86"/>
    <n v="47"/>
    <n v="2"/>
    <m/>
    <m/>
    <n v="0.5"/>
    <n v="133.99780000000001"/>
    <s v="Account"/>
    <n v="47"/>
    <n v="140"/>
    <n v="70"/>
    <n v="70"/>
    <n v="133.99780000000001"/>
    <n v="203.99780000000001"/>
    <n v="203.99780000000001"/>
    <s v="Wed"/>
    <s v="Mon"/>
  </r>
  <r>
    <s v="A00335"/>
    <s v="Northwest"/>
    <s v="Burton"/>
    <s v="Repair"/>
    <m/>
    <d v="2020-12-21T00:00:00"/>
    <x v="87"/>
    <n v="36"/>
    <n v="2"/>
    <m/>
    <m/>
    <n v="1"/>
    <n v="305.63040000000001"/>
    <s v="Account"/>
    <n v="36"/>
    <n v="140"/>
    <n v="140"/>
    <n v="140"/>
    <n v="305.63040000000001"/>
    <n v="445.63040000000001"/>
    <n v="445.63040000000001"/>
    <s v="Mon"/>
    <s v="Tue"/>
  </r>
  <r>
    <s v="A00336"/>
    <s v="Northwest"/>
    <s v="Michner"/>
    <s v="Assess"/>
    <s v="Yes"/>
    <d v="2021-01-04T00:00:00"/>
    <x v="55"/>
    <n v="7"/>
    <n v="1"/>
    <m/>
    <m/>
    <n v="0.25"/>
    <n v="19.196999999999999"/>
    <s v="Account"/>
    <n v="7"/>
    <n v="80"/>
    <n v="20"/>
    <n v="20"/>
    <n v="19.196999999999999"/>
    <n v="39.197000000000003"/>
    <n v="39.197000000000003"/>
    <s v="Mon"/>
    <s v="Mon"/>
  </r>
  <r>
    <s v="A00337"/>
    <s v="South"/>
    <s v="Lopez"/>
    <s v="Assess"/>
    <m/>
    <d v="2021-01-04T00:00:00"/>
    <x v="84"/>
    <n v="9"/>
    <n v="1"/>
    <m/>
    <m/>
    <n v="0.5"/>
    <n v="18.524999999999999"/>
    <s v="P.O."/>
    <n v="9"/>
    <n v="80"/>
    <n v="40"/>
    <n v="40"/>
    <n v="18.524999999999999"/>
    <n v="58.524999999999999"/>
    <n v="58.524999999999999"/>
    <s v="Mon"/>
    <s v="Wed"/>
  </r>
  <r>
    <s v="A00338"/>
    <s v="West"/>
    <s v="Lopez"/>
    <s v="Deliver"/>
    <m/>
    <d v="2021-01-04T00:00:00"/>
    <x v="84"/>
    <n v="9"/>
    <n v="1"/>
    <m/>
    <m/>
    <n v="0.25"/>
    <n v="39"/>
    <s v="Account"/>
    <n v="9"/>
    <n v="80"/>
    <n v="20"/>
    <n v="20"/>
    <n v="39"/>
    <n v="59"/>
    <n v="59"/>
    <s v="Mon"/>
    <s v="Wed"/>
  </r>
  <r>
    <s v="A00339"/>
    <s v="South"/>
    <s v="Lopez"/>
    <s v="Assess"/>
    <m/>
    <d v="2021-01-04T00:00:00"/>
    <x v="81"/>
    <n v="10"/>
    <n v="2"/>
    <m/>
    <m/>
    <n v="0.25"/>
    <n v="36.503999999999998"/>
    <s v="P.O."/>
    <n v="10"/>
    <n v="140"/>
    <n v="35"/>
    <n v="35"/>
    <n v="36.503999999999998"/>
    <n v="71.503999999999991"/>
    <n v="71.503999999999991"/>
    <s v="Mon"/>
    <s v="Thu"/>
  </r>
  <r>
    <s v="A00340"/>
    <s v="Central"/>
    <s v="Cartier"/>
    <s v="Assess"/>
    <m/>
    <d v="2021-01-04T00:00:00"/>
    <x v="81"/>
    <n v="10"/>
    <n v="2"/>
    <m/>
    <m/>
    <n v="0.5"/>
    <n v="29.807400000000001"/>
    <s v="C.O.D."/>
    <n v="10"/>
    <n v="140"/>
    <n v="70"/>
    <n v="70"/>
    <n v="29.807400000000001"/>
    <n v="99.807400000000001"/>
    <n v="99.807400000000001"/>
    <s v="Mon"/>
    <s v="Thu"/>
  </r>
  <r>
    <s v="A00341"/>
    <s v="Central"/>
    <s v="Michner"/>
    <s v="Assess"/>
    <m/>
    <d v="2021-01-04T00:00:00"/>
    <x v="81"/>
    <n v="10"/>
    <n v="1"/>
    <m/>
    <m/>
    <n v="0.25"/>
    <n v="43.02"/>
    <s v="Account"/>
    <n v="10"/>
    <n v="80"/>
    <n v="20"/>
    <n v="20"/>
    <n v="43.02"/>
    <n v="63.02"/>
    <n v="63.02"/>
    <s v="Mon"/>
    <s v="Thu"/>
  </r>
  <r>
    <s v="A00342"/>
    <s v="Northwest"/>
    <s v="Burton"/>
    <s v="Deliver"/>
    <m/>
    <d v="2021-01-04T00:00:00"/>
    <x v="88"/>
    <n v="17"/>
    <n v="1"/>
    <m/>
    <m/>
    <n v="0.25"/>
    <n v="66.864900000000006"/>
    <s v="Account"/>
    <n v="17"/>
    <n v="80"/>
    <n v="20"/>
    <n v="20"/>
    <n v="66.864900000000006"/>
    <n v="86.864900000000006"/>
    <n v="86.864900000000006"/>
    <s v="Mon"/>
    <s v="Thu"/>
  </r>
  <r>
    <s v="A00343"/>
    <s v="Northwest"/>
    <s v="Burton"/>
    <s v="Replace"/>
    <m/>
    <d v="2021-01-04T00:00:00"/>
    <x v="89"/>
    <n v="38"/>
    <n v="1"/>
    <m/>
    <m/>
    <n v="0.75"/>
    <n v="408.56790000000001"/>
    <s v="Account"/>
    <n v="38"/>
    <n v="80"/>
    <n v="60"/>
    <n v="60"/>
    <n v="408.56790000000001"/>
    <n v="468.56790000000001"/>
    <n v="468.56790000000001"/>
    <s v="Mon"/>
    <s v="Thu"/>
  </r>
  <r>
    <s v="A00344"/>
    <s v="South"/>
    <s v="Lopez"/>
    <s v="Assess"/>
    <m/>
    <d v="2021-01-05T00:00:00"/>
    <x v="81"/>
    <n v="9"/>
    <n v="1"/>
    <m/>
    <m/>
    <n v="0.25"/>
    <n v="25.2486"/>
    <s v="P.O."/>
    <n v="9"/>
    <n v="80"/>
    <n v="20"/>
    <n v="20"/>
    <n v="25.2486"/>
    <n v="45.248599999999996"/>
    <n v="45.248599999999996"/>
    <s v="Tue"/>
    <s v="Thu"/>
  </r>
  <r>
    <s v="A00345"/>
    <s v="Central"/>
    <s v="Cartier"/>
    <s v="Replace"/>
    <m/>
    <d v="2021-01-05T00:00:00"/>
    <x v="49"/>
    <n v="20"/>
    <n v="1"/>
    <m/>
    <m/>
    <n v="1.25"/>
    <n v="646"/>
    <s v="Account"/>
    <n v="20"/>
    <n v="80"/>
    <n v="100"/>
    <n v="100"/>
    <n v="646"/>
    <n v="746"/>
    <n v="746"/>
    <s v="Tue"/>
    <s v="Mon"/>
  </r>
  <r>
    <s v="A00346"/>
    <s v="Central"/>
    <s v="Michner"/>
    <s v="Deliver"/>
    <m/>
    <d v="2021-01-05T00:00:00"/>
    <x v="90"/>
    <n v="25"/>
    <n v="1"/>
    <m/>
    <m/>
    <n v="0.25"/>
    <n v="125.4194"/>
    <s v="C.O.D."/>
    <n v="25"/>
    <n v="80"/>
    <n v="20"/>
    <n v="20"/>
    <n v="125.4194"/>
    <n v="145.4194"/>
    <n v="145.4194"/>
    <s v="Tue"/>
    <s v="Sat"/>
  </r>
  <r>
    <s v="A00347"/>
    <s v="Northwest"/>
    <s v="Khan"/>
    <s v="Assess"/>
    <m/>
    <d v="2021-01-05T00:00:00"/>
    <x v="91"/>
    <n v="28"/>
    <n v="2"/>
    <m/>
    <m/>
    <n v="0.75"/>
    <n v="286.73230000000001"/>
    <s v="Account"/>
    <n v="28"/>
    <n v="140"/>
    <n v="105"/>
    <n v="105"/>
    <n v="286.73230000000001"/>
    <n v="391.73230000000001"/>
    <n v="391.73230000000001"/>
    <s v="Tue"/>
    <s v="Tue"/>
  </r>
  <r>
    <s v="A00348"/>
    <s v="South"/>
    <s v="Michner"/>
    <s v="Install"/>
    <m/>
    <d v="2021-01-05T00:00:00"/>
    <x v="91"/>
    <n v="28"/>
    <n v="1"/>
    <m/>
    <m/>
    <n v="2.5"/>
    <n v="258.02780000000001"/>
    <s v="C.O.D."/>
    <n v="28"/>
    <n v="80"/>
    <n v="200"/>
    <n v="200"/>
    <n v="258.02780000000001"/>
    <n v="458.02780000000001"/>
    <n v="458.02780000000001"/>
    <s v="Tue"/>
    <s v="Tue"/>
  </r>
  <r>
    <s v="A00349"/>
    <s v="South"/>
    <s v="Lopez"/>
    <s v="Assess"/>
    <m/>
    <d v="2021-01-05T00:00:00"/>
    <x v="74"/>
    <n v="119"/>
    <n v="1"/>
    <m/>
    <m/>
    <n v="0.25"/>
    <n v="14.3"/>
    <s v="P.O."/>
    <n v="119"/>
    <n v="80"/>
    <n v="20"/>
    <n v="20"/>
    <n v="14.3"/>
    <n v="34.299999999999997"/>
    <n v="34.299999999999997"/>
    <s v="Tue"/>
    <s v="Tue"/>
  </r>
  <r>
    <s v="A00350"/>
    <s v="South"/>
    <s v="Lopez"/>
    <s v="Assess"/>
    <m/>
    <d v="2021-01-06T00:00:00"/>
    <x v="92"/>
    <n v="12"/>
    <n v="1"/>
    <m/>
    <m/>
    <n v="0.25"/>
    <n v="44.85"/>
    <s v="P.O."/>
    <n v="12"/>
    <n v="80"/>
    <n v="20"/>
    <n v="20"/>
    <n v="44.85"/>
    <n v="64.849999999999994"/>
    <n v="64.849999999999994"/>
    <s v="Wed"/>
    <s v="Mon"/>
  </r>
  <r>
    <s v="A00351"/>
    <s v="Northwest"/>
    <s v="Michner"/>
    <s v="Assess"/>
    <m/>
    <d v="2021-01-06T00:00:00"/>
    <x v="88"/>
    <n v="15"/>
    <n v="2"/>
    <m/>
    <m/>
    <n v="0.5"/>
    <n v="74.607699999999994"/>
    <s v="C.O.D."/>
    <n v="15"/>
    <n v="140"/>
    <n v="70"/>
    <n v="70"/>
    <n v="74.607699999999994"/>
    <n v="144.60769999999999"/>
    <n v="144.60769999999999"/>
    <s v="Wed"/>
    <s v="Thu"/>
  </r>
  <r>
    <s v="A00352"/>
    <s v="North"/>
    <s v="Ling"/>
    <s v="Replace"/>
    <s v="Yes"/>
    <d v="2021-01-06T00:00:00"/>
    <x v="93"/>
    <n v="28"/>
    <n v="2"/>
    <m/>
    <m/>
    <n v="0.5"/>
    <n v="126.71469999999999"/>
    <s v="Account"/>
    <n v="28"/>
    <n v="140"/>
    <n v="70"/>
    <n v="70"/>
    <n v="126.71469999999999"/>
    <n v="196.71469999999999"/>
    <n v="196.71469999999999"/>
    <s v="Wed"/>
    <s v="Wed"/>
  </r>
  <r>
    <s v="A00353"/>
    <s v="North"/>
    <s v="Ling"/>
    <s v="Replace"/>
    <m/>
    <d v="2021-01-06T00:00:00"/>
    <x v="94"/>
    <n v="57"/>
    <n v="2"/>
    <m/>
    <m/>
    <n v="1.25"/>
    <n v="256.83999999999997"/>
    <s v="Account"/>
    <n v="57"/>
    <n v="140"/>
    <n v="175"/>
    <n v="175"/>
    <n v="256.83999999999997"/>
    <n v="431.84"/>
    <n v="431.84"/>
    <s v="Wed"/>
    <s v="Thu"/>
  </r>
  <r>
    <s v="A00354"/>
    <s v="Southeast"/>
    <s v="Cartier"/>
    <s v="Deliver"/>
    <m/>
    <d v="2021-01-07T00:00:00"/>
    <x v="85"/>
    <n v="12"/>
    <n v="1"/>
    <m/>
    <m/>
    <n v="0.25"/>
    <n v="32.6706"/>
    <s v="P.O."/>
    <n v="12"/>
    <n v="80"/>
    <n v="20"/>
    <n v="20"/>
    <n v="32.6706"/>
    <n v="52.6706"/>
    <n v="52.6706"/>
    <s v="Thu"/>
    <s v="Tue"/>
  </r>
  <r>
    <s v="A00355"/>
    <s v="Northwest"/>
    <s v="Cartier"/>
    <s v="Assess"/>
    <s v="Yes"/>
    <d v="2021-01-07T00:00:00"/>
    <x v="86"/>
    <n v="25"/>
    <n v="2"/>
    <m/>
    <m/>
    <n v="0.5"/>
    <n v="72.350099999999998"/>
    <s v="Account"/>
    <n v="25"/>
    <n v="140"/>
    <n v="70"/>
    <n v="70"/>
    <n v="72.350099999999998"/>
    <n v="142.3501"/>
    <n v="142.3501"/>
    <s v="Thu"/>
    <s v="Mon"/>
  </r>
  <r>
    <s v="A00356"/>
    <s v="North"/>
    <s v="Ling"/>
    <s v="Replace"/>
    <m/>
    <d v="2021-01-07T00:00:00"/>
    <x v="95"/>
    <n v="29"/>
    <n v="2"/>
    <m/>
    <m/>
    <n v="0.5"/>
    <n v="178.49889999999999"/>
    <s v="C.O.D."/>
    <n v="29"/>
    <n v="140"/>
    <n v="70"/>
    <n v="70"/>
    <n v="178.49889999999999"/>
    <n v="248.49889999999999"/>
    <n v="248.49889999999999"/>
    <s v="Thu"/>
    <s v="Fri"/>
  </r>
  <r>
    <s v="A00357"/>
    <s v="Northwest"/>
    <s v="Burton"/>
    <s v="Replace"/>
    <m/>
    <d v="2021-01-07T00:00:00"/>
    <x v="96"/>
    <n v="46"/>
    <n v="1"/>
    <m/>
    <m/>
    <n v="0.5"/>
    <n v="18.254899999999999"/>
    <s v="C.O.D."/>
    <n v="46"/>
    <n v="80"/>
    <n v="40"/>
    <n v="40"/>
    <n v="18.254899999999999"/>
    <n v="58.254899999999999"/>
    <n v="58.254899999999999"/>
    <s v="Thu"/>
    <s v="Mon"/>
  </r>
  <r>
    <s v="A00358"/>
    <s v="North"/>
    <s v="Ling"/>
    <s v="Assess"/>
    <m/>
    <d v="2021-01-07T00:00:00"/>
    <x v="96"/>
    <n v="46"/>
    <n v="2"/>
    <m/>
    <m/>
    <n v="1.75"/>
    <n v="151.8099"/>
    <s v="C.O.D."/>
    <n v="46"/>
    <n v="140"/>
    <n v="245"/>
    <n v="245"/>
    <n v="151.8099"/>
    <n v="396.80989999999997"/>
    <n v="396.80989999999997"/>
    <s v="Thu"/>
    <s v="Mon"/>
  </r>
  <r>
    <s v="A00359"/>
    <s v="Southeast"/>
    <s v="Burton"/>
    <s v="Deliver"/>
    <m/>
    <d v="2021-01-08T00:00:00"/>
    <x v="53"/>
    <n v="8"/>
    <n v="1"/>
    <m/>
    <m/>
    <n v="0.25"/>
    <n v="85.085899999999995"/>
    <s v="C.O.D."/>
    <n v="8"/>
    <n v="80"/>
    <n v="20"/>
    <n v="20"/>
    <n v="85.085899999999995"/>
    <n v="105.0859"/>
    <n v="105.0859"/>
    <s v="Fri"/>
    <s v="Sat"/>
  </r>
  <r>
    <s v="A00360"/>
    <s v="South"/>
    <s v="Lopez"/>
    <s v="Assess"/>
    <m/>
    <d v="2021-01-08T00:00:00"/>
    <x v="86"/>
    <n v="24"/>
    <n v="1"/>
    <m/>
    <m/>
    <n v="0.25"/>
    <n v="67.067700000000002"/>
    <s v="Account"/>
    <n v="24"/>
    <n v="80"/>
    <n v="20"/>
    <n v="20"/>
    <n v="67.067700000000002"/>
    <n v="87.067700000000002"/>
    <n v="87.067700000000002"/>
    <s v="Fri"/>
    <s v="Mon"/>
  </r>
  <r>
    <s v="A00361"/>
    <s v="South"/>
    <s v="Lopez"/>
    <s v="Deliver"/>
    <m/>
    <d v="2021-01-11T00:00:00"/>
    <x v="88"/>
    <n v="10"/>
    <n v="1"/>
    <m/>
    <m/>
    <n v="0.25"/>
    <n v="162.20959999999999"/>
    <s v="Account"/>
    <n v="10"/>
    <n v="80"/>
    <n v="20"/>
    <n v="20"/>
    <n v="162.20959999999999"/>
    <n v="182.20959999999999"/>
    <n v="182.20959999999999"/>
    <s v="Mon"/>
    <s v="Thu"/>
  </r>
  <r>
    <s v="A00362"/>
    <s v="Southeast"/>
    <s v="Burton"/>
    <s v="Install"/>
    <m/>
    <d v="2021-01-11T00:00:00"/>
    <x v="83"/>
    <n v="17"/>
    <n v="1"/>
    <m/>
    <m/>
    <n v="1.25"/>
    <n v="53.688699999999997"/>
    <s v="Account"/>
    <n v="17"/>
    <n v="80"/>
    <n v="100"/>
    <n v="100"/>
    <n v="53.688699999999997"/>
    <n v="153.68869999999998"/>
    <n v="153.68869999999998"/>
    <s v="Mon"/>
    <s v="Thu"/>
  </r>
  <r>
    <s v="A00363"/>
    <s v="Southeast"/>
    <s v="Michner"/>
    <s v="Assess"/>
    <m/>
    <d v="2021-01-11T00:00:00"/>
    <x v="86"/>
    <n v="21"/>
    <n v="2"/>
    <m/>
    <m/>
    <n v="1"/>
    <n v="211.8477"/>
    <s v="C.O.D."/>
    <n v="21"/>
    <n v="140"/>
    <n v="140"/>
    <n v="140"/>
    <n v="211.8477"/>
    <n v="351.84770000000003"/>
    <n v="351.84770000000003"/>
    <s v="Mon"/>
    <s v="Mon"/>
  </r>
  <r>
    <s v="A00364"/>
    <s v="South"/>
    <s v="Lopez"/>
    <s v="Assess"/>
    <m/>
    <d v="2021-01-11T00:00:00"/>
    <x v="86"/>
    <n v="21"/>
    <n v="1"/>
    <m/>
    <m/>
    <n v="0.25"/>
    <n v="150.31899999999999"/>
    <s v="P.O."/>
    <n v="21"/>
    <n v="80"/>
    <n v="20"/>
    <n v="20"/>
    <n v="150.31899999999999"/>
    <n v="170.31899999999999"/>
    <n v="170.31899999999999"/>
    <s v="Mon"/>
    <s v="Mon"/>
  </r>
  <r>
    <s v="A00365"/>
    <s v="East"/>
    <s v="Ling"/>
    <s v="Assess"/>
    <m/>
    <d v="2021-01-11T00:00:00"/>
    <x v="97"/>
    <n v="43"/>
    <n v="2"/>
    <m/>
    <m/>
    <n v="0.25"/>
    <n v="46.864899999999999"/>
    <s v="Account"/>
    <n v="43"/>
    <n v="140"/>
    <n v="35"/>
    <n v="35"/>
    <n v="46.864899999999999"/>
    <n v="81.864900000000006"/>
    <n v="81.864900000000006"/>
    <s v="Mon"/>
    <s v="Tue"/>
  </r>
  <r>
    <s v="A00366"/>
    <s v="South"/>
    <s v="Lopez"/>
    <s v="Assess"/>
    <m/>
    <d v="2021-01-12T00:00:00"/>
    <x v="88"/>
    <n v="9"/>
    <n v="1"/>
    <m/>
    <m/>
    <n v="0.25"/>
    <n v="19.5"/>
    <s v="P.O."/>
    <n v="9"/>
    <n v="80"/>
    <n v="20"/>
    <n v="20"/>
    <n v="19.5"/>
    <n v="39.5"/>
    <n v="39.5"/>
    <s v="Tue"/>
    <s v="Thu"/>
  </r>
  <r>
    <s v="A00367"/>
    <s v="Central"/>
    <s v="Cartier"/>
    <s v="Replace"/>
    <m/>
    <d v="2021-01-12T00:00:00"/>
    <x v="85"/>
    <n v="7"/>
    <n v="1"/>
    <m/>
    <m/>
    <n v="1.25"/>
    <n v="256.71809999999999"/>
    <s v="C.O.D."/>
    <n v="7"/>
    <n v="80"/>
    <n v="100"/>
    <n v="100"/>
    <n v="256.71809999999999"/>
    <n v="356.71809999999999"/>
    <n v="356.71809999999999"/>
    <s v="Tue"/>
    <s v="Tue"/>
  </r>
  <r>
    <s v="A00368"/>
    <s v="Northwest"/>
    <s v="Khan"/>
    <s v="Replace"/>
    <m/>
    <d v="2021-01-13T00:00:00"/>
    <x v="90"/>
    <n v="17"/>
    <n v="1"/>
    <m/>
    <m/>
    <n v="1"/>
    <n v="86.293499999999995"/>
    <s v="C.O.D."/>
    <n v="17"/>
    <n v="80"/>
    <n v="80"/>
    <n v="80"/>
    <n v="86.293499999999995"/>
    <n v="166.29349999999999"/>
    <n v="166.29349999999999"/>
    <s v="Wed"/>
    <s v="Sat"/>
  </r>
  <r>
    <s v="A00369"/>
    <s v="South"/>
    <s v="Lopez"/>
    <s v="Assess"/>
    <m/>
    <d v="2021-01-14T00:00:00"/>
    <x v="85"/>
    <n v="5"/>
    <n v="1"/>
    <m/>
    <m/>
    <n v="0.25"/>
    <n v="108.3061"/>
    <s v="P.O."/>
    <n v="5"/>
    <n v="80"/>
    <n v="20"/>
    <n v="20"/>
    <n v="108.3061"/>
    <n v="128.30610000000001"/>
    <n v="128.30610000000001"/>
    <s v="Thu"/>
    <s v="Tue"/>
  </r>
  <r>
    <s v="A00370"/>
    <s v="Southeast"/>
    <s v="Cartier"/>
    <s v="Assess"/>
    <m/>
    <d v="2021-01-14T00:00:00"/>
    <x v="49"/>
    <n v="11"/>
    <n v="1"/>
    <m/>
    <m/>
    <n v="0.25"/>
    <n v="70.8215"/>
    <s v="C.O.D."/>
    <n v="11"/>
    <n v="80"/>
    <n v="20"/>
    <n v="20"/>
    <n v="70.8215"/>
    <n v="90.8215"/>
    <n v="90.8215"/>
    <s v="Thu"/>
    <s v="Mon"/>
  </r>
  <r>
    <s v="A00371"/>
    <s v="South"/>
    <s v="Lopez"/>
    <s v="Assess"/>
    <s v="Yes"/>
    <d v="2021-01-14T00:00:00"/>
    <x v="86"/>
    <n v="18"/>
    <n v="1"/>
    <m/>
    <m/>
    <n v="0.5"/>
    <n v="56.919600000000003"/>
    <s v="Account"/>
    <n v="18"/>
    <n v="80"/>
    <n v="40"/>
    <n v="40"/>
    <n v="56.919600000000003"/>
    <n v="96.919600000000003"/>
    <n v="96.919600000000003"/>
    <s v="Thu"/>
    <s v="Mon"/>
  </r>
  <r>
    <s v="A00372"/>
    <s v="Northwest"/>
    <s v="Burton"/>
    <s v="Assess"/>
    <m/>
    <d v="2021-01-14T00:00:00"/>
    <x v="95"/>
    <n v="22"/>
    <n v="2"/>
    <m/>
    <m/>
    <n v="0.5"/>
    <n v="74.532399999999996"/>
    <s v="C.O.D."/>
    <n v="22"/>
    <n v="140"/>
    <n v="70"/>
    <n v="70"/>
    <n v="74.532399999999996"/>
    <n v="144.5324"/>
    <n v="144.5324"/>
    <s v="Thu"/>
    <s v="Fri"/>
  </r>
  <r>
    <s v="A00373"/>
    <s v="North"/>
    <s v="Ling"/>
    <s v="Assess"/>
    <m/>
    <d v="2021-01-14T00:00:00"/>
    <x v="76"/>
    <n v="32"/>
    <n v="2"/>
    <m/>
    <m/>
    <n v="0.5"/>
    <n v="137.22"/>
    <s v="Account"/>
    <n v="32"/>
    <n v="140"/>
    <n v="70"/>
    <n v="70"/>
    <n v="137.22"/>
    <n v="207.22"/>
    <n v="207.22"/>
    <s v="Thu"/>
    <s v="Mon"/>
  </r>
  <r>
    <s v="A00374"/>
    <s v="Northwest"/>
    <s v="Cartier"/>
    <s v="Assess"/>
    <s v="Yes"/>
    <d v="2021-01-15T00:00:00"/>
    <x v="86"/>
    <n v="17"/>
    <n v="2"/>
    <m/>
    <m/>
    <n v="0.5"/>
    <n v="83.462900000000005"/>
    <s v="Account"/>
    <n v="17"/>
    <n v="140"/>
    <n v="70"/>
    <n v="70"/>
    <n v="83.462900000000005"/>
    <n v="153.46289999999999"/>
    <n v="153.46289999999999"/>
    <s v="Fri"/>
    <s v="Mon"/>
  </r>
  <r>
    <s v="A00375"/>
    <s v="West"/>
    <s v="Khan"/>
    <s v="Assess"/>
    <m/>
    <d v="2021-01-16T00:00:00"/>
    <x v="93"/>
    <n v="18"/>
    <n v="1"/>
    <m/>
    <m/>
    <n v="1"/>
    <n v="9.92"/>
    <s v="P.O."/>
    <n v="18"/>
    <n v="80"/>
    <n v="80"/>
    <n v="80"/>
    <n v="9.92"/>
    <n v="89.92"/>
    <n v="89.92"/>
    <s v="Sat"/>
    <s v="Wed"/>
  </r>
  <r>
    <s v="A00376"/>
    <s v="Southeast"/>
    <s v="Cartier"/>
    <s v="Assess"/>
    <m/>
    <d v="2021-01-18T00:00:00"/>
    <x v="49"/>
    <n v="7"/>
    <n v="1"/>
    <m/>
    <m/>
    <n v="0.25"/>
    <n v="72.350099999999998"/>
    <s v="C.O.D."/>
    <n v="7"/>
    <n v="80"/>
    <n v="20"/>
    <n v="20"/>
    <n v="72.350099999999998"/>
    <n v="92.350099999999998"/>
    <n v="92.350099999999998"/>
    <s v="Mon"/>
    <s v="Mon"/>
  </r>
  <r>
    <s v="A00377"/>
    <s v="Northwest"/>
    <s v="Cartier"/>
    <s v="Deliver"/>
    <s v="Yes"/>
    <d v="2021-01-18T00:00:00"/>
    <x v="75"/>
    <n v="9"/>
    <n v="1"/>
    <m/>
    <m/>
    <n v="0.25"/>
    <n v="19.9801"/>
    <s v="Account"/>
    <n v="9"/>
    <n v="80"/>
    <n v="20"/>
    <n v="20"/>
    <n v="19.9801"/>
    <n v="39.9801"/>
    <n v="39.9801"/>
    <s v="Mon"/>
    <s v="Wed"/>
  </r>
  <r>
    <s v="A00378"/>
    <s v="East"/>
    <s v="Ling"/>
    <s v="Repair"/>
    <m/>
    <d v="2021-01-18T00:00:00"/>
    <x v="91"/>
    <n v="15"/>
    <n v="2"/>
    <m/>
    <m/>
    <n v="1.25"/>
    <n v="85.32"/>
    <s v="Account"/>
    <n v="15"/>
    <n v="140"/>
    <n v="175"/>
    <n v="175"/>
    <n v="85.32"/>
    <n v="260.32"/>
    <n v="260.32"/>
    <s v="Mon"/>
    <s v="Tue"/>
  </r>
  <r>
    <s v="A00379"/>
    <s v="West"/>
    <s v="Khan"/>
    <s v="Assess"/>
    <m/>
    <d v="2021-01-18T00:00:00"/>
    <x v="98"/>
    <n v="42"/>
    <n v="1"/>
    <m/>
    <m/>
    <n v="0.5"/>
    <n v="180"/>
    <s v="P.O."/>
    <n v="42"/>
    <n v="80"/>
    <n v="40"/>
    <n v="40"/>
    <n v="180"/>
    <n v="220"/>
    <n v="220"/>
    <s v="Mon"/>
    <s v="Mon"/>
  </r>
  <r>
    <s v="A00380"/>
    <s v="East"/>
    <s v="Ling"/>
    <s v="Assess"/>
    <m/>
    <d v="2021-01-19T00:00:00"/>
    <x v="99"/>
    <n v="16"/>
    <n v="2"/>
    <m/>
    <m/>
    <n v="0.25"/>
    <n v="52.350099999999998"/>
    <s v="Account"/>
    <n v="16"/>
    <n v="140"/>
    <n v="35"/>
    <n v="35"/>
    <n v="52.350099999999998"/>
    <n v="87.350099999999998"/>
    <n v="87.350099999999998"/>
    <s v="Tue"/>
    <s v="Thu"/>
  </r>
  <r>
    <s v="A00381"/>
    <s v="East"/>
    <s v="Ling"/>
    <s v="Assess"/>
    <m/>
    <d v="2021-01-19T00:00:00"/>
    <x v="67"/>
    <n v="21"/>
    <n v="2"/>
    <m/>
    <m/>
    <n v="0.5"/>
    <n v="45.293500000000002"/>
    <s v="Account"/>
    <n v="21"/>
    <n v="140"/>
    <n v="70"/>
    <n v="70"/>
    <n v="45.293500000000002"/>
    <n v="115.29349999999999"/>
    <n v="115.29349999999999"/>
    <s v="Tue"/>
    <s v="Tue"/>
  </r>
  <r>
    <s v="A00382"/>
    <s v="South"/>
    <s v="Lopez"/>
    <s v="Deliver"/>
    <m/>
    <d v="2021-01-20T00:00:00"/>
    <x v="83"/>
    <n v="8"/>
    <n v="1"/>
    <m/>
    <m/>
    <n v="0.25"/>
    <n v="11.7"/>
    <s v="Account"/>
    <n v="8"/>
    <n v="80"/>
    <n v="20"/>
    <n v="20"/>
    <n v="11.7"/>
    <n v="31.7"/>
    <n v="31.7"/>
    <s v="Wed"/>
    <s v="Thu"/>
  </r>
  <r>
    <s v="A00383"/>
    <s v="Central"/>
    <s v="Khan"/>
    <s v="Deliver"/>
    <m/>
    <d v="2021-01-20T00:00:00"/>
    <x v="100"/>
    <n v="113"/>
    <n v="1"/>
    <m/>
    <m/>
    <n v="0.25"/>
    <n v="37.707000000000001"/>
    <s v="P.O."/>
    <n v="113"/>
    <n v="80"/>
    <n v="20"/>
    <n v="20"/>
    <n v="37.707000000000001"/>
    <n v="57.707000000000001"/>
    <n v="57.707000000000001"/>
    <s v="Wed"/>
    <s v="Thu"/>
  </r>
  <r>
    <s v="A00384"/>
    <s v="Central"/>
    <s v="Michner"/>
    <s v="Install"/>
    <m/>
    <d v="2021-01-21T00:00:00"/>
    <x v="91"/>
    <n v="12"/>
    <n v="1"/>
    <m/>
    <m/>
    <n v="1"/>
    <n v="155.03550000000001"/>
    <s v="C.O.D."/>
    <n v="12"/>
    <n v="80"/>
    <n v="80"/>
    <n v="80"/>
    <n v="155.03550000000001"/>
    <n v="235.03550000000001"/>
    <n v="235.03550000000001"/>
    <s v="Thu"/>
    <s v="Tue"/>
  </r>
  <r>
    <s v="A00385"/>
    <s v="South"/>
    <s v="Lopez"/>
    <s v="Assess"/>
    <m/>
    <d v="2021-01-21T00:00:00"/>
    <x v="80"/>
    <n v="22"/>
    <n v="1"/>
    <m/>
    <m/>
    <n v="1.25"/>
    <n v="93.6"/>
    <s v="P.O."/>
    <n v="22"/>
    <n v="80"/>
    <n v="100"/>
    <n v="100"/>
    <n v="93.6"/>
    <n v="193.6"/>
    <n v="193.6"/>
    <s v="Thu"/>
    <s v="Fri"/>
  </r>
  <r>
    <s v="A00386"/>
    <s v="North"/>
    <s v="Ling"/>
    <s v="Deliver"/>
    <m/>
    <d v="2021-01-21T00:00:00"/>
    <x v="101"/>
    <n v="20"/>
    <n v="1"/>
    <m/>
    <m/>
    <n v="0.25"/>
    <n v="21.33"/>
    <s v="Account"/>
    <n v="20"/>
    <n v="80"/>
    <n v="20"/>
    <n v="20"/>
    <n v="21.33"/>
    <n v="41.33"/>
    <n v="41.33"/>
    <s v="Thu"/>
    <s v="Wed"/>
  </r>
  <r>
    <s v="A00387"/>
    <s v="Central"/>
    <s v="Burton"/>
    <s v="Repair"/>
    <m/>
    <d v="2021-01-21T00:00:00"/>
    <x v="102"/>
    <n v="61"/>
    <n v="1"/>
    <m/>
    <m/>
    <n v="2.5"/>
    <n v="357.11079999999998"/>
    <s v="Account"/>
    <n v="61"/>
    <n v="80"/>
    <n v="200"/>
    <n v="200"/>
    <n v="357.11079999999998"/>
    <n v="557.11079999999993"/>
    <n v="557.11079999999993"/>
    <s v="Thu"/>
    <s v="Tue"/>
  </r>
  <r>
    <s v="A00388"/>
    <s v="Northwest"/>
    <s v="Burton"/>
    <s v="Deliver"/>
    <m/>
    <d v="2021-01-22T00:00:00"/>
    <x v="90"/>
    <n v="8"/>
    <n v="1"/>
    <m/>
    <m/>
    <n v="0.25"/>
    <n v="120"/>
    <s v="C.O.D."/>
    <n v="8"/>
    <n v="80"/>
    <n v="20"/>
    <n v="20"/>
    <n v="120"/>
    <n v="140"/>
    <n v="140"/>
    <s v="Fri"/>
    <s v="Sat"/>
  </r>
  <r>
    <s v="A00389"/>
    <s v="Southeast"/>
    <s v="Burton"/>
    <s v="Replace"/>
    <m/>
    <d v="2021-01-25T00:00:00"/>
    <x v="67"/>
    <n v="15"/>
    <n v="1"/>
    <m/>
    <m/>
    <n v="0.5"/>
    <n v="52.350099999999998"/>
    <s v="C.O.D."/>
    <n v="15"/>
    <n v="80"/>
    <n v="40"/>
    <n v="40"/>
    <n v="52.350099999999998"/>
    <n v="92.350099999999998"/>
    <n v="92.350099999999998"/>
    <s v="Mon"/>
    <s v="Tue"/>
  </r>
  <r>
    <s v="A00390"/>
    <s v="Northwest"/>
    <s v="Cartier"/>
    <s v="Replace"/>
    <m/>
    <d v="2021-01-25T00:00:00"/>
    <x v="76"/>
    <n v="21"/>
    <n v="1"/>
    <m/>
    <m/>
    <n v="3.25"/>
    <n v="511.875"/>
    <s v="Account"/>
    <n v="21"/>
    <n v="80"/>
    <n v="260"/>
    <n v="260"/>
    <n v="511.875"/>
    <n v="771.875"/>
    <n v="771.875"/>
    <s v="Mon"/>
    <s v="Mon"/>
  </r>
  <r>
    <s v="A00391"/>
    <s v="North"/>
    <s v="Ling"/>
    <s v="Replace"/>
    <m/>
    <d v="2021-01-25T00:00:00"/>
    <x v="103"/>
    <n v="54"/>
    <n v="2"/>
    <m/>
    <m/>
    <n v="2"/>
    <n v="368.87400000000002"/>
    <s v="Account"/>
    <n v="54"/>
    <n v="140"/>
    <n v="280"/>
    <n v="280"/>
    <n v="368.87400000000002"/>
    <n v="648.87400000000002"/>
    <n v="648.87400000000002"/>
    <s v="Mon"/>
    <s v="Sat"/>
  </r>
  <r>
    <s v="A00392"/>
    <s v="North"/>
    <s v="Ling"/>
    <s v="Deliver"/>
    <m/>
    <d v="2021-01-27T00:00:00"/>
    <x v="99"/>
    <n v="8"/>
    <n v="1"/>
    <m/>
    <m/>
    <n v="0.25"/>
    <n v="120"/>
    <s v="Account"/>
    <n v="8"/>
    <n v="80"/>
    <n v="20"/>
    <n v="20"/>
    <n v="120"/>
    <n v="140"/>
    <n v="140"/>
    <s v="Wed"/>
    <s v="Thu"/>
  </r>
  <r>
    <s v="A00393"/>
    <s v="North"/>
    <s v="Ling"/>
    <s v="Replace"/>
    <s v="Yes"/>
    <d v="2021-01-27T00:00:00"/>
    <x v="96"/>
    <n v="26"/>
    <n v="2"/>
    <m/>
    <m/>
    <n v="0.5"/>
    <n v="5.4720000000000004"/>
    <s v="C.O.D."/>
    <n v="26"/>
    <n v="140"/>
    <n v="70"/>
    <n v="70"/>
    <n v="5.4720000000000004"/>
    <n v="75.471999999999994"/>
    <n v="75.471999999999994"/>
    <s v="Wed"/>
    <s v="Mon"/>
  </r>
  <r>
    <s v="A00394"/>
    <s v="Southeast"/>
    <s v="Khan"/>
    <s v="Assess"/>
    <m/>
    <d v="2021-01-28T00:00:00"/>
    <x v="104"/>
    <n v="11"/>
    <n v="1"/>
    <m/>
    <m/>
    <n v="1"/>
    <n v="60"/>
    <s v="C.O.D."/>
    <n v="11"/>
    <n v="80"/>
    <n v="80"/>
    <n v="80"/>
    <n v="60"/>
    <n v="140"/>
    <n v="140"/>
    <s v="Thu"/>
    <s v="Mon"/>
  </r>
  <r>
    <s v="A00395"/>
    <s v="Northwest"/>
    <s v="Burton"/>
    <s v="Replace"/>
    <m/>
    <d v="2021-01-28T00:00:00"/>
    <x v="101"/>
    <n v="13"/>
    <n v="1"/>
    <m/>
    <m/>
    <n v="0.75"/>
    <n v="114.89449999999999"/>
    <s v="P.O."/>
    <n v="13"/>
    <n v="80"/>
    <n v="60"/>
    <n v="60"/>
    <n v="114.89449999999999"/>
    <n v="174.89449999999999"/>
    <n v="174.89449999999999"/>
    <s v="Thu"/>
    <s v="Wed"/>
  </r>
  <r>
    <s v="A00396"/>
    <s v="North"/>
    <s v="Ling"/>
    <s v="Assess"/>
    <m/>
    <d v="2021-01-28T00:00:00"/>
    <x v="68"/>
    <n v="21"/>
    <n v="2"/>
    <m/>
    <m/>
    <n v="0.25"/>
    <n v="23.899000000000001"/>
    <s v="C.O.D."/>
    <n v="21"/>
    <n v="140"/>
    <n v="35"/>
    <n v="35"/>
    <n v="23.899000000000001"/>
    <n v="58.899000000000001"/>
    <n v="58.899000000000001"/>
    <s v="Thu"/>
    <s v="Thu"/>
  </r>
  <r>
    <s v="A00397"/>
    <s v="South"/>
    <s v="Lopez"/>
    <s v="Assess"/>
    <m/>
    <d v="2021-01-28T00:00:00"/>
    <x v="68"/>
    <n v="21"/>
    <n v="1"/>
    <m/>
    <m/>
    <n v="0.25"/>
    <n v="57.2"/>
    <s v="P.O."/>
    <n v="21"/>
    <n v="80"/>
    <n v="20"/>
    <n v="20"/>
    <n v="57.2"/>
    <n v="77.2"/>
    <n v="77.2"/>
    <s v="Thu"/>
    <s v="Thu"/>
  </r>
  <r>
    <s v="A00398"/>
    <s v="Northwest"/>
    <s v="Burton"/>
    <s v="Replace"/>
    <m/>
    <d v="2021-01-28T00:00:00"/>
    <x v="60"/>
    <n v="34"/>
    <n v="2"/>
    <m/>
    <m/>
    <n v="8.5"/>
    <n v="653.98500000000001"/>
    <s v="Account"/>
    <n v="34"/>
    <n v="140"/>
    <n v="1190"/>
    <n v="1190"/>
    <n v="653.98500000000001"/>
    <n v="1843.9850000000001"/>
    <n v="1843.9850000000001"/>
    <s v="Thu"/>
    <s v="Wed"/>
  </r>
  <r>
    <s v="A00399"/>
    <s v="South"/>
    <s v="Lopez"/>
    <s v="Assess"/>
    <m/>
    <d v="2021-01-28T00:00:00"/>
    <x v="105"/>
    <n v="47"/>
    <n v="1"/>
    <m/>
    <m/>
    <n v="0.5"/>
    <n v="9.75"/>
    <s v="Account"/>
    <n v="47"/>
    <n v="80"/>
    <n v="40"/>
    <n v="40"/>
    <n v="9.75"/>
    <n v="49.75"/>
    <n v="49.75"/>
    <s v="Thu"/>
    <s v="Tue"/>
  </r>
  <r>
    <s v="A00400"/>
    <s v="North"/>
    <s v="Ling"/>
    <s v="Replace"/>
    <m/>
    <d v="2021-01-30T00:00:00"/>
    <x v="91"/>
    <n v="3"/>
    <n v="2"/>
    <m/>
    <m/>
    <n v="0.5"/>
    <n v="134"/>
    <s v="Account"/>
    <n v="3"/>
    <n v="140"/>
    <n v="70"/>
    <n v="70"/>
    <n v="134"/>
    <n v="204"/>
    <n v="204"/>
    <s v="Sat"/>
    <s v="Tue"/>
  </r>
  <r>
    <s v="A00401"/>
    <s v="North"/>
    <s v="Ling"/>
    <s v="Assess"/>
    <m/>
    <d v="2021-02-01T00:00:00"/>
    <x v="101"/>
    <n v="9"/>
    <n v="2"/>
    <m/>
    <m/>
    <n v="0.25"/>
    <n v="144"/>
    <s v="Account"/>
    <n v="9"/>
    <n v="140"/>
    <n v="35"/>
    <n v="35"/>
    <n v="144"/>
    <n v="179"/>
    <n v="179"/>
    <s v="Mon"/>
    <s v="Wed"/>
  </r>
  <r>
    <s v="A00402"/>
    <s v="Northwest"/>
    <s v="Burton"/>
    <s v="Assess"/>
    <m/>
    <d v="2021-02-01T00:00:00"/>
    <x v="101"/>
    <n v="9"/>
    <n v="1"/>
    <m/>
    <m/>
    <n v="0.5"/>
    <n v="205.1859"/>
    <s v="C.O.D."/>
    <n v="9"/>
    <n v="80"/>
    <n v="40"/>
    <n v="40"/>
    <n v="205.1859"/>
    <n v="245.1859"/>
    <n v="245.1859"/>
    <s v="Mon"/>
    <s v="Wed"/>
  </r>
  <r>
    <s v="A00403"/>
    <s v="West"/>
    <s v="Lopez"/>
    <s v="Replace"/>
    <m/>
    <d v="2021-02-01T00:00:00"/>
    <x v="73"/>
    <n v="24"/>
    <n v="1"/>
    <m/>
    <m/>
    <n v="0.5"/>
    <n v="42.9"/>
    <s v="Account"/>
    <n v="24"/>
    <n v="80"/>
    <n v="40"/>
    <n v="40"/>
    <n v="42.9"/>
    <n v="82.9"/>
    <n v="82.9"/>
    <s v="Mon"/>
    <s v="Thu"/>
  </r>
  <r>
    <s v="A00404"/>
    <s v="East"/>
    <s v="Ling"/>
    <s v="Replace"/>
    <m/>
    <d v="2021-02-01T00:00:00"/>
    <x v="60"/>
    <n v="30"/>
    <n v="2"/>
    <m/>
    <m/>
    <n v="1.5"/>
    <n v="319.82150000000001"/>
    <s v="Account"/>
    <n v="30"/>
    <n v="140"/>
    <n v="210"/>
    <n v="210"/>
    <n v="319.82150000000001"/>
    <n v="529.82150000000001"/>
    <n v="529.82150000000001"/>
    <s v="Mon"/>
    <s v="Wed"/>
  </r>
  <r>
    <s v="A00405"/>
    <s v="Northeast"/>
    <s v="Ling"/>
    <s v="Assess"/>
    <m/>
    <d v="2021-02-01T00:00:00"/>
    <x v="106"/>
    <n v="38"/>
    <n v="1"/>
    <m/>
    <m/>
    <n v="0.25"/>
    <n v="21.33"/>
    <s v="Account"/>
    <n v="38"/>
    <n v="80"/>
    <n v="20"/>
    <n v="20"/>
    <n v="21.33"/>
    <n v="41.33"/>
    <n v="41.33"/>
    <s v="Mon"/>
    <s v="Thu"/>
  </r>
  <r>
    <s v="A00406"/>
    <s v="North"/>
    <s v="Ling"/>
    <s v="Assess"/>
    <m/>
    <d v="2021-02-02T00:00:00"/>
    <x v="91"/>
    <n v="0"/>
    <n v="2"/>
    <m/>
    <m/>
    <n v="0.5"/>
    <n v="21.33"/>
    <s v="Account"/>
    <n v="0"/>
    <n v="140"/>
    <n v="70"/>
    <n v="70"/>
    <n v="21.33"/>
    <n v="91.33"/>
    <n v="91.33"/>
    <s v="Tue"/>
    <s v="Tue"/>
  </r>
  <r>
    <s v="A00407"/>
    <s v="East"/>
    <s v="Ling"/>
    <s v="Replace"/>
    <m/>
    <d v="2021-02-02T00:00:00"/>
    <x v="67"/>
    <n v="7"/>
    <n v="2"/>
    <m/>
    <m/>
    <n v="0.5"/>
    <n v="1231.2"/>
    <s v="C.O.D."/>
    <n v="7"/>
    <n v="140"/>
    <n v="70"/>
    <n v="70"/>
    <n v="1231.2"/>
    <n v="1301.2"/>
    <n v="1301.2"/>
    <s v="Tue"/>
    <s v="Tue"/>
  </r>
  <r>
    <s v="A00408"/>
    <s v="North"/>
    <s v="Ling"/>
    <s v="Replace"/>
    <m/>
    <d v="2021-02-02T00:00:00"/>
    <x v="71"/>
    <n v="15"/>
    <n v="2"/>
    <m/>
    <m/>
    <n v="0.5"/>
    <n v="56.496899999999997"/>
    <s v="C.O.D."/>
    <n v="15"/>
    <n v="140"/>
    <n v="70"/>
    <n v="70"/>
    <n v="56.496899999999997"/>
    <n v="126.4969"/>
    <n v="126.4969"/>
    <s v="Tue"/>
    <s v="Wed"/>
  </r>
  <r>
    <s v="A00409"/>
    <s v="North"/>
    <s v="Ling"/>
    <s v="Replace"/>
    <m/>
    <d v="2021-02-02T00:00:00"/>
    <x v="68"/>
    <n v="16"/>
    <n v="2"/>
    <m/>
    <m/>
    <n v="0.5"/>
    <n v="269.95400000000001"/>
    <s v="Account"/>
    <n v="16"/>
    <n v="140"/>
    <n v="70"/>
    <n v="70"/>
    <n v="269.95400000000001"/>
    <n v="339.95400000000001"/>
    <n v="339.95400000000001"/>
    <s v="Tue"/>
    <s v="Thu"/>
  </r>
  <r>
    <s v="A00410"/>
    <s v="East"/>
    <s v="Ling"/>
    <s v="Replace"/>
    <m/>
    <d v="2021-02-02T00:00:00"/>
    <x v="60"/>
    <n v="29"/>
    <n v="2"/>
    <m/>
    <m/>
    <n v="0.5"/>
    <n v="83.231700000000004"/>
    <s v="Account"/>
    <n v="29"/>
    <n v="140"/>
    <n v="70"/>
    <n v="70"/>
    <n v="83.231700000000004"/>
    <n v="153.23169999999999"/>
    <n v="153.23169999999999"/>
    <s v="Tue"/>
    <s v="Wed"/>
  </r>
  <r>
    <s v="A00411"/>
    <s v="Southeast"/>
    <s v="Burton"/>
    <s v="Deliver"/>
    <m/>
    <d v="2021-02-02T00:00:00"/>
    <x v="107"/>
    <n v="44"/>
    <n v="1"/>
    <m/>
    <m/>
    <n v="0.25"/>
    <n v="88.624799999999993"/>
    <s v="Account"/>
    <n v="44"/>
    <n v="80"/>
    <n v="20"/>
    <n v="20"/>
    <n v="88.624799999999993"/>
    <n v="108.62479999999999"/>
    <n v="108.62479999999999"/>
    <s v="Tue"/>
    <s v="Thu"/>
  </r>
  <r>
    <s v="A00412"/>
    <s v="West"/>
    <s v="Khan"/>
    <s v="Deliver"/>
    <m/>
    <d v="2021-02-02T00:00:00"/>
    <x v="108"/>
    <n v="112"/>
    <n v="1"/>
    <m/>
    <m/>
    <n v="0.25"/>
    <n v="40"/>
    <s v="P.O."/>
    <n v="112"/>
    <n v="80"/>
    <n v="20"/>
    <n v="20"/>
    <n v="40"/>
    <n v="60"/>
    <n v="60"/>
    <s v="Tue"/>
    <s v="Tue"/>
  </r>
  <r>
    <s v="A00413"/>
    <s v="South"/>
    <s v="Lopez"/>
    <s v="Assess"/>
    <m/>
    <d v="2021-02-04T00:00:00"/>
    <x v="76"/>
    <n v="11"/>
    <n v="1"/>
    <m/>
    <m/>
    <n v="1.5"/>
    <n v="33.475000000000001"/>
    <s v="P.O."/>
    <n v="11"/>
    <n v="80"/>
    <n v="120"/>
    <n v="120"/>
    <n v="33.475000000000001"/>
    <n v="153.47499999999999"/>
    <n v="153.47499999999999"/>
    <s v="Thu"/>
    <s v="Mon"/>
  </r>
  <r>
    <s v="A00414"/>
    <s v="West"/>
    <s v="Burton"/>
    <s v="Assess"/>
    <m/>
    <d v="2021-02-04T00:00:00"/>
    <x v="109"/>
    <n v="16"/>
    <n v="2"/>
    <m/>
    <m/>
    <n v="0.25"/>
    <n v="33.8611"/>
    <s v="Account"/>
    <n v="16"/>
    <n v="140"/>
    <n v="35"/>
    <n v="35"/>
    <n v="33.8611"/>
    <n v="68.861099999999993"/>
    <n v="68.861099999999993"/>
    <s v="Thu"/>
    <s v="Sat"/>
  </r>
  <r>
    <s v="A00415"/>
    <s v="South"/>
    <s v="Lopez"/>
    <s v="Deliver"/>
    <m/>
    <d v="2021-02-04T00:00:00"/>
    <x v="97"/>
    <n v="19"/>
    <n v="1"/>
    <m/>
    <m/>
    <n v="0.25"/>
    <n v="33.957900000000002"/>
    <s v="Account"/>
    <n v="19"/>
    <n v="80"/>
    <n v="20"/>
    <n v="20"/>
    <n v="33.957900000000002"/>
    <n v="53.957900000000002"/>
    <n v="53.957900000000002"/>
    <s v="Thu"/>
    <s v="Tue"/>
  </r>
  <r>
    <s v="A00416"/>
    <s v="West"/>
    <s v="Khan"/>
    <s v="Assess"/>
    <m/>
    <d v="2021-02-04T00:00:00"/>
    <x v="110"/>
    <n v="29"/>
    <n v="1"/>
    <m/>
    <m/>
    <n v="0.5"/>
    <n v="36.890099999999997"/>
    <s v="C.O.D."/>
    <n v="29"/>
    <n v="80"/>
    <n v="40"/>
    <n v="40"/>
    <n v="36.890099999999997"/>
    <n v="76.89009999999999"/>
    <n v="76.89009999999999"/>
    <s v="Thu"/>
    <s v="Fri"/>
  </r>
  <r>
    <s v="A00417"/>
    <s v="Southeast"/>
    <s v="Khan"/>
    <s v="Assess"/>
    <m/>
    <d v="2021-02-04T00:00:00"/>
    <x v="111"/>
    <n v="33"/>
    <n v="1"/>
    <m/>
    <m/>
    <n v="0.5"/>
    <n v="25.339500000000001"/>
    <s v="C.O.D."/>
    <n v="33"/>
    <n v="80"/>
    <n v="40"/>
    <n v="40"/>
    <n v="25.339500000000001"/>
    <n v="65.339500000000001"/>
    <n v="65.339500000000001"/>
    <s v="Thu"/>
    <s v="Tue"/>
  </r>
  <r>
    <s v="A00418"/>
    <s v="Northeast"/>
    <s v="Ling"/>
    <s v="Deliver"/>
    <m/>
    <d v="2021-02-04T00:00:00"/>
    <x v="112"/>
    <n v="39"/>
    <n v="1"/>
    <m/>
    <m/>
    <n v="0.25"/>
    <n v="30"/>
    <s v="Account"/>
    <n v="39"/>
    <n v="80"/>
    <n v="20"/>
    <n v="20"/>
    <n v="30"/>
    <n v="50"/>
    <n v="50"/>
    <s v="Thu"/>
    <s v="Mon"/>
  </r>
  <r>
    <s v="A00419"/>
    <s v="Southeast"/>
    <s v="Burton"/>
    <s v="Assess"/>
    <s v="Yes"/>
    <d v="2021-02-05T00:00:00"/>
    <x v="113"/>
    <n v="36"/>
    <n v="1"/>
    <m/>
    <m/>
    <n v="0.5"/>
    <n v="31.807600000000001"/>
    <s v="Account"/>
    <n v="36"/>
    <n v="80"/>
    <n v="40"/>
    <n v="40"/>
    <n v="31.807600000000001"/>
    <n v="71.807600000000008"/>
    <n v="71.807600000000008"/>
    <s v="Fri"/>
    <s v="Sat"/>
  </r>
  <r>
    <s v="A00420"/>
    <s v="Northwest"/>
    <s v="Khan"/>
    <s v="Replace"/>
    <s v="Yes"/>
    <d v="2021-02-05T00:00:00"/>
    <x v="114"/>
    <n v="145"/>
    <n v="1"/>
    <m/>
    <m/>
    <n v="0.5"/>
    <n v="61.17"/>
    <s v="P.O."/>
    <n v="145"/>
    <n v="80"/>
    <n v="40"/>
    <n v="40"/>
    <n v="61.17"/>
    <n v="101.17"/>
    <n v="101.17"/>
    <s v="Fri"/>
    <s v="Wed"/>
  </r>
  <r>
    <s v="A00421"/>
    <s v="West"/>
    <s v="Khan"/>
    <s v="Assess"/>
    <m/>
    <d v="2021-02-06T00:00:00"/>
    <x v="102"/>
    <n v="45"/>
    <n v="1"/>
    <m/>
    <m/>
    <n v="0.5"/>
    <n v="15.542999999999999"/>
    <s v="P.O."/>
    <n v="45"/>
    <n v="80"/>
    <n v="40"/>
    <n v="40"/>
    <n v="15.542999999999999"/>
    <n v="55.542999999999999"/>
    <n v="55.542999999999999"/>
    <s v="Sat"/>
    <s v="Tue"/>
  </r>
  <r>
    <s v="A00422"/>
    <s v="West"/>
    <s v="Khan"/>
    <s v="Deliver"/>
    <m/>
    <d v="2021-02-06T00:00:00"/>
    <x v="115"/>
    <n v="53"/>
    <n v="1"/>
    <m/>
    <m/>
    <n v="0.25"/>
    <n v="72.350099999999998"/>
    <s v="Account"/>
    <n v="53"/>
    <n v="80"/>
    <n v="20"/>
    <n v="20"/>
    <n v="72.350099999999998"/>
    <n v="92.350099999999998"/>
    <n v="92.350099999999998"/>
    <s v="Sat"/>
    <s v="Wed"/>
  </r>
  <r>
    <s v="A00423"/>
    <s v="North"/>
    <s v="Ling"/>
    <s v="Deliver"/>
    <s v="Yes"/>
    <d v="2021-02-08T00:00:00"/>
    <x v="116"/>
    <n v="11"/>
    <n v="1"/>
    <m/>
    <m/>
    <n v="0.25"/>
    <n v="96.714699999999993"/>
    <s v="Account"/>
    <n v="11"/>
    <n v="80"/>
    <n v="20"/>
    <n v="20"/>
    <n v="96.714699999999993"/>
    <n v="116.71469999999999"/>
    <n v="116.71469999999999"/>
    <s v="Mon"/>
    <s v="Fri"/>
  </r>
  <r>
    <s v="A00424"/>
    <s v="Northwest"/>
    <s v="Cartier"/>
    <s v="Replace"/>
    <m/>
    <d v="2021-02-08T00:00:00"/>
    <x v="117"/>
    <n v="8"/>
    <n v="1"/>
    <m/>
    <m/>
    <n v="0.5"/>
    <n v="207.89859999999999"/>
    <s v="C.O.D."/>
    <n v="8"/>
    <n v="80"/>
    <n v="40"/>
    <n v="40"/>
    <n v="207.89859999999999"/>
    <n v="247.89859999999999"/>
    <n v="247.89859999999999"/>
    <s v="Mon"/>
    <s v="Tue"/>
  </r>
  <r>
    <s v="A00425"/>
    <s v="South"/>
    <s v="Lopez"/>
    <s v="Install"/>
    <m/>
    <d v="2021-02-08T00:00:00"/>
    <x v="68"/>
    <n v="10"/>
    <n v="3"/>
    <m/>
    <m/>
    <n v="3.5"/>
    <n v="821.87300000000005"/>
    <s v="Account"/>
    <n v="10"/>
    <n v="195"/>
    <n v="682.5"/>
    <n v="682.5"/>
    <n v="821.87300000000005"/>
    <n v="1504.373"/>
    <n v="1504.373"/>
    <s v="Mon"/>
    <s v="Thu"/>
  </r>
  <r>
    <s v="A00426"/>
    <s v="North"/>
    <s v="Ling"/>
    <s v="Repair"/>
    <m/>
    <d v="2021-02-08T00:00:00"/>
    <x v="96"/>
    <n v="14"/>
    <n v="2"/>
    <m/>
    <m/>
    <n v="1"/>
    <n v="118.55840000000001"/>
    <s v="Account"/>
    <n v="14"/>
    <n v="140"/>
    <n v="140"/>
    <n v="140"/>
    <n v="118.55840000000001"/>
    <n v="258.55840000000001"/>
    <n v="258.55840000000001"/>
    <s v="Mon"/>
    <s v="Mon"/>
  </r>
  <r>
    <s v="A00427"/>
    <s v="Northwest"/>
    <s v="Cartier"/>
    <s v="Assess"/>
    <s v="Yes"/>
    <d v="2021-02-09T00:00:00"/>
    <x v="101"/>
    <n v="1"/>
    <n v="1"/>
    <m/>
    <m/>
    <n v="0.25"/>
    <n v="54.463700000000003"/>
    <s v="P.O."/>
    <n v="1"/>
    <n v="80"/>
    <n v="20"/>
    <n v="20"/>
    <n v="54.463700000000003"/>
    <n v="74.463700000000003"/>
    <n v="74.463700000000003"/>
    <s v="Tue"/>
    <s v="Wed"/>
  </r>
  <r>
    <s v="A00428"/>
    <s v="North"/>
    <s v="Ling"/>
    <s v="Assess"/>
    <m/>
    <d v="2021-02-09T00:00:00"/>
    <x v="96"/>
    <n v="13"/>
    <n v="2"/>
    <m/>
    <m/>
    <n v="0.25"/>
    <n v="83.441299999999998"/>
    <s v="Account"/>
    <n v="13"/>
    <n v="140"/>
    <n v="35"/>
    <n v="35"/>
    <n v="83.441299999999998"/>
    <n v="118.4413"/>
    <n v="118.4413"/>
    <s v="Tue"/>
    <s v="Mon"/>
  </r>
  <r>
    <s v="A00429"/>
    <s v="North"/>
    <s v="Ling"/>
    <s v="Assess"/>
    <m/>
    <d v="2021-02-09T00:00:00"/>
    <x v="118"/>
    <n v="15"/>
    <n v="2"/>
    <m/>
    <m/>
    <n v="0.75"/>
    <n v="36"/>
    <s v="Account"/>
    <n v="15"/>
    <n v="140"/>
    <n v="105"/>
    <n v="105"/>
    <n v="36"/>
    <n v="141"/>
    <n v="141"/>
    <s v="Tue"/>
    <s v="Wed"/>
  </r>
  <r>
    <s v="A00430"/>
    <s v="South"/>
    <s v="Lopez"/>
    <s v="Replace"/>
    <m/>
    <d v="2021-02-09T00:00:00"/>
    <x v="119"/>
    <n v="63"/>
    <n v="1"/>
    <m/>
    <m/>
    <n v="0.5"/>
    <n v="53.43"/>
    <s v="Account"/>
    <n v="63"/>
    <n v="80"/>
    <n v="40"/>
    <n v="40"/>
    <n v="53.43"/>
    <n v="93.43"/>
    <n v="93.43"/>
    <s v="Tue"/>
    <s v="Tue"/>
  </r>
  <r>
    <s v="A00431"/>
    <s v="North"/>
    <s v="Ling"/>
    <s v="Assess"/>
    <m/>
    <d v="2021-02-10T00:00:00"/>
    <x v="71"/>
    <n v="7"/>
    <n v="1"/>
    <m/>
    <m/>
    <n v="0.5"/>
    <n v="76.787999999999997"/>
    <s v="Account"/>
    <n v="7"/>
    <n v="80"/>
    <n v="40"/>
    <n v="40"/>
    <n v="76.787999999999997"/>
    <n v="116.788"/>
    <n v="116.788"/>
    <s v="Wed"/>
    <s v="Wed"/>
  </r>
  <r>
    <s v="A00432"/>
    <s v="Southeast"/>
    <s v="Burton"/>
    <s v="Assess"/>
    <m/>
    <d v="2021-02-10T00:00:00"/>
    <x v="96"/>
    <n v="12"/>
    <n v="1"/>
    <s v="Yes"/>
    <s v="Yes"/>
    <n v="0.25"/>
    <n v="78"/>
    <s v="Warranty"/>
    <n v="12"/>
    <n v="80"/>
    <n v="20"/>
    <n v="0"/>
    <n v="0"/>
    <n v="98"/>
    <n v="0"/>
    <s v="Wed"/>
    <s v="Mon"/>
  </r>
  <r>
    <s v="A00433"/>
    <s v="Northwest"/>
    <s v="Burton"/>
    <s v="Replace"/>
    <m/>
    <d v="2021-02-10T00:00:00"/>
    <x v="73"/>
    <n v="15"/>
    <n v="2"/>
    <m/>
    <m/>
    <n v="2.75"/>
    <n v="666.4434"/>
    <s v="C.O.D."/>
    <n v="15"/>
    <n v="140"/>
    <n v="385"/>
    <n v="385"/>
    <n v="666.4434"/>
    <n v="1051.4434000000001"/>
    <n v="1051.4434000000001"/>
    <s v="Wed"/>
    <s v="Thu"/>
  </r>
  <r>
    <s v="A00434"/>
    <s v="Northwest"/>
    <s v="Burton"/>
    <s v="Deliver"/>
    <s v="Yes"/>
    <d v="2021-02-11T00:00:00"/>
    <x v="120"/>
    <n v="16"/>
    <n v="1"/>
    <m/>
    <m/>
    <n v="0.25"/>
    <n v="19.196999999999999"/>
    <s v="C.O.D."/>
    <n v="16"/>
    <n v="80"/>
    <n v="20"/>
    <n v="20"/>
    <n v="19.196999999999999"/>
    <n v="39.197000000000003"/>
    <n v="39.197000000000003"/>
    <s v="Thu"/>
    <s v="Sat"/>
  </r>
  <r>
    <s v="A00435"/>
    <s v="South"/>
    <s v="Lopez"/>
    <s v="Assess"/>
    <m/>
    <d v="2021-02-11T00:00:00"/>
    <x v="106"/>
    <n v="28"/>
    <n v="1"/>
    <m/>
    <m/>
    <n v="0.75"/>
    <n v="414.53649999999999"/>
    <s v="P.O."/>
    <n v="28"/>
    <n v="80"/>
    <n v="60"/>
    <n v="60"/>
    <n v="414.53649999999999"/>
    <n v="474.53649999999999"/>
    <n v="474.53649999999999"/>
    <s v="Thu"/>
    <s v="Thu"/>
  </r>
  <r>
    <s v="A00436"/>
    <s v="Southeast"/>
    <s v="Khan"/>
    <s v="Repair"/>
    <m/>
    <d v="2021-02-13T00:00:00"/>
    <x v="121"/>
    <n v="54"/>
    <n v="1"/>
    <m/>
    <m/>
    <n v="1"/>
    <n v="19.196999999999999"/>
    <s v="Account"/>
    <n v="54"/>
    <n v="80"/>
    <n v="80"/>
    <n v="80"/>
    <n v="19.196999999999999"/>
    <n v="99.197000000000003"/>
    <n v="99.197000000000003"/>
    <s v="Sat"/>
    <s v="Thu"/>
  </r>
  <r>
    <s v="A00437"/>
    <s v="North"/>
    <s v="Ling"/>
    <s v="Install"/>
    <m/>
    <d v="2021-02-15T00:00:00"/>
    <x v="68"/>
    <n v="3"/>
    <n v="2"/>
    <m/>
    <m/>
    <n v="1"/>
    <n v="157.86000000000001"/>
    <s v="Account"/>
    <n v="3"/>
    <n v="140"/>
    <n v="140"/>
    <n v="140"/>
    <n v="157.86000000000001"/>
    <n v="297.86"/>
    <n v="297.86"/>
    <s v="Mon"/>
    <s v="Thu"/>
  </r>
  <r>
    <s v="A00438"/>
    <s v="North"/>
    <s v="Ling"/>
    <s v="Assess"/>
    <m/>
    <d v="2021-02-15T00:00:00"/>
    <x v="118"/>
    <n v="9"/>
    <n v="2"/>
    <m/>
    <m/>
    <n v="0.25"/>
    <n v="160.39080000000001"/>
    <s v="Account"/>
    <n v="9"/>
    <n v="140"/>
    <n v="35"/>
    <n v="35"/>
    <n v="160.39080000000001"/>
    <n v="195.39080000000001"/>
    <n v="195.39080000000001"/>
    <s v="Mon"/>
    <s v="Wed"/>
  </r>
  <r>
    <s v="A00439"/>
    <s v="North"/>
    <s v="Ling"/>
    <s v="Assess"/>
    <m/>
    <d v="2021-02-15T00:00:00"/>
    <x v="73"/>
    <n v="10"/>
    <n v="2"/>
    <m/>
    <m/>
    <n v="0.25"/>
    <n v="46.845300000000002"/>
    <s v="Account"/>
    <n v="10"/>
    <n v="140"/>
    <n v="35"/>
    <n v="35"/>
    <n v="46.845300000000002"/>
    <n v="81.845300000000009"/>
    <n v="81.845300000000009"/>
    <s v="Mon"/>
    <s v="Thu"/>
  </r>
  <r>
    <s v="A00440"/>
    <s v="Southwest"/>
    <s v="Cartier"/>
    <s v="Replace"/>
    <s v="Yes"/>
    <d v="2021-02-15T00:00:00"/>
    <x v="98"/>
    <n v="14"/>
    <n v="2"/>
    <m/>
    <m/>
    <n v="1.25"/>
    <n v="952.06380000000001"/>
    <s v="C.O.D."/>
    <n v="14"/>
    <n v="140"/>
    <n v="175"/>
    <n v="175"/>
    <n v="952.06380000000001"/>
    <n v="1127.0637999999999"/>
    <n v="1127.0637999999999"/>
    <s v="Mon"/>
    <s v="Mon"/>
  </r>
  <r>
    <s v="A00441"/>
    <s v="West"/>
    <s v="Khan"/>
    <s v="Deliver"/>
    <m/>
    <d v="2021-02-16T00:00:00"/>
    <x v="60"/>
    <n v="15"/>
    <n v="1"/>
    <m/>
    <m/>
    <n v="0.25"/>
    <n v="17.420000000000002"/>
    <s v="Account"/>
    <n v="15"/>
    <n v="80"/>
    <n v="20"/>
    <n v="20"/>
    <n v="17.420000000000002"/>
    <n v="37.42"/>
    <n v="37.42"/>
    <s v="Tue"/>
    <s v="Wed"/>
  </r>
  <r>
    <s v="A00442"/>
    <s v="Northwest"/>
    <s v="Cartier"/>
    <s v="Replace"/>
    <m/>
    <d v="2021-02-16T00:00:00"/>
    <x v="122"/>
    <n v="20"/>
    <n v="2"/>
    <m/>
    <m/>
    <n v="0.5"/>
    <n v="202"/>
    <s v="C.O.D."/>
    <n v="20"/>
    <n v="140"/>
    <n v="70"/>
    <n v="70"/>
    <n v="202"/>
    <n v="272"/>
    <n v="272"/>
    <s v="Tue"/>
    <s v="Mon"/>
  </r>
  <r>
    <s v="A00443"/>
    <s v="Southeast"/>
    <s v="Burton"/>
    <s v="Assess"/>
    <m/>
    <d v="2021-02-17T00:00:00"/>
    <x v="96"/>
    <n v="5"/>
    <n v="1"/>
    <m/>
    <m/>
    <n v="0.75"/>
    <n v="137.13"/>
    <s v="Account"/>
    <n v="5"/>
    <n v="80"/>
    <n v="60"/>
    <n v="60"/>
    <n v="137.13"/>
    <n v="197.13"/>
    <n v="197.13"/>
    <s v="Wed"/>
    <s v="Mon"/>
  </r>
  <r>
    <s v="A00444"/>
    <s v="West"/>
    <s v="Khan"/>
    <s v="Assess"/>
    <m/>
    <d v="2021-02-17T00:00:00"/>
    <x v="98"/>
    <n v="12"/>
    <n v="1"/>
    <m/>
    <m/>
    <n v="0.5"/>
    <n v="180"/>
    <s v="C.O.D."/>
    <n v="12"/>
    <n v="80"/>
    <n v="40"/>
    <n v="40"/>
    <n v="180"/>
    <n v="220"/>
    <n v="220"/>
    <s v="Wed"/>
    <s v="Mon"/>
  </r>
  <r>
    <s v="A00445"/>
    <s v="Central"/>
    <s v="Khan"/>
    <s v="Assess"/>
    <m/>
    <d v="2021-02-17T00:00:00"/>
    <x v="98"/>
    <n v="12"/>
    <n v="1"/>
    <m/>
    <m/>
    <n v="0.25"/>
    <n v="255.3433"/>
    <s v="C.O.D."/>
    <n v="12"/>
    <n v="80"/>
    <n v="20"/>
    <n v="20"/>
    <n v="255.3433"/>
    <n v="275.3433"/>
    <n v="275.3433"/>
    <s v="Wed"/>
    <s v="Mon"/>
  </r>
  <r>
    <s v="A00446"/>
    <s v="Northwest"/>
    <s v="Khan"/>
    <s v="Deliver"/>
    <m/>
    <d v="2021-02-17T00:00:00"/>
    <x v="123"/>
    <n v="13"/>
    <n v="1"/>
    <m/>
    <m/>
    <n v="0.25"/>
    <n v="48.372999999999998"/>
    <s v="P.O."/>
    <n v="13"/>
    <n v="80"/>
    <n v="20"/>
    <n v="20"/>
    <n v="48.372999999999998"/>
    <n v="68.37299999999999"/>
    <n v="68.37299999999999"/>
    <s v="Wed"/>
    <s v="Tue"/>
  </r>
  <r>
    <s v="A00447"/>
    <s v="North"/>
    <s v="Ling"/>
    <s v="Deliver"/>
    <m/>
    <d v="2021-02-17T00:00:00"/>
    <x v="122"/>
    <n v="19"/>
    <n v="1"/>
    <m/>
    <m/>
    <n v="0.25"/>
    <n v="40.200000000000003"/>
    <s v="Account"/>
    <n v="19"/>
    <n v="80"/>
    <n v="20"/>
    <n v="20"/>
    <n v="40.200000000000003"/>
    <n v="60.2"/>
    <n v="60.2"/>
    <s v="Wed"/>
    <s v="Mon"/>
  </r>
  <r>
    <s v="A00448"/>
    <s v="Central"/>
    <s v="Cartier"/>
    <s v="Deliver"/>
    <m/>
    <d v="2021-02-18T00:00:00"/>
    <x v="124"/>
    <n v="16"/>
    <n v="1"/>
    <m/>
    <m/>
    <n v="0.25"/>
    <n v="61.4985"/>
    <s v="Account"/>
    <n v="16"/>
    <n v="80"/>
    <n v="20"/>
    <n v="20"/>
    <n v="61.4985"/>
    <n v="81.498500000000007"/>
    <n v="81.498500000000007"/>
    <s v="Thu"/>
    <s v="Sat"/>
  </r>
  <r>
    <s v="A00449"/>
    <s v="Northwest"/>
    <s v="Khan"/>
    <s v="Replace"/>
    <m/>
    <d v="2021-02-18T00:00:00"/>
    <x v="123"/>
    <n v="12"/>
    <n v="1"/>
    <m/>
    <m/>
    <n v="0.5"/>
    <n v="42.66"/>
    <s v="Account"/>
    <n v="12"/>
    <n v="80"/>
    <n v="40"/>
    <n v="40"/>
    <n v="42.66"/>
    <n v="82.66"/>
    <n v="82.66"/>
    <s v="Thu"/>
    <s v="Tue"/>
  </r>
  <r>
    <s v="A00450"/>
    <s v="North"/>
    <s v="Ling"/>
    <s v="Replace"/>
    <m/>
    <d v="2021-02-18T00:00:00"/>
    <x v="125"/>
    <n v="20"/>
    <n v="1"/>
    <m/>
    <m/>
    <n v="0.5"/>
    <n v="16.420000000000002"/>
    <s v="Credit"/>
    <n v="20"/>
    <n v="80"/>
    <n v="40"/>
    <n v="40"/>
    <n v="16.420000000000002"/>
    <n v="56.42"/>
    <n v="56.42"/>
    <s v="Thu"/>
    <s v="Wed"/>
  </r>
  <r>
    <s v="A00451"/>
    <s v="Southeast"/>
    <s v="Burton"/>
    <s v="Assess"/>
    <m/>
    <d v="2021-02-19T00:00:00"/>
    <x v="111"/>
    <n v="18"/>
    <n v="2"/>
    <m/>
    <m/>
    <n v="0.5"/>
    <n v="31.807600000000001"/>
    <s v="Account"/>
    <n v="18"/>
    <n v="140"/>
    <n v="70"/>
    <n v="70"/>
    <n v="31.807600000000001"/>
    <n v="101.80760000000001"/>
    <n v="101.80760000000001"/>
    <s v="Fri"/>
    <s v="Tue"/>
  </r>
  <r>
    <s v="A00452"/>
    <s v="North"/>
    <s v="Ling"/>
    <s v="Assess"/>
    <m/>
    <d v="2021-02-22T00:00:00"/>
    <x v="126"/>
    <n v="35"/>
    <n v="2"/>
    <m/>
    <m/>
    <n v="0.5"/>
    <n v="239.96940000000001"/>
    <s v="Account"/>
    <n v="35"/>
    <n v="140"/>
    <n v="70"/>
    <n v="70"/>
    <n v="239.96940000000001"/>
    <n v="309.96940000000001"/>
    <n v="309.96940000000001"/>
    <s v="Mon"/>
    <s v="Mon"/>
  </r>
  <r>
    <s v="A00453"/>
    <s v="Central"/>
    <s v="Burton"/>
    <s v="Repair"/>
    <m/>
    <d v="2021-02-23T00:00:00"/>
    <x v="123"/>
    <n v="7"/>
    <n v="1"/>
    <m/>
    <m/>
    <n v="1"/>
    <n v="90"/>
    <s v="C.O.D."/>
    <n v="7"/>
    <n v="80"/>
    <n v="80"/>
    <n v="80"/>
    <n v="90"/>
    <n v="170"/>
    <n v="170"/>
    <s v="Tue"/>
    <s v="Tue"/>
  </r>
  <r>
    <s v="A00454"/>
    <s v="South"/>
    <s v="Lopez"/>
    <s v="Deliver"/>
    <m/>
    <d v="2021-02-23T00:00:00"/>
    <x v="105"/>
    <n v="21"/>
    <n v="1"/>
    <m/>
    <m/>
    <n v="0.25"/>
    <n v="16.25"/>
    <s v="Account"/>
    <n v="21"/>
    <n v="80"/>
    <n v="20"/>
    <n v="20"/>
    <n v="16.25"/>
    <n v="36.25"/>
    <n v="36.25"/>
    <s v="Tue"/>
    <s v="Tue"/>
  </r>
  <r>
    <s v="A00455"/>
    <s v="Central"/>
    <s v="Cartier"/>
    <s v="Assess"/>
    <m/>
    <d v="2021-02-23T00:00:00"/>
    <x v="127"/>
    <n v="37"/>
    <n v="2"/>
    <m/>
    <m/>
    <n v="0.25"/>
    <n v="269.40269999999998"/>
    <s v="C.O.D."/>
    <n v="37"/>
    <n v="140"/>
    <n v="35"/>
    <n v="35"/>
    <n v="269.40269999999998"/>
    <n v="304.40269999999998"/>
    <n v="304.40269999999998"/>
    <s v="Tue"/>
    <s v="Thu"/>
  </r>
  <r>
    <s v="A00456"/>
    <s v="South"/>
    <s v="Lopez"/>
    <s v="Deliver"/>
    <m/>
    <d v="2021-02-24T00:00:00"/>
    <x v="112"/>
    <n v="19"/>
    <n v="1"/>
    <m/>
    <m/>
    <n v="0.25"/>
    <n v="33.497100000000003"/>
    <s v="Account"/>
    <n v="19"/>
    <n v="80"/>
    <n v="20"/>
    <n v="20"/>
    <n v="33.497100000000003"/>
    <n v="53.497100000000003"/>
    <n v="53.497100000000003"/>
    <s v="Wed"/>
    <s v="Mon"/>
  </r>
  <r>
    <s v="A00457"/>
    <s v="Central"/>
    <s v="Burton"/>
    <s v="Assess"/>
    <m/>
    <d v="2021-02-25T00:00:00"/>
    <x v="122"/>
    <n v="11"/>
    <n v="1"/>
    <m/>
    <m/>
    <n v="0.25"/>
    <n v="305.46260000000001"/>
    <s v="Account"/>
    <n v="11"/>
    <n v="80"/>
    <n v="20"/>
    <n v="20"/>
    <n v="305.46260000000001"/>
    <n v="325.46260000000001"/>
    <n v="325.46260000000001"/>
    <s v="Thu"/>
    <s v="Mon"/>
  </r>
  <r>
    <s v="A00458"/>
    <s v="South"/>
    <s v="Lopez"/>
    <s v="Replace"/>
    <m/>
    <d v="2021-02-25T00:00:00"/>
    <x v="112"/>
    <n v="18"/>
    <n v="1"/>
    <m/>
    <m/>
    <n v="0.75"/>
    <n v="50.672400000000003"/>
    <s v="P.O."/>
    <n v="18"/>
    <n v="80"/>
    <n v="60"/>
    <n v="60"/>
    <n v="50.672400000000003"/>
    <n v="110.67240000000001"/>
    <n v="110.67240000000001"/>
    <s v="Thu"/>
    <s v="Mon"/>
  </r>
  <r>
    <s v="A00459"/>
    <s v="South"/>
    <s v="Lopez"/>
    <s v="Replace"/>
    <m/>
    <d v="2021-02-25T00:00:00"/>
    <x v="105"/>
    <n v="19"/>
    <n v="1"/>
    <m/>
    <m/>
    <n v="0.5"/>
    <n v="45.63"/>
    <s v="P.O."/>
    <n v="19"/>
    <n v="80"/>
    <n v="40"/>
    <n v="40"/>
    <n v="45.63"/>
    <n v="85.63"/>
    <n v="85.63"/>
    <s v="Thu"/>
    <s v="Tue"/>
  </r>
  <r>
    <s v="A00460"/>
    <s v="West"/>
    <s v="Khan"/>
    <s v="Replace"/>
    <m/>
    <d v="2021-02-25T00:00:00"/>
    <x v="128"/>
    <n v="27"/>
    <n v="1"/>
    <m/>
    <m/>
    <n v="1"/>
    <n v="42.66"/>
    <s v="C.O.D."/>
    <n v="27"/>
    <n v="80"/>
    <n v="80"/>
    <n v="80"/>
    <n v="42.66"/>
    <n v="122.66"/>
    <n v="122.66"/>
    <s v="Thu"/>
    <s v="Wed"/>
  </r>
  <r>
    <s v="A00461"/>
    <s v="Central"/>
    <s v="Burton"/>
    <s v="Assess"/>
    <m/>
    <d v="2021-02-25T00:00:00"/>
    <x v="129"/>
    <n v="41"/>
    <n v="1"/>
    <m/>
    <m/>
    <n v="0.25"/>
    <n v="38.698399999999999"/>
    <s v="P.O."/>
    <n v="41"/>
    <n v="80"/>
    <n v="20"/>
    <n v="20"/>
    <n v="38.698399999999999"/>
    <n v="58.698399999999999"/>
    <n v="58.698399999999999"/>
    <s v="Thu"/>
    <s v="Wed"/>
  </r>
  <r>
    <s v="A00462"/>
    <s v="Central"/>
    <s v="Cartier"/>
    <s v="Assess"/>
    <m/>
    <d v="2021-03-01T00:00:00"/>
    <x v="112"/>
    <n v="14"/>
    <n v="1"/>
    <m/>
    <m/>
    <n v="0.25"/>
    <n v="164.22120000000001"/>
    <s v="Account"/>
    <n v="14"/>
    <n v="80"/>
    <n v="20"/>
    <n v="20"/>
    <n v="164.22120000000001"/>
    <n v="184.22120000000001"/>
    <n v="184.22120000000001"/>
    <s v="Mon"/>
    <s v="Mon"/>
  </r>
  <r>
    <s v="A00463"/>
    <s v="West"/>
    <s v="Khan"/>
    <s v="Replace"/>
    <m/>
    <d v="2021-03-01T00:00:00"/>
    <x v="112"/>
    <n v="14"/>
    <n v="2"/>
    <m/>
    <m/>
    <n v="0.5"/>
    <n v="24.38"/>
    <s v="Account"/>
    <n v="14"/>
    <n v="140"/>
    <n v="70"/>
    <n v="70"/>
    <n v="24.38"/>
    <n v="94.38"/>
    <n v="94.38"/>
    <s v="Mon"/>
    <s v="Mon"/>
  </r>
  <r>
    <s v="A00464"/>
    <s v="South"/>
    <s v="Lopez"/>
    <s v="Assess"/>
    <m/>
    <d v="2021-03-01T00:00:00"/>
    <x v="128"/>
    <n v="23"/>
    <n v="1"/>
    <m/>
    <m/>
    <n v="0.25"/>
    <n v="267.94040000000001"/>
    <s v="P.O."/>
    <n v="23"/>
    <n v="80"/>
    <n v="20"/>
    <n v="20"/>
    <n v="267.94040000000001"/>
    <n v="287.94040000000001"/>
    <n v="287.94040000000001"/>
    <s v="Mon"/>
    <s v="Wed"/>
  </r>
  <r>
    <s v="A00465"/>
    <s v="East"/>
    <s v="Ling"/>
    <s v="Assess"/>
    <m/>
    <d v="2021-03-01T00:00:00"/>
    <x v="119"/>
    <n v="43"/>
    <n v="2"/>
    <m/>
    <m/>
    <n v="0.5"/>
    <n v="175.8682"/>
    <s v="Account"/>
    <n v="43"/>
    <n v="140"/>
    <n v="70"/>
    <n v="70"/>
    <n v="175.8682"/>
    <n v="245.8682"/>
    <n v="245.8682"/>
    <s v="Mon"/>
    <s v="Tue"/>
  </r>
  <r>
    <s v="A00466"/>
    <s v="Central"/>
    <s v="Cartier"/>
    <s v="Deliver"/>
    <m/>
    <d v="2021-03-01T00:00:00"/>
    <x v="130"/>
    <n v="50"/>
    <n v="1"/>
    <s v="Yes"/>
    <s v="Yes"/>
    <n v="0.25"/>
    <n v="81.12"/>
    <s v="Warranty"/>
    <n v="50"/>
    <n v="80"/>
    <n v="20"/>
    <n v="0"/>
    <n v="0"/>
    <n v="101.12"/>
    <n v="0"/>
    <s v="Mon"/>
    <s v="Tue"/>
  </r>
  <r>
    <s v="A00467"/>
    <s v="North"/>
    <s v="Ling"/>
    <s v="Assess"/>
    <m/>
    <d v="2021-03-01T00:00:00"/>
    <x v="131"/>
    <n v="59"/>
    <n v="2"/>
    <s v="Yes"/>
    <s v="Yes"/>
    <n v="1"/>
    <n v="9.98"/>
    <s v="Warranty"/>
    <n v="59"/>
    <n v="140"/>
    <n v="140"/>
    <n v="0"/>
    <n v="0"/>
    <n v="149.97999999999999"/>
    <n v="0"/>
    <s v="Mon"/>
    <s v="Thu"/>
  </r>
  <r>
    <s v="A00468"/>
    <s v="Northwest"/>
    <s v="Khan"/>
    <s v="Assess"/>
    <m/>
    <d v="2021-03-02T00:00:00"/>
    <x v="111"/>
    <n v="7"/>
    <n v="1"/>
    <m/>
    <m/>
    <n v="1.25"/>
    <n v="340.70060000000001"/>
    <s v="Account"/>
    <n v="7"/>
    <n v="80"/>
    <n v="100"/>
    <n v="100"/>
    <n v="340.70060000000001"/>
    <n v="440.70060000000001"/>
    <n v="440.70060000000001"/>
    <s v="Tue"/>
    <s v="Tue"/>
  </r>
  <r>
    <s v="A00469"/>
    <s v="Northwest"/>
    <s v="Khan"/>
    <s v="Replace"/>
    <s v="Yes"/>
    <d v="2021-03-02T00:00:00"/>
    <x v="125"/>
    <n v="8"/>
    <n v="1"/>
    <m/>
    <m/>
    <n v="0.75"/>
    <n v="22.84"/>
    <s v="P.O."/>
    <n v="8"/>
    <n v="80"/>
    <n v="60"/>
    <n v="60"/>
    <n v="22.84"/>
    <n v="82.84"/>
    <n v="82.84"/>
    <s v="Tue"/>
    <s v="Wed"/>
  </r>
  <r>
    <s v="A00470"/>
    <s v="South"/>
    <s v="Lopez"/>
    <s v="Replace"/>
    <m/>
    <d v="2021-03-02T00:00:00"/>
    <x v="106"/>
    <n v="9"/>
    <n v="1"/>
    <m/>
    <m/>
    <n v="0.5"/>
    <n v="3.5750000000000002"/>
    <s v="Account"/>
    <n v="9"/>
    <n v="80"/>
    <n v="40"/>
    <n v="40"/>
    <n v="3.5750000000000002"/>
    <n v="43.575000000000003"/>
    <n v="43.575000000000003"/>
    <s v="Tue"/>
    <s v="Thu"/>
  </r>
  <r>
    <s v="A00471"/>
    <s v="South"/>
    <s v="Lopez"/>
    <s v="Assess"/>
    <m/>
    <d v="2021-03-02T00:00:00"/>
    <x v="106"/>
    <n v="9"/>
    <n v="1"/>
    <m/>
    <m/>
    <n v="0.25"/>
    <n v="16.25"/>
    <s v="Account"/>
    <n v="9"/>
    <n v="80"/>
    <n v="20"/>
    <n v="20"/>
    <n v="16.25"/>
    <n v="36.25"/>
    <n v="36.25"/>
    <s v="Tue"/>
    <s v="Thu"/>
  </r>
  <r>
    <s v="A00472"/>
    <s v="Central"/>
    <s v="Burton"/>
    <s v="Replace"/>
    <m/>
    <d v="2021-03-02T00:00:00"/>
    <x v="103"/>
    <n v="18"/>
    <n v="1"/>
    <m/>
    <m/>
    <n v="0.75"/>
    <n v="19.196999999999999"/>
    <s v="P.O."/>
    <n v="18"/>
    <n v="80"/>
    <n v="60"/>
    <n v="60"/>
    <n v="19.196999999999999"/>
    <n v="79.197000000000003"/>
    <n v="79.197000000000003"/>
    <s v="Tue"/>
    <s v="Sat"/>
  </r>
  <r>
    <s v="A00473"/>
    <s v="Southeast"/>
    <s v="Cartier"/>
    <s v="Deliver"/>
    <m/>
    <d v="2021-03-02T00:00:00"/>
    <x v="105"/>
    <n v="14"/>
    <n v="1"/>
    <m/>
    <m/>
    <n v="0.25"/>
    <n v="73.508899999999997"/>
    <s v="P.O."/>
    <n v="14"/>
    <n v="80"/>
    <n v="20"/>
    <n v="20"/>
    <n v="73.508899999999997"/>
    <n v="93.508899999999997"/>
    <n v="93.508899999999997"/>
    <s v="Tue"/>
    <s v="Tue"/>
  </r>
  <r>
    <s v="A00474"/>
    <s v="Central"/>
    <s v="Burton"/>
    <s v="Assess"/>
    <m/>
    <d v="2021-03-02T00:00:00"/>
    <x v="102"/>
    <n v="21"/>
    <n v="1"/>
    <m/>
    <m/>
    <n v="0.25"/>
    <n v="144"/>
    <s v="P.O."/>
    <n v="21"/>
    <n v="80"/>
    <n v="20"/>
    <n v="20"/>
    <n v="144"/>
    <n v="164"/>
    <n v="164"/>
    <s v="Tue"/>
    <s v="Tue"/>
  </r>
  <r>
    <s v="A00475"/>
    <s v="Southeast"/>
    <s v="Burton"/>
    <s v="Install"/>
    <m/>
    <d v="2021-03-02T00:00:00"/>
    <x v="102"/>
    <n v="21"/>
    <n v="1"/>
    <m/>
    <s v="Yes"/>
    <n v="2"/>
    <n v="94.71"/>
    <s v="C.O.D."/>
    <n v="21"/>
    <n v="80"/>
    <n v="160"/>
    <n v="160"/>
    <n v="0"/>
    <n v="254.70999999999998"/>
    <n v="160"/>
    <s v="Tue"/>
    <s v="Tue"/>
  </r>
  <r>
    <s v="A00476"/>
    <s v="Central"/>
    <s v="Burton"/>
    <s v="Assess"/>
    <s v="Yes"/>
    <d v="2021-03-03T00:00:00"/>
    <x v="111"/>
    <n v="6"/>
    <n v="2"/>
    <m/>
    <m/>
    <n v="0.25"/>
    <n v="41.153799999999997"/>
    <s v="C.O.D."/>
    <n v="6"/>
    <n v="140"/>
    <n v="35"/>
    <n v="35"/>
    <n v="41.153799999999997"/>
    <n v="76.15379999999999"/>
    <n v="76.15379999999999"/>
    <s v="Wed"/>
    <s v="Tue"/>
  </r>
  <r>
    <s v="A00477"/>
    <s v="East"/>
    <s v="Ling"/>
    <s v="Replace"/>
    <m/>
    <d v="2021-03-03T00:00:00"/>
    <x v="132"/>
    <n v="34"/>
    <n v="2"/>
    <m/>
    <m/>
    <n v="0.5"/>
    <n v="76.9499"/>
    <s v="C.O.D."/>
    <n v="34"/>
    <n v="140"/>
    <n v="70"/>
    <n v="70"/>
    <n v="76.9499"/>
    <n v="146.94990000000001"/>
    <n v="146.94990000000001"/>
    <s v="Wed"/>
    <s v="Tue"/>
  </r>
  <r>
    <s v="A00478"/>
    <s v="West"/>
    <s v="Khan"/>
    <s v="Assess"/>
    <m/>
    <d v="2021-03-03T00:00:00"/>
    <x v="133"/>
    <n v="54"/>
    <n v="1"/>
    <m/>
    <m/>
    <n v="0.5"/>
    <n v="25.24"/>
    <s v="P.O."/>
    <n v="54"/>
    <n v="80"/>
    <n v="40"/>
    <n v="40"/>
    <n v="25.24"/>
    <n v="65.239999999999995"/>
    <n v="65.239999999999995"/>
    <s v="Wed"/>
    <s v="Mon"/>
  </r>
  <r>
    <s v="A00479"/>
    <s v="Northwest"/>
    <s v="Burton"/>
    <s v="Assess"/>
    <s v="Yes"/>
    <d v="2021-03-03T00:00:00"/>
    <x v="100"/>
    <n v="71"/>
    <n v="2"/>
    <m/>
    <m/>
    <n v="0.75"/>
    <n v="572.62689999999998"/>
    <s v="C.O.D."/>
    <n v="71"/>
    <n v="140"/>
    <n v="105"/>
    <n v="105"/>
    <n v="572.62689999999998"/>
    <n v="677.62689999999998"/>
    <n v="677.62689999999998"/>
    <s v="Wed"/>
    <s v="Thu"/>
  </r>
  <r>
    <s v="A00480"/>
    <s v="South"/>
    <s v="Burton"/>
    <s v="Replace"/>
    <m/>
    <d v="2021-03-03T00:00:00"/>
    <x v="134"/>
    <n v="131"/>
    <n v="2"/>
    <m/>
    <m/>
    <n v="1.25"/>
    <n v="361.90370000000001"/>
    <s v="Account"/>
    <n v="131"/>
    <n v="140"/>
    <n v="175"/>
    <n v="175"/>
    <n v="361.90370000000001"/>
    <n v="536.90370000000007"/>
    <n v="536.90370000000007"/>
    <s v="Wed"/>
    <s v="Mon"/>
  </r>
  <r>
    <s v="A00481"/>
    <s v="Northwest"/>
    <s v="Cartier"/>
    <s v="Assess"/>
    <m/>
    <d v="2021-03-04T00:00:00"/>
    <x v="122"/>
    <n v="4"/>
    <n v="1"/>
    <m/>
    <m/>
    <n v="0.25"/>
    <n v="110.2272"/>
    <s v="Account"/>
    <n v="4"/>
    <n v="80"/>
    <n v="20"/>
    <n v="20"/>
    <n v="110.2272"/>
    <n v="130.22719999999998"/>
    <n v="130.22719999999998"/>
    <s v="Thu"/>
    <s v="Mon"/>
  </r>
  <r>
    <s v="A00482"/>
    <s v="South"/>
    <s v="Lopez"/>
    <s v="Assess"/>
    <m/>
    <d v="2021-03-04T00:00:00"/>
    <x v="112"/>
    <n v="11"/>
    <n v="1"/>
    <m/>
    <m/>
    <n v="0.25"/>
    <n v="33.910499999999999"/>
    <s v="Account"/>
    <n v="11"/>
    <n v="80"/>
    <n v="20"/>
    <n v="20"/>
    <n v="33.910499999999999"/>
    <n v="53.910499999999999"/>
    <n v="53.910499999999999"/>
    <s v="Thu"/>
    <s v="Mon"/>
  </r>
  <r>
    <s v="A00483"/>
    <s v="North"/>
    <s v="Ling"/>
    <s v="Assess"/>
    <m/>
    <d v="2021-03-04T00:00:00"/>
    <x v="128"/>
    <n v="20"/>
    <n v="2"/>
    <m/>
    <m/>
    <n v="0.25"/>
    <n v="19"/>
    <s v="Account"/>
    <n v="20"/>
    <n v="140"/>
    <n v="35"/>
    <n v="35"/>
    <n v="19"/>
    <n v="54"/>
    <n v="54"/>
    <s v="Thu"/>
    <s v="Wed"/>
  </r>
  <r>
    <s v="A00484"/>
    <s v="West"/>
    <s v="Khan"/>
    <s v="Install"/>
    <m/>
    <d v="2021-03-04T00:00:00"/>
    <x v="128"/>
    <n v="20"/>
    <n v="1"/>
    <m/>
    <m/>
    <n v="1.25"/>
    <n v="294.77999999999997"/>
    <s v="P.O."/>
    <n v="20"/>
    <n v="80"/>
    <n v="100"/>
    <n v="100"/>
    <n v="294.77999999999997"/>
    <n v="394.78"/>
    <n v="394.78"/>
    <s v="Thu"/>
    <s v="Wed"/>
  </r>
  <r>
    <s v="A00485"/>
    <s v="East"/>
    <s v="Ling"/>
    <s v="Assess"/>
    <m/>
    <d v="2021-03-04T00:00:00"/>
    <x v="133"/>
    <n v="53"/>
    <n v="2"/>
    <m/>
    <m/>
    <n v="0.25"/>
    <n v="83.231700000000004"/>
    <s v="Account"/>
    <n v="53"/>
    <n v="140"/>
    <n v="35"/>
    <n v="35"/>
    <n v="83.231700000000004"/>
    <n v="118.2317"/>
    <n v="118.2317"/>
    <s v="Thu"/>
    <s v="Mon"/>
  </r>
  <r>
    <s v="A00486"/>
    <s v="South"/>
    <s v="Lopez"/>
    <s v="Assess"/>
    <m/>
    <d v="2021-03-08T00:00:00"/>
    <x v="105"/>
    <n v="8"/>
    <n v="1"/>
    <m/>
    <m/>
    <n v="0.75"/>
    <n v="103.0842"/>
    <s v="Account"/>
    <n v="8"/>
    <n v="80"/>
    <n v="60"/>
    <n v="60"/>
    <n v="103.0842"/>
    <n v="163.08420000000001"/>
    <n v="163.08420000000001"/>
    <s v="Mon"/>
    <s v="Tue"/>
  </r>
  <r>
    <s v="A00487"/>
    <s v="Central"/>
    <s v="Cartier"/>
    <s v="Replace"/>
    <m/>
    <d v="2021-03-08T00:00:00"/>
    <x v="105"/>
    <n v="8"/>
    <n v="2"/>
    <m/>
    <m/>
    <n v="0.5"/>
    <n v="144.30529999999999"/>
    <s v="C.O.D."/>
    <n v="8"/>
    <n v="140"/>
    <n v="70"/>
    <n v="70"/>
    <n v="144.30529999999999"/>
    <n v="214.30529999999999"/>
    <n v="214.30529999999999"/>
    <s v="Mon"/>
    <s v="Tue"/>
  </r>
  <r>
    <s v="A00488"/>
    <s v="North"/>
    <s v="Ling"/>
    <s v="Assess"/>
    <m/>
    <d v="2021-03-08T00:00:00"/>
    <x v="135"/>
    <n v="17"/>
    <n v="2"/>
    <m/>
    <m/>
    <n v="0.25"/>
    <n v="39"/>
    <s v="Account"/>
    <n v="17"/>
    <n v="140"/>
    <n v="35"/>
    <n v="35"/>
    <n v="39"/>
    <n v="74"/>
    <n v="74"/>
    <s v="Mon"/>
    <s v="Thu"/>
  </r>
  <r>
    <s v="A00489"/>
    <s v="Central"/>
    <s v="Burton"/>
    <s v="Install"/>
    <m/>
    <d v="2021-03-08T00:00:00"/>
    <x v="136"/>
    <n v="19"/>
    <n v="2"/>
    <m/>
    <m/>
    <n v="2.5"/>
    <n v="224"/>
    <s v="C.O.D."/>
    <n v="19"/>
    <n v="140"/>
    <n v="350"/>
    <n v="350"/>
    <n v="224"/>
    <n v="574"/>
    <n v="574"/>
    <s v="Mon"/>
    <s v="Sat"/>
  </r>
  <r>
    <s v="A00490"/>
    <s v="South"/>
    <s v="Lopez"/>
    <s v="Assess"/>
    <m/>
    <d v="2021-03-08T00:00:00"/>
    <x v="137"/>
    <n v="96"/>
    <n v="1"/>
    <m/>
    <m/>
    <n v="0.5"/>
    <n v="475.54"/>
    <s v="Account"/>
    <n v="96"/>
    <n v="80"/>
    <n v="40"/>
    <n v="40"/>
    <n v="475.54"/>
    <n v="515.54"/>
    <n v="515.54"/>
    <s v="Mon"/>
    <s v="Sat"/>
  </r>
  <r>
    <s v="A00491"/>
    <s v="Central"/>
    <s v="Khan"/>
    <s v="Assess"/>
    <m/>
    <d v="2021-03-09T00:00:00"/>
    <x v="105"/>
    <n v="7"/>
    <n v="1"/>
    <m/>
    <m/>
    <n v="1"/>
    <n v="46.036799999999999"/>
    <s v="C.O.D."/>
    <n v="7"/>
    <n v="80"/>
    <n v="80"/>
    <n v="80"/>
    <n v="46.036799999999999"/>
    <n v="126.0368"/>
    <n v="126.0368"/>
    <s v="Tue"/>
    <s v="Tue"/>
  </r>
  <r>
    <s v="A00492"/>
    <s v="South"/>
    <s v="Lopez"/>
    <s v="Assess"/>
    <m/>
    <d v="2021-03-09T00:00:00"/>
    <x v="105"/>
    <n v="7"/>
    <n v="1"/>
    <m/>
    <m/>
    <n v="0.75"/>
    <n v="294.5514"/>
    <s v="Account"/>
    <n v="7"/>
    <n v="80"/>
    <n v="60"/>
    <n v="60"/>
    <n v="294.5514"/>
    <n v="354.5514"/>
    <n v="354.5514"/>
    <s v="Tue"/>
    <s v="Tue"/>
  </r>
  <r>
    <s v="A00493"/>
    <s v="West"/>
    <s v="Khan"/>
    <s v="Replace"/>
    <m/>
    <d v="2021-03-09T00:00:00"/>
    <x v="108"/>
    <n v="77"/>
    <n v="2"/>
    <m/>
    <m/>
    <n v="1"/>
    <n v="28.5"/>
    <s v="P.O."/>
    <n v="77"/>
    <n v="140"/>
    <n v="140"/>
    <n v="140"/>
    <n v="28.5"/>
    <n v="168.5"/>
    <n v="168.5"/>
    <s v="Tue"/>
    <s v="Tue"/>
  </r>
  <r>
    <s v="A00494"/>
    <s v="East"/>
    <s v="Ling"/>
    <s v="Install"/>
    <m/>
    <d v="2021-03-10T00:00:00"/>
    <x v="138"/>
    <n v="2"/>
    <n v="2"/>
    <m/>
    <m/>
    <n v="1.5"/>
    <n v="50"/>
    <s v="Account"/>
    <n v="2"/>
    <n v="140"/>
    <n v="210"/>
    <n v="210"/>
    <n v="50"/>
    <n v="260"/>
    <n v="260"/>
    <s v="Wed"/>
    <s v="Fri"/>
  </r>
  <r>
    <s v="A00495"/>
    <s v="Southeast"/>
    <s v="Khan"/>
    <s v="Assess"/>
    <m/>
    <d v="2021-03-10T00:00:00"/>
    <x v="125"/>
    <n v="0"/>
    <n v="1"/>
    <m/>
    <m/>
    <n v="0.5"/>
    <n v="10"/>
    <s v="Account"/>
    <n v="0"/>
    <n v="80"/>
    <n v="40"/>
    <n v="40"/>
    <n v="10"/>
    <n v="50"/>
    <n v="50"/>
    <s v="Wed"/>
    <s v="Wed"/>
  </r>
  <r>
    <s v="A00496"/>
    <s v="North"/>
    <s v="Ling"/>
    <s v="Install"/>
    <s v="Yes"/>
    <d v="2021-03-10T00:00:00"/>
    <x v="139"/>
    <n v="7"/>
    <n v="2"/>
    <m/>
    <m/>
    <n v="1.5"/>
    <n v="29.33"/>
    <s v="Account"/>
    <n v="7"/>
    <n v="140"/>
    <n v="210"/>
    <n v="210"/>
    <n v="29.33"/>
    <n v="239.32999999999998"/>
    <n v="239.32999999999998"/>
    <s v="Wed"/>
    <s v="Wed"/>
  </r>
  <r>
    <s v="A00497"/>
    <s v="South"/>
    <s v="Burton"/>
    <s v="Assess"/>
    <s v="Yes"/>
    <d v="2021-03-10T00:00:00"/>
    <x v="139"/>
    <n v="7"/>
    <n v="1"/>
    <m/>
    <s v="Yes"/>
    <n v="0.25"/>
    <n v="19.196999999999999"/>
    <s v="C.O.D."/>
    <n v="7"/>
    <n v="80"/>
    <n v="20"/>
    <n v="20"/>
    <n v="0"/>
    <n v="39.197000000000003"/>
    <n v="20"/>
    <s v="Wed"/>
    <s v="Wed"/>
  </r>
  <r>
    <s v="A00498"/>
    <s v="West"/>
    <s v="Khan"/>
    <s v="Replace"/>
    <m/>
    <d v="2021-03-10T00:00:00"/>
    <x v="139"/>
    <n v="7"/>
    <n v="2"/>
    <m/>
    <m/>
    <n v="0.5"/>
    <n v="24.186499999999999"/>
    <s v="C.O.D."/>
    <n v="7"/>
    <n v="140"/>
    <n v="70"/>
    <n v="70"/>
    <n v="24.186499999999999"/>
    <n v="94.186499999999995"/>
    <n v="94.186499999999995"/>
    <s v="Wed"/>
    <s v="Wed"/>
  </r>
  <r>
    <s v="A00499"/>
    <s v="East"/>
    <s v="Ling"/>
    <s v="Assess"/>
    <m/>
    <d v="2021-03-10T00:00:00"/>
    <x v="107"/>
    <n v="8"/>
    <n v="2"/>
    <m/>
    <m/>
    <n v="0.5"/>
    <n v="159"/>
    <s v="Account"/>
    <n v="8"/>
    <n v="140"/>
    <n v="70"/>
    <n v="70"/>
    <n v="159"/>
    <n v="229"/>
    <n v="229"/>
    <s v="Wed"/>
    <s v="Thu"/>
  </r>
  <r>
    <s v="A00500"/>
    <s v="Southeast"/>
    <s v="Burton"/>
    <s v="Assess"/>
    <m/>
    <d v="2021-03-10T00:00:00"/>
    <x v="128"/>
    <n v="14"/>
    <n v="2"/>
    <m/>
    <s v="Yes"/>
    <n v="0.5"/>
    <n v="411.09530000000001"/>
    <s v="C.O.D."/>
    <n v="14"/>
    <n v="140"/>
    <n v="70"/>
    <n v="70"/>
    <n v="0"/>
    <n v="481.09530000000001"/>
    <n v="70"/>
    <s v="Wed"/>
    <s v="Wed"/>
  </r>
  <r>
    <s v="A00501"/>
    <s v="North"/>
    <s v="Ling"/>
    <s v="Assess"/>
    <m/>
    <d v="2021-03-10T00:00:00"/>
    <x v="121"/>
    <n v="29"/>
    <n v="1"/>
    <m/>
    <m/>
    <n v="0.75"/>
    <n v="58.361699999999999"/>
    <s v="Account"/>
    <n v="29"/>
    <n v="80"/>
    <n v="60"/>
    <n v="60"/>
    <n v="58.361699999999999"/>
    <n v="118.3617"/>
    <n v="118.3617"/>
    <s v="Wed"/>
    <s v="Thu"/>
  </r>
  <r>
    <s v="A00502"/>
    <s v="Southeast"/>
    <s v="Burton"/>
    <s v="Repair"/>
    <m/>
    <d v="2021-03-10T00:00:00"/>
    <x v="130"/>
    <n v="41"/>
    <n v="1"/>
    <m/>
    <s v="Yes"/>
    <n v="1.75"/>
    <n v="98.547600000000003"/>
    <s v="C.O.D."/>
    <n v="41"/>
    <n v="80"/>
    <n v="140"/>
    <n v="140"/>
    <n v="0"/>
    <n v="238.54759999999999"/>
    <n v="140"/>
    <s v="Wed"/>
    <s v="Tue"/>
  </r>
  <r>
    <s v="A00503"/>
    <s v="East"/>
    <s v="Ling"/>
    <s v="Repair"/>
    <m/>
    <d v="2021-03-10T00:00:00"/>
    <x v="140"/>
    <n v="42"/>
    <n v="2"/>
    <s v="Yes"/>
    <s v="Yes"/>
    <n v="2"/>
    <n v="145.14920000000001"/>
    <s v="Warranty"/>
    <n v="42"/>
    <n v="140"/>
    <n v="280"/>
    <n v="0"/>
    <n v="0"/>
    <n v="425.14920000000001"/>
    <n v="0"/>
    <s v="Wed"/>
    <s v="Wed"/>
  </r>
  <r>
    <s v="A00504"/>
    <s v="Southeast"/>
    <s v="Burton"/>
    <s v="Replace"/>
    <m/>
    <d v="2021-03-11T00:00:00"/>
    <x v="106"/>
    <n v="0"/>
    <n v="2"/>
    <m/>
    <m/>
    <n v="0.75"/>
    <n v="125.7273"/>
    <s v="Account"/>
    <n v="0"/>
    <n v="140"/>
    <n v="105"/>
    <n v="105"/>
    <n v="125.7273"/>
    <n v="230.72730000000001"/>
    <n v="230.72730000000001"/>
    <s v="Thu"/>
    <s v="Thu"/>
  </r>
  <r>
    <s v="A00505"/>
    <s v="Northwest"/>
    <s v="Khan"/>
    <s v="Assess"/>
    <s v="Yes"/>
    <d v="2021-03-11T00:00:00"/>
    <x v="141"/>
    <n v="82"/>
    <n v="1"/>
    <m/>
    <m/>
    <n v="0.25"/>
    <n v="204.28399999999999"/>
    <s v="C.O.D."/>
    <n v="82"/>
    <n v="80"/>
    <n v="20"/>
    <n v="20"/>
    <n v="204.28399999999999"/>
    <n v="224.28399999999999"/>
    <n v="224.28399999999999"/>
    <s v="Thu"/>
    <s v="Tue"/>
  </r>
  <r>
    <s v="A00506"/>
    <s v="Central"/>
    <s v="Cartier"/>
    <s v="Deliver"/>
    <m/>
    <d v="2021-03-11T00:00:00"/>
    <x v="142"/>
    <n v="128"/>
    <n v="1"/>
    <m/>
    <m/>
    <n v="0.25"/>
    <n v="120"/>
    <s v="Account"/>
    <n v="128"/>
    <n v="80"/>
    <n v="20"/>
    <n v="20"/>
    <n v="120"/>
    <n v="140"/>
    <n v="140"/>
    <s v="Thu"/>
    <s v="Sat"/>
  </r>
  <r>
    <s v="A00507"/>
    <s v="North"/>
    <s v="Ling"/>
    <s v="Assess"/>
    <m/>
    <d v="2021-03-15T00:00:00"/>
    <x v="136"/>
    <n v="12"/>
    <n v="2"/>
    <m/>
    <m/>
    <n v="1"/>
    <n v="203"/>
    <s v="Account"/>
    <n v="12"/>
    <n v="140"/>
    <n v="140"/>
    <n v="140"/>
    <n v="203"/>
    <n v="343"/>
    <n v="343"/>
    <s v="Mon"/>
    <s v="Sat"/>
  </r>
  <r>
    <s v="A00508"/>
    <s v="East"/>
    <s v="Ling"/>
    <s v="Assess"/>
    <m/>
    <d v="2021-03-15T00:00:00"/>
    <x v="102"/>
    <n v="8"/>
    <n v="2"/>
    <s v="Yes"/>
    <s v="Yes"/>
    <n v="0.75"/>
    <n v="222.33"/>
    <s v="Warranty"/>
    <n v="8"/>
    <n v="140"/>
    <n v="105"/>
    <n v="0"/>
    <n v="0"/>
    <n v="327.33000000000004"/>
    <n v="0"/>
    <s v="Mon"/>
    <s v="Tue"/>
  </r>
  <r>
    <s v="A00509"/>
    <s v="Northwest"/>
    <s v="Cartier"/>
    <s v="Install"/>
    <m/>
    <d v="2021-03-15T00:00:00"/>
    <x v="128"/>
    <n v="9"/>
    <n v="2"/>
    <m/>
    <m/>
    <n v="4.75"/>
    <n v="56.4"/>
    <s v="Account"/>
    <n v="9"/>
    <n v="140"/>
    <n v="665"/>
    <n v="665"/>
    <n v="56.4"/>
    <n v="721.4"/>
    <n v="721.4"/>
    <s v="Mon"/>
    <s v="Wed"/>
  </r>
  <r>
    <s v="A00510"/>
    <s v="North"/>
    <s v="Ling"/>
    <s v="Install"/>
    <m/>
    <d v="2021-03-15T00:00:00"/>
    <x v="126"/>
    <n v="14"/>
    <n v="2"/>
    <m/>
    <s v="Yes"/>
    <n v="1"/>
    <n v="60"/>
    <s v="C.O.D."/>
    <n v="14"/>
    <n v="140"/>
    <n v="140"/>
    <n v="140"/>
    <n v="0"/>
    <n v="200"/>
    <n v="140"/>
    <s v="Mon"/>
    <s v="Mon"/>
  </r>
  <r>
    <s v="A00511"/>
    <s v="North"/>
    <s v="Ling"/>
    <s v="Assess"/>
    <m/>
    <d v="2021-03-15T00:00:00"/>
    <x v="115"/>
    <n v="16"/>
    <n v="1"/>
    <m/>
    <m/>
    <n v="0.75"/>
    <n v="21.33"/>
    <s v="Account"/>
    <n v="16"/>
    <n v="80"/>
    <n v="60"/>
    <n v="60"/>
    <n v="21.33"/>
    <n v="81.33"/>
    <n v="81.33"/>
    <s v="Mon"/>
    <s v="Wed"/>
  </r>
  <r>
    <s v="A00512"/>
    <s v="North"/>
    <s v="Ling"/>
    <s v="Deliver"/>
    <m/>
    <d v="2021-03-15T00:00:00"/>
    <x v="143"/>
    <n v="15"/>
    <n v="1"/>
    <m/>
    <m/>
    <n v="0.25"/>
    <n v="204.28399999999999"/>
    <s v="Account"/>
    <n v="15"/>
    <n v="80"/>
    <n v="20"/>
    <n v="20"/>
    <n v="204.28399999999999"/>
    <n v="224.28399999999999"/>
    <n v="224.28399999999999"/>
    <s v="Mon"/>
    <s v="Tue"/>
  </r>
  <r>
    <s v="A00513"/>
    <s v="Central"/>
    <s v="Burton"/>
    <s v="Repair"/>
    <m/>
    <d v="2021-03-15T00:00:00"/>
    <x v="129"/>
    <n v="23"/>
    <n v="1"/>
    <m/>
    <s v="Yes"/>
    <n v="1.5"/>
    <n v="95.042900000000003"/>
    <s v="C.O.D."/>
    <n v="23"/>
    <n v="80"/>
    <n v="120"/>
    <n v="120"/>
    <n v="0"/>
    <n v="215.0429"/>
    <n v="120"/>
    <s v="Mon"/>
    <s v="Wed"/>
  </r>
  <r>
    <s v="A00514"/>
    <s v="Northwest"/>
    <s v="Cartier"/>
    <s v="Deliver"/>
    <s v="Yes"/>
    <d v="2021-03-15T00:00:00"/>
    <x v="144"/>
    <n v="35"/>
    <n v="1"/>
    <m/>
    <m/>
    <n v="0.25"/>
    <n v="23.401"/>
    <s v="Account"/>
    <n v="35"/>
    <n v="80"/>
    <n v="20"/>
    <n v="20"/>
    <n v="23.401"/>
    <n v="43.400999999999996"/>
    <n v="43.400999999999996"/>
    <s v="Mon"/>
    <s v="Mon"/>
  </r>
  <r>
    <s v="A00515"/>
    <s v="Central"/>
    <s v="Ling"/>
    <s v="Repair"/>
    <m/>
    <d v="2021-03-15T00:00:00"/>
    <x v="145"/>
    <n v="54"/>
    <n v="2"/>
    <s v="Yes"/>
    <s v="Yes"/>
    <n v="2.25"/>
    <n v="934.45389999999998"/>
    <s v="Warranty"/>
    <n v="54"/>
    <n v="140"/>
    <n v="315"/>
    <n v="0"/>
    <n v="0"/>
    <n v="1249.4539"/>
    <n v="0"/>
    <s v="Mon"/>
    <s v="Sat"/>
  </r>
  <r>
    <s v="A00516"/>
    <s v="West"/>
    <s v="Khan"/>
    <s v="Replace"/>
    <m/>
    <d v="2021-03-16T00:00:00"/>
    <x v="139"/>
    <n v="1"/>
    <n v="1"/>
    <m/>
    <m/>
    <n v="0.5"/>
    <n v="18"/>
    <s v="P.O."/>
    <n v="1"/>
    <n v="80"/>
    <n v="40"/>
    <n v="40"/>
    <n v="18"/>
    <n v="58"/>
    <n v="58"/>
    <s v="Tue"/>
    <s v="Wed"/>
  </r>
  <r>
    <s v="A00517"/>
    <s v="Southeast"/>
    <s v="Cartier"/>
    <s v="Assess"/>
    <s v="Yes"/>
    <d v="2021-03-16T00:00:00"/>
    <x v="135"/>
    <n v="9"/>
    <n v="1"/>
    <m/>
    <m/>
    <n v="0.25"/>
    <n v="134.84690000000001"/>
    <s v="C.O.D."/>
    <n v="9"/>
    <n v="80"/>
    <n v="20"/>
    <n v="20"/>
    <n v="134.84690000000001"/>
    <n v="154.84690000000001"/>
    <n v="154.84690000000001"/>
    <s v="Tue"/>
    <s v="Thu"/>
  </r>
  <r>
    <s v="A00518"/>
    <s v="Northwest"/>
    <s v="Cartier"/>
    <s v="Assess"/>
    <s v="Yes"/>
    <d v="2021-03-16T00:00:00"/>
    <x v="102"/>
    <n v="7"/>
    <n v="1"/>
    <m/>
    <m/>
    <n v="0.5"/>
    <n v="61.259"/>
    <s v="Account"/>
    <n v="7"/>
    <n v="80"/>
    <n v="40"/>
    <n v="40"/>
    <n v="61.259"/>
    <n v="101.259"/>
    <n v="101.259"/>
    <s v="Tue"/>
    <s v="Tue"/>
  </r>
  <r>
    <s v="A00519"/>
    <s v="Central"/>
    <s v="Burton"/>
    <s v="Replace"/>
    <m/>
    <d v="2021-03-16T00:00:00"/>
    <x v="146"/>
    <n v="17"/>
    <n v="2"/>
    <m/>
    <m/>
    <n v="4.5"/>
    <n v="658.67510000000004"/>
    <s v="Account"/>
    <n v="17"/>
    <n v="140"/>
    <n v="630"/>
    <n v="630"/>
    <n v="658.67510000000004"/>
    <n v="1288.6750999999999"/>
    <n v="1288.6750999999999"/>
    <s v="Tue"/>
    <s v="Fri"/>
  </r>
  <r>
    <s v="A00520"/>
    <s v="Central"/>
    <s v="Burton"/>
    <s v="Repair"/>
    <m/>
    <d v="2021-03-16T00:00:00"/>
    <x v="147"/>
    <n v="18"/>
    <n v="2"/>
    <m/>
    <m/>
    <n v="8"/>
    <n v="1468.5196000000001"/>
    <s v="Account"/>
    <n v="18"/>
    <n v="140"/>
    <n v="1120"/>
    <n v="1120"/>
    <n v="1468.5196000000001"/>
    <n v="2588.5196000000001"/>
    <n v="2588.5196000000001"/>
    <s v="Tue"/>
    <s v="Sat"/>
  </r>
  <r>
    <s v="A00521"/>
    <s v="South"/>
    <s v="Lopez"/>
    <s v="Replace"/>
    <m/>
    <d v="2021-03-16T00:00:00"/>
    <x v="115"/>
    <n v="15"/>
    <n v="1"/>
    <m/>
    <m/>
    <n v="0.75"/>
    <n v="82.586500000000001"/>
    <s v="Account"/>
    <n v="15"/>
    <n v="80"/>
    <n v="60"/>
    <n v="60"/>
    <n v="82.586500000000001"/>
    <n v="142.5865"/>
    <n v="142.5865"/>
    <s v="Tue"/>
    <s v="Wed"/>
  </r>
  <r>
    <s v="A00522"/>
    <s v="Northeast"/>
    <s v="Ling"/>
    <s v="Install"/>
    <m/>
    <d v="2021-03-16T00:00:00"/>
    <x v="148"/>
    <n v="31"/>
    <n v="2"/>
    <m/>
    <s v="Yes"/>
    <n v="2.75"/>
    <n v="340.54520000000002"/>
    <s v="C.O.D."/>
    <n v="31"/>
    <n v="140"/>
    <n v="385"/>
    <n v="385"/>
    <n v="0"/>
    <n v="725.54520000000002"/>
    <n v="385"/>
    <s v="Tue"/>
    <s v="Fri"/>
  </r>
  <r>
    <s v="A00523"/>
    <s v="Southeast"/>
    <s v="Khan"/>
    <s v="Assess"/>
    <m/>
    <d v="2021-03-16T00:00:00"/>
    <x v="149"/>
    <n v="51"/>
    <n v="1"/>
    <m/>
    <m/>
    <n v="0.25"/>
    <n v="72.061000000000007"/>
    <s v="C.O.D."/>
    <n v="51"/>
    <n v="80"/>
    <n v="20"/>
    <n v="20"/>
    <n v="72.061000000000007"/>
    <n v="92.061000000000007"/>
    <n v="92.061000000000007"/>
    <s v="Tue"/>
    <s v="Thu"/>
  </r>
  <r>
    <s v="A00524"/>
    <s v="Northeast"/>
    <s v="Burton"/>
    <s v="Assess"/>
    <m/>
    <d v="2021-03-17T00:00:00"/>
    <x v="150"/>
    <n v="24"/>
    <n v="1"/>
    <m/>
    <m/>
    <n v="0.5"/>
    <n v="48.990699999999997"/>
    <s v="Account"/>
    <n v="24"/>
    <n v="80"/>
    <n v="40"/>
    <n v="40"/>
    <n v="48.990699999999997"/>
    <n v="88.990700000000004"/>
    <n v="88.990700000000004"/>
    <s v="Wed"/>
    <s v="Sat"/>
  </r>
  <r>
    <s v="A00525"/>
    <s v="North"/>
    <s v="Ling"/>
    <s v="Deliver"/>
    <m/>
    <d v="2021-03-17T00:00:00"/>
    <x v="150"/>
    <n v="24"/>
    <n v="1"/>
    <m/>
    <m/>
    <n v="0.25"/>
    <n v="15.401"/>
    <s v="Account"/>
    <n v="24"/>
    <n v="80"/>
    <n v="20"/>
    <n v="20"/>
    <n v="15.401"/>
    <n v="35.400999999999996"/>
    <n v="35.400999999999996"/>
    <s v="Wed"/>
    <s v="Sat"/>
  </r>
  <r>
    <s v="A00526"/>
    <s v="East"/>
    <s v="Khan"/>
    <s v="Replace"/>
    <m/>
    <d v="2021-03-19T00:00:00"/>
    <x v="149"/>
    <n v="48"/>
    <n v="1"/>
    <m/>
    <m/>
    <n v="0.75"/>
    <n v="204.10079999999999"/>
    <s v="C.O.D."/>
    <n v="48"/>
    <n v="80"/>
    <n v="60"/>
    <n v="60"/>
    <n v="204.10079999999999"/>
    <n v="264.10079999999999"/>
    <n v="264.10079999999999"/>
    <s v="Fri"/>
    <s v="Thu"/>
  </r>
  <r>
    <s v="A00527"/>
    <s v="North"/>
    <s v="Ling"/>
    <s v="Assess"/>
    <m/>
    <d v="2021-03-20T00:00:00"/>
    <x v="150"/>
    <n v="21"/>
    <n v="1"/>
    <m/>
    <m/>
    <n v="0.25"/>
    <n v="12.63"/>
    <s v="Account"/>
    <n v="21"/>
    <n v="80"/>
    <n v="20"/>
    <n v="20"/>
    <n v="12.63"/>
    <n v="32.630000000000003"/>
    <n v="32.630000000000003"/>
    <s v="Sat"/>
    <s v="Sat"/>
  </r>
  <r>
    <s v="A00528"/>
    <s v="Northeast"/>
    <s v="Ling"/>
    <s v="Assess"/>
    <m/>
    <d v="2021-03-20T00:00:00"/>
    <x v="119"/>
    <n v="24"/>
    <n v="1"/>
    <m/>
    <m/>
    <n v="0.25"/>
    <n v="15.24"/>
    <s v="P.O."/>
    <n v="24"/>
    <n v="80"/>
    <n v="20"/>
    <n v="20"/>
    <n v="15.24"/>
    <n v="35.24"/>
    <n v="35.24"/>
    <s v="Sat"/>
    <s v="Tue"/>
  </r>
  <r>
    <s v="A00529"/>
    <s v="West"/>
    <s v="Khan"/>
    <s v="Assess"/>
    <m/>
    <d v="2021-03-22T00:00:00"/>
    <x v="115"/>
    <n v="9"/>
    <n v="1"/>
    <s v="Yes"/>
    <s v="Yes"/>
    <n v="0.5"/>
    <n v="50"/>
    <s v="Warranty"/>
    <n v="9"/>
    <n v="80"/>
    <n v="40"/>
    <n v="0"/>
    <n v="0"/>
    <n v="90"/>
    <n v="0"/>
    <s v="Mon"/>
    <s v="Wed"/>
  </r>
  <r>
    <s v="A00530"/>
    <s v="South"/>
    <s v="Burton"/>
    <s v="Repair"/>
    <m/>
    <d v="2021-03-22T00:00:00"/>
    <x v="130"/>
    <n v="29"/>
    <n v="1"/>
    <m/>
    <s v="Yes"/>
    <n v="1.5"/>
    <n v="272.55329999999998"/>
    <s v="C.O.D."/>
    <n v="29"/>
    <n v="80"/>
    <n v="120"/>
    <n v="120"/>
    <n v="0"/>
    <n v="392.55329999999998"/>
    <n v="120"/>
    <s v="Mon"/>
    <s v="Tue"/>
  </r>
  <r>
    <s v="A00531"/>
    <s v="Northwest"/>
    <s v="Cartier"/>
    <s v="Replace"/>
    <m/>
    <d v="2021-03-22T00:00:00"/>
    <x v="130"/>
    <n v="29"/>
    <n v="2"/>
    <m/>
    <m/>
    <n v="6.25"/>
    <n v="27"/>
    <s v="C.O.D."/>
    <n v="29"/>
    <n v="140"/>
    <n v="875"/>
    <n v="875"/>
    <n v="27"/>
    <n v="902"/>
    <n v="902"/>
    <s v="Mon"/>
    <s v="Tue"/>
  </r>
  <r>
    <s v="A00532"/>
    <s v="Southeast"/>
    <s v="Khan"/>
    <s v="Assess"/>
    <m/>
    <d v="2021-03-22T00:00:00"/>
    <x v="151"/>
    <n v="31"/>
    <n v="1"/>
    <s v="Yes"/>
    <s v="Yes"/>
    <n v="0.25"/>
    <n v="65.428799999999995"/>
    <s v="Warranty"/>
    <n v="31"/>
    <n v="80"/>
    <n v="20"/>
    <n v="0"/>
    <n v="0"/>
    <n v="85.428799999999995"/>
    <n v="0"/>
    <s v="Mon"/>
    <s v="Thu"/>
  </r>
  <r>
    <s v="A00533"/>
    <s v="North"/>
    <s v="Ling"/>
    <s v="Assess"/>
    <m/>
    <d v="2021-03-22T00:00:00"/>
    <x v="149"/>
    <n v="45"/>
    <n v="2"/>
    <m/>
    <m/>
    <n v="0.5"/>
    <n v="85.32"/>
    <s v="Account"/>
    <n v="45"/>
    <n v="140"/>
    <n v="70"/>
    <n v="70"/>
    <n v="85.32"/>
    <n v="155.32"/>
    <n v="155.32"/>
    <s v="Mon"/>
    <s v="Thu"/>
  </r>
  <r>
    <s v="A00534"/>
    <s v="South"/>
    <s v="Burton"/>
    <s v="Install"/>
    <m/>
    <d v="2021-03-22T00:00:00"/>
    <x v="152"/>
    <n v="49"/>
    <n v="2"/>
    <m/>
    <s v="Yes"/>
    <n v="1.5"/>
    <n v="572.1671"/>
    <s v="C.O.D."/>
    <n v="49"/>
    <n v="140"/>
    <n v="210"/>
    <n v="210"/>
    <n v="0"/>
    <n v="782.1671"/>
    <n v="210"/>
    <s v="Mon"/>
    <s v="Mon"/>
  </r>
  <r>
    <s v="A00535"/>
    <s v="South"/>
    <s v="Burton"/>
    <s v="Repair"/>
    <m/>
    <d v="2021-03-22T00:00:00"/>
    <x v="152"/>
    <n v="49"/>
    <n v="2"/>
    <m/>
    <s v="Yes"/>
    <n v="4.5"/>
    <n v="937.97670000000005"/>
    <s v="C.O.D."/>
    <n v="49"/>
    <n v="140"/>
    <n v="630"/>
    <n v="630"/>
    <n v="0"/>
    <n v="1567.9767000000002"/>
    <n v="630"/>
    <s v="Mon"/>
    <s v="Mon"/>
  </r>
  <r>
    <s v="A00536"/>
    <s v="Central"/>
    <s v="Burton"/>
    <s v="Replace"/>
    <m/>
    <d v="2021-03-23T00:00:00"/>
    <x v="102"/>
    <n v="0"/>
    <n v="1"/>
    <s v="Yes"/>
    <s v="Yes"/>
    <n v="0.5"/>
    <n v="165"/>
    <s v="Warranty"/>
    <n v="0"/>
    <n v="80"/>
    <n v="40"/>
    <n v="0"/>
    <n v="0"/>
    <n v="205"/>
    <n v="0"/>
    <s v="Tue"/>
    <s v="Tue"/>
  </r>
  <r>
    <s v="A00537"/>
    <s v="North"/>
    <s v="Ling"/>
    <s v="Assess"/>
    <m/>
    <d v="2021-03-23T00:00:00"/>
    <x v="147"/>
    <n v="11"/>
    <n v="2"/>
    <s v="Yes"/>
    <s v="Yes"/>
    <n v="0.25"/>
    <n v="55.295499999999997"/>
    <s v="Warranty"/>
    <n v="11"/>
    <n v="140"/>
    <n v="35"/>
    <n v="0"/>
    <n v="0"/>
    <n v="90.295500000000004"/>
    <n v="0"/>
    <s v="Tue"/>
    <s v="Sat"/>
  </r>
  <r>
    <s v="A00538"/>
    <s v="Southeast"/>
    <s v="Cartier"/>
    <s v="Replace"/>
    <m/>
    <d v="2021-03-23T00:00:00"/>
    <x v="150"/>
    <n v="18"/>
    <n v="1"/>
    <m/>
    <s v="Yes"/>
    <n v="2.75"/>
    <n v="534.56600000000003"/>
    <s v="C.O.D."/>
    <n v="18"/>
    <n v="80"/>
    <n v="220"/>
    <n v="220"/>
    <n v="0"/>
    <n v="754.56600000000003"/>
    <n v="220"/>
    <s v="Tue"/>
    <s v="Sat"/>
  </r>
  <r>
    <s v="A00539"/>
    <s v="Central"/>
    <s v="Burton"/>
    <s v="Assess"/>
    <m/>
    <d v="2021-03-23T00:00:00"/>
    <x v="121"/>
    <n v="16"/>
    <n v="1"/>
    <m/>
    <s v="Yes"/>
    <n v="1"/>
    <n v="448.26"/>
    <s v="C.O.D."/>
    <n v="16"/>
    <n v="80"/>
    <n v="80"/>
    <n v="80"/>
    <n v="0"/>
    <n v="528.26"/>
    <n v="80"/>
    <s v="Tue"/>
    <s v="Thu"/>
  </r>
  <r>
    <s v="A00540"/>
    <s v="Southwest"/>
    <s v="Burton"/>
    <s v="Assess"/>
    <m/>
    <d v="2021-03-23T00:00:00"/>
    <x v="153"/>
    <n v="22"/>
    <n v="2"/>
    <m/>
    <m/>
    <n v="1"/>
    <n v="123.208"/>
    <s v="C.O.D."/>
    <n v="22"/>
    <n v="140"/>
    <n v="140"/>
    <n v="140"/>
    <n v="123.208"/>
    <n v="263.20799999999997"/>
    <n v="263.20799999999997"/>
    <s v="Tue"/>
    <s v="Wed"/>
  </r>
  <r>
    <s v="A00541"/>
    <s v="Central"/>
    <s v="Khan"/>
    <s v="Deliver"/>
    <m/>
    <d v="2021-03-23T00:00:00"/>
    <x v="154"/>
    <n v="20"/>
    <n v="1"/>
    <m/>
    <m/>
    <n v="0.25"/>
    <n v="77.290000000000006"/>
    <s v="C.O.D."/>
    <n v="20"/>
    <n v="80"/>
    <n v="20"/>
    <n v="20"/>
    <n v="77.290000000000006"/>
    <n v="97.29"/>
    <n v="97.29"/>
    <s v="Tue"/>
    <s v="Mon"/>
  </r>
  <r>
    <s v="A00542"/>
    <s v="North"/>
    <s v="Ling"/>
    <s v="Install"/>
    <m/>
    <d v="2021-03-23T00:00:00"/>
    <x v="154"/>
    <n v="20"/>
    <n v="2"/>
    <s v="Yes"/>
    <s v="Yes"/>
    <n v="1"/>
    <n v="360"/>
    <s v="Warranty"/>
    <n v="20"/>
    <n v="140"/>
    <n v="140"/>
    <n v="0"/>
    <n v="0"/>
    <n v="500"/>
    <n v="0"/>
    <s v="Tue"/>
    <s v="Mon"/>
  </r>
  <r>
    <s v="A00543"/>
    <s v="Northwest"/>
    <s v="Burton"/>
    <s v="Repair"/>
    <m/>
    <d v="2021-03-23T00:00:00"/>
    <x v="100"/>
    <n v="51"/>
    <n v="2"/>
    <m/>
    <m/>
    <n v="3.5"/>
    <n v="653.00080000000003"/>
    <s v="C.O.D."/>
    <n v="51"/>
    <n v="140"/>
    <n v="490"/>
    <n v="490"/>
    <n v="653.00080000000003"/>
    <n v="1143.0008"/>
    <n v="1143.0008"/>
    <s v="Tue"/>
    <s v="Thu"/>
  </r>
  <r>
    <s v="A00544"/>
    <s v="South"/>
    <s v="Lopez"/>
    <s v="Install"/>
    <m/>
    <d v="2021-03-24T00:00:00"/>
    <x v="132"/>
    <n v="13"/>
    <n v="1"/>
    <m/>
    <m/>
    <n v="1.5"/>
    <n v="118.3"/>
    <s v="Account"/>
    <n v="13"/>
    <n v="80"/>
    <n v="120"/>
    <n v="120"/>
    <n v="118.3"/>
    <n v="238.3"/>
    <n v="238.3"/>
    <s v="Wed"/>
    <s v="Tue"/>
  </r>
  <r>
    <s v="A00545"/>
    <s v="Southwest"/>
    <s v="Ling"/>
    <s v="Repair"/>
    <m/>
    <d v="2021-03-24T00:00:00"/>
    <x v="155"/>
    <n v="79"/>
    <n v="2"/>
    <m/>
    <s v="Yes"/>
    <n v="2.5"/>
    <n v="1480.3623"/>
    <s v="C.O.D."/>
    <n v="79"/>
    <n v="140"/>
    <n v="350"/>
    <n v="350"/>
    <n v="0"/>
    <n v="1830.3623"/>
    <n v="350"/>
    <s v="Wed"/>
    <s v="Fri"/>
  </r>
  <r>
    <s v="A00546"/>
    <s v="East"/>
    <s v="Ling"/>
    <s v="Repair"/>
    <m/>
    <d v="2021-03-25T00:00:00"/>
    <x v="156"/>
    <n v="47"/>
    <n v="2"/>
    <m/>
    <m/>
    <n v="2.5"/>
    <n v="837.1567"/>
    <s v="C.O.D."/>
    <n v="47"/>
    <n v="140"/>
    <n v="350"/>
    <n v="350"/>
    <n v="837.1567"/>
    <n v="1187.1567"/>
    <n v="1187.1567"/>
    <s v="Thu"/>
    <s v="Tue"/>
  </r>
  <r>
    <s v="A00547"/>
    <s v="North"/>
    <s v="Ling"/>
    <s v="Repair"/>
    <m/>
    <d v="2021-03-27T00:00:00"/>
    <x v="114"/>
    <n v="95"/>
    <n v="2"/>
    <m/>
    <m/>
    <n v="1.75"/>
    <n v="242.6396"/>
    <s v="C.O.D."/>
    <n v="95"/>
    <n v="140"/>
    <n v="245"/>
    <n v="245"/>
    <n v="242.6396"/>
    <n v="487.63959999999997"/>
    <n v="487.63959999999997"/>
    <s v="Sat"/>
    <s v="Wed"/>
  </r>
  <r>
    <s v="A00548"/>
    <s v="Southeast"/>
    <s v="Cartier"/>
    <s v="Repair"/>
    <m/>
    <d v="2021-03-29T00:00:00"/>
    <x v="129"/>
    <n v="9"/>
    <n v="1"/>
    <m/>
    <s v="Yes"/>
    <n v="2"/>
    <n v="262.02800000000002"/>
    <s v="C.O.D."/>
    <n v="9"/>
    <n v="80"/>
    <n v="160"/>
    <n v="160"/>
    <n v="0"/>
    <n v="422.02800000000002"/>
    <n v="160"/>
    <s v="Mon"/>
    <s v="Wed"/>
  </r>
  <r>
    <s v="A00549"/>
    <s v="Southeast"/>
    <s v="Khan"/>
    <s v="Install"/>
    <m/>
    <d v="2021-03-29T00:00:00"/>
    <x v="157"/>
    <n v="91"/>
    <n v="1"/>
    <m/>
    <m/>
    <n v="1.75"/>
    <n v="473.60329999999999"/>
    <s v="C.O.D."/>
    <n v="91"/>
    <n v="80"/>
    <n v="140"/>
    <n v="140"/>
    <n v="473.60329999999999"/>
    <n v="613.60329999999999"/>
    <n v="613.60329999999999"/>
    <s v="Mon"/>
    <s v="Mon"/>
  </r>
  <r>
    <s v="A00550"/>
    <s v="Central"/>
    <s v="Khan"/>
    <s v="Repair"/>
    <m/>
    <d v="2021-03-30T00:00:00"/>
    <x v="158"/>
    <n v="43"/>
    <n v="1"/>
    <m/>
    <m/>
    <n v="2.75"/>
    <n v="708.02269999999999"/>
    <s v="C.O.D."/>
    <n v="43"/>
    <n v="80"/>
    <n v="220"/>
    <n v="220"/>
    <n v="708.02269999999999"/>
    <n v="928.02269999999999"/>
    <n v="928.02269999999999"/>
    <s v="Tue"/>
    <s v="Wed"/>
  </r>
  <r>
    <s v="A00551"/>
    <s v="Central"/>
    <s v="Burton"/>
    <s v="Replace"/>
    <m/>
    <d v="2021-03-31T00:00:00"/>
    <x v="132"/>
    <n v="6"/>
    <n v="1"/>
    <m/>
    <m/>
    <n v="0.5"/>
    <n v="13.321400000000001"/>
    <s v="C.O.D."/>
    <n v="6"/>
    <n v="80"/>
    <n v="40"/>
    <n v="40"/>
    <n v="13.321400000000001"/>
    <n v="53.321399999999997"/>
    <n v="53.321399999999997"/>
    <s v="Wed"/>
    <s v="Tue"/>
  </r>
  <r>
    <s v="A00552"/>
    <s v="Southwest"/>
    <s v="Burton"/>
    <s v="Replace"/>
    <s v="Yes"/>
    <d v="2021-03-31T00:00:00"/>
    <x v="140"/>
    <n v="21"/>
    <n v="1"/>
    <m/>
    <m/>
    <n v="0.75"/>
    <n v="51.29"/>
    <s v="C.O.D."/>
    <n v="21"/>
    <n v="80"/>
    <n v="60"/>
    <n v="60"/>
    <n v="51.29"/>
    <n v="111.28999999999999"/>
    <n v="111.28999999999999"/>
    <s v="Wed"/>
    <s v="Wed"/>
  </r>
  <r>
    <s v="A00553"/>
    <s v="North"/>
    <s v="Ling"/>
    <s v="Deliver"/>
    <m/>
    <d v="2021-04-01T00:00:00"/>
    <x v="148"/>
    <n v="15"/>
    <n v="1"/>
    <m/>
    <m/>
    <n v="0.25"/>
    <n v="89.5"/>
    <s v="Account"/>
    <n v="15"/>
    <n v="80"/>
    <n v="20"/>
    <n v="20"/>
    <n v="89.5"/>
    <n v="109.5"/>
    <n v="109.5"/>
    <s v="Thu"/>
    <s v="Fri"/>
  </r>
  <r>
    <s v="A00554"/>
    <s v="Northwest"/>
    <s v="Burton"/>
    <s v="Assess"/>
    <m/>
    <d v="2021-04-01T00:00:00"/>
    <x v="154"/>
    <n v="11"/>
    <n v="1"/>
    <m/>
    <m/>
    <n v="0.25"/>
    <n v="74.532399999999996"/>
    <s v="P.O."/>
    <n v="11"/>
    <n v="80"/>
    <n v="20"/>
    <n v="20"/>
    <n v="74.532399999999996"/>
    <n v="94.532399999999996"/>
    <n v="94.532399999999996"/>
    <s v="Thu"/>
    <s v="Mon"/>
  </r>
  <r>
    <s v="A00555"/>
    <s v="North"/>
    <s v="Ling"/>
    <s v="Repair"/>
    <m/>
    <d v="2021-04-01T00:00:00"/>
    <x v="154"/>
    <n v="11"/>
    <n v="2"/>
    <m/>
    <m/>
    <n v="1.5"/>
    <n v="64"/>
    <s v="Account"/>
    <n v="11"/>
    <n v="140"/>
    <n v="210"/>
    <n v="210"/>
    <n v="64"/>
    <n v="274"/>
    <n v="274"/>
    <s v="Thu"/>
    <s v="Mon"/>
  </r>
  <r>
    <s v="A00556"/>
    <s v="Northwest"/>
    <s v="Khan"/>
    <s v="Assess"/>
    <s v="Yes"/>
    <d v="2021-04-01T00:00:00"/>
    <x v="153"/>
    <n v="13"/>
    <n v="1"/>
    <m/>
    <m/>
    <n v="0.25"/>
    <n v="23.401"/>
    <s v="Account"/>
    <n v="13"/>
    <n v="80"/>
    <n v="20"/>
    <n v="20"/>
    <n v="23.401"/>
    <n v="43.400999999999996"/>
    <n v="43.400999999999996"/>
    <s v="Thu"/>
    <s v="Wed"/>
  </r>
  <r>
    <s v="A00557"/>
    <s v="East"/>
    <s v="Ling"/>
    <s v="Assess"/>
    <m/>
    <d v="2021-04-01T00:00:00"/>
    <x v="133"/>
    <n v="25"/>
    <n v="2"/>
    <m/>
    <m/>
    <n v="0.25"/>
    <n v="17.13"/>
    <s v="Account"/>
    <n v="25"/>
    <n v="140"/>
    <n v="35"/>
    <n v="35"/>
    <n v="17.13"/>
    <n v="52.129999999999995"/>
    <n v="52.129999999999995"/>
    <s v="Thu"/>
    <s v="Mon"/>
  </r>
  <r>
    <s v="A00558"/>
    <s v="West"/>
    <s v="Lopez"/>
    <s v="Assess"/>
    <m/>
    <d v="2021-04-01T00:00:00"/>
    <x v="131"/>
    <n v="28"/>
    <n v="1"/>
    <m/>
    <m/>
    <n v="0.5"/>
    <n v="149.5"/>
    <s v="P.O."/>
    <n v="28"/>
    <n v="80"/>
    <n v="40"/>
    <n v="40"/>
    <n v="149.5"/>
    <n v="189.5"/>
    <n v="189.5"/>
    <s v="Thu"/>
    <s v="Thu"/>
  </r>
  <r>
    <s v="A00559"/>
    <s v="Northwest"/>
    <s v="Burton"/>
    <s v="Assess"/>
    <m/>
    <d v="2021-04-02T00:00:00"/>
    <x v="133"/>
    <n v="24"/>
    <n v="1"/>
    <m/>
    <m/>
    <n v="0.5"/>
    <n v="163.197"/>
    <s v="P.O."/>
    <n v="24"/>
    <n v="80"/>
    <n v="40"/>
    <n v="40"/>
    <n v="163.197"/>
    <n v="203.197"/>
    <n v="203.197"/>
    <s v="Fri"/>
    <s v="Mon"/>
  </r>
  <r>
    <s v="A00560"/>
    <s v="North"/>
    <s v="Ling"/>
    <s v="Assess"/>
    <m/>
    <d v="2021-04-03T00:00:00"/>
    <x v="56"/>
    <n v="12"/>
    <n v="2"/>
    <m/>
    <m/>
    <n v="0.25"/>
    <n v="14.76"/>
    <s v="Account"/>
    <n v="12"/>
    <n v="140"/>
    <n v="35"/>
    <n v="35"/>
    <n v="14.76"/>
    <n v="49.76"/>
    <n v="49.76"/>
    <s v="Sat"/>
    <s v="Thu"/>
  </r>
  <r>
    <s v="A00561"/>
    <s v="Southeast"/>
    <s v="Cartier"/>
    <s v="Assess"/>
    <m/>
    <d v="2021-04-03T00:00:00"/>
    <x v="159"/>
    <n v="24"/>
    <n v="1"/>
    <m/>
    <m/>
    <n v="0.75"/>
    <n v="21.33"/>
    <s v="Account"/>
    <n v="24"/>
    <n v="80"/>
    <n v="60"/>
    <n v="60"/>
    <n v="21.33"/>
    <n v="81.33"/>
    <n v="81.33"/>
    <s v="Sat"/>
    <s v="Tue"/>
  </r>
  <r>
    <s v="A00562"/>
    <s v="Northwest"/>
    <s v="Burton"/>
    <s v="Assess"/>
    <m/>
    <d v="2021-04-03T00:00:00"/>
    <x v="156"/>
    <n v="38"/>
    <n v="2"/>
    <m/>
    <s v="Yes"/>
    <n v="1"/>
    <n v="304.50729999999999"/>
    <s v="C.O.D."/>
    <n v="38"/>
    <n v="140"/>
    <n v="140"/>
    <n v="140"/>
    <n v="0"/>
    <n v="444.50729999999999"/>
    <n v="140"/>
    <s v="Sat"/>
    <s v="Tue"/>
  </r>
  <r>
    <s v="A00563"/>
    <s v="Northeast"/>
    <s v="Khan"/>
    <s v="Assess"/>
    <s v="Yes"/>
    <d v="2021-04-03T00:00:00"/>
    <x v="156"/>
    <n v="38"/>
    <n v="1"/>
    <m/>
    <m/>
    <n v="0.5"/>
    <n v="36.3384"/>
    <s v="Account"/>
    <n v="38"/>
    <n v="80"/>
    <n v="40"/>
    <n v="40"/>
    <n v="36.3384"/>
    <n v="76.338400000000007"/>
    <n v="76.338400000000007"/>
    <s v="Sat"/>
    <s v="Tue"/>
  </r>
  <r>
    <s v="A00564"/>
    <s v="East"/>
    <s v="Ling"/>
    <s v="Assess"/>
    <m/>
    <d v="2021-04-05T00:00:00"/>
    <x v="153"/>
    <n v="9"/>
    <n v="2"/>
    <m/>
    <m/>
    <n v="0.5"/>
    <n v="21.33"/>
    <s v="Account"/>
    <n v="9"/>
    <n v="140"/>
    <n v="70"/>
    <n v="70"/>
    <n v="21.33"/>
    <n v="91.33"/>
    <n v="91.33"/>
    <s v="Mon"/>
    <s v="Wed"/>
  </r>
  <r>
    <s v="A00565"/>
    <s v="North"/>
    <s v="Ling"/>
    <s v="Replace"/>
    <m/>
    <d v="2021-04-05T00:00:00"/>
    <x v="160"/>
    <n v="18"/>
    <n v="2"/>
    <m/>
    <m/>
    <n v="0.5"/>
    <n v="392.02480000000003"/>
    <s v="C.O.D."/>
    <n v="18"/>
    <n v="140"/>
    <n v="70"/>
    <n v="70"/>
    <n v="392.02480000000003"/>
    <n v="462.02480000000003"/>
    <n v="462.02480000000003"/>
    <s v="Mon"/>
    <s v="Fri"/>
  </r>
  <r>
    <s v="A00566"/>
    <s v="North"/>
    <s v="Ling"/>
    <s v="Assess"/>
    <m/>
    <d v="2021-04-05T00:00:00"/>
    <x v="131"/>
    <n v="24"/>
    <n v="1"/>
    <m/>
    <m/>
    <n v="0.25"/>
    <n v="151.78790000000001"/>
    <s v="Account"/>
    <n v="24"/>
    <n v="80"/>
    <n v="20"/>
    <n v="20"/>
    <n v="151.78790000000001"/>
    <n v="171.78790000000001"/>
    <n v="171.78790000000001"/>
    <s v="Mon"/>
    <s v="Thu"/>
  </r>
  <r>
    <s v="A00567"/>
    <s v="Northwest"/>
    <s v="Cartier"/>
    <s v="Assess"/>
    <m/>
    <d v="2021-04-05T00:00:00"/>
    <x v="158"/>
    <n v="37"/>
    <n v="1"/>
    <m/>
    <m/>
    <n v="0.25"/>
    <n v="30.1082"/>
    <s v="Account"/>
    <n v="37"/>
    <n v="80"/>
    <n v="20"/>
    <n v="20"/>
    <n v="30.1082"/>
    <n v="50.108199999999997"/>
    <n v="50.108199999999997"/>
    <s v="Mon"/>
    <s v="Wed"/>
  </r>
  <r>
    <s v="A00568"/>
    <s v="East"/>
    <s v="Ling"/>
    <s v="Replace"/>
    <m/>
    <d v="2021-04-05T00:00:00"/>
    <x v="161"/>
    <n v="42"/>
    <n v="2"/>
    <m/>
    <m/>
    <n v="0.75"/>
    <n v="13.36"/>
    <s v="C.O.D."/>
    <n v="42"/>
    <n v="140"/>
    <n v="105"/>
    <n v="105"/>
    <n v="13.36"/>
    <n v="118.36"/>
    <n v="118.36"/>
    <s v="Mon"/>
    <s v="Mon"/>
  </r>
  <r>
    <s v="A00569"/>
    <s v="Central"/>
    <s v="Cartier"/>
    <s v="Repair"/>
    <m/>
    <d v="2021-04-05T00:00:00"/>
    <x v="162"/>
    <n v="71"/>
    <n v="1"/>
    <m/>
    <m/>
    <n v="4.25"/>
    <n v="21.33"/>
    <s v="Account"/>
    <n v="71"/>
    <n v="80"/>
    <n v="340"/>
    <n v="340"/>
    <n v="21.33"/>
    <n v="361.33"/>
    <n v="361.33"/>
    <s v="Mon"/>
    <s v="Tue"/>
  </r>
  <r>
    <s v="A00570"/>
    <s v="East"/>
    <s v="Ling"/>
    <s v="Assess"/>
    <s v="Yes"/>
    <d v="2021-04-06T00:00:00"/>
    <x v="163"/>
    <n v="31"/>
    <n v="1"/>
    <m/>
    <m/>
    <n v="0.75"/>
    <n v="21.33"/>
    <s v="C.O.D."/>
    <n v="31"/>
    <n v="80"/>
    <n v="60"/>
    <n v="60"/>
    <n v="21.33"/>
    <n v="81.33"/>
    <n v="81.33"/>
    <s v="Tue"/>
    <s v="Fri"/>
  </r>
  <r>
    <s v="A00571"/>
    <s v="East"/>
    <s v="Ling"/>
    <s v="Deliver"/>
    <s v="Yes"/>
    <d v="2021-04-06T00:00:00"/>
    <x v="152"/>
    <n v="34"/>
    <n v="1"/>
    <m/>
    <m/>
    <n v="0.25"/>
    <n v="21.6"/>
    <s v="Account"/>
    <n v="34"/>
    <n v="80"/>
    <n v="20"/>
    <n v="20"/>
    <n v="21.6"/>
    <n v="41.6"/>
    <n v="41.6"/>
    <s v="Tue"/>
    <s v="Mon"/>
  </r>
  <r>
    <s v="A00572"/>
    <s v="Southeast"/>
    <s v="Burton"/>
    <s v="Deliver"/>
    <s v="Yes"/>
    <d v="2021-04-06T00:00:00"/>
    <x v="164"/>
    <n v="44"/>
    <n v="1"/>
    <m/>
    <m/>
    <n v="0.25"/>
    <n v="108.9568"/>
    <s v="C.O.D."/>
    <n v="44"/>
    <n v="80"/>
    <n v="20"/>
    <n v="20"/>
    <n v="108.9568"/>
    <n v="128.95679999999999"/>
    <n v="128.95679999999999"/>
    <s v="Tue"/>
    <s v="Thu"/>
  </r>
  <r>
    <s v="A00573"/>
    <s v="West"/>
    <s v="Khan"/>
    <s v="Deliver"/>
    <m/>
    <d v="2021-04-06T00:00:00"/>
    <x v="108"/>
    <n v="49"/>
    <n v="1"/>
    <m/>
    <m/>
    <n v="0.25"/>
    <n v="42.66"/>
    <s v="P.O."/>
    <n v="49"/>
    <n v="80"/>
    <n v="20"/>
    <n v="20"/>
    <n v="42.66"/>
    <n v="62.66"/>
    <n v="62.66"/>
    <s v="Tue"/>
    <s v="Tue"/>
  </r>
  <r>
    <s v="A00574"/>
    <s v="Southwest"/>
    <s v="Khan"/>
    <s v="Assess"/>
    <m/>
    <d v="2021-04-06T00:00:00"/>
    <x v="165"/>
    <n v="51"/>
    <n v="1"/>
    <m/>
    <m/>
    <n v="1.75"/>
    <n v="342.6"/>
    <s v="C.O.D."/>
    <n v="51"/>
    <n v="80"/>
    <n v="140"/>
    <n v="140"/>
    <n v="342.6"/>
    <n v="482.6"/>
    <n v="482.6"/>
    <s v="Tue"/>
    <s v="Thu"/>
  </r>
  <r>
    <s v="A00575"/>
    <s v="Northeast"/>
    <s v="Khan"/>
    <s v="Replace"/>
    <m/>
    <d v="2021-04-06T00:00:00"/>
    <x v="166"/>
    <n v="84"/>
    <n v="2"/>
    <m/>
    <m/>
    <n v="0.75"/>
    <n v="40"/>
    <s v="P.O."/>
    <n v="84"/>
    <n v="140"/>
    <n v="105"/>
    <n v="105"/>
    <n v="40"/>
    <n v="145"/>
    <n v="145"/>
    <s v="Tue"/>
    <s v="Tue"/>
  </r>
  <r>
    <s v="A00576"/>
    <s v="North"/>
    <s v="Ling"/>
    <s v="Deliver"/>
    <s v="Yes"/>
    <d v="2021-04-07T00:00:00"/>
    <x v="153"/>
    <n v="7"/>
    <n v="1"/>
    <m/>
    <m/>
    <n v="0.25"/>
    <n v="259.2"/>
    <s v="C.O.D."/>
    <n v="7"/>
    <n v="80"/>
    <n v="20"/>
    <n v="20"/>
    <n v="259.2"/>
    <n v="279.2"/>
    <n v="279.2"/>
    <s v="Wed"/>
    <s v="Wed"/>
  </r>
  <r>
    <s v="A00577"/>
    <s v="North"/>
    <s v="Ling"/>
    <s v="Assess"/>
    <m/>
    <d v="2021-04-07T00:00:00"/>
    <x v="167"/>
    <n v="21"/>
    <n v="2"/>
    <m/>
    <m/>
    <n v="0.25"/>
    <n v="26.582599999999999"/>
    <s v="Account"/>
    <n v="21"/>
    <n v="140"/>
    <n v="35"/>
    <n v="35"/>
    <n v="26.582599999999999"/>
    <n v="61.582599999999999"/>
    <n v="61.582599999999999"/>
    <s v="Wed"/>
    <s v="Wed"/>
  </r>
  <r>
    <s v="A00578"/>
    <s v="South"/>
    <s v="Cartier"/>
    <s v="Assess"/>
    <m/>
    <d v="2021-04-07T00:00:00"/>
    <x v="131"/>
    <n v="22"/>
    <n v="1"/>
    <m/>
    <m/>
    <n v="0.25"/>
    <n v="52.019799999999996"/>
    <s v="Account"/>
    <n v="22"/>
    <n v="80"/>
    <n v="20"/>
    <n v="20"/>
    <n v="52.019799999999996"/>
    <n v="72.019800000000004"/>
    <n v="72.019800000000004"/>
    <s v="Wed"/>
    <s v="Thu"/>
  </r>
  <r>
    <s v="A00579"/>
    <s v="North"/>
    <s v="Ling"/>
    <s v="Replace"/>
    <m/>
    <d v="2021-04-07T00:00:00"/>
    <x v="131"/>
    <n v="22"/>
    <n v="2"/>
    <s v="Yes"/>
    <s v="Yes"/>
    <n v="0.5"/>
    <n v="181.15710000000001"/>
    <s v="Warranty"/>
    <n v="22"/>
    <n v="140"/>
    <n v="70"/>
    <n v="0"/>
    <n v="0"/>
    <n v="251.15710000000001"/>
    <n v="0"/>
    <s v="Wed"/>
    <s v="Thu"/>
  </r>
  <r>
    <s v="A00580"/>
    <s v="Central"/>
    <s v="Khan"/>
    <s v="Repair"/>
    <m/>
    <d v="2021-04-07T00:00:00"/>
    <x v="156"/>
    <n v="34"/>
    <n v="2"/>
    <m/>
    <m/>
    <n v="2"/>
    <n v="2050.6"/>
    <s v="Account"/>
    <n v="34"/>
    <n v="140"/>
    <n v="280"/>
    <n v="280"/>
    <n v="2050.6"/>
    <n v="2330.6"/>
    <n v="2330.6"/>
    <s v="Wed"/>
    <s v="Tue"/>
  </r>
  <r>
    <s v="A00581"/>
    <s v="Northeast"/>
    <s v="Ling"/>
    <s v="Assess"/>
    <m/>
    <d v="2021-04-07T00:00:00"/>
    <x v="168"/>
    <n v="-44293"/>
    <n v="2"/>
    <m/>
    <s v="Yes"/>
    <m/>
    <n v="1587.2547999999999"/>
    <s v="C.O.D."/>
    <s v=""/>
    <n v="140"/>
    <n v="0"/>
    <n v="0"/>
    <n v="0"/>
    <n v="1587.2547999999999"/>
    <n v="0"/>
    <s v="Wed"/>
    <s v="Sat"/>
  </r>
  <r>
    <s v="A00582"/>
    <s v="North"/>
    <s v="Ling"/>
    <s v="Replace"/>
    <m/>
    <d v="2021-04-08T00:00:00"/>
    <x v="151"/>
    <n v="14"/>
    <n v="2"/>
    <m/>
    <m/>
    <n v="0.75"/>
    <n v="158"/>
    <s v="Account"/>
    <n v="14"/>
    <n v="140"/>
    <n v="105"/>
    <n v="105"/>
    <n v="158"/>
    <n v="263"/>
    <n v="263"/>
    <s v="Thu"/>
    <s v="Thu"/>
  </r>
  <r>
    <s v="A00583"/>
    <s v="Central"/>
    <s v="Khan"/>
    <s v="Deliver"/>
    <m/>
    <d v="2021-04-08T00:00:00"/>
    <x v="167"/>
    <n v="20"/>
    <n v="1"/>
    <s v="Yes"/>
    <s v="Yes"/>
    <n v="0.25"/>
    <n v="30"/>
    <s v="Warranty"/>
    <n v="20"/>
    <n v="80"/>
    <n v="20"/>
    <n v="0"/>
    <n v="0"/>
    <n v="50"/>
    <n v="0"/>
    <s v="Thu"/>
    <s v="Wed"/>
  </r>
  <r>
    <s v="A00584"/>
    <s v="Northeast"/>
    <s v="Burton"/>
    <s v="Repair"/>
    <m/>
    <d v="2021-04-08T00:00:00"/>
    <x v="131"/>
    <n v="21"/>
    <n v="2"/>
    <m/>
    <s v="Yes"/>
    <n v="1"/>
    <n v="54.28"/>
    <s v="C.O.D."/>
    <n v="21"/>
    <n v="140"/>
    <n v="140"/>
    <n v="140"/>
    <n v="0"/>
    <n v="194.28"/>
    <n v="140"/>
    <s v="Thu"/>
    <s v="Thu"/>
  </r>
  <r>
    <s v="A00585"/>
    <s v="North"/>
    <s v="Ling"/>
    <s v="Deliver"/>
    <s v="Yes"/>
    <d v="2021-04-08T00:00:00"/>
    <x v="169"/>
    <n v="25"/>
    <n v="1"/>
    <m/>
    <m/>
    <n v="0.25"/>
    <n v="85.32"/>
    <s v="C.O.D."/>
    <n v="25"/>
    <n v="80"/>
    <n v="20"/>
    <n v="20"/>
    <n v="85.32"/>
    <n v="105.32"/>
    <n v="105.32"/>
    <s v="Thu"/>
    <s v="Mon"/>
  </r>
  <r>
    <s v="A00586"/>
    <s v="Northeast"/>
    <s v="Ling"/>
    <s v="Assess"/>
    <m/>
    <d v="2021-04-08T00:00:00"/>
    <x v="100"/>
    <n v="35"/>
    <n v="2"/>
    <m/>
    <m/>
    <n v="0.25"/>
    <n v="30"/>
    <s v="C.O.D."/>
    <n v="35"/>
    <n v="140"/>
    <n v="35"/>
    <n v="35"/>
    <n v="30"/>
    <n v="65"/>
    <n v="65"/>
    <s v="Thu"/>
    <s v="Thu"/>
  </r>
  <r>
    <s v="A00587"/>
    <s v="Northwest"/>
    <s v="Cartier"/>
    <s v="Assess"/>
    <s v="Yes"/>
    <d v="2021-04-08T00:00:00"/>
    <x v="170"/>
    <n v="43"/>
    <n v="2"/>
    <m/>
    <m/>
    <n v="0.25"/>
    <n v="2.54"/>
    <s v="Account"/>
    <n v="43"/>
    <n v="140"/>
    <n v="35"/>
    <n v="35"/>
    <n v="2.54"/>
    <n v="37.54"/>
    <n v="37.54"/>
    <s v="Thu"/>
    <s v="Fri"/>
  </r>
  <r>
    <s v="A00588"/>
    <s v="North"/>
    <s v="Ling"/>
    <s v="Deliver"/>
    <m/>
    <d v="2021-04-08T00:00:00"/>
    <x v="171"/>
    <n v="61"/>
    <n v="1"/>
    <m/>
    <m/>
    <n v="0.25"/>
    <n v="66.864900000000006"/>
    <s v="Account"/>
    <n v="61"/>
    <n v="80"/>
    <n v="20"/>
    <n v="20"/>
    <n v="66.864900000000006"/>
    <n v="86.864900000000006"/>
    <n v="86.864900000000006"/>
    <s v="Thu"/>
    <s v="Tue"/>
  </r>
  <r>
    <s v="A00589"/>
    <s v="North"/>
    <s v="Ling"/>
    <s v="Replace"/>
    <m/>
    <d v="2021-04-10T00:00:00"/>
    <x v="140"/>
    <n v="11"/>
    <n v="2"/>
    <m/>
    <m/>
    <n v="0.75"/>
    <n v="108.9273"/>
    <s v="Account"/>
    <n v="11"/>
    <n v="140"/>
    <n v="105"/>
    <n v="105"/>
    <n v="108.9273"/>
    <n v="213.9273"/>
    <n v="213.9273"/>
    <s v="Sat"/>
    <s v="Wed"/>
  </r>
  <r>
    <s v="A00590"/>
    <s v="Southeast"/>
    <s v="Cartier"/>
    <s v="Repair"/>
    <m/>
    <d v="2021-04-10T00:00:00"/>
    <x v="152"/>
    <n v="30"/>
    <n v="1"/>
    <s v="Yes"/>
    <s v="Yes"/>
    <n v="4.75"/>
    <n v="397.36099999999999"/>
    <s v="Warranty"/>
    <n v="30"/>
    <n v="80"/>
    <n v="380"/>
    <n v="0"/>
    <n v="0"/>
    <n v="777.36099999999999"/>
    <n v="0"/>
    <s v="Sat"/>
    <s v="Mon"/>
  </r>
  <r>
    <s v="A00591"/>
    <s v="Southeast"/>
    <s v="Cartier"/>
    <s v="Assess"/>
    <m/>
    <d v="2021-04-12T00:00:00"/>
    <x v="140"/>
    <n v="9"/>
    <n v="1"/>
    <m/>
    <m/>
    <n v="0.25"/>
    <n v="156.40209999999999"/>
    <s v="Account"/>
    <n v="9"/>
    <n v="80"/>
    <n v="20"/>
    <n v="20"/>
    <n v="156.40209999999999"/>
    <n v="176.40209999999999"/>
    <n v="176.40209999999999"/>
    <s v="Mon"/>
    <s v="Wed"/>
  </r>
  <r>
    <s v="A00592"/>
    <s v="Central"/>
    <s v="Cartier"/>
    <s v="Assess"/>
    <m/>
    <d v="2021-04-12T00:00:00"/>
    <x v="140"/>
    <n v="9"/>
    <n v="2"/>
    <m/>
    <s v="Yes"/>
    <n v="0.5"/>
    <n v="176.22120000000001"/>
    <s v="C.O.D."/>
    <n v="9"/>
    <n v="140"/>
    <n v="70"/>
    <n v="70"/>
    <n v="0"/>
    <n v="246.22120000000001"/>
    <n v="70"/>
    <s v="Mon"/>
    <s v="Wed"/>
  </r>
  <r>
    <s v="A00593"/>
    <s v="North"/>
    <s v="Ling"/>
    <s v="Deliver"/>
    <m/>
    <d v="2021-04-12T00:00:00"/>
    <x v="167"/>
    <n v="16"/>
    <n v="1"/>
    <m/>
    <m/>
    <n v="0.25"/>
    <n v="4.99"/>
    <s v="C.O.D."/>
    <n v="16"/>
    <n v="80"/>
    <n v="20"/>
    <n v="20"/>
    <n v="4.99"/>
    <n v="24.990000000000002"/>
    <n v="24.990000000000002"/>
    <s v="Mon"/>
    <s v="Wed"/>
  </r>
  <r>
    <s v="A00594"/>
    <s v="Northwest"/>
    <s v="Burton"/>
    <s v="Deliver"/>
    <m/>
    <d v="2021-04-12T00:00:00"/>
    <x v="169"/>
    <n v="21"/>
    <n v="1"/>
    <m/>
    <m/>
    <n v="0.25"/>
    <n v="83.462900000000005"/>
    <s v="Account"/>
    <n v="21"/>
    <n v="80"/>
    <n v="20"/>
    <n v="20"/>
    <n v="83.462900000000005"/>
    <n v="103.4629"/>
    <n v="103.4629"/>
    <s v="Mon"/>
    <s v="Mon"/>
  </r>
  <r>
    <s v="A00595"/>
    <s v="Central"/>
    <s v="Burton"/>
    <s v="Install"/>
    <m/>
    <d v="2021-04-12T00:00:00"/>
    <x v="74"/>
    <n v="22"/>
    <n v="2"/>
    <m/>
    <m/>
    <n v="2.25"/>
    <n v="52"/>
    <s v="Account"/>
    <n v="22"/>
    <n v="140"/>
    <n v="315"/>
    <n v="315"/>
    <n v="52"/>
    <n v="367"/>
    <n v="367"/>
    <s v="Mon"/>
    <s v="Tue"/>
  </r>
  <r>
    <s v="A00596"/>
    <s v="South"/>
    <s v="Lopez"/>
    <s v="Assess"/>
    <m/>
    <d v="2021-04-12T00:00:00"/>
    <x v="74"/>
    <n v="22"/>
    <n v="1"/>
    <m/>
    <m/>
    <n v="0.5"/>
    <n v="743.18399999999997"/>
    <s v="P.O."/>
    <n v="22"/>
    <n v="80"/>
    <n v="40"/>
    <n v="40"/>
    <n v="743.18399999999997"/>
    <n v="783.18399999999997"/>
    <n v="783.18399999999997"/>
    <s v="Mon"/>
    <s v="Tue"/>
  </r>
  <r>
    <s v="A00597"/>
    <s v="Central"/>
    <s v="Cartier"/>
    <s v="Replace"/>
    <m/>
    <d v="2021-04-12T00:00:00"/>
    <x v="172"/>
    <n v="65"/>
    <n v="1"/>
    <m/>
    <m/>
    <n v="0.5"/>
    <n v="144"/>
    <s v="C.O.D."/>
    <n v="65"/>
    <n v="80"/>
    <n v="40"/>
    <n v="40"/>
    <n v="144"/>
    <n v="184"/>
    <n v="184"/>
    <s v="Mon"/>
    <s v="Wed"/>
  </r>
  <r>
    <s v="A00598"/>
    <s v="North"/>
    <s v="Ling"/>
    <s v="Deliver"/>
    <m/>
    <d v="2021-04-13T00:00:00"/>
    <x v="167"/>
    <n v="15"/>
    <n v="1"/>
    <s v="Yes"/>
    <s v="Yes"/>
    <n v="0.25"/>
    <n v="38.124600000000001"/>
    <s v="Warranty"/>
    <n v="15"/>
    <n v="80"/>
    <n v="20"/>
    <n v="0"/>
    <n v="0"/>
    <n v="58.124600000000001"/>
    <n v="0"/>
    <s v="Tue"/>
    <s v="Wed"/>
  </r>
  <r>
    <s v="A00599"/>
    <s v="Central"/>
    <s v="Burton"/>
    <s v="Deliver"/>
    <m/>
    <d v="2021-04-13T00:00:00"/>
    <x v="131"/>
    <n v="16"/>
    <n v="1"/>
    <s v="Yes"/>
    <s v="Yes"/>
    <n v="0.25"/>
    <n v="25"/>
    <s v="Warranty"/>
    <n v="16"/>
    <n v="80"/>
    <n v="20"/>
    <n v="0"/>
    <n v="0"/>
    <n v="45"/>
    <n v="0"/>
    <s v="Tue"/>
    <s v="Thu"/>
  </r>
  <r>
    <s v="A00600"/>
    <s v="North"/>
    <s v="Ling"/>
    <s v="Assess"/>
    <m/>
    <d v="2021-04-13T00:00:00"/>
    <x v="131"/>
    <n v="16"/>
    <n v="2"/>
    <m/>
    <m/>
    <n v="0.25"/>
    <n v="175"/>
    <s v="Account"/>
    <n v="16"/>
    <n v="140"/>
    <n v="35"/>
    <n v="35"/>
    <n v="175"/>
    <n v="210"/>
    <n v="210"/>
    <s v="Tue"/>
    <s v="Thu"/>
  </r>
  <r>
    <s v="A00601"/>
    <s v="South"/>
    <s v="Lopez"/>
    <s v="Assess"/>
    <m/>
    <d v="2021-04-13T00:00:00"/>
    <x v="74"/>
    <n v="21"/>
    <n v="1"/>
    <m/>
    <m/>
    <n v="0.25"/>
    <n v="6.944"/>
    <s v="Account"/>
    <n v="21"/>
    <n v="80"/>
    <n v="20"/>
    <n v="20"/>
    <n v="6.944"/>
    <n v="26.943999999999999"/>
    <n v="26.943999999999999"/>
    <s v="Tue"/>
    <s v="Tue"/>
  </r>
  <r>
    <s v="A00602"/>
    <s v="South"/>
    <s v="Burton"/>
    <s v="Install"/>
    <m/>
    <d v="2021-04-13T00:00:00"/>
    <x v="158"/>
    <n v="29"/>
    <n v="3"/>
    <m/>
    <m/>
    <n v="3.25"/>
    <n v="640.42399999999998"/>
    <s v="C.O.D."/>
    <n v="29"/>
    <n v="195"/>
    <n v="633.75"/>
    <n v="633.75"/>
    <n v="640.42399999999998"/>
    <n v="1274.174"/>
    <n v="1274.174"/>
    <s v="Tue"/>
    <s v="Wed"/>
  </r>
  <r>
    <s v="A00603"/>
    <s v="Southeast"/>
    <s v="Khan"/>
    <s v="Assess"/>
    <m/>
    <d v="2021-04-13T00:00:00"/>
    <x v="100"/>
    <n v="30"/>
    <n v="1"/>
    <m/>
    <m/>
    <n v="0.25"/>
    <n v="86.28"/>
    <s v="Account"/>
    <n v="30"/>
    <n v="80"/>
    <n v="20"/>
    <n v="20"/>
    <n v="86.28"/>
    <n v="106.28"/>
    <n v="106.28"/>
    <s v="Tue"/>
    <s v="Thu"/>
  </r>
  <r>
    <s v="A00604"/>
    <s v="Northwest"/>
    <s v="Cartier"/>
    <s v="Assess"/>
    <m/>
    <d v="2021-04-13T00:00:00"/>
    <x v="170"/>
    <n v="38"/>
    <n v="1"/>
    <m/>
    <s v="Yes"/>
    <n v="0.25"/>
    <n v="103.18"/>
    <s v="C.O.D."/>
    <n v="38"/>
    <n v="80"/>
    <n v="20"/>
    <n v="20"/>
    <n v="0"/>
    <n v="123.18"/>
    <n v="20"/>
    <s v="Tue"/>
    <s v="Fri"/>
  </r>
  <r>
    <s v="A00605"/>
    <s v="East"/>
    <s v="Ling"/>
    <s v="Repair"/>
    <m/>
    <d v="2021-04-13T00:00:00"/>
    <x v="161"/>
    <n v="34"/>
    <n v="2"/>
    <m/>
    <m/>
    <n v="1"/>
    <n v="464.4"/>
    <s v="Credit"/>
    <n v="34"/>
    <n v="140"/>
    <n v="140"/>
    <n v="140"/>
    <n v="464.4"/>
    <n v="604.4"/>
    <n v="604.4"/>
    <s v="Tue"/>
    <s v="Mon"/>
  </r>
  <r>
    <s v="A00606"/>
    <s v="Central"/>
    <s v="Cartier"/>
    <s v="Assess"/>
    <m/>
    <d v="2021-04-13T00:00:00"/>
    <x v="162"/>
    <n v="63"/>
    <n v="1"/>
    <m/>
    <m/>
    <n v="1"/>
    <n v="406.65719999999999"/>
    <s v="C.O.D."/>
    <n v="63"/>
    <n v="80"/>
    <n v="80"/>
    <n v="80"/>
    <n v="406.65719999999999"/>
    <n v="486.65719999999999"/>
    <n v="486.65719999999999"/>
    <s v="Tue"/>
    <s v="Tue"/>
  </r>
  <r>
    <s v="A00607"/>
    <s v="Northwest"/>
    <s v="Cartier"/>
    <s v="Replace"/>
    <m/>
    <d v="2021-04-14T00:00:00"/>
    <x v="160"/>
    <n v="9"/>
    <n v="1"/>
    <m/>
    <m/>
    <n v="0.5"/>
    <n v="21.33"/>
    <s v="Account"/>
    <n v="9"/>
    <n v="80"/>
    <n v="40"/>
    <n v="40"/>
    <n v="21.33"/>
    <n v="61.33"/>
    <n v="61.33"/>
    <s v="Wed"/>
    <s v="Fri"/>
  </r>
  <r>
    <s v="A00608"/>
    <s v="West"/>
    <s v="Khan"/>
    <s v="Repair"/>
    <m/>
    <d v="2021-04-14T00:00:00"/>
    <x v="133"/>
    <n v="12"/>
    <n v="1"/>
    <m/>
    <m/>
    <n v="1.5"/>
    <n v="15.15"/>
    <s v="Account"/>
    <n v="12"/>
    <n v="80"/>
    <n v="120"/>
    <n v="120"/>
    <n v="15.15"/>
    <n v="135.15"/>
    <n v="135.15"/>
    <s v="Wed"/>
    <s v="Mon"/>
  </r>
  <r>
    <s v="A00609"/>
    <s v="Southeast"/>
    <s v="Khan"/>
    <s v="Assess"/>
    <s v="Yes"/>
    <d v="2021-04-14T00:00:00"/>
    <x v="159"/>
    <n v="13"/>
    <n v="1"/>
    <m/>
    <s v="Yes"/>
    <n v="0.25"/>
    <n v="96.045299999999997"/>
    <s v="C.O.D."/>
    <n v="13"/>
    <n v="80"/>
    <n v="20"/>
    <n v="20"/>
    <n v="0"/>
    <n v="116.0453"/>
    <n v="20"/>
    <s v="Wed"/>
    <s v="Tue"/>
  </r>
  <r>
    <s v="A00610"/>
    <s v="Northwest"/>
    <s v="Khan"/>
    <s v="Deliver"/>
    <s v="Yes"/>
    <d v="2021-04-14T00:00:00"/>
    <x v="159"/>
    <n v="13"/>
    <n v="1"/>
    <m/>
    <m/>
    <n v="0.25"/>
    <n v="127.40130000000001"/>
    <s v="C.O.D."/>
    <n v="13"/>
    <n v="80"/>
    <n v="20"/>
    <n v="20"/>
    <n v="127.40130000000001"/>
    <n v="147.40129999999999"/>
    <n v="147.40129999999999"/>
    <s v="Wed"/>
    <s v="Tue"/>
  </r>
  <r>
    <s v="A00611"/>
    <s v="South"/>
    <s v="Lopez"/>
    <s v="Replace"/>
    <m/>
    <d v="2021-04-14T00:00:00"/>
    <x v="173"/>
    <n v="21"/>
    <n v="1"/>
    <m/>
    <m/>
    <n v="0.5"/>
    <n v="95.471999999999994"/>
    <s v="P.O."/>
    <n v="21"/>
    <n v="80"/>
    <n v="40"/>
    <n v="40"/>
    <n v="95.471999999999994"/>
    <n v="135.47199999999998"/>
    <n v="135.47199999999998"/>
    <s v="Wed"/>
    <s v="Wed"/>
  </r>
  <r>
    <s v="A00612"/>
    <s v="Central"/>
    <s v="Cartier"/>
    <s v="Assess"/>
    <s v="Yes"/>
    <d v="2021-04-14T00:00:00"/>
    <x v="173"/>
    <n v="21"/>
    <n v="1"/>
    <m/>
    <m/>
    <n v="0.25"/>
    <n v="55.648400000000002"/>
    <s v="Account"/>
    <n v="21"/>
    <n v="80"/>
    <n v="20"/>
    <n v="20"/>
    <n v="55.648400000000002"/>
    <n v="75.648400000000009"/>
    <n v="75.648400000000009"/>
    <s v="Wed"/>
    <s v="Wed"/>
  </r>
  <r>
    <s v="A00613"/>
    <s v="West"/>
    <s v="Khan"/>
    <s v="Assess"/>
    <s v="Yes"/>
    <d v="2021-04-14T00:00:00"/>
    <x v="149"/>
    <n v="22"/>
    <n v="1"/>
    <m/>
    <s v="Yes"/>
    <n v="0.5"/>
    <n v="22.3"/>
    <s v="C.O.D."/>
    <n v="22"/>
    <n v="80"/>
    <n v="40"/>
    <n v="40"/>
    <n v="0"/>
    <n v="62.3"/>
    <n v="40"/>
    <s v="Wed"/>
    <s v="Thu"/>
  </r>
  <r>
    <s v="A00614"/>
    <s v="Northwest"/>
    <s v="Khan"/>
    <s v="Assess"/>
    <m/>
    <d v="2021-04-14T00:00:00"/>
    <x v="158"/>
    <n v="28"/>
    <n v="1"/>
    <m/>
    <m/>
    <n v="0.5"/>
    <n v="148.095"/>
    <s v="Account"/>
    <n v="28"/>
    <n v="80"/>
    <n v="40"/>
    <n v="40"/>
    <n v="148.095"/>
    <n v="188.095"/>
    <n v="188.095"/>
    <s v="Wed"/>
    <s v="Wed"/>
  </r>
  <r>
    <s v="A00615"/>
    <s v="South"/>
    <s v="Burton"/>
    <s v="Deliver"/>
    <m/>
    <d v="2021-04-14T00:00:00"/>
    <x v="161"/>
    <n v="33"/>
    <n v="1"/>
    <m/>
    <m/>
    <n v="0.25"/>
    <n v="18"/>
    <s v="P.O."/>
    <n v="33"/>
    <n v="80"/>
    <n v="20"/>
    <n v="20"/>
    <n v="18"/>
    <n v="38"/>
    <n v="38"/>
    <s v="Wed"/>
    <s v="Mon"/>
  </r>
  <r>
    <s v="A00616"/>
    <s v="Northwest"/>
    <s v="Cartier"/>
    <s v="Assess"/>
    <s v="Yes"/>
    <d v="2021-04-14T00:00:00"/>
    <x v="161"/>
    <n v="33"/>
    <n v="1"/>
    <m/>
    <s v="Yes"/>
    <n v="0.25"/>
    <n v="54.180599999999998"/>
    <s v="C.O.D."/>
    <n v="33"/>
    <n v="80"/>
    <n v="20"/>
    <n v="20"/>
    <n v="0"/>
    <n v="74.180599999999998"/>
    <n v="20"/>
    <s v="Wed"/>
    <s v="Mon"/>
  </r>
  <r>
    <s v="A00617"/>
    <s v="West"/>
    <s v="Khan"/>
    <s v="Replace"/>
    <m/>
    <d v="2021-04-14T00:00:00"/>
    <x v="174"/>
    <n v="47"/>
    <n v="2"/>
    <m/>
    <m/>
    <n v="0.75"/>
    <n v="197.9443"/>
    <s v="C.O.D."/>
    <n v="47"/>
    <n v="140"/>
    <n v="105"/>
    <n v="105"/>
    <n v="197.9443"/>
    <n v="302.9443"/>
    <n v="302.9443"/>
    <s v="Wed"/>
    <s v="Mon"/>
  </r>
  <r>
    <s v="A00618"/>
    <s v="Southeast"/>
    <s v="Burton"/>
    <s v="Deliver"/>
    <m/>
    <d v="2021-04-14T00:00:00"/>
    <x v="175"/>
    <n v="64"/>
    <n v="1"/>
    <s v="Yes"/>
    <s v="Yes"/>
    <n v="0.25"/>
    <n v="111.91240000000001"/>
    <s v="Warranty"/>
    <n v="64"/>
    <n v="80"/>
    <n v="20"/>
    <n v="0"/>
    <n v="0"/>
    <n v="131.91239999999999"/>
    <n v="0"/>
    <s v="Wed"/>
    <s v="Thu"/>
  </r>
  <r>
    <s v="A00619"/>
    <s v="North"/>
    <s v="Ling"/>
    <s v="Deliver"/>
    <m/>
    <d v="2021-04-15T00:00:00"/>
    <x v="131"/>
    <n v="14"/>
    <n v="1"/>
    <m/>
    <m/>
    <n v="0.25"/>
    <n v="118.0681"/>
    <s v="Account"/>
    <n v="14"/>
    <n v="80"/>
    <n v="20"/>
    <n v="20"/>
    <n v="118.0681"/>
    <n v="138.06810000000002"/>
    <n v="138.06810000000002"/>
    <s v="Thu"/>
    <s v="Thu"/>
  </r>
  <r>
    <s v="A00620"/>
    <s v="South"/>
    <s v="Lopez"/>
    <s v="Replace"/>
    <m/>
    <d v="2021-04-15T00:00:00"/>
    <x v="159"/>
    <n v="12"/>
    <n v="1"/>
    <m/>
    <m/>
    <n v="0.5"/>
    <n v="48.75"/>
    <s v="Account"/>
    <n v="12"/>
    <n v="80"/>
    <n v="40"/>
    <n v="40"/>
    <n v="48.75"/>
    <n v="88.75"/>
    <n v="88.75"/>
    <s v="Thu"/>
    <s v="Tue"/>
  </r>
  <r>
    <s v="A00621"/>
    <s v="North"/>
    <s v="Ling"/>
    <s v="Assess"/>
    <m/>
    <d v="2021-04-15T00:00:00"/>
    <x v="159"/>
    <n v="12"/>
    <n v="1"/>
    <s v="Yes"/>
    <s v="Yes"/>
    <n v="0.25"/>
    <n v="144"/>
    <s v="Warranty"/>
    <n v="12"/>
    <n v="80"/>
    <n v="20"/>
    <n v="0"/>
    <n v="0"/>
    <n v="164"/>
    <n v="0"/>
    <s v="Thu"/>
    <s v="Tue"/>
  </r>
  <r>
    <s v="A00622"/>
    <s v="Southeast"/>
    <s v="Khan"/>
    <s v="Deliver"/>
    <m/>
    <d v="2021-04-15T00:00:00"/>
    <x v="149"/>
    <n v="21"/>
    <n v="1"/>
    <m/>
    <s v="Yes"/>
    <n v="0.25"/>
    <n v="50.603299999999997"/>
    <s v="C.O.D."/>
    <n v="21"/>
    <n v="80"/>
    <n v="20"/>
    <n v="20"/>
    <n v="0"/>
    <n v="70.60329999999999"/>
    <n v="20"/>
    <s v="Thu"/>
    <s v="Thu"/>
  </r>
  <r>
    <s v="A00623"/>
    <s v="Northwest"/>
    <s v="Burton"/>
    <s v="Deliver"/>
    <m/>
    <d v="2021-04-15T00:00:00"/>
    <x v="163"/>
    <n v="22"/>
    <n v="1"/>
    <s v="Yes"/>
    <s v="Yes"/>
    <n v="0.25"/>
    <n v="90.278800000000004"/>
    <s v="Warranty"/>
    <n v="22"/>
    <n v="80"/>
    <n v="20"/>
    <n v="0"/>
    <n v="0"/>
    <n v="110.2788"/>
    <n v="0"/>
    <s v="Thu"/>
    <s v="Fri"/>
  </r>
  <r>
    <s v="A00624"/>
    <s v="Central"/>
    <s v="Cartier"/>
    <s v="Replace"/>
    <s v="Yes"/>
    <d v="2021-04-15T00:00:00"/>
    <x v="149"/>
    <n v="21"/>
    <n v="1"/>
    <m/>
    <m/>
    <n v="0.5"/>
    <n v="25"/>
    <s v="C.O.D."/>
    <n v="21"/>
    <n v="80"/>
    <n v="40"/>
    <n v="40"/>
    <n v="25"/>
    <n v="65"/>
    <n v="65"/>
    <s v="Thu"/>
    <s v="Thu"/>
  </r>
  <r>
    <s v="A00625"/>
    <s v="Southeast"/>
    <s v="Burton"/>
    <s v="Deliver"/>
    <m/>
    <d v="2021-04-15T00:00:00"/>
    <x v="176"/>
    <n v="30"/>
    <n v="1"/>
    <m/>
    <m/>
    <n v="0.25"/>
    <n v="34.08"/>
    <s v="P.O."/>
    <n v="30"/>
    <n v="80"/>
    <n v="20"/>
    <n v="20"/>
    <n v="34.08"/>
    <n v="54.08"/>
    <n v="54.08"/>
    <s v="Thu"/>
    <s v="Sat"/>
  </r>
  <r>
    <s v="A00626"/>
    <s v="Northwest"/>
    <s v="Cartier"/>
    <s v="Assess"/>
    <m/>
    <d v="2021-04-15T00:00:00"/>
    <x v="161"/>
    <n v="32"/>
    <n v="1"/>
    <m/>
    <m/>
    <n v="0.25"/>
    <n v="146.75530000000001"/>
    <s v="P.O."/>
    <n v="32"/>
    <n v="80"/>
    <n v="20"/>
    <n v="20"/>
    <n v="146.75530000000001"/>
    <n v="166.75530000000001"/>
    <n v="166.75530000000001"/>
    <s v="Thu"/>
    <s v="Mon"/>
  </r>
  <r>
    <s v="A00627"/>
    <s v="Northwest"/>
    <s v="Cartier"/>
    <s v="Install"/>
    <m/>
    <d v="2021-04-15T00:00:00"/>
    <x v="164"/>
    <n v="35"/>
    <n v="1"/>
    <s v="Yes"/>
    <s v="Yes"/>
    <n v="1.25"/>
    <n v="221.43"/>
    <s v="Warranty"/>
    <n v="35"/>
    <n v="80"/>
    <n v="100"/>
    <n v="0"/>
    <n v="0"/>
    <n v="321.43"/>
    <n v="0"/>
    <s v="Thu"/>
    <s v="Thu"/>
  </r>
  <r>
    <s v="A00628"/>
    <s v="Northwest"/>
    <s v="Cartier"/>
    <s v="Assess"/>
    <m/>
    <d v="2021-04-15T00:00:00"/>
    <x v="177"/>
    <n v="41"/>
    <n v="1"/>
    <m/>
    <s v="Yes"/>
    <n v="1"/>
    <n v="137.1969"/>
    <s v="C.O.D."/>
    <n v="41"/>
    <n v="80"/>
    <n v="80"/>
    <n v="80"/>
    <n v="0"/>
    <n v="217.1969"/>
    <n v="80"/>
    <s v="Thu"/>
    <s v="Wed"/>
  </r>
  <r>
    <s v="A00629"/>
    <s v="Central"/>
    <s v="Khan"/>
    <s v="Install"/>
    <s v="Yes"/>
    <d v="2021-04-15T00:00:00"/>
    <x v="178"/>
    <n v="60"/>
    <n v="1"/>
    <m/>
    <m/>
    <n v="2.5"/>
    <n v="69.033299999999997"/>
    <s v="C.O.D."/>
    <n v="60"/>
    <n v="80"/>
    <n v="200"/>
    <n v="200"/>
    <n v="69.033299999999997"/>
    <n v="269.0333"/>
    <n v="269.0333"/>
    <s v="Thu"/>
    <s v="Mon"/>
  </r>
  <r>
    <s v="A00630"/>
    <s v="Northeast"/>
    <s v="Ling"/>
    <s v="Assess"/>
    <m/>
    <d v="2021-04-15T00:00:00"/>
    <x v="175"/>
    <n v="63"/>
    <n v="2"/>
    <m/>
    <m/>
    <n v="0.25"/>
    <n v="54"/>
    <s v="Credit"/>
    <n v="63"/>
    <n v="140"/>
    <n v="35"/>
    <n v="35"/>
    <n v="54"/>
    <n v="89"/>
    <n v="89"/>
    <s v="Thu"/>
    <s v="Thu"/>
  </r>
  <r>
    <s v="A00631"/>
    <s v="Southeast"/>
    <s v="Khan"/>
    <s v="Deliver"/>
    <m/>
    <d v="2021-04-17T00:00:00"/>
    <x v="145"/>
    <n v="21"/>
    <n v="1"/>
    <m/>
    <s v="Yes"/>
    <n v="0.25"/>
    <n v="75.180800000000005"/>
    <s v="C.O.D."/>
    <n v="21"/>
    <n v="80"/>
    <n v="20"/>
    <n v="20"/>
    <n v="0"/>
    <n v="95.180800000000005"/>
    <n v="20"/>
    <s v="Sat"/>
    <s v="Sat"/>
  </r>
  <r>
    <s v="A00632"/>
    <s v="North"/>
    <s v="Ling"/>
    <s v="Assess"/>
    <s v="Yes"/>
    <d v="2021-04-17T00:00:00"/>
    <x v="152"/>
    <n v="23"/>
    <n v="2"/>
    <m/>
    <m/>
    <n v="0.75"/>
    <n v="262.11"/>
    <s v="Account"/>
    <n v="23"/>
    <n v="140"/>
    <n v="105"/>
    <n v="105"/>
    <n v="262.11"/>
    <n v="367.11"/>
    <n v="367.11"/>
    <s v="Sat"/>
    <s v="Mon"/>
  </r>
  <r>
    <s v="A00633"/>
    <s v="Northeast"/>
    <s v="Ling"/>
    <s v="Deliver"/>
    <m/>
    <d v="2021-04-19T00:00:00"/>
    <x v="179"/>
    <n v="12"/>
    <n v="1"/>
    <m/>
    <m/>
    <n v="0.25"/>
    <n v="61.259"/>
    <s v="C.O.D."/>
    <n v="12"/>
    <n v="80"/>
    <n v="20"/>
    <n v="20"/>
    <n v="61.259"/>
    <n v="81.259"/>
    <n v="81.259"/>
    <s v="Mon"/>
    <s v="Sat"/>
  </r>
  <r>
    <s v="A00634"/>
    <s v="Southeast"/>
    <s v="Cartier"/>
    <s v="Repair"/>
    <m/>
    <d v="2021-04-19T00:00:00"/>
    <x v="179"/>
    <n v="12"/>
    <n v="1"/>
    <m/>
    <s v="Yes"/>
    <n v="1"/>
    <n v="197.5849"/>
    <s v="C.O.D."/>
    <n v="12"/>
    <n v="80"/>
    <n v="80"/>
    <n v="80"/>
    <n v="0"/>
    <n v="277.5849"/>
    <n v="80"/>
    <s v="Mon"/>
    <s v="Sat"/>
  </r>
  <r>
    <s v="A00635"/>
    <s v="North"/>
    <s v="Ling"/>
    <s v="Deliver"/>
    <m/>
    <d v="2021-04-19T00:00:00"/>
    <x v="159"/>
    <n v="8"/>
    <n v="2"/>
    <m/>
    <m/>
    <n v="0.25"/>
    <n v="158.9538"/>
    <s v="Account"/>
    <n v="8"/>
    <n v="140"/>
    <n v="35"/>
    <n v="35"/>
    <n v="158.9538"/>
    <n v="193.9538"/>
    <n v="193.9538"/>
    <s v="Mon"/>
    <s v="Tue"/>
  </r>
  <r>
    <s v="A00636"/>
    <s v="South"/>
    <s v="Lopez"/>
    <s v="Replace"/>
    <m/>
    <d v="2021-04-19T00:00:00"/>
    <x v="167"/>
    <n v="9"/>
    <n v="1"/>
    <m/>
    <m/>
    <n v="0.75"/>
    <n v="15.430999999999999"/>
    <s v="Account"/>
    <n v="9"/>
    <n v="80"/>
    <n v="60"/>
    <n v="60"/>
    <n v="15.430999999999999"/>
    <n v="75.430999999999997"/>
    <n v="75.430999999999997"/>
    <s v="Mon"/>
    <s v="Wed"/>
  </r>
  <r>
    <s v="A00637"/>
    <s v="Central"/>
    <s v="Cartier"/>
    <s v="Deliver"/>
    <s v="Yes"/>
    <d v="2021-04-19T00:00:00"/>
    <x v="149"/>
    <n v="17"/>
    <n v="1"/>
    <m/>
    <m/>
    <n v="0.25"/>
    <n v="72.350099999999998"/>
    <s v="C.O.D."/>
    <n v="17"/>
    <n v="80"/>
    <n v="20"/>
    <n v="20"/>
    <n v="72.350099999999998"/>
    <n v="92.350099999999998"/>
    <n v="92.350099999999998"/>
    <s v="Mon"/>
    <s v="Thu"/>
  </r>
  <r>
    <s v="A00638"/>
    <s v="Northwest"/>
    <s v="Khan"/>
    <s v="Replace"/>
    <m/>
    <d v="2021-04-19T00:00:00"/>
    <x v="158"/>
    <n v="23"/>
    <n v="1"/>
    <m/>
    <m/>
    <n v="0.5"/>
    <n v="7.3079999999999998"/>
    <s v="C.O.D."/>
    <n v="23"/>
    <n v="80"/>
    <n v="40"/>
    <n v="40"/>
    <n v="7.3079999999999998"/>
    <n v="47.308"/>
    <n v="47.308"/>
    <s v="Mon"/>
    <s v="Wed"/>
  </r>
  <r>
    <s v="A00639"/>
    <s v="Central"/>
    <s v="Khan"/>
    <s v="Deliver"/>
    <m/>
    <d v="2021-04-19T00:00:00"/>
    <x v="170"/>
    <n v="32"/>
    <n v="1"/>
    <m/>
    <m/>
    <n v="0.25"/>
    <n v="120"/>
    <s v="C.O.D."/>
    <n v="32"/>
    <n v="80"/>
    <n v="20"/>
    <n v="20"/>
    <n v="120"/>
    <n v="140"/>
    <n v="140"/>
    <s v="Mon"/>
    <s v="Fri"/>
  </r>
  <r>
    <s v="A00640"/>
    <s v="Southeast"/>
    <s v="Burton"/>
    <s v="Assess"/>
    <m/>
    <d v="2021-04-19T00:00:00"/>
    <x v="161"/>
    <n v="28"/>
    <n v="2"/>
    <m/>
    <m/>
    <n v="0.5"/>
    <n v="173.29900000000001"/>
    <s v="C.O.D."/>
    <n v="28"/>
    <n v="140"/>
    <n v="70"/>
    <n v="70"/>
    <n v="173.29900000000001"/>
    <n v="243.29900000000001"/>
    <n v="243.29900000000001"/>
    <s v="Mon"/>
    <s v="Mon"/>
  </r>
  <r>
    <s v="A00641"/>
    <s v="North"/>
    <s v="Ling"/>
    <s v="Assess"/>
    <m/>
    <d v="2021-04-19T00:00:00"/>
    <x v="108"/>
    <n v="36"/>
    <n v="1"/>
    <m/>
    <m/>
    <n v="0.25"/>
    <n v="24.63"/>
    <s v="C.O.D."/>
    <n v="36"/>
    <n v="80"/>
    <n v="20"/>
    <n v="20"/>
    <n v="24.63"/>
    <n v="44.629999999999995"/>
    <n v="44.629999999999995"/>
    <s v="Mon"/>
    <s v="Tue"/>
  </r>
  <r>
    <s v="A00642"/>
    <s v="Southwest"/>
    <s v="Ling"/>
    <s v="Install"/>
    <s v="Yes"/>
    <d v="2021-04-19T00:00:00"/>
    <x v="180"/>
    <n v="49"/>
    <n v="2"/>
    <m/>
    <s v="Yes"/>
    <n v="7.5"/>
    <n v="1514.7836"/>
    <s v="C.O.D."/>
    <n v="49"/>
    <n v="140"/>
    <n v="1050"/>
    <n v="1050"/>
    <n v="0"/>
    <n v="2564.7835999999998"/>
    <n v="1050"/>
    <s v="Mon"/>
    <s v="Mon"/>
  </r>
  <r>
    <s v="A00643"/>
    <s v="North"/>
    <s v="Ling"/>
    <s v="Replace"/>
    <m/>
    <d v="2021-04-19T00:00:00"/>
    <x v="114"/>
    <n v="72"/>
    <n v="2"/>
    <m/>
    <m/>
    <n v="0.75"/>
    <n v="106.65"/>
    <s v="C.O.D."/>
    <n v="72"/>
    <n v="140"/>
    <n v="105"/>
    <n v="105"/>
    <n v="106.65"/>
    <n v="211.65"/>
    <n v="211.65"/>
    <s v="Mon"/>
    <s v="Wed"/>
  </r>
  <r>
    <s v="A00644"/>
    <s v="Southeast"/>
    <s v="Cartier"/>
    <s v="Repair"/>
    <m/>
    <d v="2021-04-19T00:00:00"/>
    <x v="168"/>
    <n v="-44305"/>
    <n v="2"/>
    <m/>
    <m/>
    <m/>
    <n v="427.83109999999999"/>
    <s v="C.O.D."/>
    <s v=""/>
    <n v="140"/>
    <n v="0"/>
    <n v="0"/>
    <n v="427.83109999999999"/>
    <n v="427.83109999999999"/>
    <n v="427.83109999999999"/>
    <s v="Mon"/>
    <s v="Sat"/>
  </r>
  <r>
    <s v="A00645"/>
    <s v="Northwest"/>
    <s v="Khan"/>
    <s v="Assess"/>
    <m/>
    <d v="2021-04-20T00:00:00"/>
    <x v="156"/>
    <n v="21"/>
    <n v="1"/>
    <m/>
    <m/>
    <n v="0.25"/>
    <n v="84.700599999999994"/>
    <s v="C.O.D."/>
    <n v="21"/>
    <n v="80"/>
    <n v="20"/>
    <n v="20"/>
    <n v="84.700599999999994"/>
    <n v="104.70059999999999"/>
    <n v="104.70059999999999"/>
    <s v="Tue"/>
    <s v="Tue"/>
  </r>
  <r>
    <s v="A00646"/>
    <s v="Southeast"/>
    <s v="Burton"/>
    <s v="Assess"/>
    <m/>
    <d v="2021-04-20T00:00:00"/>
    <x v="152"/>
    <n v="20"/>
    <n v="1"/>
    <m/>
    <m/>
    <n v="0.25"/>
    <n v="106.5408"/>
    <s v="C.O.D."/>
    <n v="20"/>
    <n v="80"/>
    <n v="20"/>
    <n v="20"/>
    <n v="106.5408"/>
    <n v="126.5408"/>
    <n v="126.5408"/>
    <s v="Tue"/>
    <s v="Mon"/>
  </r>
  <r>
    <s v="A00647"/>
    <s v="Central"/>
    <s v="Khan"/>
    <s v="Deliver"/>
    <m/>
    <d v="2021-04-20T00:00:00"/>
    <x v="100"/>
    <n v="23"/>
    <n v="1"/>
    <m/>
    <m/>
    <n v="0.25"/>
    <n v="108.69070000000001"/>
    <s v="C.O.D."/>
    <n v="23"/>
    <n v="80"/>
    <n v="20"/>
    <n v="20"/>
    <n v="108.69070000000001"/>
    <n v="128.69069999999999"/>
    <n v="128.69069999999999"/>
    <s v="Tue"/>
    <s v="Thu"/>
  </r>
  <r>
    <s v="A00648"/>
    <s v="Central"/>
    <s v="Khan"/>
    <s v="Replace"/>
    <m/>
    <d v="2021-04-20T00:00:00"/>
    <x v="181"/>
    <n v="32"/>
    <n v="1"/>
    <m/>
    <m/>
    <n v="1.25"/>
    <n v="405.55250000000001"/>
    <s v="C.O.D."/>
    <n v="32"/>
    <n v="80"/>
    <n v="100"/>
    <n v="100"/>
    <n v="405.55250000000001"/>
    <n v="505.55250000000001"/>
    <n v="505.55250000000001"/>
    <s v="Tue"/>
    <s v="Sat"/>
  </r>
  <r>
    <s v="A00649"/>
    <s v="North"/>
    <s v="Ling"/>
    <s v="Deliver"/>
    <m/>
    <d v="2021-04-20T00:00:00"/>
    <x v="177"/>
    <n v="36"/>
    <n v="2"/>
    <m/>
    <m/>
    <n v="0.25"/>
    <n v="240"/>
    <s v="Account"/>
    <n v="36"/>
    <n v="140"/>
    <n v="35"/>
    <n v="35"/>
    <n v="240"/>
    <n v="275"/>
    <n v="275"/>
    <s v="Tue"/>
    <s v="Wed"/>
  </r>
  <r>
    <s v="A00650"/>
    <s v="Northwest"/>
    <s v="Burton"/>
    <s v="Assess"/>
    <m/>
    <d v="2021-04-20T00:00:00"/>
    <x v="174"/>
    <n v="41"/>
    <n v="2"/>
    <m/>
    <m/>
    <n v="1"/>
    <n v="641.77440000000001"/>
    <s v="C.O.D."/>
    <n v="41"/>
    <n v="140"/>
    <n v="140"/>
    <n v="140"/>
    <n v="641.77440000000001"/>
    <n v="781.77440000000001"/>
    <n v="781.77440000000001"/>
    <s v="Tue"/>
    <s v="Mon"/>
  </r>
  <r>
    <s v="A00651"/>
    <s v="Southeast"/>
    <s v="Cartier"/>
    <s v="Replace"/>
    <m/>
    <d v="2021-04-20T00:00:00"/>
    <x v="166"/>
    <n v="70"/>
    <n v="1"/>
    <m/>
    <m/>
    <n v="1"/>
    <n v="89.452399999999997"/>
    <s v="C.O.D."/>
    <n v="70"/>
    <n v="80"/>
    <n v="80"/>
    <n v="80"/>
    <n v="89.452399999999997"/>
    <n v="169.45240000000001"/>
    <n v="169.45240000000001"/>
    <s v="Tue"/>
    <s v="Tue"/>
  </r>
  <r>
    <s v="A00652"/>
    <s v="East"/>
    <s v="Ling"/>
    <s v="Deliver"/>
    <m/>
    <d v="2021-04-20T00:00:00"/>
    <x v="182"/>
    <n v="76"/>
    <n v="1"/>
    <m/>
    <m/>
    <n v="0.25"/>
    <n v="2"/>
    <s v="C.O.D."/>
    <n v="76"/>
    <n v="80"/>
    <n v="20"/>
    <n v="20"/>
    <n v="2"/>
    <n v="22"/>
    <n v="22"/>
    <s v="Tue"/>
    <s v="Mon"/>
  </r>
  <r>
    <s v="A00653"/>
    <s v="South"/>
    <s v="Cartier"/>
    <s v="Assess"/>
    <m/>
    <d v="2021-04-21T00:00:00"/>
    <x v="74"/>
    <n v="13"/>
    <n v="1"/>
    <s v="Yes"/>
    <s v="Yes"/>
    <n v="0.25"/>
    <n v="248.09129999999999"/>
    <s v="Warranty"/>
    <n v="13"/>
    <n v="80"/>
    <n v="20"/>
    <n v="0"/>
    <n v="0"/>
    <n v="268.09129999999999"/>
    <n v="0"/>
    <s v="Wed"/>
    <s v="Tue"/>
  </r>
  <r>
    <s v="A00654"/>
    <s v="East"/>
    <s v="Ling"/>
    <s v="Assess"/>
    <m/>
    <d v="2021-04-21T00:00:00"/>
    <x v="173"/>
    <n v="14"/>
    <n v="2"/>
    <m/>
    <m/>
    <n v="0.25"/>
    <n v="180"/>
    <s v="Account"/>
    <n v="14"/>
    <n v="140"/>
    <n v="35"/>
    <n v="35"/>
    <n v="180"/>
    <n v="215"/>
    <n v="215"/>
    <s v="Wed"/>
    <s v="Wed"/>
  </r>
  <r>
    <s v="A00655"/>
    <s v="Southeast"/>
    <s v="Khan"/>
    <s v="Deliver"/>
    <m/>
    <d v="2021-04-21T00:00:00"/>
    <x v="178"/>
    <n v="54"/>
    <n v="1"/>
    <m/>
    <m/>
    <n v="0.25"/>
    <n v="45.944899999999997"/>
    <s v="C.O.D."/>
    <n v="54"/>
    <n v="80"/>
    <n v="20"/>
    <n v="20"/>
    <n v="45.944899999999997"/>
    <n v="65.94489999999999"/>
    <n v="65.94489999999999"/>
    <s v="Wed"/>
    <s v="Mon"/>
  </r>
  <r>
    <s v="A00656"/>
    <s v="Southeast"/>
    <s v="Burton"/>
    <s v="Assess"/>
    <m/>
    <d v="2021-04-21T00:00:00"/>
    <x v="175"/>
    <n v="57"/>
    <n v="2"/>
    <m/>
    <s v="Yes"/>
    <n v="0.25"/>
    <n v="125.76"/>
    <s v="C.O.D."/>
    <n v="57"/>
    <n v="140"/>
    <n v="35"/>
    <n v="35"/>
    <n v="0"/>
    <n v="160.76"/>
    <n v="35"/>
    <s v="Wed"/>
    <s v="Thu"/>
  </r>
  <r>
    <s v="A00657"/>
    <s v="Southeast"/>
    <s v="Cartier"/>
    <s v="Assess"/>
    <m/>
    <d v="2021-04-21T00:00:00"/>
    <x v="182"/>
    <n v="75"/>
    <n v="2"/>
    <m/>
    <m/>
    <n v="0.25"/>
    <n v="92.4375"/>
    <s v="C.O.D."/>
    <n v="75"/>
    <n v="140"/>
    <n v="35"/>
    <n v="35"/>
    <n v="92.4375"/>
    <n v="127.4375"/>
    <n v="127.4375"/>
    <s v="Wed"/>
    <s v="Mon"/>
  </r>
  <r>
    <s v="A00658"/>
    <s v="South"/>
    <s v="Burton"/>
    <s v="Replace"/>
    <m/>
    <d v="2021-04-21T00:00:00"/>
    <x v="182"/>
    <n v="75"/>
    <n v="2"/>
    <m/>
    <m/>
    <n v="1"/>
    <n v="183.5419"/>
    <s v="Account"/>
    <n v="75"/>
    <n v="140"/>
    <n v="140"/>
    <n v="140"/>
    <n v="183.5419"/>
    <n v="323.5419"/>
    <n v="323.5419"/>
    <s v="Wed"/>
    <s v="Mon"/>
  </r>
  <r>
    <s v="A00659"/>
    <s v="South"/>
    <s v="Burton"/>
    <s v="Replace"/>
    <m/>
    <d v="2021-04-21T00:00:00"/>
    <x v="182"/>
    <n v="75"/>
    <n v="2"/>
    <m/>
    <s v="Yes"/>
    <n v="1"/>
    <n v="244.7225"/>
    <s v="C.O.D."/>
    <n v="75"/>
    <n v="140"/>
    <n v="140"/>
    <n v="140"/>
    <n v="0"/>
    <n v="384.72249999999997"/>
    <n v="140"/>
    <s v="Wed"/>
    <s v="Mon"/>
  </r>
  <r>
    <s v="A00660"/>
    <s v="South"/>
    <s v="Burton"/>
    <s v="Replace"/>
    <m/>
    <d v="2021-04-21T00:00:00"/>
    <x v="182"/>
    <n v="75"/>
    <n v="2"/>
    <m/>
    <m/>
    <n v="1"/>
    <n v="305.17189999999999"/>
    <s v="Account"/>
    <n v="75"/>
    <n v="140"/>
    <n v="140"/>
    <n v="140"/>
    <n v="305.17189999999999"/>
    <n v="445.17189999999999"/>
    <n v="445.17189999999999"/>
    <s v="Wed"/>
    <s v="Mon"/>
  </r>
  <r>
    <s v="A00661"/>
    <s v="South"/>
    <s v="Burton"/>
    <s v="Assess"/>
    <m/>
    <d v="2021-04-21T00:00:00"/>
    <x v="182"/>
    <n v="75"/>
    <n v="2"/>
    <s v="Yes"/>
    <s v="Yes"/>
    <n v="0.5"/>
    <n v="747.10739999999998"/>
    <s v="Warranty"/>
    <n v="75"/>
    <n v="140"/>
    <n v="70"/>
    <n v="0"/>
    <n v="0"/>
    <n v="817.10739999999998"/>
    <n v="0"/>
    <s v="Wed"/>
    <s v="Mon"/>
  </r>
  <r>
    <s v="A00662"/>
    <s v="South"/>
    <s v="Burton"/>
    <s v="Install"/>
    <m/>
    <d v="2021-04-21T00:00:00"/>
    <x v="182"/>
    <n v="75"/>
    <n v="2"/>
    <m/>
    <s v="Yes"/>
    <n v="2.25"/>
    <n v="1499.3906999999999"/>
    <s v="C.O.D."/>
    <n v="75"/>
    <n v="140"/>
    <n v="315"/>
    <n v="315"/>
    <n v="0"/>
    <n v="1814.3906999999999"/>
    <n v="315"/>
    <s v="Wed"/>
    <s v="Mon"/>
  </r>
  <r>
    <s v="A00663"/>
    <s v="South"/>
    <s v="Burton"/>
    <s v="Deliver"/>
    <m/>
    <d v="2021-04-21T00:00:00"/>
    <x v="183"/>
    <n v="76"/>
    <n v="1"/>
    <m/>
    <s v="Yes"/>
    <n v="0.25"/>
    <n v="119.18089999999999"/>
    <s v="C.O.D."/>
    <n v="76"/>
    <n v="80"/>
    <n v="20"/>
    <n v="20"/>
    <n v="0"/>
    <n v="139.18090000000001"/>
    <n v="20"/>
    <s v="Wed"/>
    <s v="Tue"/>
  </r>
  <r>
    <s v="A00664"/>
    <s v="South"/>
    <s v="Burton"/>
    <s v="Install"/>
    <m/>
    <d v="2021-04-21T00:00:00"/>
    <x v="183"/>
    <n v="76"/>
    <n v="2"/>
    <m/>
    <s v="Yes"/>
    <n v="1"/>
    <n v="248.72819999999999"/>
    <s v="C.O.D."/>
    <n v="76"/>
    <n v="140"/>
    <n v="140"/>
    <n v="140"/>
    <n v="0"/>
    <n v="388.72820000000002"/>
    <n v="140"/>
    <s v="Wed"/>
    <s v="Tue"/>
  </r>
  <r>
    <s v="A00665"/>
    <s v="South"/>
    <s v="Burton"/>
    <s v="Replace"/>
    <m/>
    <d v="2021-04-21T00:00:00"/>
    <x v="183"/>
    <n v="76"/>
    <n v="2"/>
    <s v="Yes"/>
    <s v="Yes"/>
    <n v="1.75"/>
    <n v="291.90300000000002"/>
    <s v="Warranty"/>
    <n v="76"/>
    <n v="140"/>
    <n v="245"/>
    <n v="0"/>
    <n v="0"/>
    <n v="536.90300000000002"/>
    <n v="0"/>
    <s v="Wed"/>
    <s v="Tue"/>
  </r>
  <r>
    <s v="A00666"/>
    <s v="South"/>
    <s v="Burton"/>
    <s v="Deliver"/>
    <m/>
    <d v="2021-04-21T00:00:00"/>
    <x v="183"/>
    <n v="76"/>
    <n v="2"/>
    <m/>
    <s v="Yes"/>
    <n v="0.25"/>
    <n v="371.1669"/>
    <s v="C.O.D."/>
    <n v="76"/>
    <n v="140"/>
    <n v="35"/>
    <n v="35"/>
    <n v="0"/>
    <n v="406.1669"/>
    <n v="35"/>
    <s v="Wed"/>
    <s v="Tue"/>
  </r>
  <r>
    <s v="A00667"/>
    <s v="South"/>
    <s v="Burton"/>
    <s v="Replace"/>
    <m/>
    <d v="2021-04-21T00:00:00"/>
    <x v="183"/>
    <n v="76"/>
    <n v="2"/>
    <m/>
    <s v="Yes"/>
    <n v="0.75"/>
    <n v="380.3526"/>
    <s v="C.O.D."/>
    <n v="76"/>
    <n v="140"/>
    <n v="105"/>
    <n v="105"/>
    <n v="0"/>
    <n v="485.3526"/>
    <n v="105"/>
    <s v="Wed"/>
    <s v="Tue"/>
  </r>
  <r>
    <s v="A00668"/>
    <s v="South"/>
    <s v="Burton"/>
    <s v="Repair"/>
    <m/>
    <d v="2021-04-21T00:00:00"/>
    <x v="183"/>
    <n v="76"/>
    <n v="2"/>
    <m/>
    <s v="Yes"/>
    <n v="1"/>
    <n v="423.08440000000002"/>
    <s v="C.O.D."/>
    <n v="76"/>
    <n v="140"/>
    <n v="140"/>
    <n v="140"/>
    <n v="0"/>
    <n v="563.08439999999996"/>
    <n v="140"/>
    <s v="Wed"/>
    <s v="Tue"/>
  </r>
  <r>
    <s v="A00669"/>
    <s v="South"/>
    <s v="Burton"/>
    <s v="Install"/>
    <m/>
    <d v="2021-04-21T00:00:00"/>
    <x v="183"/>
    <n v="76"/>
    <n v="2"/>
    <m/>
    <m/>
    <n v="1.75"/>
    <n v="395.08409999999998"/>
    <s v="Account"/>
    <n v="76"/>
    <n v="140"/>
    <n v="245"/>
    <n v="245"/>
    <n v="395.08409999999998"/>
    <n v="640.08410000000003"/>
    <n v="640.08410000000003"/>
    <s v="Wed"/>
    <s v="Tue"/>
  </r>
  <r>
    <s v="A00670"/>
    <s v="South"/>
    <s v="Burton"/>
    <s v="Assess"/>
    <m/>
    <d v="2021-04-21T00:00:00"/>
    <x v="183"/>
    <n v="76"/>
    <n v="2"/>
    <s v="Yes"/>
    <s v="Yes"/>
    <n v="0.5"/>
    <n v="442.18970000000002"/>
    <s v="Warranty"/>
    <n v="76"/>
    <n v="140"/>
    <n v="70"/>
    <n v="0"/>
    <n v="0"/>
    <n v="512.18970000000002"/>
    <n v="0"/>
    <s v="Wed"/>
    <s v="Tue"/>
  </r>
  <r>
    <s v="A00671"/>
    <s v="North"/>
    <s v="Khan"/>
    <s v="Assess"/>
    <m/>
    <d v="2021-04-21T00:00:00"/>
    <x v="134"/>
    <n v="82"/>
    <n v="2"/>
    <m/>
    <m/>
    <n v="0.25"/>
    <n v="54"/>
    <s v="P.O."/>
    <n v="82"/>
    <n v="140"/>
    <n v="35"/>
    <n v="35"/>
    <n v="54"/>
    <n v="89"/>
    <n v="89"/>
    <s v="Wed"/>
    <s v="Mon"/>
  </r>
  <r>
    <s v="A00672"/>
    <s v="North"/>
    <s v="Khan"/>
    <s v="Replace"/>
    <m/>
    <d v="2021-04-21T00:00:00"/>
    <x v="134"/>
    <n v="82"/>
    <n v="2"/>
    <m/>
    <m/>
    <n v="0.5"/>
    <n v="61.993600000000001"/>
    <s v="C.O.D."/>
    <n v="82"/>
    <n v="140"/>
    <n v="70"/>
    <n v="70"/>
    <n v="61.993600000000001"/>
    <n v="131.99360000000001"/>
    <n v="131.99360000000001"/>
    <s v="Wed"/>
    <s v="Mon"/>
  </r>
  <r>
    <s v="A00673"/>
    <s v="North"/>
    <s v="Ling"/>
    <s v="Deliver"/>
    <m/>
    <d v="2021-04-21T00:00:00"/>
    <x v="134"/>
    <n v="82"/>
    <n v="1"/>
    <m/>
    <m/>
    <n v="0.25"/>
    <n v="120"/>
    <s v="Account"/>
    <n v="82"/>
    <n v="80"/>
    <n v="20"/>
    <n v="20"/>
    <n v="120"/>
    <n v="140"/>
    <n v="140"/>
    <s v="Wed"/>
    <s v="Mon"/>
  </r>
  <r>
    <s v="A00674"/>
    <s v="South"/>
    <s v="Burton"/>
    <s v="Replace"/>
    <m/>
    <d v="2021-04-21T00:00:00"/>
    <x v="134"/>
    <n v="82"/>
    <n v="2"/>
    <m/>
    <m/>
    <n v="0.5"/>
    <n v="122.3613"/>
    <s v="Account"/>
    <n v="82"/>
    <n v="140"/>
    <n v="70"/>
    <n v="70"/>
    <n v="122.3613"/>
    <n v="192.3613"/>
    <n v="192.3613"/>
    <s v="Wed"/>
    <s v="Mon"/>
  </r>
  <r>
    <s v="A00675"/>
    <s v="South"/>
    <s v="Burton"/>
    <s v="Assess"/>
    <m/>
    <d v="2021-04-21T00:00:00"/>
    <x v="134"/>
    <n v="82"/>
    <n v="2"/>
    <m/>
    <m/>
    <n v="0.5"/>
    <n v="401.1669"/>
    <s v="Account"/>
    <n v="82"/>
    <n v="140"/>
    <n v="70"/>
    <n v="70"/>
    <n v="401.1669"/>
    <n v="471.1669"/>
    <n v="471.1669"/>
    <s v="Wed"/>
    <s v="Mon"/>
  </r>
  <r>
    <s v="A00676"/>
    <s v="North"/>
    <s v="Khan"/>
    <s v="Install"/>
    <m/>
    <d v="2021-04-21T00:00:00"/>
    <x v="134"/>
    <n v="82"/>
    <n v="2"/>
    <m/>
    <m/>
    <n v="1"/>
    <n v="427.88080000000002"/>
    <s v="C.O.D."/>
    <n v="82"/>
    <n v="140"/>
    <n v="140"/>
    <n v="140"/>
    <n v="427.88080000000002"/>
    <n v="567.88080000000002"/>
    <n v="567.88080000000002"/>
    <s v="Wed"/>
    <s v="Mon"/>
  </r>
  <r>
    <s v="A00677"/>
    <s v="East"/>
    <s v="Ling"/>
    <s v="Assess"/>
    <s v="Yes"/>
    <d v="2021-04-21T00:00:00"/>
    <x v="184"/>
    <n v="83"/>
    <n v="1"/>
    <m/>
    <m/>
    <n v="0.25"/>
    <n v="85.32"/>
    <s v="Account"/>
    <n v="83"/>
    <n v="80"/>
    <n v="20"/>
    <n v="20"/>
    <n v="85.32"/>
    <n v="105.32"/>
    <n v="105.32"/>
    <s v="Wed"/>
    <s v="Tue"/>
  </r>
  <r>
    <s v="A00678"/>
    <s v="West"/>
    <s v="Khan"/>
    <s v="Assess"/>
    <m/>
    <d v="2021-04-21T00:00:00"/>
    <x v="184"/>
    <n v="83"/>
    <n v="2"/>
    <m/>
    <m/>
    <n v="0.5"/>
    <n v="107.4011"/>
    <s v="C.O.D."/>
    <n v="83"/>
    <n v="140"/>
    <n v="70"/>
    <n v="70"/>
    <n v="107.4011"/>
    <n v="177.40109999999999"/>
    <n v="177.40109999999999"/>
    <s v="Wed"/>
    <s v="Tue"/>
  </r>
  <r>
    <s v="A00679"/>
    <s v="South"/>
    <s v="Burton"/>
    <s v="Assess"/>
    <m/>
    <d v="2021-04-21T00:00:00"/>
    <x v="184"/>
    <n v="83"/>
    <n v="2"/>
    <m/>
    <m/>
    <n v="0.25"/>
    <n v="108.36109999999999"/>
    <s v="Account"/>
    <n v="83"/>
    <n v="140"/>
    <n v="35"/>
    <n v="35"/>
    <n v="108.36109999999999"/>
    <n v="143.36109999999999"/>
    <n v="143.36109999999999"/>
    <s v="Wed"/>
    <s v="Tue"/>
  </r>
  <r>
    <s v="A00680"/>
    <s v="East"/>
    <s v="Ling"/>
    <s v="Deliver"/>
    <m/>
    <d v="2021-04-21T00:00:00"/>
    <x v="184"/>
    <n v="83"/>
    <n v="1"/>
    <m/>
    <m/>
    <n v="0.25"/>
    <n v="120"/>
    <s v="C.O.D."/>
    <n v="83"/>
    <n v="80"/>
    <n v="20"/>
    <n v="20"/>
    <n v="120"/>
    <n v="140"/>
    <n v="140"/>
    <s v="Wed"/>
    <s v="Tue"/>
  </r>
  <r>
    <s v="A00681"/>
    <s v="South"/>
    <s v="Burton"/>
    <s v="Install"/>
    <m/>
    <d v="2021-04-21T00:00:00"/>
    <x v="184"/>
    <n v="83"/>
    <n v="2"/>
    <m/>
    <m/>
    <n v="1.75"/>
    <n v="416.85219999999998"/>
    <s v="Account"/>
    <n v="83"/>
    <n v="140"/>
    <n v="245"/>
    <n v="245"/>
    <n v="416.85219999999998"/>
    <n v="661.85220000000004"/>
    <n v="661.85220000000004"/>
    <s v="Wed"/>
    <s v="Tue"/>
  </r>
  <r>
    <s v="A00682"/>
    <s v="South"/>
    <s v="Burton"/>
    <s v="Install"/>
    <m/>
    <d v="2021-04-21T00:00:00"/>
    <x v="184"/>
    <n v="83"/>
    <n v="2"/>
    <m/>
    <m/>
    <n v="1.25"/>
    <n v="449.04039999999998"/>
    <s v="Account"/>
    <n v="83"/>
    <n v="140"/>
    <n v="175"/>
    <n v="175"/>
    <n v="449.04039999999998"/>
    <n v="624.04039999999998"/>
    <n v="624.04039999999998"/>
    <s v="Wed"/>
    <s v="Tue"/>
  </r>
  <r>
    <s v="A00683"/>
    <s v="North"/>
    <s v="Khan"/>
    <s v="Assess"/>
    <m/>
    <d v="2021-04-21T00:00:00"/>
    <x v="184"/>
    <n v="83"/>
    <n v="2"/>
    <m/>
    <m/>
    <n v="1"/>
    <n v="463.70929999999998"/>
    <s v="C.O.D."/>
    <n v="83"/>
    <n v="140"/>
    <n v="140"/>
    <n v="140"/>
    <n v="463.70929999999998"/>
    <n v="603.70929999999998"/>
    <n v="603.70929999999998"/>
    <s v="Wed"/>
    <s v="Tue"/>
  </r>
  <r>
    <s v="A00684"/>
    <s v="South"/>
    <s v="Burton"/>
    <s v="Install"/>
    <m/>
    <d v="2021-04-21T00:00:00"/>
    <x v="184"/>
    <n v="83"/>
    <n v="2"/>
    <m/>
    <m/>
    <n v="1.25"/>
    <n v="488.4255"/>
    <s v="Account"/>
    <n v="83"/>
    <n v="140"/>
    <n v="175"/>
    <n v="175"/>
    <n v="488.4255"/>
    <n v="663.42550000000006"/>
    <n v="663.42550000000006"/>
    <s v="Wed"/>
    <s v="Tue"/>
  </r>
  <r>
    <s v="A00685"/>
    <s v="Central"/>
    <s v="Burton"/>
    <s v="Assess"/>
    <m/>
    <d v="2021-04-22T00:00:00"/>
    <x v="185"/>
    <n v="22"/>
    <n v="1"/>
    <m/>
    <m/>
    <n v="1"/>
    <n v="65.947800000000001"/>
    <s v="C.O.D."/>
    <n v="22"/>
    <n v="80"/>
    <n v="80"/>
    <n v="80"/>
    <n v="65.947800000000001"/>
    <n v="145.9478"/>
    <n v="145.9478"/>
    <s v="Thu"/>
    <s v="Fri"/>
  </r>
  <r>
    <s v="A00686"/>
    <s v="North"/>
    <s v="Ling"/>
    <s v="Deliver"/>
    <m/>
    <d v="2021-04-22T00:00:00"/>
    <x v="176"/>
    <n v="23"/>
    <n v="1"/>
    <m/>
    <m/>
    <n v="0.25"/>
    <n v="109.2323"/>
    <s v="Account"/>
    <n v="23"/>
    <n v="80"/>
    <n v="20"/>
    <n v="20"/>
    <n v="109.2323"/>
    <n v="129.23230000000001"/>
    <n v="129.23230000000001"/>
    <s v="Thu"/>
    <s v="Sat"/>
  </r>
  <r>
    <s v="A00687"/>
    <s v="North"/>
    <s v="Ling"/>
    <s v="Assess"/>
    <m/>
    <d v="2021-04-22T00:00:00"/>
    <x v="108"/>
    <n v="33"/>
    <n v="2"/>
    <m/>
    <m/>
    <n v="0.5"/>
    <n v="86"/>
    <s v="C.O.D."/>
    <n v="33"/>
    <n v="140"/>
    <n v="70"/>
    <n v="70"/>
    <n v="86"/>
    <n v="156"/>
    <n v="156"/>
    <s v="Thu"/>
    <s v="Tue"/>
  </r>
  <r>
    <s v="A00688"/>
    <s v="Southeast"/>
    <s v="Cartier"/>
    <s v="Deliver"/>
    <m/>
    <d v="2021-04-22T00:00:00"/>
    <x v="186"/>
    <n v="72"/>
    <n v="1"/>
    <m/>
    <m/>
    <n v="0.25"/>
    <n v="142.91249999999999"/>
    <s v="C.O.D."/>
    <n v="72"/>
    <n v="80"/>
    <n v="20"/>
    <n v="20"/>
    <n v="142.91249999999999"/>
    <n v="162.91249999999999"/>
    <n v="162.91249999999999"/>
    <s v="Thu"/>
    <s v="Sat"/>
  </r>
  <r>
    <s v="A00689"/>
    <s v="North"/>
    <s v="Ling"/>
    <s v="Assess"/>
    <m/>
    <d v="2021-04-23T00:00:00"/>
    <x v="156"/>
    <n v="18"/>
    <n v="2"/>
    <m/>
    <m/>
    <n v="0.25"/>
    <n v="82.98"/>
    <s v="Account"/>
    <n v="18"/>
    <n v="140"/>
    <n v="35"/>
    <n v="35"/>
    <n v="82.98"/>
    <n v="117.98"/>
    <n v="117.98"/>
    <s v="Fri"/>
    <s v="Tue"/>
  </r>
  <r>
    <s v="A00690"/>
    <s v="Southeast"/>
    <s v="Cartier"/>
    <s v="Deliver"/>
    <m/>
    <d v="2021-04-23T00:00:00"/>
    <x v="187"/>
    <n v="36"/>
    <n v="1"/>
    <m/>
    <m/>
    <n v="0.25"/>
    <n v="120"/>
    <s v="C.O.D."/>
    <n v="36"/>
    <n v="80"/>
    <n v="20"/>
    <n v="20"/>
    <n v="120"/>
    <n v="140"/>
    <n v="140"/>
    <s v="Fri"/>
    <s v="Sat"/>
  </r>
  <r>
    <s v="A00691"/>
    <s v="North"/>
    <s v="Ling"/>
    <s v="Assess"/>
    <m/>
    <d v="2021-04-23T00:00:00"/>
    <x v="141"/>
    <n v="39"/>
    <n v="2"/>
    <m/>
    <m/>
    <n v="0.25"/>
    <n v="120"/>
    <s v="Account"/>
    <n v="39"/>
    <n v="140"/>
    <n v="35"/>
    <n v="35"/>
    <n v="120"/>
    <n v="155"/>
    <n v="155"/>
    <s v="Fri"/>
    <s v="Tue"/>
  </r>
  <r>
    <s v="A00692"/>
    <s v="North"/>
    <s v="Ling"/>
    <s v="Install"/>
    <m/>
    <d v="2021-04-23T00:00:00"/>
    <x v="168"/>
    <n v="-44309"/>
    <n v="2"/>
    <m/>
    <m/>
    <m/>
    <n v="356.23509999999999"/>
    <s v="C.O.D."/>
    <s v=""/>
    <n v="140"/>
    <n v="0"/>
    <n v="0"/>
    <n v="356.23509999999999"/>
    <n v="356.23509999999999"/>
    <n v="356.23509999999999"/>
    <s v="Fri"/>
    <s v="Sat"/>
  </r>
  <r>
    <s v="A00693"/>
    <s v="East"/>
    <s v="Ling"/>
    <s v="Replace"/>
    <m/>
    <d v="2021-04-24T00:00:00"/>
    <x v="156"/>
    <n v="17"/>
    <n v="2"/>
    <m/>
    <m/>
    <n v="0.75"/>
    <n v="200"/>
    <s v="Account"/>
    <n v="17"/>
    <n v="140"/>
    <n v="105"/>
    <n v="105"/>
    <n v="200"/>
    <n v="305"/>
    <n v="305"/>
    <s v="Sat"/>
    <s v="Tue"/>
  </r>
  <r>
    <s v="A00694"/>
    <s v="Southeast"/>
    <s v="Cartier"/>
    <s v="Assess"/>
    <m/>
    <d v="2021-04-26T00:00:00"/>
    <x v="173"/>
    <n v="9"/>
    <n v="1"/>
    <m/>
    <m/>
    <n v="0.5"/>
    <n v="180"/>
    <s v="Account"/>
    <n v="9"/>
    <n v="80"/>
    <n v="40"/>
    <n v="40"/>
    <n v="180"/>
    <n v="220"/>
    <n v="220"/>
    <s v="Mon"/>
    <s v="Wed"/>
  </r>
  <r>
    <s v="A00695"/>
    <s v="South"/>
    <s v="Lopez"/>
    <s v="Deliver"/>
    <m/>
    <d v="2021-04-26T00:00:00"/>
    <x v="149"/>
    <n v="10"/>
    <n v="1"/>
    <m/>
    <m/>
    <n v="0.25"/>
    <n v="41.359499999999997"/>
    <s v="Account"/>
    <n v="10"/>
    <n v="80"/>
    <n v="20"/>
    <n v="20"/>
    <n v="41.359499999999997"/>
    <n v="61.359499999999997"/>
    <n v="61.359499999999997"/>
    <s v="Mon"/>
    <s v="Thu"/>
  </r>
  <r>
    <s v="A00696"/>
    <s v="Central"/>
    <s v="Cartier"/>
    <s v="Deliver"/>
    <m/>
    <d v="2021-04-26T00:00:00"/>
    <x v="163"/>
    <n v="11"/>
    <n v="2"/>
    <m/>
    <m/>
    <n v="0.25"/>
    <n v="667.79300000000001"/>
    <s v="Account"/>
    <n v="11"/>
    <n v="140"/>
    <n v="35"/>
    <n v="35"/>
    <n v="667.79300000000001"/>
    <n v="702.79300000000001"/>
    <n v="702.79300000000001"/>
    <s v="Mon"/>
    <s v="Fri"/>
  </r>
  <r>
    <s v="A00697"/>
    <s v="South"/>
    <s v="Burton"/>
    <s v="Assess"/>
    <m/>
    <d v="2021-04-26T00:00:00"/>
    <x v="158"/>
    <n v="16"/>
    <n v="1"/>
    <m/>
    <m/>
    <n v="0.25"/>
    <n v="36.739400000000003"/>
    <s v="C.O.D."/>
    <n v="16"/>
    <n v="80"/>
    <n v="20"/>
    <n v="20"/>
    <n v="36.739400000000003"/>
    <n v="56.739400000000003"/>
    <n v="56.739400000000003"/>
    <s v="Mon"/>
    <s v="Wed"/>
  </r>
  <r>
    <s v="A00698"/>
    <s v="Northwest"/>
    <s v="Cartier"/>
    <s v="Deliver"/>
    <m/>
    <d v="2021-04-26T00:00:00"/>
    <x v="158"/>
    <n v="16"/>
    <n v="1"/>
    <m/>
    <m/>
    <n v="0.25"/>
    <n v="91.290899999999993"/>
    <s v="C.O.D."/>
    <n v="16"/>
    <n v="80"/>
    <n v="20"/>
    <n v="20"/>
    <n v="91.290899999999993"/>
    <n v="111.29089999999999"/>
    <n v="111.29089999999999"/>
    <s v="Mon"/>
    <s v="Wed"/>
  </r>
  <r>
    <s v="A00699"/>
    <s v="North"/>
    <s v="Ling"/>
    <s v="Deliver"/>
    <s v="Yes"/>
    <d v="2021-04-26T00:00:00"/>
    <x v="188"/>
    <n v="22"/>
    <n v="1"/>
    <m/>
    <m/>
    <n v="0.25"/>
    <n v="21.33"/>
    <s v="Account"/>
    <n v="22"/>
    <n v="80"/>
    <n v="20"/>
    <n v="20"/>
    <n v="21.33"/>
    <n v="41.33"/>
    <n v="41.33"/>
    <s v="Mon"/>
    <s v="Tue"/>
  </r>
  <r>
    <s v="A00700"/>
    <s v="Southwest"/>
    <s v="Cartier"/>
    <s v="Repair"/>
    <m/>
    <d v="2021-04-26T00:00:00"/>
    <x v="189"/>
    <n v="23"/>
    <n v="2"/>
    <m/>
    <m/>
    <n v="3.75"/>
    <n v="511.15660000000003"/>
    <s v="C.O.D."/>
    <n v="23"/>
    <n v="140"/>
    <n v="525"/>
    <n v="525"/>
    <n v="511.15660000000003"/>
    <n v="1036.1566"/>
    <n v="1036.1566"/>
    <s v="Mon"/>
    <s v="Wed"/>
  </r>
  <r>
    <s v="A00701"/>
    <s v="Northwest"/>
    <s v="Cartier"/>
    <s v="Assess"/>
    <m/>
    <d v="2021-04-26T00:00:00"/>
    <x v="141"/>
    <n v="36"/>
    <n v="1"/>
    <m/>
    <m/>
    <n v="0.5"/>
    <n v="24.406400000000001"/>
    <s v="P.O."/>
    <n v="36"/>
    <n v="80"/>
    <n v="40"/>
    <n v="40"/>
    <n v="24.406400000000001"/>
    <n v="64.406400000000005"/>
    <n v="64.406400000000005"/>
    <s v="Mon"/>
    <s v="Tue"/>
  </r>
  <r>
    <s v="A00702"/>
    <s v="Northwest"/>
    <s v="Cartier"/>
    <s v="Assess"/>
    <s v="Yes"/>
    <d v="2021-04-26T00:00:00"/>
    <x v="141"/>
    <n v="36"/>
    <n v="2"/>
    <m/>
    <s v="Yes"/>
    <n v="0.5"/>
    <n v="54.18"/>
    <s v="C.O.D."/>
    <n v="36"/>
    <n v="140"/>
    <n v="70"/>
    <n v="70"/>
    <n v="0"/>
    <n v="124.18"/>
    <n v="70"/>
    <s v="Mon"/>
    <s v="Tue"/>
  </r>
  <r>
    <s v="A00703"/>
    <s v="South"/>
    <s v="Lopez"/>
    <s v="Deliver"/>
    <m/>
    <d v="2021-04-26T00:00:00"/>
    <x v="190"/>
    <n v="38"/>
    <n v="1"/>
    <m/>
    <m/>
    <n v="0.25"/>
    <n v="93.6"/>
    <s v="P.O."/>
    <n v="38"/>
    <n v="80"/>
    <n v="20"/>
    <n v="20"/>
    <n v="93.6"/>
    <n v="113.6"/>
    <n v="113.6"/>
    <s v="Mon"/>
    <s v="Thu"/>
  </r>
  <r>
    <s v="A00704"/>
    <s v="South"/>
    <s v="Lopez"/>
    <s v="Assess"/>
    <m/>
    <d v="2021-04-26T00:00:00"/>
    <x v="171"/>
    <n v="43"/>
    <n v="1"/>
    <m/>
    <m/>
    <n v="0.25"/>
    <n v="810.30430000000001"/>
    <s v="P.O."/>
    <n v="43"/>
    <n v="80"/>
    <n v="20"/>
    <n v="20"/>
    <n v="810.30430000000001"/>
    <n v="830.30430000000001"/>
    <n v="830.30430000000001"/>
    <s v="Mon"/>
    <s v="Tue"/>
  </r>
  <r>
    <s v="A00705"/>
    <s v="Southeast"/>
    <s v="Burton"/>
    <s v="Assess"/>
    <m/>
    <d v="2021-04-26T00:00:00"/>
    <x v="191"/>
    <n v="44"/>
    <n v="1"/>
    <m/>
    <m/>
    <n v="0.5"/>
    <n v="91.041700000000006"/>
    <s v="Account"/>
    <n v="44"/>
    <n v="80"/>
    <n v="40"/>
    <n v="40"/>
    <n v="91.041700000000006"/>
    <n v="131.04169999999999"/>
    <n v="131.04169999999999"/>
    <s v="Mon"/>
    <s v="Wed"/>
  </r>
  <r>
    <s v="A00706"/>
    <s v="Central"/>
    <s v="Cartier"/>
    <s v="Deliver"/>
    <m/>
    <d v="2021-04-26T00:00:00"/>
    <x v="192"/>
    <n v="56"/>
    <n v="1"/>
    <m/>
    <m/>
    <n v="0.25"/>
    <n v="82.793999999999997"/>
    <s v="C.O.D."/>
    <n v="56"/>
    <n v="80"/>
    <n v="20"/>
    <n v="20"/>
    <n v="82.793999999999997"/>
    <n v="102.794"/>
    <n v="102.794"/>
    <s v="Mon"/>
    <s v="Mon"/>
  </r>
  <r>
    <s v="A00707"/>
    <s v="Central"/>
    <s v="Khan"/>
    <s v="Install"/>
    <m/>
    <d v="2021-04-26T00:00:00"/>
    <x v="193"/>
    <n v="59"/>
    <n v="1"/>
    <s v="Yes"/>
    <s v="Yes"/>
    <n v="3"/>
    <n v="226.7655"/>
    <s v="Warranty"/>
    <n v="59"/>
    <n v="80"/>
    <n v="240"/>
    <n v="0"/>
    <n v="0"/>
    <n v="466.76549999999997"/>
    <n v="0"/>
    <s v="Mon"/>
    <s v="Thu"/>
  </r>
  <r>
    <s v="A00708"/>
    <s v="North"/>
    <s v="Ling"/>
    <s v="Assess"/>
    <m/>
    <d v="2021-04-26T00:00:00"/>
    <x v="168"/>
    <n v="-44312"/>
    <n v="2"/>
    <m/>
    <m/>
    <m/>
    <n v="106.65"/>
    <s v="Account"/>
    <s v=""/>
    <n v="140"/>
    <n v="0"/>
    <n v="0"/>
    <n v="106.65"/>
    <n v="106.65"/>
    <n v="106.65"/>
    <s v="Mon"/>
    <s v="Sat"/>
  </r>
  <r>
    <s v="A00709"/>
    <s v="North"/>
    <s v="Ling"/>
    <s v="Assess"/>
    <m/>
    <d v="2021-04-27T00:00:00"/>
    <x v="169"/>
    <n v="6"/>
    <n v="2"/>
    <m/>
    <m/>
    <n v="0.25"/>
    <n v="108.9273"/>
    <s v="C.O.D."/>
    <n v="6"/>
    <n v="140"/>
    <n v="35"/>
    <n v="35"/>
    <n v="108.9273"/>
    <n v="143.9273"/>
    <n v="143.9273"/>
    <s v="Tue"/>
    <s v="Mon"/>
  </r>
  <r>
    <s v="A00710"/>
    <s v="Southeast"/>
    <s v="Cartier"/>
    <s v="Replace"/>
    <m/>
    <d v="2021-04-27T00:00:00"/>
    <x v="173"/>
    <n v="8"/>
    <n v="1"/>
    <m/>
    <m/>
    <n v="1"/>
    <n v="270.06360000000001"/>
    <s v="Account"/>
    <n v="8"/>
    <n v="80"/>
    <n v="80"/>
    <n v="80"/>
    <n v="270.06360000000001"/>
    <n v="350.06360000000001"/>
    <n v="350.06360000000001"/>
    <s v="Tue"/>
    <s v="Wed"/>
  </r>
  <r>
    <s v="A00711"/>
    <s v="East"/>
    <s v="Ling"/>
    <s v="Deliver"/>
    <m/>
    <d v="2021-04-27T00:00:00"/>
    <x v="161"/>
    <n v="20"/>
    <n v="2"/>
    <m/>
    <m/>
    <n v="0.25"/>
    <n v="145.89689999999999"/>
    <s v="Account"/>
    <n v="20"/>
    <n v="140"/>
    <n v="35"/>
    <n v="35"/>
    <n v="145.89689999999999"/>
    <n v="180.89689999999999"/>
    <n v="180.89689999999999"/>
    <s v="Tue"/>
    <s v="Mon"/>
  </r>
  <r>
    <s v="A00712"/>
    <s v="Southeast"/>
    <s v="Cartier"/>
    <s v="Assess"/>
    <m/>
    <d v="2021-04-27T00:00:00"/>
    <x v="161"/>
    <n v="20"/>
    <n v="1"/>
    <m/>
    <m/>
    <n v="0.25"/>
    <n v="150.36160000000001"/>
    <s v="Account"/>
    <n v="20"/>
    <n v="80"/>
    <n v="20"/>
    <n v="20"/>
    <n v="150.36160000000001"/>
    <n v="170.36160000000001"/>
    <n v="170.36160000000001"/>
    <s v="Tue"/>
    <s v="Mon"/>
  </r>
  <r>
    <s v="A00713"/>
    <s v="Southwest"/>
    <s v="Cartier"/>
    <s v="Deliver"/>
    <m/>
    <d v="2021-04-27T00:00:00"/>
    <x v="189"/>
    <n v="22"/>
    <n v="1"/>
    <m/>
    <s v="Yes"/>
    <n v="0.25"/>
    <n v="127.40130000000001"/>
    <s v="C.O.D."/>
    <n v="22"/>
    <n v="80"/>
    <n v="20"/>
    <n v="20"/>
    <n v="0"/>
    <n v="147.40129999999999"/>
    <n v="20"/>
    <s v="Tue"/>
    <s v="Wed"/>
  </r>
  <r>
    <s v="A00714"/>
    <s v="Northeast"/>
    <s v="Ling"/>
    <s v="Assess"/>
    <m/>
    <d v="2021-04-27T00:00:00"/>
    <x v="141"/>
    <n v="35"/>
    <n v="2"/>
    <m/>
    <m/>
    <n v="0.25"/>
    <n v="142.51349999999999"/>
    <s v="Account"/>
    <n v="35"/>
    <n v="140"/>
    <n v="35"/>
    <n v="35"/>
    <n v="142.51349999999999"/>
    <n v="177.51349999999999"/>
    <n v="177.51349999999999"/>
    <s v="Tue"/>
    <s v="Tue"/>
  </r>
  <r>
    <s v="A00715"/>
    <s v="East"/>
    <s v="Ling"/>
    <s v="Assess"/>
    <s v="Yes"/>
    <d v="2021-04-27T00:00:00"/>
    <x v="180"/>
    <n v="41"/>
    <n v="1"/>
    <m/>
    <m/>
    <n v="0.25"/>
    <n v="31.995000000000001"/>
    <s v="Account"/>
    <n v="41"/>
    <n v="80"/>
    <n v="20"/>
    <n v="20"/>
    <n v="31.995000000000001"/>
    <n v="51.995000000000005"/>
    <n v="51.995000000000005"/>
    <s v="Tue"/>
    <s v="Mon"/>
  </r>
  <r>
    <s v="A00716"/>
    <s v="Southeast"/>
    <s v="Cartier"/>
    <s v="Assess"/>
    <m/>
    <d v="2021-04-27T00:00:00"/>
    <x v="172"/>
    <n v="50"/>
    <n v="1"/>
    <m/>
    <m/>
    <n v="0.25"/>
    <n v="61.085900000000002"/>
    <s v="C.O.D."/>
    <n v="50"/>
    <n v="80"/>
    <n v="20"/>
    <n v="20"/>
    <n v="61.085900000000002"/>
    <n v="81.085900000000009"/>
    <n v="81.085900000000009"/>
    <s v="Tue"/>
    <s v="Wed"/>
  </r>
  <r>
    <s v="A00717"/>
    <s v="North"/>
    <s v="Ling"/>
    <s v="Replace"/>
    <m/>
    <d v="2021-04-28T00:00:00"/>
    <x v="163"/>
    <n v="9"/>
    <n v="2"/>
    <m/>
    <m/>
    <n v="1"/>
    <n v="171.26259999999999"/>
    <s v="Account"/>
    <n v="9"/>
    <n v="140"/>
    <n v="140"/>
    <n v="140"/>
    <n v="171.26259999999999"/>
    <n v="311.26260000000002"/>
    <n v="311.26260000000002"/>
    <s v="Wed"/>
    <s v="Fri"/>
  </r>
  <r>
    <s v="A00718"/>
    <s v="Northwest"/>
    <s v="Cartier"/>
    <s v="Repair"/>
    <m/>
    <d v="2021-04-28T00:00:00"/>
    <x v="149"/>
    <n v="8"/>
    <n v="1"/>
    <m/>
    <m/>
    <n v="1.75"/>
    <n v="92.75"/>
    <s v="Account"/>
    <n v="8"/>
    <n v="80"/>
    <n v="140"/>
    <n v="140"/>
    <n v="92.75"/>
    <n v="232.75"/>
    <n v="232.75"/>
    <s v="Wed"/>
    <s v="Thu"/>
  </r>
  <r>
    <s v="A00719"/>
    <s v="East"/>
    <s v="Ling"/>
    <s v="Replace"/>
    <m/>
    <d v="2021-04-28T00:00:00"/>
    <x v="164"/>
    <n v="22"/>
    <n v="2"/>
    <m/>
    <m/>
    <n v="0.5"/>
    <n v="174.76169999999999"/>
    <s v="Account"/>
    <n v="22"/>
    <n v="140"/>
    <n v="70"/>
    <n v="70"/>
    <n v="174.76169999999999"/>
    <n v="244.76169999999999"/>
    <n v="244.76169999999999"/>
    <s v="Wed"/>
    <s v="Thu"/>
  </r>
  <r>
    <s v="A00720"/>
    <s v="Southwest"/>
    <s v="Khan"/>
    <s v="Assess"/>
    <m/>
    <d v="2021-04-28T00:00:00"/>
    <x v="194"/>
    <n v="26"/>
    <n v="1"/>
    <m/>
    <m/>
    <n v="0.25"/>
    <n v="33.571800000000003"/>
    <s v="C.O.D."/>
    <n v="26"/>
    <n v="80"/>
    <n v="20"/>
    <n v="20"/>
    <n v="33.571800000000003"/>
    <n v="53.571800000000003"/>
    <n v="53.571800000000003"/>
    <s v="Wed"/>
    <s v="Mon"/>
  </r>
  <r>
    <s v="A00721"/>
    <s v="Southeast"/>
    <s v="Burton"/>
    <s v="Deliver"/>
    <m/>
    <d v="2021-04-28T00:00:00"/>
    <x v="195"/>
    <n v="43"/>
    <n v="1"/>
    <s v="Yes"/>
    <s v="Yes"/>
    <n v="0.25"/>
    <n v="222.3365"/>
    <s v="Warranty"/>
    <n v="43"/>
    <n v="80"/>
    <n v="20"/>
    <n v="0"/>
    <n v="0"/>
    <n v="242.3365"/>
    <n v="0"/>
    <s v="Wed"/>
    <s v="Thu"/>
  </r>
  <r>
    <s v="A00722"/>
    <s v="Central"/>
    <s v="Burton"/>
    <s v="Replace"/>
    <m/>
    <d v="2021-04-29T00:00:00"/>
    <x v="100"/>
    <n v="14"/>
    <n v="1"/>
    <m/>
    <m/>
    <n v="1.25"/>
    <n v="153.941"/>
    <s v="C.O.D."/>
    <n v="14"/>
    <n v="80"/>
    <n v="100"/>
    <n v="100"/>
    <n v="153.941"/>
    <n v="253.941"/>
    <n v="253.941"/>
    <s v="Thu"/>
    <s v="Thu"/>
  </r>
  <r>
    <s v="A00723"/>
    <s v="Northwest"/>
    <s v="Khan"/>
    <s v="Assess"/>
    <m/>
    <d v="2021-04-29T00:00:00"/>
    <x v="158"/>
    <n v="13"/>
    <n v="1"/>
    <m/>
    <m/>
    <n v="0.75"/>
    <n v="30"/>
    <s v="C.O.D."/>
    <n v="13"/>
    <n v="80"/>
    <n v="60"/>
    <n v="60"/>
    <n v="30"/>
    <n v="90"/>
    <n v="90"/>
    <s v="Thu"/>
    <s v="Wed"/>
  </r>
  <r>
    <s v="A00724"/>
    <s v="North"/>
    <s v="Ling"/>
    <s v="Deliver"/>
    <m/>
    <d v="2021-04-29T00:00:00"/>
    <x v="100"/>
    <n v="14"/>
    <n v="1"/>
    <m/>
    <m/>
    <n v="0.25"/>
    <n v="19"/>
    <s v="Account"/>
    <n v="14"/>
    <n v="80"/>
    <n v="20"/>
    <n v="20"/>
    <n v="19"/>
    <n v="39"/>
    <n v="39"/>
    <s v="Thu"/>
    <s v="Thu"/>
  </r>
  <r>
    <s v="A00725"/>
    <s v="Southeast"/>
    <s v="Cartier"/>
    <s v="Assess"/>
    <m/>
    <d v="2021-04-29T00:00:00"/>
    <x v="161"/>
    <n v="18"/>
    <n v="1"/>
    <m/>
    <m/>
    <n v="0.25"/>
    <n v="75.180800000000005"/>
    <s v="Account"/>
    <n v="18"/>
    <n v="80"/>
    <n v="20"/>
    <n v="20"/>
    <n v="75.180800000000005"/>
    <n v="95.180800000000005"/>
    <n v="95.180800000000005"/>
    <s v="Thu"/>
    <s v="Mon"/>
  </r>
  <r>
    <s v="A00726"/>
    <s v="South"/>
    <s v="Lopez"/>
    <s v="Assess"/>
    <m/>
    <d v="2021-04-29T00:00:00"/>
    <x v="180"/>
    <n v="39"/>
    <n v="1"/>
    <m/>
    <m/>
    <n v="0.75"/>
    <n v="1180.1566"/>
    <s v="Account"/>
    <n v="39"/>
    <n v="80"/>
    <n v="60"/>
    <n v="60"/>
    <n v="1180.1566"/>
    <n v="1240.1566"/>
    <n v="1240.1566"/>
    <s v="Thu"/>
    <s v="Mon"/>
  </r>
  <r>
    <s v="A00727"/>
    <s v="Central"/>
    <s v="Cartier"/>
    <s v="Repair"/>
    <m/>
    <d v="2021-04-29T00:00:00"/>
    <x v="190"/>
    <n v="35"/>
    <n v="2"/>
    <m/>
    <s v="Yes"/>
    <n v="2"/>
    <n v="125.7766"/>
    <s v="C.O.D."/>
    <n v="35"/>
    <n v="140"/>
    <n v="280"/>
    <n v="280"/>
    <n v="0"/>
    <n v="405.77660000000003"/>
    <n v="280"/>
    <s v="Thu"/>
    <s v="Thu"/>
  </r>
  <r>
    <s v="A00728"/>
    <s v="North"/>
    <s v="Ling"/>
    <s v="Deliver"/>
    <m/>
    <d v="2021-04-29T00:00:00"/>
    <x v="191"/>
    <n v="41"/>
    <n v="1"/>
    <m/>
    <m/>
    <n v="0.25"/>
    <n v="75.0822"/>
    <s v="Account"/>
    <n v="41"/>
    <n v="80"/>
    <n v="20"/>
    <n v="20"/>
    <n v="75.0822"/>
    <n v="95.0822"/>
    <n v="95.0822"/>
    <s v="Thu"/>
    <s v="Wed"/>
  </r>
  <r>
    <s v="A00729"/>
    <s v="Northeast"/>
    <s v="Ling"/>
    <s v="Replace"/>
    <m/>
    <d v="2021-04-29T00:00:00"/>
    <x v="196"/>
    <n v="57"/>
    <n v="2"/>
    <m/>
    <m/>
    <n v="0.5"/>
    <n v="103.18"/>
    <s v="C.O.D."/>
    <n v="57"/>
    <n v="140"/>
    <n v="70"/>
    <n v="70"/>
    <n v="103.18"/>
    <n v="173.18"/>
    <n v="173.18"/>
    <s v="Thu"/>
    <s v="Fri"/>
  </r>
  <r>
    <s v="A00730"/>
    <s v="Northwest"/>
    <s v="Khan"/>
    <s v="Assess"/>
    <m/>
    <d v="2021-04-29T00:00:00"/>
    <x v="168"/>
    <n v="-44315"/>
    <n v="2"/>
    <m/>
    <m/>
    <m/>
    <n v="591.75"/>
    <s v="Account"/>
    <s v=""/>
    <n v="140"/>
    <n v="0"/>
    <n v="0"/>
    <n v="591.75"/>
    <n v="591.75"/>
    <n v="591.75"/>
    <s v="Thu"/>
    <s v="Sat"/>
  </r>
  <r>
    <s v="A00731"/>
    <s v="Southeast"/>
    <s v="Khan"/>
    <s v="Assess"/>
    <m/>
    <d v="2021-05-03T00:00:00"/>
    <x v="185"/>
    <n v="11"/>
    <n v="1"/>
    <m/>
    <m/>
    <n v="0.25"/>
    <n v="25.711400000000001"/>
    <s v="C.O.D."/>
    <n v="11"/>
    <n v="80"/>
    <n v="20"/>
    <n v="20"/>
    <n v="25.711400000000001"/>
    <n v="45.711399999999998"/>
    <n v="45.711399999999998"/>
    <s v="Mon"/>
    <s v="Fri"/>
  </r>
  <r>
    <s v="A00732"/>
    <s v="North"/>
    <s v="Ling"/>
    <s v="Deliver"/>
    <m/>
    <d v="2021-05-03T00:00:00"/>
    <x v="100"/>
    <n v="10"/>
    <n v="1"/>
    <m/>
    <m/>
    <n v="0.25"/>
    <n v="36.754399999999997"/>
    <s v="Account"/>
    <n v="10"/>
    <n v="80"/>
    <n v="20"/>
    <n v="20"/>
    <n v="36.754399999999997"/>
    <n v="56.754399999999997"/>
    <n v="56.754399999999997"/>
    <s v="Mon"/>
    <s v="Thu"/>
  </r>
  <r>
    <s v="A00733"/>
    <s v="Central"/>
    <s v="Khan"/>
    <s v="Deliver"/>
    <m/>
    <d v="2021-05-03T00:00:00"/>
    <x v="100"/>
    <n v="10"/>
    <n v="1"/>
    <m/>
    <m/>
    <n v="0.25"/>
    <n v="128.6842"/>
    <s v="C.O.D."/>
    <n v="10"/>
    <n v="80"/>
    <n v="20"/>
    <n v="20"/>
    <n v="128.6842"/>
    <n v="148.6842"/>
    <n v="148.6842"/>
    <s v="Mon"/>
    <s v="Thu"/>
  </r>
  <r>
    <s v="A00734"/>
    <s v="Southeast"/>
    <s v="Khan"/>
    <s v="Assess"/>
    <m/>
    <d v="2021-05-03T00:00:00"/>
    <x v="100"/>
    <n v="10"/>
    <n v="1"/>
    <m/>
    <m/>
    <n v="1.25"/>
    <n v="240.54859999999999"/>
    <s v="Account"/>
    <n v="10"/>
    <n v="80"/>
    <n v="100"/>
    <n v="100"/>
    <n v="240.54859999999999"/>
    <n v="340.54859999999996"/>
    <n v="340.54859999999996"/>
    <s v="Mon"/>
    <s v="Thu"/>
  </r>
  <r>
    <s v="A00735"/>
    <s v="Northwest"/>
    <s v="Burton"/>
    <s v="Assess"/>
    <m/>
    <d v="2021-05-03T00:00:00"/>
    <x v="100"/>
    <n v="10"/>
    <n v="2"/>
    <m/>
    <m/>
    <n v="0.5"/>
    <n v="357.9837"/>
    <s v="C.O.D."/>
    <n v="10"/>
    <n v="140"/>
    <n v="70"/>
    <n v="70"/>
    <n v="357.9837"/>
    <n v="427.9837"/>
    <n v="427.9837"/>
    <s v="Mon"/>
    <s v="Thu"/>
  </r>
  <r>
    <s v="A00736"/>
    <s v="Central"/>
    <s v="Khan"/>
    <s v="Replace"/>
    <m/>
    <d v="2021-05-03T00:00:00"/>
    <x v="188"/>
    <n v="15"/>
    <n v="1"/>
    <m/>
    <m/>
    <n v="0.5"/>
    <n v="6.399"/>
    <s v="C.O.D."/>
    <n v="15"/>
    <n v="80"/>
    <n v="40"/>
    <n v="40"/>
    <n v="6.399"/>
    <n v="46.399000000000001"/>
    <n v="46.399000000000001"/>
    <s v="Mon"/>
    <s v="Tue"/>
  </r>
  <r>
    <s v="A00737"/>
    <s v="Southeast"/>
    <s v="Burton"/>
    <s v="Replace"/>
    <m/>
    <d v="2021-05-03T00:00:00"/>
    <x v="189"/>
    <n v="16"/>
    <n v="2"/>
    <s v="Yes"/>
    <s v="Yes"/>
    <n v="1"/>
    <n v="182.08340000000001"/>
    <s v="Warranty"/>
    <n v="16"/>
    <n v="140"/>
    <n v="140"/>
    <n v="0"/>
    <n v="0"/>
    <n v="322.08339999999998"/>
    <n v="0"/>
    <s v="Mon"/>
    <s v="Wed"/>
  </r>
  <r>
    <s v="A00738"/>
    <s v="North"/>
    <s v="Ling"/>
    <s v="Deliver"/>
    <m/>
    <d v="2021-05-03T00:00:00"/>
    <x v="188"/>
    <n v="15"/>
    <n v="2"/>
    <m/>
    <m/>
    <n v="0.25"/>
    <n v="149.24420000000001"/>
    <s v="Account"/>
    <n v="15"/>
    <n v="140"/>
    <n v="35"/>
    <n v="35"/>
    <n v="149.24420000000001"/>
    <n v="184.24420000000001"/>
    <n v="184.24420000000001"/>
    <s v="Mon"/>
    <s v="Tue"/>
  </r>
  <r>
    <s v="A00739"/>
    <s v="Northeast"/>
    <s v="Ling"/>
    <s v="Assess"/>
    <m/>
    <d v="2021-05-03T00:00:00"/>
    <x v="164"/>
    <n v="17"/>
    <n v="2"/>
    <m/>
    <m/>
    <n v="0.25"/>
    <n v="26.59"/>
    <s v="Credit"/>
    <n v="17"/>
    <n v="140"/>
    <n v="35"/>
    <n v="35"/>
    <n v="26.59"/>
    <n v="61.59"/>
    <n v="61.59"/>
    <s v="Mon"/>
    <s v="Thu"/>
  </r>
  <r>
    <s v="A00740"/>
    <s v="West"/>
    <s v="Khan"/>
    <s v="Replace"/>
    <m/>
    <d v="2021-05-03T00:00:00"/>
    <x v="197"/>
    <n v="30"/>
    <n v="1"/>
    <m/>
    <m/>
    <n v="0.5"/>
    <n v="29.727799999999998"/>
    <s v="Account"/>
    <n v="30"/>
    <n v="80"/>
    <n v="40"/>
    <n v="40"/>
    <n v="29.727799999999998"/>
    <n v="69.727800000000002"/>
    <n v="69.727800000000002"/>
    <s v="Mon"/>
    <s v="Wed"/>
  </r>
  <r>
    <s v="A00741"/>
    <s v="North"/>
    <s v="Ling"/>
    <s v="Deliver"/>
    <m/>
    <d v="2021-05-03T00:00:00"/>
    <x v="180"/>
    <n v="35"/>
    <n v="1"/>
    <m/>
    <m/>
    <n v="0.25"/>
    <n v="21.33"/>
    <s v="Account"/>
    <n v="35"/>
    <n v="80"/>
    <n v="20"/>
    <n v="20"/>
    <n v="21.33"/>
    <n v="41.33"/>
    <n v="41.33"/>
    <s v="Mon"/>
    <s v="Mon"/>
  </r>
  <r>
    <s v="A00742"/>
    <s v="East"/>
    <s v="Ling"/>
    <s v="Deliver"/>
    <m/>
    <d v="2021-05-03T00:00:00"/>
    <x v="178"/>
    <n v="42"/>
    <n v="1"/>
    <m/>
    <m/>
    <n v="0.25"/>
    <n v="64.171000000000006"/>
    <s v="Account"/>
    <n v="42"/>
    <n v="80"/>
    <n v="20"/>
    <n v="20"/>
    <n v="64.171000000000006"/>
    <n v="84.171000000000006"/>
    <n v="84.171000000000006"/>
    <s v="Mon"/>
    <s v="Mon"/>
  </r>
  <r>
    <s v="A00743"/>
    <s v="West"/>
    <s v="Khan"/>
    <s v="Deliver"/>
    <m/>
    <d v="2021-05-03T00:00:00"/>
    <x v="192"/>
    <n v="49"/>
    <n v="1"/>
    <m/>
    <m/>
    <n v="0.25"/>
    <n v="70.8215"/>
    <s v="P.O."/>
    <n v="49"/>
    <n v="80"/>
    <n v="20"/>
    <n v="20"/>
    <n v="70.8215"/>
    <n v="90.8215"/>
    <n v="90.8215"/>
    <s v="Mon"/>
    <s v="Mon"/>
  </r>
  <r>
    <s v="A00744"/>
    <s v="Southwest"/>
    <s v="Burton"/>
    <s v="Replace"/>
    <m/>
    <d v="2021-05-03T00:00:00"/>
    <x v="134"/>
    <n v="70"/>
    <n v="1"/>
    <m/>
    <m/>
    <n v="2.5"/>
    <n v="271.90960000000001"/>
    <s v="C.O.D."/>
    <n v="70"/>
    <n v="80"/>
    <n v="200"/>
    <n v="200"/>
    <n v="271.90960000000001"/>
    <n v="471.90960000000001"/>
    <n v="471.90960000000001"/>
    <s v="Mon"/>
    <s v="Mon"/>
  </r>
  <r>
    <s v="A00745"/>
    <s v="Central"/>
    <s v="Khan"/>
    <s v="Assess"/>
    <m/>
    <d v="2021-05-04T00:00:00"/>
    <x v="100"/>
    <n v="9"/>
    <n v="1"/>
    <m/>
    <m/>
    <n v="0.75"/>
    <n v="146.2002"/>
    <s v="C.O.D."/>
    <n v="9"/>
    <n v="80"/>
    <n v="60"/>
    <n v="60"/>
    <n v="146.2002"/>
    <n v="206.2002"/>
    <n v="206.2002"/>
    <s v="Tue"/>
    <s v="Thu"/>
  </r>
  <r>
    <s v="A00746"/>
    <s v="Central"/>
    <s v="Khan"/>
    <s v="Replace"/>
    <m/>
    <d v="2021-05-04T00:00:00"/>
    <x v="164"/>
    <n v="16"/>
    <n v="1"/>
    <m/>
    <m/>
    <n v="0.5"/>
    <n v="150"/>
    <s v="Account"/>
    <n v="16"/>
    <n v="80"/>
    <n v="40"/>
    <n v="40"/>
    <n v="150"/>
    <n v="190"/>
    <n v="190"/>
    <s v="Tue"/>
    <s v="Thu"/>
  </r>
  <r>
    <s v="A00747"/>
    <s v="Central"/>
    <s v="Cartier"/>
    <s v="Deliver"/>
    <m/>
    <d v="2021-05-04T00:00:00"/>
    <x v="190"/>
    <n v="30"/>
    <n v="1"/>
    <m/>
    <m/>
    <n v="0.25"/>
    <n v="140.5"/>
    <s v="C.O.D."/>
    <n v="30"/>
    <n v="80"/>
    <n v="20"/>
    <n v="20"/>
    <n v="140.5"/>
    <n v="160.5"/>
    <n v="160.5"/>
    <s v="Tue"/>
    <s v="Thu"/>
  </r>
  <r>
    <s v="A00748"/>
    <s v="South"/>
    <s v="Lopez"/>
    <s v="Deliver"/>
    <m/>
    <d v="2021-05-04T00:00:00"/>
    <x v="195"/>
    <n v="37"/>
    <n v="1"/>
    <m/>
    <m/>
    <n v="0.25"/>
    <n v="39"/>
    <s v="Account"/>
    <n v="37"/>
    <n v="80"/>
    <n v="20"/>
    <n v="20"/>
    <n v="39"/>
    <n v="59"/>
    <n v="59"/>
    <s v="Tue"/>
    <s v="Thu"/>
  </r>
  <r>
    <s v="A00749"/>
    <s v="North"/>
    <s v="Khan"/>
    <s v="Repair"/>
    <m/>
    <d v="2021-05-04T00:00:00"/>
    <x v="134"/>
    <n v="69"/>
    <n v="2"/>
    <m/>
    <m/>
    <n v="2.25"/>
    <n v="716.98710000000005"/>
    <s v="C.O.D."/>
    <n v="69"/>
    <n v="140"/>
    <n v="315"/>
    <n v="315"/>
    <n v="716.98710000000005"/>
    <n v="1031.9871000000001"/>
    <n v="1031.9871000000001"/>
    <s v="Tue"/>
    <s v="Mon"/>
  </r>
  <r>
    <s v="A00750"/>
    <s v="Northeast"/>
    <s v="Ling"/>
    <s v="Deliver"/>
    <m/>
    <d v="2021-05-04T00:00:00"/>
    <x v="168"/>
    <n v="-44320"/>
    <n v="1"/>
    <m/>
    <m/>
    <m/>
    <n v="118.8969"/>
    <s v="Account"/>
    <s v=""/>
    <n v="80"/>
    <n v="0"/>
    <n v="0"/>
    <n v="118.8969"/>
    <n v="118.8969"/>
    <n v="118.8969"/>
    <s v="Tue"/>
    <s v="Sat"/>
  </r>
  <r>
    <s v="A00751"/>
    <s v="South"/>
    <s v="Burton"/>
    <s v="Assess"/>
    <m/>
    <d v="2021-05-05T00:00:00"/>
    <x v="161"/>
    <n v="12"/>
    <n v="2"/>
    <m/>
    <s v="Yes"/>
    <n v="0.25"/>
    <n v="24"/>
    <s v="C.O.D."/>
    <n v="12"/>
    <n v="140"/>
    <n v="35"/>
    <n v="35"/>
    <n v="0"/>
    <n v="59"/>
    <n v="35"/>
    <s v="Wed"/>
    <s v="Mon"/>
  </r>
  <r>
    <s v="A00752"/>
    <s v="Southeast"/>
    <s v="Cartier"/>
    <s v="Assess"/>
    <m/>
    <d v="2021-05-05T00:00:00"/>
    <x v="161"/>
    <n v="12"/>
    <n v="1"/>
    <m/>
    <m/>
    <n v="0.25"/>
    <n v="28.036799999999999"/>
    <s v="Account"/>
    <n v="12"/>
    <n v="80"/>
    <n v="20"/>
    <n v="20"/>
    <n v="28.036799999999999"/>
    <n v="48.036799999999999"/>
    <n v="48.036799999999999"/>
    <s v="Wed"/>
    <s v="Mon"/>
  </r>
  <r>
    <s v="A00753"/>
    <s v="South"/>
    <s v="Burton"/>
    <s v="Assess"/>
    <m/>
    <d v="2021-05-05T00:00:00"/>
    <x v="161"/>
    <n v="12"/>
    <n v="2"/>
    <m/>
    <m/>
    <n v="0.5"/>
    <n v="291.10989999999998"/>
    <s v="C.O.D."/>
    <n v="12"/>
    <n v="140"/>
    <n v="70"/>
    <n v="70"/>
    <n v="291.10989999999998"/>
    <n v="361.10989999999998"/>
    <n v="361.10989999999998"/>
    <s v="Wed"/>
    <s v="Mon"/>
  </r>
  <r>
    <s v="A00754"/>
    <s v="Northeast"/>
    <s v="Ling"/>
    <s v="Assess"/>
    <m/>
    <d v="2021-05-05T00:00:00"/>
    <x v="194"/>
    <n v="19"/>
    <n v="2"/>
    <m/>
    <m/>
    <n v="0.25"/>
    <n v="36.3384"/>
    <s v="Account"/>
    <n v="19"/>
    <n v="140"/>
    <n v="35"/>
    <n v="35"/>
    <n v="36.3384"/>
    <n v="71.338400000000007"/>
    <n v="71.338400000000007"/>
    <s v="Wed"/>
    <s v="Mon"/>
  </r>
  <r>
    <s v="A00755"/>
    <s v="Central"/>
    <s v="Burton"/>
    <s v="Repair"/>
    <m/>
    <d v="2021-05-05T00:00:00"/>
    <x v="165"/>
    <n v="22"/>
    <n v="1"/>
    <m/>
    <m/>
    <n v="1"/>
    <n v="26.84"/>
    <s v="C.O.D."/>
    <n v="22"/>
    <n v="80"/>
    <n v="80"/>
    <n v="80"/>
    <n v="26.84"/>
    <n v="106.84"/>
    <n v="106.84"/>
    <s v="Wed"/>
    <s v="Thu"/>
  </r>
  <r>
    <s v="A00756"/>
    <s v="Central"/>
    <s v="Khan"/>
    <s v="Deliver"/>
    <m/>
    <d v="2021-05-06T00:00:00"/>
    <x v="164"/>
    <n v="14"/>
    <n v="1"/>
    <m/>
    <m/>
    <n v="0.25"/>
    <n v="56.107500000000002"/>
    <s v="Account"/>
    <n v="14"/>
    <n v="80"/>
    <n v="20"/>
    <n v="20"/>
    <n v="56.107500000000002"/>
    <n v="76.107500000000002"/>
    <n v="76.107500000000002"/>
    <s v="Thu"/>
    <s v="Thu"/>
  </r>
  <r>
    <s v="A00757"/>
    <s v="North"/>
    <s v="Ling"/>
    <s v="Replace"/>
    <m/>
    <d v="2021-05-06T00:00:00"/>
    <x v="189"/>
    <n v="13"/>
    <n v="2"/>
    <m/>
    <m/>
    <n v="0.5"/>
    <n v="205.53"/>
    <s v="Account"/>
    <n v="13"/>
    <n v="140"/>
    <n v="70"/>
    <n v="70"/>
    <n v="205.53"/>
    <n v="275.52999999999997"/>
    <n v="275.52999999999997"/>
    <s v="Thu"/>
    <s v="Wed"/>
  </r>
  <r>
    <s v="A00758"/>
    <s v="Northwest"/>
    <s v="Cartier"/>
    <s v="Repair"/>
    <m/>
    <d v="2021-05-06T00:00:00"/>
    <x v="177"/>
    <n v="20"/>
    <n v="1"/>
    <m/>
    <m/>
    <n v="1"/>
    <n v="77.805000000000007"/>
    <s v="C.O.D."/>
    <n v="20"/>
    <n v="80"/>
    <n v="80"/>
    <n v="80"/>
    <n v="77.805000000000007"/>
    <n v="157.80500000000001"/>
    <n v="157.80500000000001"/>
    <s v="Thu"/>
    <s v="Wed"/>
  </r>
  <r>
    <s v="A00759"/>
    <s v="Southeast"/>
    <s v="Cartier"/>
    <s v="Replace"/>
    <m/>
    <d v="2021-05-06T00:00:00"/>
    <x v="165"/>
    <n v="21"/>
    <n v="1"/>
    <m/>
    <m/>
    <n v="0.5"/>
    <n v="205.06549999999999"/>
    <s v="C.O.D."/>
    <n v="21"/>
    <n v="80"/>
    <n v="40"/>
    <n v="40"/>
    <n v="205.06549999999999"/>
    <n v="245.06549999999999"/>
    <n v="245.06549999999999"/>
    <s v="Thu"/>
    <s v="Thu"/>
  </r>
  <r>
    <s v="A00760"/>
    <s v="Southeast"/>
    <s v="Cartier"/>
    <s v="Repair"/>
    <m/>
    <d v="2021-05-07T00:00:00"/>
    <x v="198"/>
    <n v="74"/>
    <n v="1"/>
    <m/>
    <m/>
    <n v="1.25"/>
    <n v="30"/>
    <s v="C.O.D."/>
    <n v="74"/>
    <n v="80"/>
    <n v="100"/>
    <n v="100"/>
    <n v="30"/>
    <n v="130"/>
    <n v="130"/>
    <s v="Fri"/>
    <s v="Tue"/>
  </r>
  <r>
    <s v="A00761"/>
    <s v="South"/>
    <s v="Lopez"/>
    <s v="Assess"/>
    <m/>
    <d v="2021-05-10T00:00:00"/>
    <x v="189"/>
    <n v="9"/>
    <n v="1"/>
    <m/>
    <m/>
    <n v="0.5"/>
    <n v="92.585999999999999"/>
    <s v="P.O."/>
    <n v="9"/>
    <n v="80"/>
    <n v="40"/>
    <n v="40"/>
    <n v="92.585999999999999"/>
    <n v="132.58600000000001"/>
    <n v="132.58600000000001"/>
    <s v="Mon"/>
    <s v="Wed"/>
  </r>
  <r>
    <s v="A00762"/>
    <s v="North"/>
    <s v="Ling"/>
    <s v="Assess"/>
    <m/>
    <d v="2021-05-10T00:00:00"/>
    <x v="174"/>
    <n v="21"/>
    <n v="1"/>
    <m/>
    <m/>
    <n v="0.25"/>
    <n v="58.24"/>
    <s v="Account"/>
    <n v="21"/>
    <n v="80"/>
    <n v="20"/>
    <n v="20"/>
    <n v="58.24"/>
    <n v="78.240000000000009"/>
    <n v="78.240000000000009"/>
    <s v="Mon"/>
    <s v="Mon"/>
  </r>
  <r>
    <s v="A00763"/>
    <s v="Northwest"/>
    <s v="Burton"/>
    <s v="Replace"/>
    <s v="Yes"/>
    <d v="2021-05-10T00:00:00"/>
    <x v="199"/>
    <n v="26"/>
    <n v="2"/>
    <m/>
    <m/>
    <n v="0.5"/>
    <n v="69.6571"/>
    <s v="P.O."/>
    <n v="26"/>
    <n v="140"/>
    <n v="70"/>
    <n v="70"/>
    <n v="69.6571"/>
    <n v="139.65710000000001"/>
    <n v="139.65710000000001"/>
    <s v="Mon"/>
    <s v="Sat"/>
  </r>
  <r>
    <s v="A00764"/>
    <s v="Central"/>
    <s v="Cartier"/>
    <s v="Install"/>
    <s v="Yes"/>
    <d v="2021-05-10T00:00:00"/>
    <x v="197"/>
    <n v="23"/>
    <n v="2"/>
    <m/>
    <m/>
    <n v="1"/>
    <n v="51.8767"/>
    <s v="C.O.D."/>
    <n v="23"/>
    <n v="140"/>
    <n v="140"/>
    <n v="140"/>
    <n v="51.8767"/>
    <n v="191.8767"/>
    <n v="191.8767"/>
    <s v="Mon"/>
    <s v="Wed"/>
  </r>
  <r>
    <s v="A00765"/>
    <s v="Southwest"/>
    <s v="Cartier"/>
    <s v="Assess"/>
    <m/>
    <d v="2021-05-10T00:00:00"/>
    <x v="195"/>
    <n v="31"/>
    <n v="2"/>
    <m/>
    <m/>
    <n v="0.5"/>
    <n v="103.1811"/>
    <s v="C.O.D."/>
    <n v="31"/>
    <n v="140"/>
    <n v="70"/>
    <n v="70"/>
    <n v="103.1811"/>
    <n v="173.18110000000001"/>
    <n v="173.18110000000001"/>
    <s v="Mon"/>
    <s v="Thu"/>
  </r>
  <r>
    <s v="A00766"/>
    <s v="North"/>
    <s v="Ling"/>
    <s v="Assess"/>
    <m/>
    <d v="2021-05-10T00:00:00"/>
    <x v="195"/>
    <n v="31"/>
    <n v="2"/>
    <m/>
    <m/>
    <n v="0.25"/>
    <n v="122.633"/>
    <s v="C.O.D."/>
    <n v="31"/>
    <n v="140"/>
    <n v="35"/>
    <n v="35"/>
    <n v="122.633"/>
    <n v="157.63299999999998"/>
    <n v="157.63299999999998"/>
    <s v="Mon"/>
    <s v="Thu"/>
  </r>
  <r>
    <s v="A00767"/>
    <s v="Southeast"/>
    <s v="Cartier"/>
    <s v="Assess"/>
    <m/>
    <d v="2021-05-10T00:00:00"/>
    <x v="178"/>
    <n v="35"/>
    <n v="1"/>
    <m/>
    <m/>
    <n v="0.25"/>
    <n v="73.810299999999998"/>
    <s v="C.O.D."/>
    <n v="35"/>
    <n v="80"/>
    <n v="20"/>
    <n v="20"/>
    <n v="73.810299999999998"/>
    <n v="93.810299999999998"/>
    <n v="93.810299999999998"/>
    <s v="Mon"/>
    <s v="Mon"/>
  </r>
  <r>
    <s v="A00768"/>
    <s v="Northwest"/>
    <s v="Burton"/>
    <s v="Deliver"/>
    <m/>
    <d v="2021-05-11T00:00:00"/>
    <x v="194"/>
    <n v="13"/>
    <n v="2"/>
    <m/>
    <m/>
    <n v="0.25"/>
    <n v="479.36"/>
    <s v="Account"/>
    <n v="13"/>
    <n v="140"/>
    <n v="35"/>
    <n v="35"/>
    <n v="479.36"/>
    <n v="514.36"/>
    <n v="514.36"/>
    <s v="Tue"/>
    <s v="Mon"/>
  </r>
  <r>
    <s v="A00769"/>
    <s v="West"/>
    <s v="Khan"/>
    <s v="Assess"/>
    <m/>
    <d v="2021-05-11T00:00:00"/>
    <x v="197"/>
    <n v="22"/>
    <n v="1"/>
    <m/>
    <m/>
    <n v="0.25"/>
    <n v="180"/>
    <s v="P.O."/>
    <n v="22"/>
    <n v="80"/>
    <n v="20"/>
    <n v="20"/>
    <n v="180"/>
    <n v="200"/>
    <n v="200"/>
    <s v="Tue"/>
    <s v="Wed"/>
  </r>
  <r>
    <s v="A00770"/>
    <s v="Central"/>
    <s v="Cartier"/>
    <s v="Replace"/>
    <s v="Yes"/>
    <d v="2021-05-11T00:00:00"/>
    <x v="200"/>
    <n v="72"/>
    <n v="1"/>
    <m/>
    <m/>
    <n v="1"/>
    <n v="117.44840000000001"/>
    <s v="Account"/>
    <n v="72"/>
    <n v="80"/>
    <n v="80"/>
    <n v="80"/>
    <n v="117.44840000000001"/>
    <n v="197.44839999999999"/>
    <n v="197.44839999999999"/>
    <s v="Tue"/>
    <s v="Thu"/>
  </r>
  <r>
    <s v="A00771"/>
    <s v="West"/>
    <s v="Khan"/>
    <s v="Assess"/>
    <m/>
    <d v="2021-05-12T00:00:00"/>
    <x v="197"/>
    <n v="21"/>
    <n v="1"/>
    <m/>
    <m/>
    <n v="0.25"/>
    <n v="240.28399999999999"/>
    <s v="P.O."/>
    <n v="21"/>
    <n v="80"/>
    <n v="20"/>
    <n v="20"/>
    <n v="240.28399999999999"/>
    <n v="260.28399999999999"/>
    <n v="260.28399999999999"/>
    <s v="Wed"/>
    <s v="Wed"/>
  </r>
  <r>
    <s v="A00772"/>
    <s v="Southwest"/>
    <s v="Khan"/>
    <s v="Replace"/>
    <m/>
    <d v="2021-05-12T00:00:00"/>
    <x v="172"/>
    <n v="35"/>
    <n v="2"/>
    <m/>
    <m/>
    <n v="0.5"/>
    <n v="176.31290000000001"/>
    <s v="C.O.D."/>
    <n v="35"/>
    <n v="140"/>
    <n v="70"/>
    <n v="70"/>
    <n v="176.31290000000001"/>
    <n v="246.31290000000001"/>
    <n v="246.31290000000001"/>
    <s v="Wed"/>
    <s v="Wed"/>
  </r>
  <r>
    <s v="A00773"/>
    <s v="Central"/>
    <s v="Cartier"/>
    <s v="Assess"/>
    <m/>
    <d v="2021-05-12T00:00:00"/>
    <x v="201"/>
    <n v="42"/>
    <n v="1"/>
    <m/>
    <m/>
    <n v="0.5"/>
    <n v="280"/>
    <s v="Account"/>
    <n v="42"/>
    <n v="80"/>
    <n v="40"/>
    <n v="40"/>
    <n v="280"/>
    <n v="320"/>
    <n v="320"/>
    <s v="Wed"/>
    <s v="Wed"/>
  </r>
  <r>
    <s v="A00774"/>
    <s v="Central"/>
    <s v="Khan"/>
    <s v="Repair"/>
    <m/>
    <d v="2021-05-12T00:00:00"/>
    <x v="198"/>
    <n v="69"/>
    <n v="2"/>
    <m/>
    <m/>
    <n v="2"/>
    <n v="345.72890000000001"/>
    <s v="C.O.D."/>
    <n v="69"/>
    <n v="140"/>
    <n v="280"/>
    <n v="280"/>
    <n v="345.72890000000001"/>
    <n v="625.72890000000007"/>
    <n v="625.72890000000007"/>
    <s v="Wed"/>
    <s v="Tue"/>
  </r>
  <r>
    <s v="A00775"/>
    <s v="North"/>
    <s v="Ling"/>
    <s v="Replace"/>
    <m/>
    <d v="2021-05-13T00:00:00"/>
    <x v="174"/>
    <n v="18"/>
    <n v="2"/>
    <m/>
    <m/>
    <n v="1"/>
    <n v="158.29130000000001"/>
    <s v="Account"/>
    <n v="18"/>
    <n v="140"/>
    <n v="140"/>
    <n v="140"/>
    <n v="158.29130000000001"/>
    <n v="298.29129999999998"/>
    <n v="298.29129999999998"/>
    <s v="Thu"/>
    <s v="Mon"/>
  </r>
  <r>
    <s v="A00776"/>
    <s v="Northwest"/>
    <s v="Cartier"/>
    <s v="Replace"/>
    <m/>
    <d v="2021-05-13T00:00:00"/>
    <x v="141"/>
    <n v="19"/>
    <n v="1"/>
    <m/>
    <m/>
    <n v="0.5"/>
    <n v="14.42"/>
    <s v="Account"/>
    <n v="19"/>
    <n v="80"/>
    <n v="40"/>
    <n v="40"/>
    <n v="14.42"/>
    <n v="54.42"/>
    <n v="54.42"/>
    <s v="Thu"/>
    <s v="Tue"/>
  </r>
  <r>
    <s v="A00777"/>
    <s v="South"/>
    <s v="Lopez"/>
    <s v="Replace"/>
    <m/>
    <d v="2021-05-13T00:00:00"/>
    <x v="171"/>
    <n v="26"/>
    <n v="1"/>
    <m/>
    <m/>
    <n v="0.75"/>
    <n v="62.970199999999998"/>
    <s v="Account"/>
    <n v="26"/>
    <n v="80"/>
    <n v="60"/>
    <n v="60"/>
    <n v="62.970199999999998"/>
    <n v="122.97020000000001"/>
    <n v="122.97020000000001"/>
    <s v="Thu"/>
    <s v="Tue"/>
  </r>
  <r>
    <s v="A00778"/>
    <s v="North"/>
    <s v="Ling"/>
    <s v="Assess"/>
    <m/>
    <d v="2021-05-13T00:00:00"/>
    <x v="171"/>
    <n v="26"/>
    <n v="2"/>
    <m/>
    <m/>
    <n v="0.25"/>
    <n v="63.441299999999998"/>
    <s v="Account"/>
    <n v="26"/>
    <n v="140"/>
    <n v="35"/>
    <n v="35"/>
    <n v="63.441299999999998"/>
    <n v="98.441299999999998"/>
    <n v="98.441299999999998"/>
    <s v="Thu"/>
    <s v="Tue"/>
  </r>
  <r>
    <s v="A00779"/>
    <s v="Central"/>
    <s v="Cartier"/>
    <s v="Replace"/>
    <m/>
    <d v="2021-05-13T00:00:00"/>
    <x v="172"/>
    <n v="34"/>
    <n v="1"/>
    <m/>
    <m/>
    <n v="0.5"/>
    <n v="30"/>
    <s v="C.O.D."/>
    <n v="34"/>
    <n v="80"/>
    <n v="40"/>
    <n v="40"/>
    <n v="30"/>
    <n v="70"/>
    <n v="70"/>
    <s v="Thu"/>
    <s v="Wed"/>
  </r>
  <r>
    <s v="A00780"/>
    <s v="Northeast"/>
    <s v="Ling"/>
    <s v="Replace"/>
    <m/>
    <d v="2021-05-13T00:00:00"/>
    <x v="175"/>
    <n v="35"/>
    <n v="1"/>
    <m/>
    <m/>
    <n v="0.5"/>
    <n v="496"/>
    <s v="Account"/>
    <n v="35"/>
    <n v="80"/>
    <n v="40"/>
    <n v="40"/>
    <n v="496"/>
    <n v="536"/>
    <n v="536"/>
    <s v="Thu"/>
    <s v="Thu"/>
  </r>
  <r>
    <s v="A00781"/>
    <s v="Northwest"/>
    <s v="Cartier"/>
    <s v="Replace"/>
    <s v="Yes"/>
    <d v="2021-05-13T00:00:00"/>
    <x v="168"/>
    <n v="-44329"/>
    <n v="1"/>
    <m/>
    <s v="Yes"/>
    <m/>
    <n v="126.81"/>
    <s v="C.O.D."/>
    <s v=""/>
    <n v="80"/>
    <n v="0"/>
    <n v="0"/>
    <n v="0"/>
    <n v="126.81"/>
    <n v="0"/>
    <s v="Thu"/>
    <s v="Sat"/>
  </r>
  <r>
    <s v="A00782"/>
    <s v="West"/>
    <s v="Khan"/>
    <s v="Install"/>
    <m/>
    <d v="2021-05-13T00:00:00"/>
    <x v="168"/>
    <n v="-44329"/>
    <n v="2"/>
    <m/>
    <m/>
    <m/>
    <n v="144"/>
    <s v="C.O.D."/>
    <s v=""/>
    <n v="140"/>
    <n v="0"/>
    <n v="0"/>
    <n v="144"/>
    <n v="144"/>
    <n v="144"/>
    <s v="Thu"/>
    <s v="Sat"/>
  </r>
  <r>
    <s v="A00783"/>
    <s v="East"/>
    <s v="Ling"/>
    <s v="Replace"/>
    <m/>
    <d v="2021-05-15T00:00:00"/>
    <x v="180"/>
    <n v="23"/>
    <n v="2"/>
    <m/>
    <s v="Yes"/>
    <n v="0.5"/>
    <n v="494.92989999999998"/>
    <s v="C.O.D."/>
    <n v="23"/>
    <n v="140"/>
    <n v="70"/>
    <n v="70"/>
    <n v="0"/>
    <n v="564.92989999999998"/>
    <n v="70"/>
    <s v="Sat"/>
    <s v="Mon"/>
  </r>
  <r>
    <s v="A00784"/>
    <s v="North"/>
    <s v="Ling"/>
    <s v="Assess"/>
    <m/>
    <d v="2021-05-15T00:00:00"/>
    <x v="171"/>
    <n v="24"/>
    <n v="2"/>
    <m/>
    <m/>
    <n v="0.25"/>
    <n v="30.0473"/>
    <s v="C.O.D."/>
    <n v="24"/>
    <n v="140"/>
    <n v="35"/>
    <n v="35"/>
    <n v="30.0473"/>
    <n v="65.047300000000007"/>
    <n v="65.047300000000007"/>
    <s v="Sat"/>
    <s v="Tue"/>
  </r>
  <r>
    <s v="A00785"/>
    <s v="Southeast"/>
    <s v="Burton"/>
    <s v="Assess"/>
    <s v="Yes"/>
    <d v="2021-05-17T00:00:00"/>
    <x v="108"/>
    <n v="8"/>
    <n v="1"/>
    <m/>
    <m/>
    <n v="0.25"/>
    <n v="147.63820000000001"/>
    <s v="Account"/>
    <n v="8"/>
    <n v="80"/>
    <n v="20"/>
    <n v="20"/>
    <n v="147.63820000000001"/>
    <n v="167.63820000000001"/>
    <n v="167.63820000000001"/>
    <s v="Mon"/>
    <s v="Tue"/>
  </r>
  <r>
    <s v="A00786"/>
    <s v="North"/>
    <s v="Ling"/>
    <s v="Replace"/>
    <m/>
    <d v="2021-05-17T00:00:00"/>
    <x v="202"/>
    <n v="11"/>
    <n v="2"/>
    <m/>
    <m/>
    <n v="0.5"/>
    <n v="37.44"/>
    <s v="C.O.D."/>
    <n v="11"/>
    <n v="140"/>
    <n v="70"/>
    <n v="70"/>
    <n v="37.44"/>
    <n v="107.44"/>
    <n v="107.44"/>
    <s v="Mon"/>
    <s v="Fri"/>
  </r>
  <r>
    <s v="A00787"/>
    <s v="Northeast"/>
    <s v="Ling"/>
    <s v="Assess"/>
    <m/>
    <d v="2021-05-17T00:00:00"/>
    <x v="197"/>
    <n v="16"/>
    <n v="2"/>
    <m/>
    <m/>
    <n v="0.5"/>
    <n v="288"/>
    <s v="Account"/>
    <n v="16"/>
    <n v="140"/>
    <n v="70"/>
    <n v="70"/>
    <n v="288"/>
    <n v="358"/>
    <n v="358"/>
    <s v="Mon"/>
    <s v="Wed"/>
  </r>
  <r>
    <s v="A00788"/>
    <s v="Northwest"/>
    <s v="Cartier"/>
    <s v="Assess"/>
    <m/>
    <d v="2021-05-17T00:00:00"/>
    <x v="197"/>
    <n v="16"/>
    <n v="2"/>
    <m/>
    <m/>
    <n v="1"/>
    <n v="150"/>
    <s v="C.O.D."/>
    <n v="16"/>
    <n v="140"/>
    <n v="140"/>
    <n v="140"/>
    <n v="150"/>
    <n v="290"/>
    <n v="290"/>
    <s v="Mon"/>
    <s v="Wed"/>
  </r>
  <r>
    <s v="A00789"/>
    <s v="North"/>
    <s v="Ling"/>
    <s v="Deliver"/>
    <m/>
    <d v="2021-05-17T00:00:00"/>
    <x v="171"/>
    <n v="22"/>
    <n v="1"/>
    <m/>
    <m/>
    <n v="0.25"/>
    <n v="42.66"/>
    <s v="Account"/>
    <n v="22"/>
    <n v="80"/>
    <n v="20"/>
    <n v="20"/>
    <n v="42.66"/>
    <n v="62.66"/>
    <n v="62.66"/>
    <s v="Mon"/>
    <s v="Tue"/>
  </r>
  <r>
    <s v="A00790"/>
    <s v="North"/>
    <s v="Ling"/>
    <s v="Assess"/>
    <m/>
    <d v="2021-05-17T00:00:00"/>
    <x v="171"/>
    <n v="22"/>
    <n v="1"/>
    <m/>
    <m/>
    <n v="0.25"/>
    <n v="287.25"/>
    <s v="Account"/>
    <n v="22"/>
    <n v="80"/>
    <n v="20"/>
    <n v="20"/>
    <n v="287.25"/>
    <n v="307.25"/>
    <n v="307.25"/>
    <s v="Mon"/>
    <s v="Tue"/>
  </r>
  <r>
    <s v="A00791"/>
    <s v="West"/>
    <s v="Cartier"/>
    <s v="Deliver"/>
    <m/>
    <d v="2021-05-17T00:00:00"/>
    <x v="155"/>
    <n v="25"/>
    <n v="2"/>
    <m/>
    <m/>
    <n v="0.25"/>
    <n v="147.4015"/>
    <s v="C.O.D."/>
    <n v="25"/>
    <n v="140"/>
    <n v="35"/>
    <n v="35"/>
    <n v="147.4015"/>
    <n v="182.4015"/>
    <n v="182.4015"/>
    <s v="Mon"/>
    <s v="Fri"/>
  </r>
  <r>
    <s v="A00792"/>
    <s v="North"/>
    <s v="Ling"/>
    <s v="Deliver"/>
    <m/>
    <d v="2021-05-17T00:00:00"/>
    <x v="203"/>
    <n v="33"/>
    <n v="1"/>
    <m/>
    <m/>
    <n v="0.25"/>
    <n v="59.242100000000001"/>
    <s v="C.O.D."/>
    <n v="33"/>
    <n v="80"/>
    <n v="20"/>
    <n v="20"/>
    <n v="59.242100000000001"/>
    <n v="79.242099999999994"/>
    <n v="79.242099999999994"/>
    <s v="Mon"/>
    <s v="Sat"/>
  </r>
  <r>
    <s v="A00793"/>
    <s v="North"/>
    <s v="Ling"/>
    <s v="Assess"/>
    <m/>
    <d v="2021-05-17T00:00:00"/>
    <x v="178"/>
    <n v="28"/>
    <n v="1"/>
    <m/>
    <m/>
    <n v="0.25"/>
    <n v="240"/>
    <s v="Account"/>
    <n v="28"/>
    <n v="80"/>
    <n v="20"/>
    <n v="20"/>
    <n v="240"/>
    <n v="260"/>
    <n v="260"/>
    <s v="Mon"/>
    <s v="Mon"/>
  </r>
  <r>
    <s v="A00794"/>
    <s v="North"/>
    <s v="Ling"/>
    <s v="Deliver"/>
    <m/>
    <d v="2021-05-17T00:00:00"/>
    <x v="204"/>
    <n v="36"/>
    <n v="2"/>
    <m/>
    <m/>
    <n v="0.25"/>
    <n v="197.47"/>
    <s v="C.O.D."/>
    <n v="36"/>
    <n v="140"/>
    <n v="35"/>
    <n v="35"/>
    <n v="197.47"/>
    <n v="232.47"/>
    <n v="232.47"/>
    <s v="Mon"/>
    <s v="Tue"/>
  </r>
  <r>
    <s v="A00795"/>
    <s v="Northeast"/>
    <s v="Ling"/>
    <s v="Assess"/>
    <m/>
    <d v="2021-05-17T00:00:00"/>
    <x v="205"/>
    <n v="60"/>
    <n v="2"/>
    <m/>
    <m/>
    <n v="0.5"/>
    <n v="304.19459999999998"/>
    <s v="C.O.D."/>
    <n v="60"/>
    <n v="140"/>
    <n v="70"/>
    <n v="70"/>
    <n v="304.19459999999998"/>
    <n v="374.19459999999998"/>
    <n v="374.19459999999998"/>
    <s v="Mon"/>
    <s v="Fri"/>
  </r>
  <r>
    <s v="A00796"/>
    <s v="Southeast"/>
    <s v="Burton"/>
    <s v="Replace"/>
    <m/>
    <d v="2021-05-18T00:00:00"/>
    <x v="165"/>
    <n v="9"/>
    <n v="1"/>
    <m/>
    <m/>
    <n v="0.5"/>
    <n v="64.342100000000002"/>
    <s v="Account"/>
    <n v="9"/>
    <n v="80"/>
    <n v="40"/>
    <n v="40"/>
    <n v="64.342100000000002"/>
    <n v="104.3421"/>
    <n v="104.3421"/>
    <s v="Tue"/>
    <s v="Thu"/>
  </r>
  <r>
    <s v="A00797"/>
    <s v="South"/>
    <s v="Lopez"/>
    <s v="Replace"/>
    <m/>
    <d v="2021-05-18T00:00:00"/>
    <x v="174"/>
    <n v="13"/>
    <n v="1"/>
    <m/>
    <m/>
    <n v="0.5"/>
    <n v="10.27"/>
    <s v="Account"/>
    <n v="13"/>
    <n v="80"/>
    <n v="40"/>
    <n v="40"/>
    <n v="10.27"/>
    <n v="50.269999999999996"/>
    <n v="50.269999999999996"/>
    <s v="Tue"/>
    <s v="Mon"/>
  </r>
  <r>
    <s v="A00798"/>
    <s v="Northwest"/>
    <s v="Burton"/>
    <s v="Assess"/>
    <m/>
    <d v="2021-05-18T00:00:00"/>
    <x v="190"/>
    <n v="16"/>
    <n v="2"/>
    <m/>
    <m/>
    <n v="0.75"/>
    <n v="319.02080000000001"/>
    <s v="C.O.D."/>
    <n v="16"/>
    <n v="140"/>
    <n v="105"/>
    <n v="105"/>
    <n v="319.02080000000001"/>
    <n v="424.02080000000001"/>
    <n v="424.02080000000001"/>
    <s v="Tue"/>
    <s v="Thu"/>
  </r>
  <r>
    <s v="A00799"/>
    <s v="Northwest"/>
    <s v="Khan"/>
    <s v="Replace"/>
    <m/>
    <d v="2021-05-18T00:00:00"/>
    <x v="141"/>
    <n v="14"/>
    <n v="1"/>
    <m/>
    <m/>
    <n v="0.75"/>
    <n v="131"/>
    <s v="C.O.D."/>
    <n v="14"/>
    <n v="80"/>
    <n v="60"/>
    <n v="60"/>
    <n v="131"/>
    <n v="191"/>
    <n v="191"/>
    <s v="Tue"/>
    <s v="Tue"/>
  </r>
  <r>
    <s v="A00800"/>
    <s v="North"/>
    <s v="Ling"/>
    <s v="Assess"/>
    <m/>
    <d v="2021-05-18T00:00:00"/>
    <x v="197"/>
    <n v="15"/>
    <n v="2"/>
    <m/>
    <m/>
    <n v="0.25"/>
    <n v="167"/>
    <s v="Account"/>
    <n v="15"/>
    <n v="140"/>
    <n v="35"/>
    <n v="35"/>
    <n v="167"/>
    <n v="202"/>
    <n v="202"/>
    <s v="Tue"/>
    <s v="Wed"/>
  </r>
  <r>
    <s v="A00801"/>
    <s v="Southeast"/>
    <s v="Burton"/>
    <s v="Replace"/>
    <m/>
    <d v="2021-05-18T00:00:00"/>
    <x v="191"/>
    <n v="22"/>
    <n v="1"/>
    <m/>
    <m/>
    <n v="0.5"/>
    <n v="91.041700000000006"/>
    <s v="Account"/>
    <n v="22"/>
    <n v="80"/>
    <n v="40"/>
    <n v="40"/>
    <n v="91.041700000000006"/>
    <n v="131.04169999999999"/>
    <n v="131.04169999999999"/>
    <s v="Tue"/>
    <s v="Wed"/>
  </r>
  <r>
    <s v="A00802"/>
    <s v="West"/>
    <s v="Khan"/>
    <s v="Assess"/>
    <m/>
    <d v="2021-05-18T00:00:00"/>
    <x v="204"/>
    <n v="35"/>
    <n v="1"/>
    <m/>
    <m/>
    <n v="0.25"/>
    <n v="44.9221"/>
    <s v="C.O.D."/>
    <n v="35"/>
    <n v="80"/>
    <n v="20"/>
    <n v="20"/>
    <n v="44.9221"/>
    <n v="64.9221"/>
    <n v="64.9221"/>
    <s v="Tue"/>
    <s v="Tue"/>
  </r>
  <r>
    <s v="A00803"/>
    <s v="Northwest"/>
    <s v="Cartier"/>
    <s v="Replace"/>
    <m/>
    <d v="2021-05-18T00:00:00"/>
    <x v="206"/>
    <n v="66"/>
    <n v="1"/>
    <s v="Yes"/>
    <s v="Yes"/>
    <n v="1"/>
    <n v="163.92760000000001"/>
    <s v="Warranty"/>
    <n v="66"/>
    <n v="80"/>
    <n v="80"/>
    <n v="0"/>
    <n v="0"/>
    <n v="243.92760000000001"/>
    <n v="0"/>
    <s v="Tue"/>
    <s v="Fri"/>
  </r>
  <r>
    <s v="A00804"/>
    <s v="Southeast"/>
    <s v="Cartier"/>
    <s v="Install"/>
    <m/>
    <d v="2021-05-18T00:00:00"/>
    <x v="168"/>
    <n v="-44334"/>
    <n v="2"/>
    <m/>
    <m/>
    <m/>
    <n v="281.61579999999998"/>
    <s v="Account"/>
    <s v=""/>
    <n v="140"/>
    <n v="0"/>
    <n v="0"/>
    <n v="281.61579999999998"/>
    <n v="281.61579999999998"/>
    <n v="281.61579999999998"/>
    <s v="Tue"/>
    <s v="Sat"/>
  </r>
  <r>
    <s v="A00805"/>
    <s v="South"/>
    <s v="Lopez"/>
    <s v="Assess"/>
    <m/>
    <d v="2021-05-19T00:00:00"/>
    <x v="174"/>
    <n v="12"/>
    <n v="1"/>
    <m/>
    <m/>
    <n v="0.5"/>
    <n v="7.02"/>
    <s v="P.O."/>
    <n v="12"/>
    <n v="80"/>
    <n v="40"/>
    <n v="40"/>
    <n v="7.02"/>
    <n v="47.019999999999996"/>
    <n v="47.019999999999996"/>
    <s v="Wed"/>
    <s v="Mon"/>
  </r>
  <r>
    <s v="A00806"/>
    <s v="South"/>
    <s v="Lopez"/>
    <s v="Assess"/>
    <m/>
    <d v="2021-05-19T00:00:00"/>
    <x v="174"/>
    <n v="12"/>
    <n v="1"/>
    <m/>
    <m/>
    <n v="0.5"/>
    <n v="28.996500000000001"/>
    <s v="Account"/>
    <n v="12"/>
    <n v="80"/>
    <n v="40"/>
    <n v="40"/>
    <n v="28.996500000000001"/>
    <n v="68.996499999999997"/>
    <n v="68.996499999999997"/>
    <s v="Wed"/>
    <s v="Mon"/>
  </r>
  <r>
    <s v="A00807"/>
    <s v="South"/>
    <s v="Lopez"/>
    <s v="Assess"/>
    <m/>
    <d v="2021-05-19T00:00:00"/>
    <x v="174"/>
    <n v="12"/>
    <n v="1"/>
    <m/>
    <m/>
    <n v="0.5"/>
    <n v="50.57"/>
    <s v="P.O."/>
    <n v="12"/>
    <n v="80"/>
    <n v="40"/>
    <n v="40"/>
    <n v="50.57"/>
    <n v="90.57"/>
    <n v="90.57"/>
    <s v="Wed"/>
    <s v="Mon"/>
  </r>
  <r>
    <s v="A00808"/>
    <s v="East"/>
    <s v="Ling"/>
    <s v="Replace"/>
    <m/>
    <d v="2021-05-19T00:00:00"/>
    <x v="190"/>
    <n v="15"/>
    <n v="2"/>
    <m/>
    <m/>
    <n v="0.5"/>
    <n v="271.791"/>
    <s v="C.O.D."/>
    <n v="15"/>
    <n v="140"/>
    <n v="70"/>
    <n v="70"/>
    <n v="271.791"/>
    <n v="341.791"/>
    <n v="341.791"/>
    <s v="Wed"/>
    <s v="Thu"/>
  </r>
  <r>
    <s v="A00809"/>
    <s v="East"/>
    <s v="Ling"/>
    <s v="Assess"/>
    <m/>
    <d v="2021-05-19T00:00:00"/>
    <x v="166"/>
    <n v="41"/>
    <n v="2"/>
    <s v="Yes"/>
    <s v="Yes"/>
    <n v="0.25"/>
    <n v="14.702999999999999"/>
    <s v="Warranty"/>
    <n v="41"/>
    <n v="140"/>
    <n v="35"/>
    <n v="0"/>
    <n v="0"/>
    <n v="49.703000000000003"/>
    <n v="0"/>
    <s v="Wed"/>
    <s v="Tue"/>
  </r>
  <r>
    <s v="A00810"/>
    <s v="Southeast"/>
    <s v="Cartier"/>
    <s v="Replace"/>
    <m/>
    <d v="2021-05-20T00:00:00"/>
    <x v="171"/>
    <n v="19"/>
    <n v="2"/>
    <m/>
    <s v="Yes"/>
    <n v="3.25"/>
    <n v="311.3621"/>
    <s v="C.O.D."/>
    <n v="19"/>
    <n v="140"/>
    <n v="455"/>
    <n v="455"/>
    <n v="0"/>
    <n v="766.36210000000005"/>
    <n v="455"/>
    <s v="Thu"/>
    <s v="Tue"/>
  </r>
  <r>
    <s v="A00811"/>
    <s v="Central"/>
    <s v="Cartier"/>
    <s v="Replace"/>
    <m/>
    <d v="2021-05-20T00:00:00"/>
    <x v="155"/>
    <n v="22"/>
    <n v="1"/>
    <m/>
    <m/>
    <n v="0.75"/>
    <n v="189.31800000000001"/>
    <s v="C.O.D."/>
    <n v="22"/>
    <n v="80"/>
    <n v="60"/>
    <n v="60"/>
    <n v="189.31800000000001"/>
    <n v="249.31800000000001"/>
    <n v="249.31800000000001"/>
    <s v="Thu"/>
    <s v="Fri"/>
  </r>
  <r>
    <s v="A00812"/>
    <s v="Northwest"/>
    <s v="Cartier"/>
    <s v="Assess"/>
    <m/>
    <d v="2021-05-20T00:00:00"/>
    <x v="175"/>
    <n v="28"/>
    <n v="1"/>
    <m/>
    <m/>
    <n v="0.5"/>
    <n v="74.532399999999996"/>
    <s v="Account"/>
    <n v="28"/>
    <n v="80"/>
    <n v="40"/>
    <n v="40"/>
    <n v="74.532399999999996"/>
    <n v="114.5324"/>
    <n v="114.5324"/>
    <s v="Thu"/>
    <s v="Thu"/>
  </r>
  <r>
    <s v="A00813"/>
    <s v="Central"/>
    <s v="Cartier"/>
    <s v="Repair"/>
    <m/>
    <d v="2021-05-20T00:00:00"/>
    <x v="157"/>
    <n v="39"/>
    <n v="1"/>
    <m/>
    <m/>
    <n v="1.5"/>
    <n v="673.21600000000001"/>
    <s v="C.O.D."/>
    <n v="39"/>
    <n v="80"/>
    <n v="120"/>
    <n v="120"/>
    <n v="673.21600000000001"/>
    <n v="793.21600000000001"/>
    <n v="793.21600000000001"/>
    <s v="Thu"/>
    <s v="Mon"/>
  </r>
  <r>
    <s v="A00814"/>
    <s v="Central"/>
    <s v="Burton"/>
    <s v="Repair"/>
    <m/>
    <d v="2021-05-20T00:00:00"/>
    <x v="207"/>
    <n v="48"/>
    <n v="2"/>
    <m/>
    <m/>
    <n v="3.5"/>
    <n v="230.39570000000001"/>
    <s v="C.O.D."/>
    <n v="48"/>
    <n v="140"/>
    <n v="490"/>
    <n v="490"/>
    <n v="230.39570000000001"/>
    <n v="720.39570000000003"/>
    <n v="720.39570000000003"/>
    <s v="Thu"/>
    <s v="Wed"/>
  </r>
  <r>
    <s v="A00815"/>
    <s v="North"/>
    <s v="Ling"/>
    <s v="Assess"/>
    <m/>
    <d v="2021-05-20T00:00:00"/>
    <x v="205"/>
    <n v="57"/>
    <n v="2"/>
    <m/>
    <m/>
    <n v="0.25"/>
    <n v="14.42"/>
    <s v="Account"/>
    <n v="57"/>
    <n v="140"/>
    <n v="35"/>
    <n v="35"/>
    <n v="14.42"/>
    <n v="49.42"/>
    <n v="49.42"/>
    <s v="Thu"/>
    <s v="Fri"/>
  </r>
  <r>
    <s v="A00816"/>
    <s v="Southwest"/>
    <s v="Burton"/>
    <s v="Repair"/>
    <m/>
    <d v="2021-05-20T00:00:00"/>
    <x v="168"/>
    <n v="-44336"/>
    <n v="2"/>
    <m/>
    <m/>
    <m/>
    <n v="852.54669999999999"/>
    <s v="C.O.D."/>
    <s v=""/>
    <n v="140"/>
    <n v="0"/>
    <n v="0"/>
    <n v="852.54669999999999"/>
    <n v="852.54669999999999"/>
    <n v="852.54669999999999"/>
    <s v="Thu"/>
    <s v="Sat"/>
  </r>
  <r>
    <s v="A00817"/>
    <s v="Northwest"/>
    <s v="Burton"/>
    <s v="Replace"/>
    <s v="Yes"/>
    <d v="2021-05-21T00:00:00"/>
    <x v="141"/>
    <n v="11"/>
    <n v="1"/>
    <m/>
    <m/>
    <n v="0.5"/>
    <n v="36.754399999999997"/>
    <s v="Account"/>
    <n v="11"/>
    <n v="80"/>
    <n v="40"/>
    <n v="40"/>
    <n v="36.754399999999997"/>
    <n v="76.754400000000004"/>
    <n v="76.754400000000004"/>
    <s v="Fri"/>
    <s v="Tue"/>
  </r>
  <r>
    <s v="A00818"/>
    <s v="Northwest"/>
    <s v="Cartier"/>
    <s v="Install"/>
    <m/>
    <d v="2021-05-21T00:00:00"/>
    <x v="204"/>
    <n v="32"/>
    <n v="1"/>
    <m/>
    <m/>
    <n v="1"/>
    <n v="57.966200000000001"/>
    <s v="P.O."/>
    <n v="32"/>
    <n v="80"/>
    <n v="80"/>
    <n v="80"/>
    <n v="57.966200000000001"/>
    <n v="137.96620000000001"/>
    <n v="137.96620000000001"/>
    <s v="Fri"/>
    <s v="Tue"/>
  </r>
  <r>
    <s v="A00819"/>
    <s v="Northwest"/>
    <s v="Cartier"/>
    <s v="Replace"/>
    <m/>
    <d v="2021-05-21T00:00:00"/>
    <x v="168"/>
    <n v="-44337"/>
    <n v="1"/>
    <m/>
    <m/>
    <m/>
    <n v="90"/>
    <s v="P.O."/>
    <s v=""/>
    <n v="80"/>
    <n v="0"/>
    <n v="0"/>
    <n v="90"/>
    <n v="90"/>
    <n v="90"/>
    <s v="Fri"/>
    <s v="Sat"/>
  </r>
  <r>
    <s v="A00820"/>
    <s v="Northwest"/>
    <s v="Burton"/>
    <s v="Replace"/>
    <s v="Yes"/>
    <d v="2021-05-22T00:00:00"/>
    <x v="168"/>
    <n v="-44338"/>
    <n v="1"/>
    <m/>
    <m/>
    <m/>
    <n v="108.51300000000001"/>
    <s v="C.O.D."/>
    <s v=""/>
    <n v="80"/>
    <n v="0"/>
    <n v="0"/>
    <n v="108.51300000000001"/>
    <n v="108.51300000000001"/>
    <n v="108.51300000000001"/>
    <s v="Sat"/>
    <s v="Sat"/>
  </r>
  <r>
    <s v="A00821"/>
    <s v="North"/>
    <s v="Ling"/>
    <s v="Deliver"/>
    <m/>
    <d v="2021-05-24T00:00:00"/>
    <x v="197"/>
    <n v="9"/>
    <n v="1"/>
    <m/>
    <m/>
    <n v="0.25"/>
    <n v="22"/>
    <s v="Account"/>
    <n v="9"/>
    <n v="80"/>
    <n v="20"/>
    <n v="20"/>
    <n v="22"/>
    <n v="42"/>
    <n v="42"/>
    <s v="Mon"/>
    <s v="Wed"/>
  </r>
  <r>
    <s v="A00822"/>
    <s v="Southeast"/>
    <s v="Cartier"/>
    <s v="Deliver"/>
    <m/>
    <d v="2021-05-24T00:00:00"/>
    <x v="190"/>
    <n v="10"/>
    <n v="1"/>
    <m/>
    <m/>
    <n v="0.25"/>
    <n v="66.864900000000006"/>
    <s v="C.O.D."/>
    <n v="10"/>
    <n v="80"/>
    <n v="20"/>
    <n v="20"/>
    <n v="66.864900000000006"/>
    <n v="86.864900000000006"/>
    <n v="86.864900000000006"/>
    <s v="Mon"/>
    <s v="Thu"/>
  </r>
  <r>
    <s v="A00823"/>
    <s v="South"/>
    <s v="Lopez"/>
    <s v="Replace"/>
    <m/>
    <d v="2021-05-24T00:00:00"/>
    <x v="162"/>
    <n v="22"/>
    <n v="1"/>
    <m/>
    <m/>
    <n v="0.75"/>
    <n v="111.15"/>
    <s v="Account"/>
    <n v="22"/>
    <n v="80"/>
    <n v="60"/>
    <n v="60"/>
    <n v="111.15"/>
    <n v="171.15"/>
    <n v="171.15"/>
    <s v="Mon"/>
    <s v="Tue"/>
  </r>
  <r>
    <s v="A00824"/>
    <s v="South"/>
    <s v="Burton"/>
    <s v="Assess"/>
    <m/>
    <d v="2021-05-24T00:00:00"/>
    <x v="134"/>
    <n v="49"/>
    <n v="2"/>
    <m/>
    <m/>
    <n v="0.75"/>
    <n v="239.54249999999999"/>
    <s v="Account"/>
    <n v="49"/>
    <n v="140"/>
    <n v="105"/>
    <n v="105"/>
    <n v="239.54249999999999"/>
    <n v="344.54250000000002"/>
    <n v="344.54250000000002"/>
    <s v="Mon"/>
    <s v="Mon"/>
  </r>
  <r>
    <s v="A00825"/>
    <s v="Central"/>
    <s v="Cartier"/>
    <s v="Replace"/>
    <m/>
    <d v="2021-05-24T00:00:00"/>
    <x v="208"/>
    <n v="52"/>
    <n v="1"/>
    <m/>
    <m/>
    <n v="0.5"/>
    <n v="657.69"/>
    <s v="C.O.D."/>
    <n v="52"/>
    <n v="80"/>
    <n v="40"/>
    <n v="40"/>
    <n v="657.69"/>
    <n v="697.69"/>
    <n v="697.69"/>
    <s v="Mon"/>
    <s v="Thu"/>
  </r>
  <r>
    <s v="A00826"/>
    <s v="Southeast"/>
    <s v="Burton"/>
    <s v="Assess"/>
    <m/>
    <d v="2021-05-24T00:00:00"/>
    <x v="209"/>
    <n v="56"/>
    <n v="1"/>
    <m/>
    <m/>
    <n v="0.25"/>
    <n v="30"/>
    <s v="C.O.D."/>
    <n v="56"/>
    <n v="80"/>
    <n v="20"/>
    <n v="20"/>
    <n v="30"/>
    <n v="50"/>
    <n v="50"/>
    <s v="Mon"/>
    <s v="Mon"/>
  </r>
  <r>
    <s v="A00827"/>
    <s v="Southeast"/>
    <s v="Khan"/>
    <s v="Assess"/>
    <m/>
    <d v="2021-05-25T00:00:00"/>
    <x v="203"/>
    <n v="25"/>
    <n v="1"/>
    <m/>
    <m/>
    <n v="0.5"/>
    <n v="26.567499999999999"/>
    <s v="C.O.D."/>
    <n v="25"/>
    <n v="80"/>
    <n v="40"/>
    <n v="40"/>
    <n v="26.567499999999999"/>
    <n v="66.567499999999995"/>
    <n v="66.567499999999995"/>
    <s v="Tue"/>
    <s v="Sat"/>
  </r>
  <r>
    <s v="A00828"/>
    <s v="West"/>
    <s v="Burton"/>
    <s v="Assess"/>
    <m/>
    <d v="2021-05-25T00:00:00"/>
    <x v="178"/>
    <n v="20"/>
    <n v="2"/>
    <m/>
    <m/>
    <n v="1.25"/>
    <n v="9.6"/>
    <s v="C.O.D."/>
    <n v="20"/>
    <n v="140"/>
    <n v="175"/>
    <n v="175"/>
    <n v="9.6"/>
    <n v="184.6"/>
    <n v="184.6"/>
    <s v="Tue"/>
    <s v="Mon"/>
  </r>
  <r>
    <s v="A00829"/>
    <s v="West"/>
    <s v="Khan"/>
    <s v="Assess"/>
    <m/>
    <d v="2021-05-25T00:00:00"/>
    <x v="172"/>
    <n v="22"/>
    <n v="2"/>
    <m/>
    <m/>
    <n v="0.25"/>
    <n v="396.29149999999998"/>
    <s v="C.O.D."/>
    <n v="22"/>
    <n v="140"/>
    <n v="35"/>
    <n v="35"/>
    <n v="396.29149999999998"/>
    <n v="431.29149999999998"/>
    <n v="431.29149999999998"/>
    <s v="Tue"/>
    <s v="Wed"/>
  </r>
  <r>
    <s v="A00830"/>
    <s v="East"/>
    <s v="Ling"/>
    <s v="Replace"/>
    <m/>
    <d v="2021-05-25T00:00:00"/>
    <x v="182"/>
    <n v="41"/>
    <n v="2"/>
    <m/>
    <m/>
    <n v="0.5"/>
    <n v="108"/>
    <s v="C.O.D."/>
    <n v="41"/>
    <n v="140"/>
    <n v="70"/>
    <n v="70"/>
    <n v="108"/>
    <n v="178"/>
    <n v="178"/>
    <s v="Tue"/>
    <s v="Mon"/>
  </r>
  <r>
    <s v="A00831"/>
    <s v="Northwest"/>
    <s v="Cartier"/>
    <s v="Assess"/>
    <m/>
    <d v="2021-05-25T00:00:00"/>
    <x v="209"/>
    <n v="55"/>
    <n v="1"/>
    <m/>
    <m/>
    <n v="0.5"/>
    <n v="147.2441"/>
    <s v="C.O.D."/>
    <n v="55"/>
    <n v="80"/>
    <n v="40"/>
    <n v="40"/>
    <n v="147.2441"/>
    <n v="187.2441"/>
    <n v="187.2441"/>
    <s v="Tue"/>
    <s v="Mon"/>
  </r>
  <r>
    <s v="A00832"/>
    <s v="Central"/>
    <s v="Burton"/>
    <s v="Install"/>
    <m/>
    <d v="2021-05-25T00:00:00"/>
    <x v="168"/>
    <n v="-44341"/>
    <n v="1"/>
    <m/>
    <s v="Yes"/>
    <m/>
    <n v="151.28020000000001"/>
    <s v="C.O.D."/>
    <s v=""/>
    <n v="80"/>
    <n v="0"/>
    <n v="0"/>
    <n v="0"/>
    <n v="151.28020000000001"/>
    <n v="0"/>
    <s v="Tue"/>
    <s v="Sat"/>
  </r>
  <r>
    <s v="A00833"/>
    <s v="Northwest"/>
    <s v="Cartier"/>
    <s v="Replace"/>
    <m/>
    <d v="2021-05-25T00:00:00"/>
    <x v="168"/>
    <n v="-44341"/>
    <n v="1"/>
    <m/>
    <m/>
    <m/>
    <n v="47.046399999999998"/>
    <s v="P.O."/>
    <s v=""/>
    <n v="80"/>
    <n v="0"/>
    <n v="0"/>
    <n v="47.046399999999998"/>
    <n v="47.046399999999998"/>
    <n v="47.046399999999998"/>
    <s v="Tue"/>
    <s v="Sat"/>
  </r>
  <r>
    <s v="A00834"/>
    <s v="Northwest"/>
    <s v="Burton"/>
    <s v="Deliver"/>
    <m/>
    <d v="2021-05-26T00:00:00"/>
    <x v="199"/>
    <n v="10"/>
    <n v="1"/>
    <m/>
    <m/>
    <n v="0.25"/>
    <n v="51.73"/>
    <s v="C.O.D."/>
    <n v="10"/>
    <n v="80"/>
    <n v="20"/>
    <n v="20"/>
    <n v="51.73"/>
    <n v="71.72999999999999"/>
    <n v="71.72999999999999"/>
    <s v="Wed"/>
    <s v="Sat"/>
  </r>
  <r>
    <s v="A00835"/>
    <s v="Southeast"/>
    <s v="Cartier"/>
    <s v="Assess"/>
    <m/>
    <d v="2021-05-26T00:00:00"/>
    <x v="197"/>
    <n v="7"/>
    <n v="2"/>
    <m/>
    <m/>
    <n v="0.25"/>
    <n v="445.78460000000001"/>
    <s v="Account"/>
    <n v="7"/>
    <n v="140"/>
    <n v="35"/>
    <n v="35"/>
    <n v="445.78460000000001"/>
    <n v="480.78460000000001"/>
    <n v="480.78460000000001"/>
    <s v="Wed"/>
    <s v="Wed"/>
  </r>
  <r>
    <s v="A00836"/>
    <s v="Southeast"/>
    <s v="Cartier"/>
    <s v="Assess"/>
    <m/>
    <d v="2021-05-26T00:00:00"/>
    <x v="178"/>
    <n v="19"/>
    <n v="2"/>
    <m/>
    <s v="Yes"/>
    <n v="0.25"/>
    <n v="27.486699999999999"/>
    <s v="C.O.D."/>
    <n v="19"/>
    <n v="140"/>
    <n v="35"/>
    <n v="35"/>
    <n v="0"/>
    <n v="62.486699999999999"/>
    <n v="35"/>
    <s v="Wed"/>
    <s v="Mon"/>
  </r>
  <r>
    <s v="A00837"/>
    <s v="West"/>
    <s v="Burton"/>
    <s v="Assess"/>
    <m/>
    <d v="2021-05-26T00:00:00"/>
    <x v="178"/>
    <n v="19"/>
    <n v="1"/>
    <m/>
    <m/>
    <n v="0.25"/>
    <n v="42.66"/>
    <s v="Account"/>
    <n v="19"/>
    <n v="80"/>
    <n v="20"/>
    <n v="20"/>
    <n v="42.66"/>
    <n v="62.66"/>
    <n v="62.66"/>
    <s v="Wed"/>
    <s v="Mon"/>
  </r>
  <r>
    <s v="A00838"/>
    <s v="Southeast"/>
    <s v="Cartier"/>
    <s v="Deliver"/>
    <m/>
    <d v="2021-05-26T00:00:00"/>
    <x v="178"/>
    <n v="19"/>
    <n v="1"/>
    <m/>
    <m/>
    <n v="0.25"/>
    <n v="185.11340000000001"/>
    <s v="C.O.D."/>
    <n v="19"/>
    <n v="80"/>
    <n v="20"/>
    <n v="20"/>
    <n v="185.11340000000001"/>
    <n v="205.11340000000001"/>
    <n v="205.11340000000001"/>
    <s v="Wed"/>
    <s v="Mon"/>
  </r>
  <r>
    <s v="A00839"/>
    <s v="Northwest"/>
    <s v="Cartier"/>
    <s v="Replace"/>
    <m/>
    <d v="2021-05-26T00:00:00"/>
    <x v="175"/>
    <n v="22"/>
    <n v="1"/>
    <m/>
    <s v="Yes"/>
    <n v="0.75"/>
    <n v="70"/>
    <s v="C.O.D."/>
    <n v="22"/>
    <n v="80"/>
    <n v="60"/>
    <n v="60"/>
    <n v="0"/>
    <n v="130"/>
    <n v="60"/>
    <s v="Wed"/>
    <s v="Thu"/>
  </r>
  <r>
    <s v="A00840"/>
    <s v="Southeast"/>
    <s v="Cartier"/>
    <s v="Assess"/>
    <m/>
    <d v="2021-05-26T00:00:00"/>
    <x v="204"/>
    <n v="27"/>
    <n v="1"/>
    <m/>
    <m/>
    <n v="0.25"/>
    <n v="120"/>
    <s v="Account"/>
    <n v="27"/>
    <n v="80"/>
    <n v="20"/>
    <n v="20"/>
    <n v="120"/>
    <n v="140"/>
    <n v="140"/>
    <s v="Wed"/>
    <s v="Tue"/>
  </r>
  <r>
    <s v="A00841"/>
    <s v="Southeast"/>
    <s v="Cartier"/>
    <s v="Assess"/>
    <m/>
    <d v="2021-05-26T00:00:00"/>
    <x v="114"/>
    <n v="35"/>
    <n v="1"/>
    <m/>
    <m/>
    <n v="0.25"/>
    <n v="178.36179999999999"/>
    <s v="C.O.D."/>
    <n v="35"/>
    <n v="80"/>
    <n v="20"/>
    <n v="20"/>
    <n v="178.36179999999999"/>
    <n v="198.36179999999999"/>
    <n v="198.36179999999999"/>
    <s v="Wed"/>
    <s v="Wed"/>
  </r>
  <r>
    <s v="A00842"/>
    <s v="Northeast"/>
    <s v="Khan"/>
    <s v="Install"/>
    <m/>
    <d v="2021-05-26T00:00:00"/>
    <x v="157"/>
    <n v="33"/>
    <n v="1"/>
    <s v="Yes"/>
    <s v="Yes"/>
    <n v="1.5"/>
    <n v="477.78149999999999"/>
    <s v="Warranty"/>
    <n v="33"/>
    <n v="80"/>
    <n v="120"/>
    <n v="0"/>
    <n v="0"/>
    <n v="597.78150000000005"/>
    <n v="0"/>
    <s v="Wed"/>
    <s v="Mon"/>
  </r>
  <r>
    <s v="A00843"/>
    <s v="Northwest"/>
    <s v="Khan"/>
    <s v="Repair"/>
    <s v="Yes"/>
    <d v="2021-05-26T00:00:00"/>
    <x v="114"/>
    <n v="35"/>
    <n v="1"/>
    <m/>
    <m/>
    <n v="1"/>
    <n v="67.969700000000003"/>
    <s v="P.O."/>
    <n v="35"/>
    <n v="80"/>
    <n v="80"/>
    <n v="80"/>
    <n v="67.969700000000003"/>
    <n v="147.96969999999999"/>
    <n v="147.96969999999999"/>
    <s v="Wed"/>
    <s v="Wed"/>
  </r>
  <r>
    <s v="A00844"/>
    <s v="South"/>
    <s v="Burton"/>
    <s v="Assess"/>
    <m/>
    <d v="2021-05-26T00:00:00"/>
    <x v="182"/>
    <n v="40"/>
    <n v="2"/>
    <m/>
    <s v="Yes"/>
    <n v="1.25"/>
    <n v="300.72309999999999"/>
    <s v="C.O.D."/>
    <n v="40"/>
    <n v="140"/>
    <n v="175"/>
    <n v="175"/>
    <n v="0"/>
    <n v="475.72309999999999"/>
    <n v="175"/>
    <s v="Wed"/>
    <s v="Mon"/>
  </r>
  <r>
    <s v="A00845"/>
    <s v="Central"/>
    <s v="Burton"/>
    <s v="Assess"/>
    <m/>
    <d v="2021-05-26T00:00:00"/>
    <x v="168"/>
    <n v="-44342"/>
    <n v="1"/>
    <m/>
    <m/>
    <m/>
    <n v="377.6"/>
    <s v="Account"/>
    <s v=""/>
    <n v="80"/>
    <n v="0"/>
    <n v="0"/>
    <n v="377.6"/>
    <n v="377.6"/>
    <n v="377.6"/>
    <s v="Wed"/>
    <s v="Sat"/>
  </r>
  <r>
    <s v="A00846"/>
    <s v="Northwest"/>
    <s v="Cartier"/>
    <s v="Assess"/>
    <m/>
    <d v="2021-05-26T00:00:00"/>
    <x v="168"/>
    <n v="-44342"/>
    <n v="1"/>
    <m/>
    <m/>
    <m/>
    <n v="70"/>
    <s v="P.O."/>
    <s v=""/>
    <n v="80"/>
    <n v="0"/>
    <n v="0"/>
    <n v="70"/>
    <n v="70"/>
    <n v="70"/>
    <s v="Wed"/>
    <s v="Sat"/>
  </r>
  <r>
    <s v="A00847"/>
    <s v="Northwest"/>
    <s v="Cartier"/>
    <s v="Replace"/>
    <m/>
    <d v="2021-05-26T00:00:00"/>
    <x v="168"/>
    <n v="-44342"/>
    <n v="1"/>
    <m/>
    <m/>
    <m/>
    <n v="177.0504"/>
    <s v="P.O."/>
    <s v=""/>
    <n v="80"/>
    <n v="0"/>
    <n v="0"/>
    <n v="177.0504"/>
    <n v="177.0504"/>
    <n v="177.0504"/>
    <s v="Wed"/>
    <s v="Sat"/>
  </r>
  <r>
    <s v="A00848"/>
    <s v="Central"/>
    <s v="Burton"/>
    <s v="Replace"/>
    <m/>
    <d v="2021-05-26T00:00:00"/>
    <x v="168"/>
    <n v="-44342"/>
    <n v="2"/>
    <m/>
    <m/>
    <m/>
    <n v="839.67849999999999"/>
    <s v="C.O.D."/>
    <s v=""/>
    <n v="140"/>
    <n v="0"/>
    <n v="0"/>
    <n v="839.67849999999999"/>
    <n v="839.67849999999999"/>
    <n v="839.67849999999999"/>
    <s v="Wed"/>
    <s v="Sat"/>
  </r>
  <r>
    <s v="A00849"/>
    <s v="North"/>
    <s v="Ling"/>
    <s v="Assess"/>
    <m/>
    <d v="2021-05-27T00:00:00"/>
    <x v="190"/>
    <n v="7"/>
    <n v="1"/>
    <m/>
    <m/>
    <n v="0.25"/>
    <n v="120"/>
    <s v="Account"/>
    <n v="7"/>
    <n v="80"/>
    <n v="20"/>
    <n v="20"/>
    <n v="120"/>
    <n v="140"/>
    <n v="140"/>
    <s v="Thu"/>
    <s v="Thu"/>
  </r>
  <r>
    <s v="A00850"/>
    <s v="Northeast"/>
    <s v="Khan"/>
    <s v="Assess"/>
    <m/>
    <d v="2021-05-27T00:00:00"/>
    <x v="195"/>
    <n v="14"/>
    <n v="1"/>
    <m/>
    <m/>
    <n v="0.25"/>
    <n v="156.4932"/>
    <s v="C.O.D."/>
    <n v="14"/>
    <n v="80"/>
    <n v="20"/>
    <n v="20"/>
    <n v="156.4932"/>
    <n v="176.4932"/>
    <n v="176.4932"/>
    <s v="Thu"/>
    <s v="Thu"/>
  </r>
  <r>
    <s v="A00851"/>
    <s v="North"/>
    <s v="Ling"/>
    <s v="Deliver"/>
    <m/>
    <d v="2021-05-27T00:00:00"/>
    <x v="162"/>
    <n v="19"/>
    <n v="2"/>
    <m/>
    <m/>
    <n v="0.25"/>
    <n v="155"/>
    <s v="Account"/>
    <n v="19"/>
    <n v="140"/>
    <n v="35"/>
    <n v="35"/>
    <n v="155"/>
    <n v="190"/>
    <n v="190"/>
    <s v="Thu"/>
    <s v="Tue"/>
  </r>
  <r>
    <s v="A00852"/>
    <s v="Central"/>
    <s v="Khan"/>
    <s v="Replace"/>
    <m/>
    <d v="2021-05-27T00:00:00"/>
    <x v="175"/>
    <n v="21"/>
    <n v="1"/>
    <m/>
    <m/>
    <n v="0.5"/>
    <n v="20.83"/>
    <s v="Account"/>
    <n v="21"/>
    <n v="80"/>
    <n v="40"/>
    <n v="40"/>
    <n v="20.83"/>
    <n v="60.83"/>
    <n v="60.83"/>
    <s v="Thu"/>
    <s v="Thu"/>
  </r>
  <r>
    <s v="A00853"/>
    <s v="Central"/>
    <s v="Cartier"/>
    <s v="Assess"/>
    <s v="Yes"/>
    <d v="2021-05-27T00:00:00"/>
    <x v="204"/>
    <n v="26"/>
    <n v="1"/>
    <s v="Yes"/>
    <s v="Yes"/>
    <n v="0.5"/>
    <n v="50"/>
    <s v="Warranty"/>
    <n v="26"/>
    <n v="80"/>
    <n v="40"/>
    <n v="0"/>
    <n v="0"/>
    <n v="90"/>
    <n v="0"/>
    <s v="Thu"/>
    <s v="Tue"/>
  </r>
  <r>
    <s v="A00854"/>
    <s v="South"/>
    <s v="Burton"/>
    <s v="Deliver"/>
    <m/>
    <d v="2021-05-27T00:00:00"/>
    <x v="184"/>
    <n v="47"/>
    <n v="1"/>
    <m/>
    <m/>
    <n v="0.25"/>
    <n v="120"/>
    <s v="C.O.D."/>
    <n v="47"/>
    <n v="80"/>
    <n v="20"/>
    <n v="20"/>
    <n v="120"/>
    <n v="140"/>
    <n v="140"/>
    <s v="Thu"/>
    <s v="Tue"/>
  </r>
  <r>
    <s v="A00855"/>
    <s v="Central"/>
    <s v="Burton"/>
    <s v="Repair"/>
    <m/>
    <d v="2021-05-28T00:00:00"/>
    <x v="168"/>
    <n v="-44344"/>
    <n v="1"/>
    <m/>
    <s v="Yes"/>
    <m/>
    <n v="17.064"/>
    <s v="C.O.D."/>
    <s v=""/>
    <n v="80"/>
    <n v="0"/>
    <n v="0"/>
    <n v="0"/>
    <n v="17.064"/>
    <n v="0"/>
    <s v="Fri"/>
    <s v="Sat"/>
  </r>
  <r>
    <s v="A00856"/>
    <s v="Southeast"/>
    <s v="Burton"/>
    <s v="Assess"/>
    <m/>
    <d v="2021-05-31T00:00:00"/>
    <x v="191"/>
    <n v="9"/>
    <n v="1"/>
    <m/>
    <m/>
    <n v="0.25"/>
    <n v="182.08340000000001"/>
    <s v="C.O.D."/>
    <n v="9"/>
    <n v="80"/>
    <n v="20"/>
    <n v="20"/>
    <n v="182.08340000000001"/>
    <n v="202.08340000000001"/>
    <n v="202.08340000000001"/>
    <s v="Mon"/>
    <s v="Wed"/>
  </r>
  <r>
    <s v="A00857"/>
    <s v="North"/>
    <s v="Ling"/>
    <s v="Assess"/>
    <m/>
    <d v="2021-05-31T00:00:00"/>
    <x v="192"/>
    <n v="21"/>
    <n v="2"/>
    <m/>
    <m/>
    <n v="0.25"/>
    <n v="19.548100000000002"/>
    <s v="Account"/>
    <n v="21"/>
    <n v="140"/>
    <n v="35"/>
    <n v="35"/>
    <n v="19.548100000000002"/>
    <n v="54.548100000000005"/>
    <n v="54.548100000000005"/>
    <s v="Mon"/>
    <s v="Mon"/>
  </r>
  <r>
    <s v="A00858"/>
    <s v="North"/>
    <s v="Ling"/>
    <s v="Assess"/>
    <m/>
    <d v="2021-05-31T00:00:00"/>
    <x v="192"/>
    <n v="21"/>
    <n v="2"/>
    <m/>
    <m/>
    <n v="0.5"/>
    <n v="144"/>
    <s v="C.O.D."/>
    <n v="21"/>
    <n v="140"/>
    <n v="70"/>
    <n v="70"/>
    <n v="144"/>
    <n v="214"/>
    <n v="214"/>
    <s v="Mon"/>
    <s v="Mon"/>
  </r>
  <r>
    <s v="A00859"/>
    <s v="West"/>
    <s v="Lopez"/>
    <s v="Assess"/>
    <m/>
    <d v="2021-05-31T00:00:00"/>
    <x v="193"/>
    <n v="24"/>
    <n v="1"/>
    <m/>
    <m/>
    <n v="0.75"/>
    <n v="86.4786"/>
    <s v="P.O."/>
    <n v="24"/>
    <n v="80"/>
    <n v="60"/>
    <n v="60"/>
    <n v="86.4786"/>
    <n v="146.4786"/>
    <n v="146.4786"/>
    <s v="Mon"/>
    <s v="Thu"/>
  </r>
  <r>
    <s v="A00860"/>
    <s v="Southeast"/>
    <s v="Cartier"/>
    <s v="Assess"/>
    <m/>
    <d v="2021-05-31T00:00:00"/>
    <x v="193"/>
    <n v="24"/>
    <n v="1"/>
    <m/>
    <s v="Yes"/>
    <n v="0.25"/>
    <n v="69.154700000000005"/>
    <s v="C.O.D."/>
    <n v="24"/>
    <n v="80"/>
    <n v="20"/>
    <n v="20"/>
    <n v="0"/>
    <n v="89.154700000000005"/>
    <n v="20"/>
    <s v="Mon"/>
    <s v="Thu"/>
  </r>
  <r>
    <s v="A00861"/>
    <s v="North"/>
    <s v="Ling"/>
    <s v="Repair"/>
    <m/>
    <d v="2021-05-31T00:00:00"/>
    <x v="134"/>
    <n v="42"/>
    <n v="2"/>
    <m/>
    <m/>
    <n v="1.25"/>
    <n v="156"/>
    <s v="C.O.D."/>
    <n v="42"/>
    <n v="140"/>
    <n v="175"/>
    <n v="175"/>
    <n v="156"/>
    <n v="331"/>
    <n v="331"/>
    <s v="Mon"/>
    <s v="Mon"/>
  </r>
  <r>
    <s v="A00862"/>
    <s v="West"/>
    <s v="Khan"/>
    <s v="Replace"/>
    <m/>
    <d v="2021-05-31T00:00:00"/>
    <x v="168"/>
    <n v="-44347"/>
    <n v="2"/>
    <m/>
    <m/>
    <m/>
    <n v="72.350099999999998"/>
    <s v="Account"/>
    <s v=""/>
    <n v="140"/>
    <n v="0"/>
    <n v="0"/>
    <n v="72.350099999999998"/>
    <n v="72.350099999999998"/>
    <n v="72.350099999999998"/>
    <s v="Mon"/>
    <s v="Sat"/>
  </r>
  <r>
    <s v="A00863"/>
    <s v="North"/>
    <s v="Ling"/>
    <s v="Deliver"/>
    <m/>
    <d v="2021-06-01T00:00:00"/>
    <x v="162"/>
    <n v="14"/>
    <n v="1"/>
    <s v="Yes"/>
    <s v="Yes"/>
    <n v="0.25"/>
    <n v="240"/>
    <s v="Warranty"/>
    <n v="14"/>
    <n v="80"/>
    <n v="20"/>
    <n v="0"/>
    <n v="0"/>
    <n v="260"/>
    <n v="0"/>
    <s v="Tue"/>
    <s v="Tue"/>
  </r>
  <r>
    <s v="A00864"/>
    <s v="Northwest"/>
    <s v="Khan"/>
    <s v="Repair"/>
    <m/>
    <d v="2021-06-01T00:00:00"/>
    <x v="192"/>
    <n v="20"/>
    <n v="1"/>
    <s v="Yes"/>
    <s v="Yes"/>
    <n v="4.25"/>
    <n v="558.10940000000005"/>
    <s v="Warranty"/>
    <n v="20"/>
    <n v="80"/>
    <n v="340"/>
    <n v="0"/>
    <n v="0"/>
    <n v="898.10940000000005"/>
    <n v="0"/>
    <s v="Tue"/>
    <s v="Mon"/>
  </r>
  <r>
    <s v="A00865"/>
    <s v="Northwest"/>
    <s v="Cartier"/>
    <s v="Assess"/>
    <m/>
    <d v="2021-06-01T00:00:00"/>
    <x v="166"/>
    <n v="28"/>
    <n v="1"/>
    <s v="Yes"/>
    <s v="Yes"/>
    <n v="1"/>
    <n v="43.433999999999997"/>
    <s v="Warranty"/>
    <n v="28"/>
    <n v="80"/>
    <n v="80"/>
    <n v="0"/>
    <n v="0"/>
    <n v="123.434"/>
    <n v="0"/>
    <s v="Tue"/>
    <s v="Tue"/>
  </r>
  <r>
    <s v="A00866"/>
    <s v="South"/>
    <s v="Burton"/>
    <s v="Deliver"/>
    <m/>
    <d v="2021-06-01T00:00:00"/>
    <x v="182"/>
    <n v="34"/>
    <n v="1"/>
    <s v="Yes"/>
    <s v="Yes"/>
    <n v="0.25"/>
    <n v="141.90299999999999"/>
    <s v="Warranty"/>
    <n v="34"/>
    <n v="80"/>
    <n v="20"/>
    <n v="0"/>
    <n v="0"/>
    <n v="161.90299999999999"/>
    <n v="0"/>
    <s v="Tue"/>
    <s v="Mon"/>
  </r>
  <r>
    <s v="A00867"/>
    <s v="Southeast"/>
    <s v="Khan"/>
    <s v="Assess"/>
    <m/>
    <d v="2021-06-01T00:00:00"/>
    <x v="210"/>
    <n v="53"/>
    <n v="2"/>
    <m/>
    <m/>
    <n v="1"/>
    <n v="136.70920000000001"/>
    <s v="C.O.D."/>
    <n v="53"/>
    <n v="140"/>
    <n v="140"/>
    <n v="140"/>
    <n v="136.70920000000001"/>
    <n v="276.70920000000001"/>
    <n v="276.70920000000001"/>
    <s v="Tue"/>
    <s v="Sat"/>
  </r>
  <r>
    <s v="A00868"/>
    <s v="Northwest"/>
    <s v="Cartier"/>
    <s v="Assess"/>
    <m/>
    <d v="2021-06-01T00:00:00"/>
    <x v="168"/>
    <n v="-44348"/>
    <n v="2"/>
    <m/>
    <m/>
    <m/>
    <n v="85.351200000000006"/>
    <s v="P.O."/>
    <s v=""/>
    <n v="140"/>
    <n v="0"/>
    <n v="0"/>
    <n v="85.351200000000006"/>
    <n v="85.351200000000006"/>
    <n v="85.351200000000006"/>
    <s v="Tue"/>
    <s v="Sat"/>
  </r>
  <r>
    <s v="A00869"/>
    <s v="East"/>
    <s v="Ling"/>
    <s v="Assess"/>
    <m/>
    <d v="2021-06-02T00:00:00"/>
    <x v="180"/>
    <n v="5"/>
    <n v="1"/>
    <m/>
    <m/>
    <n v="0.5"/>
    <n v="85.32"/>
    <s v="C.O.D."/>
    <n v="5"/>
    <n v="80"/>
    <n v="40"/>
    <n v="40"/>
    <n v="85.32"/>
    <n v="125.32"/>
    <n v="125.32"/>
    <s v="Wed"/>
    <s v="Mon"/>
  </r>
  <r>
    <s v="A00870"/>
    <s v="South"/>
    <s v="Lopez"/>
    <s v="Replace"/>
    <m/>
    <d v="2021-06-02T00:00:00"/>
    <x v="175"/>
    <n v="15"/>
    <n v="1"/>
    <m/>
    <m/>
    <n v="0.75"/>
    <n v="42.418999999999997"/>
    <s v="Account"/>
    <n v="15"/>
    <n v="80"/>
    <n v="60"/>
    <n v="60"/>
    <n v="42.418999999999997"/>
    <n v="102.419"/>
    <n v="102.419"/>
    <s v="Wed"/>
    <s v="Thu"/>
  </r>
  <r>
    <s v="A00871"/>
    <s v="Southeast"/>
    <s v="Burton"/>
    <s v="Replace"/>
    <m/>
    <d v="2021-06-02T00:00:00"/>
    <x v="175"/>
    <n v="15"/>
    <n v="2"/>
    <m/>
    <m/>
    <n v="0.75"/>
    <n v="184.04640000000001"/>
    <s v="C.O.D."/>
    <n v="15"/>
    <n v="140"/>
    <n v="105"/>
    <n v="105"/>
    <n v="184.04640000000001"/>
    <n v="289.04640000000001"/>
    <n v="289.04640000000001"/>
    <s v="Wed"/>
    <s v="Thu"/>
  </r>
  <r>
    <s v="A00872"/>
    <s v="Central"/>
    <s v="Khan"/>
    <s v="Repair"/>
    <m/>
    <d v="2021-06-02T00:00:00"/>
    <x v="175"/>
    <n v="15"/>
    <n v="1"/>
    <m/>
    <m/>
    <n v="1"/>
    <n v="272.24990000000003"/>
    <s v="C.O.D."/>
    <n v="15"/>
    <n v="80"/>
    <n v="80"/>
    <n v="80"/>
    <n v="272.24990000000003"/>
    <n v="352.24990000000003"/>
    <n v="352.24990000000003"/>
    <s v="Wed"/>
    <s v="Thu"/>
  </r>
  <r>
    <s v="A00873"/>
    <s v="West"/>
    <s v="Khan"/>
    <s v="Deliver"/>
    <m/>
    <d v="2021-06-02T00:00:00"/>
    <x v="192"/>
    <n v="19"/>
    <n v="1"/>
    <m/>
    <m/>
    <n v="0.25"/>
    <n v="204.28399999999999"/>
    <s v="Account"/>
    <n v="19"/>
    <n v="80"/>
    <n v="20"/>
    <n v="20"/>
    <n v="204.28399999999999"/>
    <n v="224.28399999999999"/>
    <n v="224.28399999999999"/>
    <s v="Wed"/>
    <s v="Mon"/>
  </r>
  <r>
    <s v="A00874"/>
    <s v="South"/>
    <s v="Khan"/>
    <s v="Deliver"/>
    <m/>
    <d v="2021-06-02T00:00:00"/>
    <x v="201"/>
    <n v="21"/>
    <n v="1"/>
    <m/>
    <m/>
    <n v="0.25"/>
    <n v="84.0779"/>
    <s v="C.O.D."/>
    <n v="21"/>
    <n v="80"/>
    <n v="20"/>
    <n v="20"/>
    <n v="84.0779"/>
    <n v="104.0779"/>
    <n v="104.0779"/>
    <s v="Wed"/>
    <s v="Wed"/>
  </r>
  <r>
    <s v="A00875"/>
    <s v="North"/>
    <s v="Ling"/>
    <s v="Assess"/>
    <m/>
    <d v="2021-06-02T00:00:00"/>
    <x v="186"/>
    <n v="31"/>
    <n v="2"/>
    <m/>
    <m/>
    <n v="0.25"/>
    <n v="57.39"/>
    <s v="Account"/>
    <n v="31"/>
    <n v="140"/>
    <n v="35"/>
    <n v="35"/>
    <n v="57.39"/>
    <n v="92.39"/>
    <n v="92.39"/>
    <s v="Wed"/>
    <s v="Sat"/>
  </r>
  <r>
    <s v="A00876"/>
    <s v="Central"/>
    <s v="Khan"/>
    <s v="Repair"/>
    <m/>
    <d v="2021-06-02T00:00:00"/>
    <x v="186"/>
    <n v="31"/>
    <n v="1"/>
    <m/>
    <m/>
    <n v="2"/>
    <n v="192.44470000000001"/>
    <s v="C.O.D."/>
    <n v="31"/>
    <n v="80"/>
    <n v="160"/>
    <n v="160"/>
    <n v="192.44470000000001"/>
    <n v="352.44470000000001"/>
    <n v="352.44470000000001"/>
    <s v="Wed"/>
    <s v="Sat"/>
  </r>
  <r>
    <s v="A00877"/>
    <s v="Southeast"/>
    <s v="Khan"/>
    <s v="Assess"/>
    <m/>
    <d v="2021-06-02T00:00:00"/>
    <x v="114"/>
    <n v="28"/>
    <n v="1"/>
    <m/>
    <m/>
    <n v="0.5"/>
    <n v="271.9169"/>
    <s v="C.O.D."/>
    <n v="28"/>
    <n v="80"/>
    <n v="40"/>
    <n v="40"/>
    <n v="271.9169"/>
    <n v="311.9169"/>
    <n v="311.9169"/>
    <s v="Wed"/>
    <s v="Wed"/>
  </r>
  <r>
    <s v="A00878"/>
    <s v="Central"/>
    <s v="Khan"/>
    <s v="Assess"/>
    <m/>
    <d v="2021-06-02T00:00:00"/>
    <x v="114"/>
    <n v="28"/>
    <n v="1"/>
    <m/>
    <m/>
    <n v="0.5"/>
    <n v="588.54999999999995"/>
    <s v="Account"/>
    <n v="28"/>
    <n v="80"/>
    <n v="40"/>
    <n v="40"/>
    <n v="588.54999999999995"/>
    <n v="628.54999999999995"/>
    <n v="628.54999999999995"/>
    <s v="Wed"/>
    <s v="Wed"/>
  </r>
  <r>
    <s v="A00879"/>
    <s v="North"/>
    <s v="Ling"/>
    <s v="Deliver"/>
    <m/>
    <d v="2021-06-02T00:00:00"/>
    <x v="157"/>
    <n v="26"/>
    <n v="1"/>
    <m/>
    <m/>
    <n v="0.25"/>
    <n v="52.350099999999998"/>
    <s v="Account"/>
    <n v="26"/>
    <n v="80"/>
    <n v="20"/>
    <n v="20"/>
    <n v="52.350099999999998"/>
    <n v="72.350099999999998"/>
    <n v="72.350099999999998"/>
    <s v="Wed"/>
    <s v="Mon"/>
  </r>
  <r>
    <s v="A00880"/>
    <s v="South"/>
    <s v="Lopez"/>
    <s v="Assess"/>
    <m/>
    <d v="2021-06-02T00:00:00"/>
    <x v="207"/>
    <n v="35"/>
    <n v="1"/>
    <m/>
    <m/>
    <n v="0.5"/>
    <n v="240.5908"/>
    <s v="P.O."/>
    <n v="35"/>
    <n v="80"/>
    <n v="40"/>
    <n v="40"/>
    <n v="240.5908"/>
    <n v="280.5908"/>
    <n v="280.5908"/>
    <s v="Wed"/>
    <s v="Wed"/>
  </r>
  <r>
    <s v="A00881"/>
    <s v="West"/>
    <s v="Khan"/>
    <s v="Deliver"/>
    <m/>
    <d v="2021-06-02T00:00:00"/>
    <x v="211"/>
    <n v="42"/>
    <n v="1"/>
    <m/>
    <m/>
    <n v="0.25"/>
    <n v="76.864900000000006"/>
    <s v="C.O.D."/>
    <n v="42"/>
    <n v="80"/>
    <n v="20"/>
    <n v="20"/>
    <n v="76.864900000000006"/>
    <n v="96.864900000000006"/>
    <n v="96.864900000000006"/>
    <s v="Wed"/>
    <s v="Wed"/>
  </r>
  <r>
    <s v="A00882"/>
    <s v="Central"/>
    <s v="Khan"/>
    <s v="Replace"/>
    <m/>
    <d v="2021-06-02T00:00:00"/>
    <x v="210"/>
    <n v="52"/>
    <n v="2"/>
    <m/>
    <m/>
    <n v="0.5"/>
    <n v="519.01250000000005"/>
    <s v="C.O.D."/>
    <n v="52"/>
    <n v="140"/>
    <n v="70"/>
    <n v="70"/>
    <n v="519.01250000000005"/>
    <n v="589.01250000000005"/>
    <n v="589.01250000000005"/>
    <s v="Wed"/>
    <s v="Sat"/>
  </r>
  <r>
    <s v="A00883"/>
    <s v="South"/>
    <s v="Lopez"/>
    <s v="Assess"/>
    <m/>
    <d v="2021-06-03T00:00:00"/>
    <x v="195"/>
    <n v="7"/>
    <n v="1"/>
    <m/>
    <m/>
    <n v="0.25"/>
    <n v="7.02"/>
    <s v="P.O."/>
    <n v="7"/>
    <n v="80"/>
    <n v="20"/>
    <n v="20"/>
    <n v="7.02"/>
    <n v="27.02"/>
    <n v="27.02"/>
    <s v="Thu"/>
    <s v="Thu"/>
  </r>
  <r>
    <s v="A00884"/>
    <s v="North"/>
    <s v="Ling"/>
    <s v="Deliver"/>
    <m/>
    <d v="2021-06-03T00:00:00"/>
    <x v="175"/>
    <n v="14"/>
    <n v="1"/>
    <m/>
    <m/>
    <n v="0.25"/>
    <n v="42.66"/>
    <s v="Account"/>
    <n v="14"/>
    <n v="80"/>
    <n v="20"/>
    <n v="20"/>
    <n v="42.66"/>
    <n v="62.66"/>
    <n v="62.66"/>
    <s v="Thu"/>
    <s v="Thu"/>
  </r>
  <r>
    <s v="A00885"/>
    <s v="Southeast"/>
    <s v="Cartier"/>
    <s v="Assess"/>
    <m/>
    <d v="2021-06-03T00:00:00"/>
    <x v="193"/>
    <n v="21"/>
    <n v="1"/>
    <m/>
    <m/>
    <n v="0.25"/>
    <n v="179.5359"/>
    <s v="C.O.D."/>
    <n v="21"/>
    <n v="80"/>
    <n v="20"/>
    <n v="20"/>
    <n v="179.5359"/>
    <n v="199.5359"/>
    <n v="199.5359"/>
    <s v="Thu"/>
    <s v="Thu"/>
  </r>
  <r>
    <s v="A00886"/>
    <s v="Southeast"/>
    <s v="Cartier"/>
    <s v="Assess"/>
    <m/>
    <d v="2021-06-03T00:00:00"/>
    <x v="157"/>
    <n v="25"/>
    <n v="1"/>
    <m/>
    <m/>
    <n v="0.25"/>
    <n v="7.8"/>
    <s v="C.O.D."/>
    <n v="25"/>
    <n v="80"/>
    <n v="20"/>
    <n v="20"/>
    <n v="7.8"/>
    <n v="27.8"/>
    <n v="27.8"/>
    <s v="Thu"/>
    <s v="Mon"/>
  </r>
  <r>
    <s v="A00887"/>
    <s v="North"/>
    <s v="Ling"/>
    <s v="Deliver"/>
    <m/>
    <d v="2021-06-03T00:00:00"/>
    <x v="207"/>
    <n v="34"/>
    <n v="1"/>
    <m/>
    <m/>
    <n v="0.25"/>
    <n v="107.52"/>
    <s v="C.O.D."/>
    <n v="34"/>
    <n v="80"/>
    <n v="20"/>
    <n v="20"/>
    <n v="107.52"/>
    <n v="127.52"/>
    <n v="127.52"/>
    <s v="Thu"/>
    <s v="Wed"/>
  </r>
  <r>
    <s v="A00888"/>
    <s v="Northwest"/>
    <s v="Khan"/>
    <s v="Replace"/>
    <m/>
    <d v="2021-06-03T00:00:00"/>
    <x v="212"/>
    <n v="48"/>
    <n v="2"/>
    <m/>
    <m/>
    <n v="0.5"/>
    <n v="150"/>
    <s v="Account"/>
    <n v="48"/>
    <n v="140"/>
    <n v="70"/>
    <n v="70"/>
    <n v="150"/>
    <n v="220"/>
    <n v="220"/>
    <s v="Thu"/>
    <s v="Wed"/>
  </r>
  <r>
    <s v="A00889"/>
    <s v="North"/>
    <s v="Ling"/>
    <s v="Replace"/>
    <m/>
    <d v="2021-06-03T00:00:00"/>
    <x v="168"/>
    <n v="-44350"/>
    <n v="2"/>
    <m/>
    <m/>
    <m/>
    <n v="42.66"/>
    <s v="Account"/>
    <s v=""/>
    <n v="140"/>
    <n v="0"/>
    <n v="0"/>
    <n v="42.66"/>
    <n v="42.66"/>
    <n v="42.66"/>
    <s v="Thu"/>
    <s v="Sat"/>
  </r>
  <r>
    <s v="A00890"/>
    <s v="Central"/>
    <s v="Cartier"/>
    <s v="Assess"/>
    <m/>
    <d v="2021-06-03T00:00:00"/>
    <x v="168"/>
    <n v="-44350"/>
    <n v="2"/>
    <m/>
    <m/>
    <m/>
    <n v="20.010000000000002"/>
    <s v="C.O.D."/>
    <s v=""/>
    <n v="140"/>
    <n v="0"/>
    <n v="0"/>
    <n v="20.010000000000002"/>
    <n v="20.010000000000002"/>
    <n v="20.010000000000002"/>
    <s v="Thu"/>
    <s v="Sat"/>
  </r>
  <r>
    <s v="A00891"/>
    <s v="West"/>
    <s v="Khan"/>
    <s v="Deliver"/>
    <m/>
    <d v="2021-06-04T00:00:00"/>
    <x v="209"/>
    <n v="45"/>
    <n v="1"/>
    <m/>
    <m/>
    <n v="0.25"/>
    <n v="180"/>
    <s v="C.O.D."/>
    <n v="45"/>
    <n v="80"/>
    <n v="20"/>
    <n v="20"/>
    <n v="180"/>
    <n v="200"/>
    <n v="200"/>
    <s v="Fri"/>
    <s v="Mon"/>
  </r>
  <r>
    <s v="A00892"/>
    <s v="Southeast"/>
    <s v="Burton"/>
    <s v="Deliver"/>
    <m/>
    <d v="2021-06-05T00:00:00"/>
    <x v="201"/>
    <n v="18"/>
    <n v="1"/>
    <m/>
    <m/>
    <n v="0.25"/>
    <n v="30"/>
    <s v="C.O.D."/>
    <n v="18"/>
    <n v="80"/>
    <n v="20"/>
    <n v="20"/>
    <n v="30"/>
    <n v="50"/>
    <n v="50"/>
    <s v="Sat"/>
    <s v="Wed"/>
  </r>
  <r>
    <s v="A00893"/>
    <s v="North"/>
    <s v="Ling"/>
    <s v="Deliver"/>
    <m/>
    <d v="2021-06-07T00:00:00"/>
    <x v="195"/>
    <n v="3"/>
    <n v="1"/>
    <m/>
    <m/>
    <n v="0.25"/>
    <n v="0.45600000000000002"/>
    <s v="C.O.D."/>
    <n v="3"/>
    <n v="80"/>
    <n v="20"/>
    <n v="20"/>
    <n v="0.45600000000000002"/>
    <n v="20.456"/>
    <n v="20.456"/>
    <s v="Mon"/>
    <s v="Thu"/>
  </r>
  <r>
    <s v="A00894"/>
    <s v="Central"/>
    <s v="Cartier"/>
    <s v="Assess"/>
    <m/>
    <d v="2021-06-07T00:00:00"/>
    <x v="178"/>
    <n v="7"/>
    <n v="2"/>
    <m/>
    <s v="Yes"/>
    <n v="1.5"/>
    <n v="105.9778"/>
    <s v="C.O.D."/>
    <n v="7"/>
    <n v="140"/>
    <n v="210"/>
    <n v="210"/>
    <n v="0"/>
    <n v="315.9778"/>
    <n v="210"/>
    <s v="Mon"/>
    <s v="Mon"/>
  </r>
  <r>
    <s v="A00895"/>
    <s v="North"/>
    <s v="Ling"/>
    <s v="Assess"/>
    <m/>
    <d v="2021-06-07T00:00:00"/>
    <x v="162"/>
    <n v="8"/>
    <n v="2"/>
    <m/>
    <m/>
    <n v="0.25"/>
    <n v="19.196999999999999"/>
    <s v="Account"/>
    <n v="8"/>
    <n v="140"/>
    <n v="35"/>
    <n v="35"/>
    <n v="19.196999999999999"/>
    <n v="54.197000000000003"/>
    <n v="54.197000000000003"/>
    <s v="Mon"/>
    <s v="Tue"/>
  </r>
  <r>
    <s v="A00896"/>
    <s v="West"/>
    <s v="Khan"/>
    <s v="Deliver"/>
    <m/>
    <d v="2021-06-07T00:00:00"/>
    <x v="192"/>
    <n v="14"/>
    <n v="1"/>
    <m/>
    <m/>
    <n v="0.25"/>
    <n v="180"/>
    <s v="C.O.D."/>
    <n v="14"/>
    <n v="80"/>
    <n v="20"/>
    <n v="20"/>
    <n v="180"/>
    <n v="200"/>
    <n v="200"/>
    <s v="Mon"/>
    <s v="Mon"/>
  </r>
  <r>
    <s v="A00897"/>
    <s v="Southeast"/>
    <s v="Burton"/>
    <s v="Replace"/>
    <m/>
    <d v="2021-06-07T00:00:00"/>
    <x v="211"/>
    <n v="37"/>
    <n v="1"/>
    <m/>
    <s v="Yes"/>
    <n v="0.5"/>
    <n v="240.6737"/>
    <s v="C.O.D."/>
    <n v="37"/>
    <n v="80"/>
    <n v="40"/>
    <n v="40"/>
    <n v="0"/>
    <n v="280.6737"/>
    <n v="40"/>
    <s v="Mon"/>
    <s v="Wed"/>
  </r>
  <r>
    <s v="A00898"/>
    <s v="Central"/>
    <s v="Burton"/>
    <s v="Replace"/>
    <m/>
    <d v="2021-06-07T00:00:00"/>
    <x v="212"/>
    <n v="44"/>
    <n v="1"/>
    <m/>
    <m/>
    <n v="2"/>
    <n v="425.89949999999999"/>
    <s v="C.O.D."/>
    <n v="44"/>
    <n v="80"/>
    <n v="160"/>
    <n v="160"/>
    <n v="425.89949999999999"/>
    <n v="585.89949999999999"/>
    <n v="585.89949999999999"/>
    <s v="Mon"/>
    <s v="Wed"/>
  </r>
  <r>
    <s v="A00899"/>
    <s v="Northwest"/>
    <s v="Cartier"/>
    <s v="Install"/>
    <m/>
    <d v="2021-06-07T00:00:00"/>
    <x v="168"/>
    <n v="-44354"/>
    <n v="2"/>
    <m/>
    <m/>
    <m/>
    <n v="346.24380000000002"/>
    <s v="C.O.D."/>
    <s v=""/>
    <n v="140"/>
    <n v="0"/>
    <n v="0"/>
    <n v="346.24380000000002"/>
    <n v="346.24380000000002"/>
    <n v="346.24380000000002"/>
    <s v="Mon"/>
    <s v="Sat"/>
  </r>
  <r>
    <s v="A00900"/>
    <s v="North"/>
    <s v="Ling"/>
    <s v="Deliver"/>
    <m/>
    <d v="2021-06-08T00:00:00"/>
    <x v="178"/>
    <n v="6"/>
    <n v="2"/>
    <m/>
    <m/>
    <n v="0.25"/>
    <n v="146.75530000000001"/>
    <s v="C.O.D."/>
    <n v="6"/>
    <n v="140"/>
    <n v="35"/>
    <n v="35"/>
    <n v="146.75530000000001"/>
    <n v="181.75530000000001"/>
    <n v="181.75530000000001"/>
    <s v="Tue"/>
    <s v="Mon"/>
  </r>
  <r>
    <s v="A00901"/>
    <s v="Central"/>
    <s v="Cartier"/>
    <s v="Replace"/>
    <m/>
    <d v="2021-06-08T00:00:00"/>
    <x v="172"/>
    <n v="8"/>
    <n v="1"/>
    <m/>
    <m/>
    <n v="0.5"/>
    <n v="120"/>
    <s v="C.O.D."/>
    <n v="8"/>
    <n v="80"/>
    <n v="40"/>
    <n v="40"/>
    <n v="120"/>
    <n v="160"/>
    <n v="160"/>
    <s v="Tue"/>
    <s v="Wed"/>
  </r>
  <r>
    <s v="A00902"/>
    <s v="Northwest"/>
    <s v="Cartier"/>
    <s v="Assess"/>
    <m/>
    <d v="2021-06-08T00:00:00"/>
    <x v="175"/>
    <n v="9"/>
    <n v="1"/>
    <m/>
    <m/>
    <n v="0.5"/>
    <n v="45.877499999999998"/>
    <s v="P.O."/>
    <n v="9"/>
    <n v="80"/>
    <n v="40"/>
    <n v="40"/>
    <n v="45.877499999999998"/>
    <n v="85.877499999999998"/>
    <n v="85.877499999999998"/>
    <s v="Tue"/>
    <s v="Thu"/>
  </r>
  <r>
    <s v="A00903"/>
    <s v="South"/>
    <s v="Lopez"/>
    <s v="Install"/>
    <m/>
    <d v="2021-06-08T00:00:00"/>
    <x v="204"/>
    <n v="14"/>
    <n v="1"/>
    <m/>
    <m/>
    <n v="1.25"/>
    <n v="30.42"/>
    <s v="Account"/>
    <n v="14"/>
    <n v="80"/>
    <n v="100"/>
    <n v="100"/>
    <n v="30.42"/>
    <n v="130.42000000000002"/>
    <n v="130.42000000000002"/>
    <s v="Tue"/>
    <s v="Tue"/>
  </r>
  <r>
    <s v="A00904"/>
    <s v="South"/>
    <s v="Lopez"/>
    <s v="Deliver"/>
    <m/>
    <d v="2021-06-08T00:00:00"/>
    <x v="204"/>
    <n v="14"/>
    <n v="1"/>
    <m/>
    <m/>
    <n v="0.25"/>
    <n v="30"/>
    <s v="Account"/>
    <n v="14"/>
    <n v="80"/>
    <n v="20"/>
    <n v="20"/>
    <n v="30"/>
    <n v="50"/>
    <n v="50"/>
    <s v="Tue"/>
    <s v="Tue"/>
  </r>
  <r>
    <s v="A00905"/>
    <s v="North"/>
    <s v="Ling"/>
    <s v="Deliver"/>
    <m/>
    <d v="2021-06-08T00:00:00"/>
    <x v="204"/>
    <n v="14"/>
    <n v="1"/>
    <m/>
    <m/>
    <n v="0.25"/>
    <n v="90.630399999999995"/>
    <s v="C.O.D."/>
    <n v="14"/>
    <n v="80"/>
    <n v="20"/>
    <n v="20"/>
    <n v="90.630399999999995"/>
    <n v="110.63039999999999"/>
    <n v="110.63039999999999"/>
    <s v="Tue"/>
    <s v="Tue"/>
  </r>
  <r>
    <s v="A00906"/>
    <s v="North"/>
    <s v="Ling"/>
    <s v="Assess"/>
    <m/>
    <d v="2021-06-08T00:00:00"/>
    <x v="207"/>
    <n v="29"/>
    <n v="2"/>
    <m/>
    <m/>
    <n v="0.25"/>
    <n v="120"/>
    <s v="C.O.D."/>
    <n v="29"/>
    <n v="140"/>
    <n v="35"/>
    <n v="35"/>
    <n v="120"/>
    <n v="155"/>
    <n v="155"/>
    <s v="Tue"/>
    <s v="Wed"/>
  </r>
  <r>
    <s v="A00907"/>
    <s v="Southeast"/>
    <s v="Khan"/>
    <s v="Assess"/>
    <s v="Yes"/>
    <d v="2021-06-08T00:00:00"/>
    <x v="134"/>
    <n v="34"/>
    <n v="1"/>
    <m/>
    <m/>
    <n v="0.75"/>
    <n v="8.92"/>
    <s v="Account"/>
    <n v="34"/>
    <n v="80"/>
    <n v="60"/>
    <n v="60"/>
    <n v="8.92"/>
    <n v="68.92"/>
    <n v="68.92"/>
    <s v="Tue"/>
    <s v="Mon"/>
  </r>
  <r>
    <s v="A00908"/>
    <s v="South"/>
    <s v="Burton"/>
    <s v="Repair"/>
    <m/>
    <d v="2021-06-08T00:00:00"/>
    <x v="134"/>
    <n v="34"/>
    <n v="2"/>
    <m/>
    <m/>
    <n v="1.25"/>
    <n v="244.7225"/>
    <s v="Account"/>
    <n v="34"/>
    <n v="140"/>
    <n v="175"/>
    <n v="175"/>
    <n v="244.7225"/>
    <n v="419.72249999999997"/>
    <n v="419.72249999999997"/>
    <s v="Tue"/>
    <s v="Mon"/>
  </r>
  <r>
    <s v="A00909"/>
    <s v="Northwest"/>
    <s v="Cartier"/>
    <s v="Assess"/>
    <m/>
    <d v="2021-06-08T00:00:00"/>
    <x v="168"/>
    <n v="-44355"/>
    <n v="2"/>
    <m/>
    <m/>
    <m/>
    <n v="150"/>
    <s v="Account"/>
    <s v=""/>
    <n v="140"/>
    <n v="0"/>
    <n v="0"/>
    <n v="150"/>
    <n v="150"/>
    <n v="150"/>
    <s v="Tue"/>
    <s v="Sat"/>
  </r>
  <r>
    <s v="A00910"/>
    <s v="Southeast"/>
    <s v="Cartier"/>
    <s v="Assess"/>
    <m/>
    <d v="2021-06-09T00:00:00"/>
    <x v="213"/>
    <n v="9"/>
    <n v="2"/>
    <m/>
    <m/>
    <n v="0.25"/>
    <n v="52.172199999999997"/>
    <s v="Account"/>
    <n v="9"/>
    <n v="140"/>
    <n v="35"/>
    <n v="35"/>
    <n v="52.172199999999997"/>
    <n v="87.172200000000004"/>
    <n v="87.172200000000004"/>
    <s v="Wed"/>
    <s v="Fri"/>
  </r>
  <r>
    <s v="A00911"/>
    <s v="North"/>
    <s v="Ling"/>
    <s v="Deliver"/>
    <m/>
    <d v="2021-06-09T00:00:00"/>
    <x v="214"/>
    <n v="22"/>
    <n v="1"/>
    <m/>
    <m/>
    <n v="0.25"/>
    <n v="41.712299999999999"/>
    <s v="Account"/>
    <n v="22"/>
    <n v="80"/>
    <n v="20"/>
    <n v="20"/>
    <n v="41.712299999999999"/>
    <n v="61.712299999999999"/>
    <n v="61.712299999999999"/>
    <s v="Wed"/>
    <s v="Thu"/>
  </r>
  <r>
    <s v="A00912"/>
    <s v="North"/>
    <s v="Burton"/>
    <s v="Repair"/>
    <m/>
    <d v="2021-06-10T00:00:00"/>
    <x v="137"/>
    <n v="2"/>
    <n v="1"/>
    <m/>
    <m/>
    <n v="1"/>
    <n v="1800.24"/>
    <s v="C.O.D."/>
    <n v="2"/>
    <n v="80"/>
    <n v="80"/>
    <n v="80"/>
    <n v="1800.24"/>
    <n v="1880.24"/>
    <n v="1880.24"/>
    <s v="Thu"/>
    <s v="Sat"/>
  </r>
  <r>
    <s v="A00913"/>
    <s v="Central"/>
    <s v="Khan"/>
    <s v="Assess"/>
    <m/>
    <d v="2021-06-10T00:00:00"/>
    <x v="192"/>
    <n v="11"/>
    <n v="1"/>
    <m/>
    <m/>
    <n v="0.5"/>
    <n v="144"/>
    <s v="C.O.D."/>
    <n v="11"/>
    <n v="80"/>
    <n v="40"/>
    <n v="40"/>
    <n v="144"/>
    <n v="184"/>
    <n v="184"/>
    <s v="Thu"/>
    <s v="Mon"/>
  </r>
  <r>
    <s v="A00914"/>
    <s v="West"/>
    <s v="Khan"/>
    <s v="Assess"/>
    <s v="Yes"/>
    <d v="2021-06-10T00:00:00"/>
    <x v="192"/>
    <n v="11"/>
    <n v="1"/>
    <m/>
    <m/>
    <n v="0.5"/>
    <n v="39.953899999999997"/>
    <s v="Account"/>
    <n v="11"/>
    <n v="80"/>
    <n v="40"/>
    <n v="40"/>
    <n v="39.953899999999997"/>
    <n v="79.953900000000004"/>
    <n v="79.953900000000004"/>
    <s v="Thu"/>
    <s v="Mon"/>
  </r>
  <r>
    <s v="A00915"/>
    <s v="North"/>
    <s v="Ling"/>
    <s v="Replace"/>
    <m/>
    <d v="2021-06-10T00:00:00"/>
    <x v="215"/>
    <n v="16"/>
    <n v="2"/>
    <m/>
    <m/>
    <n v="0.5"/>
    <n v="180"/>
    <s v="Account"/>
    <n v="16"/>
    <n v="140"/>
    <n v="70"/>
    <n v="70"/>
    <n v="180"/>
    <n v="250"/>
    <n v="250"/>
    <s v="Thu"/>
    <s v="Sat"/>
  </r>
  <r>
    <s v="A00916"/>
    <s v="South"/>
    <s v="Khan"/>
    <s v="Assess"/>
    <m/>
    <d v="2021-06-10T00:00:00"/>
    <x v="201"/>
    <n v="13"/>
    <n v="1"/>
    <m/>
    <m/>
    <n v="0.25"/>
    <n v="150.36160000000001"/>
    <s v="C.O.D."/>
    <n v="13"/>
    <n v="80"/>
    <n v="20"/>
    <n v="20"/>
    <n v="150.36160000000001"/>
    <n v="170.36160000000001"/>
    <n v="170.36160000000001"/>
    <s v="Thu"/>
    <s v="Wed"/>
  </r>
  <r>
    <s v="A00917"/>
    <s v="South"/>
    <s v="Lopez"/>
    <s v="Deliver"/>
    <s v="Yes"/>
    <d v="2021-06-10T00:00:00"/>
    <x v="216"/>
    <n v="29"/>
    <n v="1"/>
    <s v="Yes"/>
    <s v="Yes"/>
    <n v="0.25"/>
    <n v="110.11"/>
    <s v="Warranty"/>
    <n v="29"/>
    <n v="80"/>
    <n v="20"/>
    <n v="0"/>
    <n v="0"/>
    <n v="130.11000000000001"/>
    <n v="0"/>
    <s v="Thu"/>
    <s v="Fri"/>
  </r>
  <r>
    <s v="A00918"/>
    <s v="North"/>
    <s v="Ling"/>
    <s v="Deliver"/>
    <m/>
    <d v="2021-06-10T00:00:00"/>
    <x v="208"/>
    <n v="35"/>
    <n v="1"/>
    <m/>
    <m/>
    <n v="0.25"/>
    <n v="120"/>
    <s v="Account"/>
    <n v="35"/>
    <n v="80"/>
    <n v="20"/>
    <n v="20"/>
    <n v="120"/>
    <n v="140"/>
    <n v="140"/>
    <s v="Thu"/>
    <s v="Thu"/>
  </r>
  <r>
    <s v="A00919"/>
    <s v="North"/>
    <s v="Ling"/>
    <s v="Replace"/>
    <m/>
    <d v="2021-06-10T00:00:00"/>
    <x v="134"/>
    <n v="32"/>
    <n v="2"/>
    <m/>
    <m/>
    <n v="0.5"/>
    <n v="272.49689999999998"/>
    <s v="Account"/>
    <n v="32"/>
    <n v="140"/>
    <n v="70"/>
    <n v="70"/>
    <n v="272.49689999999998"/>
    <n v="342.49689999999998"/>
    <n v="342.49689999999998"/>
    <s v="Thu"/>
    <s v="Mon"/>
  </r>
  <r>
    <s v="A00920"/>
    <s v="West"/>
    <s v="Khan"/>
    <s v="Assess"/>
    <m/>
    <d v="2021-06-10T00:00:00"/>
    <x v="211"/>
    <n v="34"/>
    <n v="1"/>
    <m/>
    <m/>
    <n v="0.25"/>
    <n v="34.5"/>
    <s v="P.O."/>
    <n v="34"/>
    <n v="80"/>
    <n v="20"/>
    <n v="20"/>
    <n v="34.5"/>
    <n v="54.5"/>
    <n v="54.5"/>
    <s v="Thu"/>
    <s v="Wed"/>
  </r>
  <r>
    <s v="A00921"/>
    <s v="Central"/>
    <s v="Khan"/>
    <s v="Repair"/>
    <m/>
    <d v="2021-06-10T00:00:00"/>
    <x v="208"/>
    <n v="35"/>
    <n v="2"/>
    <m/>
    <m/>
    <n v="3"/>
    <n v="44.064"/>
    <s v="C.O.D."/>
    <n v="35"/>
    <n v="140"/>
    <n v="420"/>
    <n v="420"/>
    <n v="44.064"/>
    <n v="464.06400000000002"/>
    <n v="464.06400000000002"/>
    <s v="Thu"/>
    <s v="Thu"/>
  </r>
  <r>
    <s v="A00922"/>
    <s v="Northwest"/>
    <s v="Cartier"/>
    <s v="Repair"/>
    <m/>
    <d v="2021-06-10T00:00:00"/>
    <x v="168"/>
    <n v="-44357"/>
    <n v="2"/>
    <m/>
    <m/>
    <m/>
    <n v="67.843599999999995"/>
    <s v="P.O."/>
    <s v=""/>
    <n v="140"/>
    <n v="0"/>
    <n v="0"/>
    <n v="67.843599999999995"/>
    <n v="67.843599999999995"/>
    <n v="67.843599999999995"/>
    <s v="Thu"/>
    <s v="Sat"/>
  </r>
  <r>
    <s v="A00923"/>
    <s v="Central"/>
    <s v="Khan"/>
    <s v="Assess"/>
    <m/>
    <d v="2021-06-10T00:00:00"/>
    <x v="168"/>
    <n v="-44357"/>
    <n v="2"/>
    <m/>
    <m/>
    <m/>
    <n v="165.8691"/>
    <s v="C.O.D."/>
    <s v=""/>
    <n v="140"/>
    <n v="0"/>
    <n v="0"/>
    <n v="165.8691"/>
    <n v="165.8691"/>
    <n v="165.8691"/>
    <s v="Thu"/>
    <s v="Sat"/>
  </r>
  <r>
    <s v="A00924"/>
    <s v="East"/>
    <s v="Ling"/>
    <s v="Replace"/>
    <m/>
    <d v="2021-06-10T00:00:00"/>
    <x v="168"/>
    <n v="-44357"/>
    <n v="2"/>
    <m/>
    <m/>
    <m/>
    <n v="42.66"/>
    <s v="Credit"/>
    <s v=""/>
    <n v="140"/>
    <n v="0"/>
    <n v="0"/>
    <n v="42.66"/>
    <n v="42.66"/>
    <n v="42.66"/>
    <s v="Thu"/>
    <s v="Sat"/>
  </r>
  <r>
    <s v="A00925"/>
    <s v="Southeast"/>
    <s v="Burton"/>
    <s v="Replace"/>
    <m/>
    <d v="2021-06-10T00:00:00"/>
    <x v="168"/>
    <n v="-44357"/>
    <n v="1"/>
    <m/>
    <m/>
    <m/>
    <n v="101.9011"/>
    <s v="Account"/>
    <s v=""/>
    <n v="80"/>
    <n v="0"/>
    <n v="0"/>
    <n v="101.9011"/>
    <n v="101.9011"/>
    <n v="101.9011"/>
    <s v="Thu"/>
    <s v="Sat"/>
  </r>
  <r>
    <s v="A00926"/>
    <s v="Southwest"/>
    <s v="Burton"/>
    <s v="Repair"/>
    <m/>
    <d v="2021-06-10T00:00:00"/>
    <x v="168"/>
    <n v="-44357"/>
    <n v="2"/>
    <m/>
    <m/>
    <m/>
    <n v="222.5367"/>
    <s v="C.O.D."/>
    <s v=""/>
    <n v="140"/>
    <n v="0"/>
    <n v="0"/>
    <n v="222.5367"/>
    <n v="222.5367"/>
    <n v="222.5367"/>
    <s v="Thu"/>
    <s v="Sat"/>
  </r>
  <r>
    <s v="A00927"/>
    <s v="Southeast"/>
    <s v="Burton"/>
    <s v="Replace"/>
    <m/>
    <d v="2021-06-11T00:00:00"/>
    <x v="205"/>
    <n v="35"/>
    <n v="1"/>
    <s v="Yes"/>
    <s v="Yes"/>
    <n v="0.5"/>
    <n v="344.76940000000002"/>
    <s v="Warranty"/>
    <n v="35"/>
    <n v="80"/>
    <n v="40"/>
    <n v="0"/>
    <n v="0"/>
    <n v="384.76940000000002"/>
    <n v="0"/>
    <s v="Fri"/>
    <s v="Fri"/>
  </r>
  <r>
    <s v="A00928"/>
    <s v="North"/>
    <s v="Ling"/>
    <s v="Deliver"/>
    <m/>
    <d v="2021-06-12T00:00:00"/>
    <x v="166"/>
    <n v="17"/>
    <n v="1"/>
    <m/>
    <m/>
    <n v="0.25"/>
    <n v="22"/>
    <s v="Account"/>
    <n v="17"/>
    <n v="80"/>
    <n v="20"/>
    <n v="20"/>
    <n v="22"/>
    <n v="42"/>
    <n v="42"/>
    <s v="Sat"/>
    <s v="Tue"/>
  </r>
  <r>
    <s v="A00929"/>
    <s v="Central"/>
    <s v="Cartier"/>
    <s v="Replace"/>
    <m/>
    <d v="2021-06-14T00:00:00"/>
    <x v="201"/>
    <n v="9"/>
    <n v="1"/>
    <m/>
    <m/>
    <n v="0.5"/>
    <n v="120"/>
    <s v="Account"/>
    <n v="9"/>
    <n v="80"/>
    <n v="40"/>
    <n v="40"/>
    <n v="120"/>
    <n v="160"/>
    <n v="160"/>
    <s v="Mon"/>
    <s v="Wed"/>
  </r>
  <r>
    <s v="A00930"/>
    <s v="Central"/>
    <s v="Khan"/>
    <s v="Replace"/>
    <s v="Yes"/>
    <d v="2021-06-14T00:00:00"/>
    <x v="193"/>
    <n v="10"/>
    <n v="1"/>
    <s v="Yes"/>
    <s v="Yes"/>
    <n v="0.5"/>
    <n v="204.28399999999999"/>
    <s v="Warranty"/>
    <n v="10"/>
    <n v="80"/>
    <n v="40"/>
    <n v="0"/>
    <n v="0"/>
    <n v="244.28399999999999"/>
    <n v="0"/>
    <s v="Mon"/>
    <s v="Thu"/>
  </r>
  <r>
    <s v="A00931"/>
    <s v="West"/>
    <s v="Burton"/>
    <s v="Replace"/>
    <m/>
    <d v="2021-06-14T00:00:00"/>
    <x v="207"/>
    <n v="23"/>
    <n v="2"/>
    <m/>
    <s v="Yes"/>
    <n v="5"/>
    <n v="2048.5612000000001"/>
    <s v="C.O.D."/>
    <n v="23"/>
    <n v="140"/>
    <n v="700"/>
    <n v="700"/>
    <n v="0"/>
    <n v="2748.5612000000001"/>
    <n v="700"/>
    <s v="Mon"/>
    <s v="Wed"/>
  </r>
  <r>
    <s v="A00932"/>
    <s v="Southeast"/>
    <s v="Khan"/>
    <s v="Deliver"/>
    <m/>
    <d v="2021-06-14T00:00:00"/>
    <x v="200"/>
    <n v="38"/>
    <n v="1"/>
    <m/>
    <m/>
    <n v="0.25"/>
    <n v="8.5495999999999999"/>
    <s v="C.O.D."/>
    <n v="38"/>
    <n v="80"/>
    <n v="20"/>
    <n v="20"/>
    <n v="8.5495999999999999"/>
    <n v="28.549599999999998"/>
    <n v="28.549599999999998"/>
    <s v="Mon"/>
    <s v="Thu"/>
  </r>
  <r>
    <s v="A00933"/>
    <s v="Central"/>
    <s v="Cartier"/>
    <s v="Assess"/>
    <m/>
    <d v="2021-06-14T00:00:00"/>
    <x v="200"/>
    <n v="38"/>
    <n v="1"/>
    <m/>
    <m/>
    <n v="0.5"/>
    <n v="120.54089999999999"/>
    <s v="C.O.D."/>
    <n v="38"/>
    <n v="80"/>
    <n v="40"/>
    <n v="40"/>
    <n v="120.54089999999999"/>
    <n v="160.54089999999999"/>
    <n v="160.54089999999999"/>
    <s v="Mon"/>
    <s v="Thu"/>
  </r>
  <r>
    <s v="A00934"/>
    <s v="Northwest"/>
    <s v="Cartier"/>
    <s v="Replace"/>
    <m/>
    <d v="2021-06-14T00:00:00"/>
    <x v="168"/>
    <n v="-44361"/>
    <n v="2"/>
    <m/>
    <m/>
    <m/>
    <n v="52.350099999999998"/>
    <s v="P.O."/>
    <s v=""/>
    <n v="140"/>
    <n v="0"/>
    <n v="0"/>
    <n v="52.350099999999998"/>
    <n v="52.350099999999998"/>
    <n v="52.350099999999998"/>
    <s v="Mon"/>
    <s v="Sat"/>
  </r>
  <r>
    <s v="A00935"/>
    <s v="Central"/>
    <s v="Khan"/>
    <s v="Install"/>
    <m/>
    <d v="2021-06-14T00:00:00"/>
    <x v="168"/>
    <n v="-44361"/>
    <n v="2"/>
    <m/>
    <m/>
    <m/>
    <n v="406.70679999999999"/>
    <s v="C.O.D."/>
    <s v=""/>
    <n v="140"/>
    <n v="0"/>
    <n v="0"/>
    <n v="406.70679999999999"/>
    <n v="406.70679999999999"/>
    <n v="406.70679999999999"/>
    <s v="Mon"/>
    <s v="Sat"/>
  </r>
  <r>
    <s v="A00936"/>
    <s v="South"/>
    <s v="Lopez"/>
    <s v="Deliver"/>
    <m/>
    <d v="2021-06-15T00:00:00"/>
    <x v="216"/>
    <n v="24"/>
    <n v="1"/>
    <m/>
    <m/>
    <n v="0.25"/>
    <n v="70.5334"/>
    <s v="Account"/>
    <n v="24"/>
    <n v="80"/>
    <n v="20"/>
    <n v="20"/>
    <n v="70.5334"/>
    <n v="90.5334"/>
    <n v="90.5334"/>
    <s v="Tue"/>
    <s v="Fri"/>
  </r>
  <r>
    <s v="A00937"/>
    <s v="Northeast"/>
    <s v="Ling"/>
    <s v="Assess"/>
    <m/>
    <d v="2021-06-15T00:00:00"/>
    <x v="134"/>
    <n v="27"/>
    <n v="2"/>
    <m/>
    <m/>
    <n v="0.25"/>
    <n v="14.4"/>
    <s v="Account"/>
    <n v="27"/>
    <n v="140"/>
    <n v="35"/>
    <n v="35"/>
    <n v="14.4"/>
    <n v="49.4"/>
    <n v="49.4"/>
    <s v="Tue"/>
    <s v="Mon"/>
  </r>
  <r>
    <s v="A00938"/>
    <s v="Southeast"/>
    <s v="Burton"/>
    <s v="Assess"/>
    <m/>
    <d v="2021-06-15T00:00:00"/>
    <x v="211"/>
    <n v="29"/>
    <n v="1"/>
    <m/>
    <m/>
    <n v="0.25"/>
    <n v="144"/>
    <s v="P.O."/>
    <n v="29"/>
    <n v="80"/>
    <n v="20"/>
    <n v="20"/>
    <n v="144"/>
    <n v="164"/>
    <n v="164"/>
    <s v="Tue"/>
    <s v="Wed"/>
  </r>
  <r>
    <s v="A00939"/>
    <s v="North"/>
    <s v="Ling"/>
    <s v="Assess"/>
    <m/>
    <d v="2021-06-15T00:00:00"/>
    <x v="209"/>
    <n v="34"/>
    <n v="1"/>
    <m/>
    <m/>
    <n v="0.5"/>
    <n v="5.4"/>
    <s v="C.O.D."/>
    <n v="34"/>
    <n v="80"/>
    <n v="40"/>
    <n v="40"/>
    <n v="5.4"/>
    <n v="45.4"/>
    <n v="45.4"/>
    <s v="Tue"/>
    <s v="Mon"/>
  </r>
  <r>
    <s v="A00940"/>
    <s v="West"/>
    <s v="Lopez"/>
    <s v="Assess"/>
    <m/>
    <d v="2021-06-16T00:00:00"/>
    <x v="193"/>
    <n v="8"/>
    <n v="1"/>
    <m/>
    <m/>
    <n v="0.25"/>
    <n v="23.1465"/>
    <s v="P.O."/>
    <n v="8"/>
    <n v="80"/>
    <n v="20"/>
    <n v="20"/>
    <n v="23.1465"/>
    <n v="43.146500000000003"/>
    <n v="43.146500000000003"/>
    <s v="Wed"/>
    <s v="Thu"/>
  </r>
  <r>
    <s v="A00941"/>
    <s v="Central"/>
    <s v="Khan"/>
    <s v="Replace"/>
    <m/>
    <d v="2021-06-16T00:00:00"/>
    <x v="193"/>
    <n v="8"/>
    <n v="1"/>
    <m/>
    <s v="Yes"/>
    <n v="0.5"/>
    <n v="25.0718"/>
    <s v="C.O.D."/>
    <n v="8"/>
    <n v="80"/>
    <n v="40"/>
    <n v="40"/>
    <n v="0"/>
    <n v="65.071799999999996"/>
    <n v="40"/>
    <s v="Wed"/>
    <s v="Thu"/>
  </r>
  <r>
    <s v="A00942"/>
    <s v="Southeast"/>
    <s v="Burton"/>
    <s v="Assess"/>
    <m/>
    <d v="2021-06-16T00:00:00"/>
    <x v="208"/>
    <n v="29"/>
    <n v="1"/>
    <m/>
    <m/>
    <n v="0.5"/>
    <n v="175.21770000000001"/>
    <s v="C.O.D."/>
    <n v="29"/>
    <n v="80"/>
    <n v="40"/>
    <n v="40"/>
    <n v="175.21770000000001"/>
    <n v="215.21770000000001"/>
    <n v="215.21770000000001"/>
    <s v="Wed"/>
    <s v="Thu"/>
  </r>
  <r>
    <s v="A00943"/>
    <s v="Northwest"/>
    <s v="Khan"/>
    <s v="Repair"/>
    <m/>
    <d v="2021-06-16T00:00:00"/>
    <x v="212"/>
    <n v="35"/>
    <n v="2"/>
    <m/>
    <m/>
    <n v="3.5"/>
    <n v="23"/>
    <s v="Account"/>
    <n v="35"/>
    <n v="140"/>
    <n v="490"/>
    <n v="490"/>
    <n v="23"/>
    <n v="513"/>
    <n v="513"/>
    <s v="Wed"/>
    <s v="Wed"/>
  </r>
  <r>
    <s v="A00944"/>
    <s v="West"/>
    <s v="Khan"/>
    <s v="Assess"/>
    <m/>
    <d v="2021-06-16T00:00:00"/>
    <x v="168"/>
    <n v="-44363"/>
    <n v="2"/>
    <m/>
    <m/>
    <m/>
    <n v="30"/>
    <s v="C.O.D."/>
    <s v=""/>
    <n v="140"/>
    <n v="0"/>
    <n v="0"/>
    <n v="30"/>
    <n v="30"/>
    <n v="30"/>
    <s v="Wed"/>
    <s v="Sat"/>
  </r>
  <r>
    <s v="A00945"/>
    <s v="Central"/>
    <s v="Cartier"/>
    <s v="Deliver"/>
    <m/>
    <d v="2021-06-16T00:00:00"/>
    <x v="168"/>
    <n v="-44363"/>
    <n v="1"/>
    <m/>
    <m/>
    <m/>
    <n v="161.08420000000001"/>
    <s v="Account"/>
    <s v=""/>
    <n v="80"/>
    <n v="0"/>
    <n v="0"/>
    <n v="161.08420000000001"/>
    <n v="161.08420000000001"/>
    <n v="161.08420000000001"/>
    <s v="Wed"/>
    <s v="Sat"/>
  </r>
  <r>
    <s v="A00946"/>
    <s v="Central"/>
    <s v="Khan"/>
    <s v="Deliver"/>
    <m/>
    <d v="2021-06-16T00:00:00"/>
    <x v="168"/>
    <n v="-44363"/>
    <n v="1"/>
    <m/>
    <m/>
    <m/>
    <n v="59.807400000000001"/>
    <s v="C.O.D."/>
    <s v=""/>
    <n v="80"/>
    <n v="0"/>
    <n v="0"/>
    <n v="59.807400000000001"/>
    <n v="59.807400000000001"/>
    <n v="59.807400000000001"/>
    <s v="Wed"/>
    <s v="Sat"/>
  </r>
  <r>
    <s v="A00947"/>
    <s v="West"/>
    <s v="Khan"/>
    <s v="Assess"/>
    <m/>
    <d v="2021-06-16T00:00:00"/>
    <x v="168"/>
    <n v="-44363"/>
    <n v="1"/>
    <m/>
    <m/>
    <m/>
    <n v="19.196999999999999"/>
    <s v="C.O.D."/>
    <s v=""/>
    <n v="80"/>
    <n v="0"/>
    <n v="0"/>
    <n v="19.196999999999999"/>
    <n v="19.196999999999999"/>
    <n v="19.196999999999999"/>
    <s v="Wed"/>
    <s v="Sat"/>
  </r>
  <r>
    <s v="A00948"/>
    <s v="North"/>
    <s v="Ling"/>
    <s v="Deliver"/>
    <s v="Yes"/>
    <d v="2021-06-16T00:00:00"/>
    <x v="168"/>
    <n v="-44363"/>
    <n v="1"/>
    <m/>
    <m/>
    <m/>
    <n v="50.79"/>
    <s v="Account"/>
    <s v=""/>
    <n v="80"/>
    <n v="0"/>
    <n v="0"/>
    <n v="50.79"/>
    <n v="50.79"/>
    <n v="50.79"/>
    <s v="Wed"/>
    <s v="Sat"/>
  </r>
  <r>
    <s v="A00949"/>
    <s v="North"/>
    <s v="Ling"/>
    <s v="Assess"/>
    <m/>
    <d v="2021-06-17T00:00:00"/>
    <x v="114"/>
    <n v="13"/>
    <n v="2"/>
    <m/>
    <m/>
    <n v="1.25"/>
    <n v="122.80759999999999"/>
    <s v="C.O.D."/>
    <n v="13"/>
    <n v="140"/>
    <n v="175"/>
    <n v="175"/>
    <n v="122.80759999999999"/>
    <n v="297.80759999999998"/>
    <n v="297.80759999999998"/>
    <s v="Thu"/>
    <s v="Wed"/>
  </r>
  <r>
    <s v="A00950"/>
    <s v="West"/>
    <s v="Cartier"/>
    <s v="Assess"/>
    <m/>
    <d v="2021-06-17T00:00:00"/>
    <x v="183"/>
    <n v="19"/>
    <n v="1"/>
    <m/>
    <m/>
    <n v="0.25"/>
    <n v="54.8215"/>
    <s v="Account"/>
    <n v="19"/>
    <n v="80"/>
    <n v="20"/>
    <n v="20"/>
    <n v="54.8215"/>
    <n v="74.8215"/>
    <n v="74.8215"/>
    <s v="Thu"/>
    <s v="Tue"/>
  </r>
  <r>
    <s v="A00951"/>
    <s v="Central"/>
    <s v="Cartier"/>
    <s v="Replace"/>
    <m/>
    <d v="2021-06-17T00:00:00"/>
    <x v="200"/>
    <n v="35"/>
    <n v="2"/>
    <m/>
    <m/>
    <n v="2.5"/>
    <n v="86.423400000000001"/>
    <s v="C.O.D."/>
    <n v="35"/>
    <n v="140"/>
    <n v="350"/>
    <n v="350"/>
    <n v="86.423400000000001"/>
    <n v="436.42340000000002"/>
    <n v="436.42340000000002"/>
    <s v="Thu"/>
    <s v="Thu"/>
  </r>
  <r>
    <s v="A00952"/>
    <s v="Northeast"/>
    <s v="Ling"/>
    <s v="Assess"/>
    <m/>
    <d v="2021-06-17T00:00:00"/>
    <x v="168"/>
    <n v="-44364"/>
    <n v="2"/>
    <m/>
    <m/>
    <m/>
    <n v="100.60380000000001"/>
    <s v="C.O.D."/>
    <s v=""/>
    <n v="140"/>
    <n v="0"/>
    <n v="0"/>
    <n v="100.60380000000001"/>
    <n v="100.60380000000001"/>
    <n v="100.60380000000001"/>
    <s v="Thu"/>
    <s v="Sat"/>
  </r>
  <r>
    <s v="A00953"/>
    <s v="North"/>
    <s v="Ling"/>
    <s v="Deliver"/>
    <m/>
    <d v="2021-06-17T00:00:00"/>
    <x v="168"/>
    <n v="-44364"/>
    <n v="1"/>
    <m/>
    <m/>
    <m/>
    <n v="17.170000000000002"/>
    <s v="Account"/>
    <s v=""/>
    <n v="80"/>
    <n v="0"/>
    <n v="0"/>
    <n v="17.170000000000002"/>
    <n v="17.170000000000002"/>
    <n v="17.170000000000002"/>
    <s v="Thu"/>
    <s v="Sat"/>
  </r>
  <r>
    <s v="A00954"/>
    <s v="West"/>
    <s v="Burton"/>
    <s v="Assess"/>
    <m/>
    <d v="2021-06-17T00:00:00"/>
    <x v="168"/>
    <n v="-44364"/>
    <n v="1"/>
    <m/>
    <m/>
    <m/>
    <n v="10.307499999999999"/>
    <s v="P.O."/>
    <s v=""/>
    <n v="80"/>
    <n v="0"/>
    <n v="0"/>
    <n v="10.307499999999999"/>
    <n v="10.307499999999999"/>
    <n v="10.307499999999999"/>
    <s v="Thu"/>
    <s v="Sat"/>
  </r>
  <r>
    <s v="A00955"/>
    <s v="North"/>
    <s v="Ling"/>
    <s v="Assess"/>
    <m/>
    <d v="2021-06-17T00:00:00"/>
    <x v="168"/>
    <n v="-44364"/>
    <n v="2"/>
    <m/>
    <m/>
    <m/>
    <n v="18.63"/>
    <s v="Account"/>
    <s v=""/>
    <n v="140"/>
    <n v="0"/>
    <n v="0"/>
    <n v="18.63"/>
    <n v="18.63"/>
    <n v="18.63"/>
    <s v="Thu"/>
    <s v="Sat"/>
  </r>
  <r>
    <s v="A00956"/>
    <s v="North"/>
    <s v="Ling"/>
    <s v="Assess"/>
    <m/>
    <d v="2021-06-17T00:00:00"/>
    <x v="168"/>
    <n v="-44364"/>
    <n v="2"/>
    <m/>
    <m/>
    <m/>
    <n v="32"/>
    <s v="Account"/>
    <s v=""/>
    <n v="140"/>
    <n v="0"/>
    <n v="0"/>
    <n v="32"/>
    <n v="32"/>
    <n v="32"/>
    <s v="Thu"/>
    <s v="Sat"/>
  </r>
  <r>
    <s v="A00957"/>
    <s v="North"/>
    <s v="Ling"/>
    <s v="Deliver"/>
    <m/>
    <d v="2021-06-17T00:00:00"/>
    <x v="168"/>
    <n v="-44364"/>
    <n v="1"/>
    <m/>
    <m/>
    <m/>
    <n v="14.13"/>
    <s v="P.O."/>
    <s v=""/>
    <n v="80"/>
    <n v="0"/>
    <n v="0"/>
    <n v="14.13"/>
    <n v="14.13"/>
    <n v="14.13"/>
    <s v="Thu"/>
    <s v="Sat"/>
  </r>
  <r>
    <s v="A00958"/>
    <s v="North"/>
    <s v="Ling"/>
    <s v="Repair"/>
    <m/>
    <d v="2021-06-17T00:00:00"/>
    <x v="168"/>
    <n v="-44364"/>
    <n v="1"/>
    <m/>
    <m/>
    <m/>
    <n v="322"/>
    <s v="Account"/>
    <s v=""/>
    <n v="80"/>
    <n v="0"/>
    <n v="0"/>
    <n v="322"/>
    <n v="322"/>
    <n v="322"/>
    <s v="Thu"/>
    <s v="Sat"/>
  </r>
  <r>
    <s v="A00959"/>
    <s v="Northeast"/>
    <s v="Ling"/>
    <s v="Assess"/>
    <m/>
    <d v="2021-06-17T00:00:00"/>
    <x v="168"/>
    <n v="-44364"/>
    <n v="2"/>
    <m/>
    <m/>
    <m/>
    <n v="50.603299999999997"/>
    <s v="C.O.D."/>
    <s v=""/>
    <n v="140"/>
    <n v="0"/>
    <n v="0"/>
    <n v="50.603299999999997"/>
    <n v="50.603299999999997"/>
    <n v="50.603299999999997"/>
    <s v="Thu"/>
    <s v="Sat"/>
  </r>
  <r>
    <s v="A00960"/>
    <s v="Southwest"/>
    <s v="Burton"/>
    <s v="Assess"/>
    <m/>
    <d v="2021-06-18T00:00:00"/>
    <x v="134"/>
    <n v="24"/>
    <n v="2"/>
    <m/>
    <m/>
    <n v="2"/>
    <n v="134.50059999999999"/>
    <s v="C.O.D."/>
    <n v="24"/>
    <n v="140"/>
    <n v="280"/>
    <n v="280"/>
    <n v="134.50059999999999"/>
    <n v="414.50059999999996"/>
    <n v="414.50059999999996"/>
    <s v="Fri"/>
    <s v="Mon"/>
  </r>
  <r>
    <s v="A00961"/>
    <s v="Southeast"/>
    <s v="Cartier"/>
    <s v="Replace"/>
    <m/>
    <d v="2021-06-19T00:00:00"/>
    <x v="186"/>
    <n v="14"/>
    <n v="1"/>
    <m/>
    <m/>
    <n v="0.5"/>
    <n v="78.333299999999994"/>
    <s v="C.O.D."/>
    <n v="14"/>
    <n v="80"/>
    <n v="40"/>
    <n v="40"/>
    <n v="78.333299999999994"/>
    <n v="118.33329999999999"/>
    <n v="118.33329999999999"/>
    <s v="Sat"/>
    <s v="Sat"/>
  </r>
  <r>
    <s v="A00962"/>
    <s v="Northwest"/>
    <s v="Khan"/>
    <s v="Install"/>
    <m/>
    <d v="2021-06-21T00:00:00"/>
    <x v="114"/>
    <n v="9"/>
    <n v="1"/>
    <m/>
    <m/>
    <n v="1.5"/>
    <n v="202.8"/>
    <s v="Account"/>
    <n v="9"/>
    <n v="80"/>
    <n v="120"/>
    <n v="120"/>
    <n v="202.8"/>
    <n v="322.8"/>
    <n v="322.8"/>
    <s v="Mon"/>
    <s v="Wed"/>
  </r>
  <r>
    <s v="A00963"/>
    <s v="Central"/>
    <s v="Burton"/>
    <s v="Replace"/>
    <m/>
    <d v="2021-06-21T00:00:00"/>
    <x v="216"/>
    <n v="18"/>
    <n v="1"/>
    <m/>
    <m/>
    <n v="0.5"/>
    <n v="67.903400000000005"/>
    <s v="C.O.D."/>
    <n v="18"/>
    <n v="80"/>
    <n v="40"/>
    <n v="40"/>
    <n v="67.903400000000005"/>
    <n v="107.9034"/>
    <n v="107.9034"/>
    <s v="Mon"/>
    <s v="Fri"/>
  </r>
  <r>
    <s v="A00964"/>
    <s v="Northeast"/>
    <s v="Ling"/>
    <s v="Assess"/>
    <m/>
    <d v="2021-06-21T00:00:00"/>
    <x v="134"/>
    <n v="21"/>
    <n v="2"/>
    <m/>
    <m/>
    <n v="1"/>
    <n v="144"/>
    <s v="C.O.D."/>
    <n v="21"/>
    <n v="140"/>
    <n v="140"/>
    <n v="140"/>
    <n v="144"/>
    <n v="284"/>
    <n v="284"/>
    <s v="Mon"/>
    <s v="Mon"/>
  </r>
  <r>
    <s v="A00965"/>
    <s v="South"/>
    <s v="Burton"/>
    <s v="Deliver"/>
    <m/>
    <d v="2021-06-21T00:00:00"/>
    <x v="184"/>
    <n v="22"/>
    <n v="2"/>
    <m/>
    <m/>
    <n v="0.25"/>
    <n v="178.36179999999999"/>
    <s v="Account"/>
    <n v="22"/>
    <n v="140"/>
    <n v="35"/>
    <n v="35"/>
    <n v="178.36179999999999"/>
    <n v="213.36179999999999"/>
    <n v="213.36179999999999"/>
    <s v="Mon"/>
    <s v="Tue"/>
  </r>
  <r>
    <s v="A00966"/>
    <s v="East"/>
    <s v="Ling"/>
    <s v="Deliver"/>
    <m/>
    <d v="2021-06-21T00:00:00"/>
    <x v="211"/>
    <n v="23"/>
    <n v="1"/>
    <m/>
    <m/>
    <n v="0.25"/>
    <n v="7.3140000000000001"/>
    <s v="P.O."/>
    <n v="23"/>
    <n v="80"/>
    <n v="20"/>
    <n v="20"/>
    <n v="7.3140000000000001"/>
    <n v="27.314"/>
    <n v="27.314"/>
    <s v="Mon"/>
    <s v="Wed"/>
  </r>
  <r>
    <s v="A00967"/>
    <s v="East"/>
    <s v="Ling"/>
    <s v="Assess"/>
    <m/>
    <d v="2021-06-21T00:00:00"/>
    <x v="168"/>
    <n v="-44368"/>
    <n v="2"/>
    <m/>
    <m/>
    <m/>
    <n v="120"/>
    <s v="Account"/>
    <s v=""/>
    <n v="140"/>
    <n v="0"/>
    <n v="0"/>
    <n v="120"/>
    <n v="120"/>
    <n v="120"/>
    <s v="Mon"/>
    <s v="Sat"/>
  </r>
  <r>
    <s v="A00968"/>
    <s v="Northwest"/>
    <s v="Cartier"/>
    <s v="Assess"/>
    <m/>
    <d v="2021-06-21T00:00:00"/>
    <x v="168"/>
    <n v="-44368"/>
    <n v="1"/>
    <m/>
    <m/>
    <m/>
    <n v="193.8409"/>
    <s v="C.O.D."/>
    <s v=""/>
    <n v="80"/>
    <n v="0"/>
    <n v="0"/>
    <n v="193.8409"/>
    <n v="193.8409"/>
    <n v="193.8409"/>
    <s v="Mon"/>
    <s v="Sat"/>
  </r>
  <r>
    <s v="A00969"/>
    <s v="Northwest"/>
    <s v="Cartier"/>
    <s v="Assess"/>
    <m/>
    <d v="2021-06-21T00:00:00"/>
    <x v="168"/>
    <n v="-44368"/>
    <n v="1"/>
    <m/>
    <m/>
    <m/>
    <n v="901.5"/>
    <s v="P.O."/>
    <s v=""/>
    <n v="80"/>
    <n v="0"/>
    <n v="0"/>
    <n v="901.5"/>
    <n v="901.5"/>
    <n v="901.5"/>
    <s v="Mon"/>
    <s v="Sat"/>
  </r>
  <r>
    <s v="A00970"/>
    <s v="Central"/>
    <s v="Cartier"/>
    <s v="Deliver"/>
    <m/>
    <d v="2021-06-21T00:00:00"/>
    <x v="168"/>
    <n v="-44368"/>
    <n v="1"/>
    <m/>
    <m/>
    <m/>
    <n v="64.342100000000002"/>
    <s v="Account"/>
    <s v=""/>
    <n v="80"/>
    <n v="0"/>
    <n v="0"/>
    <n v="64.342100000000002"/>
    <n v="64.342100000000002"/>
    <n v="64.342100000000002"/>
    <s v="Mon"/>
    <s v="Sat"/>
  </r>
  <r>
    <s v="A00971"/>
    <s v="Central"/>
    <s v="Cartier"/>
    <s v="Deliver"/>
    <m/>
    <d v="2021-06-21T00:00:00"/>
    <x v="168"/>
    <n v="-44368"/>
    <n v="1"/>
    <m/>
    <m/>
    <m/>
    <n v="64.342100000000002"/>
    <s v="Account"/>
    <s v=""/>
    <n v="80"/>
    <n v="0"/>
    <n v="0"/>
    <n v="64.342100000000002"/>
    <n v="64.342100000000002"/>
    <n v="64.342100000000002"/>
    <s v="Mon"/>
    <s v="Sat"/>
  </r>
  <r>
    <s v="A00972"/>
    <s v="Central"/>
    <s v="Burton"/>
    <s v="Assess"/>
    <m/>
    <d v="2021-06-21T00:00:00"/>
    <x v="168"/>
    <n v="-44368"/>
    <n v="2"/>
    <m/>
    <m/>
    <m/>
    <n v="282"/>
    <s v="C.O.D."/>
    <s v=""/>
    <n v="140"/>
    <n v="0"/>
    <n v="0"/>
    <n v="282"/>
    <n v="282"/>
    <n v="282"/>
    <s v="Mon"/>
    <s v="Sat"/>
  </r>
  <r>
    <s v="A00973"/>
    <s v="West"/>
    <s v="Khan"/>
    <s v="Deliver"/>
    <m/>
    <d v="2021-06-22T00:00:00"/>
    <x v="205"/>
    <n v="24"/>
    <n v="1"/>
    <m/>
    <m/>
    <n v="0.25"/>
    <n v="21.33"/>
    <s v="Account"/>
    <n v="24"/>
    <n v="80"/>
    <n v="20"/>
    <n v="20"/>
    <n v="21.33"/>
    <n v="41.33"/>
    <n v="41.33"/>
    <s v="Tue"/>
    <s v="Fri"/>
  </r>
  <r>
    <s v="A00974"/>
    <s v="North"/>
    <s v="Ling"/>
    <s v="Assess"/>
    <m/>
    <d v="2021-06-22T00:00:00"/>
    <x v="209"/>
    <n v="27"/>
    <n v="2"/>
    <m/>
    <m/>
    <n v="0.25"/>
    <n v="55.89"/>
    <s v="Account"/>
    <n v="27"/>
    <n v="140"/>
    <n v="35"/>
    <n v="35"/>
    <n v="55.89"/>
    <n v="90.89"/>
    <n v="90.89"/>
    <s v="Tue"/>
    <s v="Mon"/>
  </r>
  <r>
    <s v="A00975"/>
    <s v="Northwest"/>
    <s v="Khan"/>
    <s v="Replace"/>
    <m/>
    <d v="2021-06-22T00:00:00"/>
    <x v="212"/>
    <n v="29"/>
    <n v="2"/>
    <m/>
    <m/>
    <n v="0.5"/>
    <n v="227.13"/>
    <s v="Account"/>
    <n v="29"/>
    <n v="140"/>
    <n v="70"/>
    <n v="70"/>
    <n v="227.13"/>
    <n v="297.13"/>
    <n v="297.13"/>
    <s v="Tue"/>
    <s v="Wed"/>
  </r>
  <r>
    <s v="A00976"/>
    <s v="Northwest"/>
    <s v="Cartier"/>
    <s v="Replace"/>
    <m/>
    <d v="2021-06-22T00:00:00"/>
    <x v="168"/>
    <n v="-44369"/>
    <n v="2"/>
    <s v="Yes"/>
    <s v="Yes"/>
    <m/>
    <n v="593.44470000000001"/>
    <s v="Warranty"/>
    <s v=""/>
    <n v="140"/>
    <n v="0"/>
    <n v="0"/>
    <n v="0"/>
    <n v="593.44470000000001"/>
    <n v="0"/>
    <s v="Tue"/>
    <s v="Sat"/>
  </r>
  <r>
    <s v="A00977"/>
    <s v="Central"/>
    <s v="Burton"/>
    <s v="Replace"/>
    <m/>
    <d v="2021-06-22T00:00:00"/>
    <x v="168"/>
    <n v="-44369"/>
    <n v="1"/>
    <m/>
    <m/>
    <m/>
    <n v="65.496899999999997"/>
    <s v="Account"/>
    <s v=""/>
    <n v="80"/>
    <n v="0"/>
    <n v="0"/>
    <n v="65.496899999999997"/>
    <n v="65.496899999999997"/>
    <n v="65.496899999999997"/>
    <s v="Tue"/>
    <s v="Sat"/>
  </r>
  <r>
    <s v="A00978"/>
    <s v="East"/>
    <s v="Ling"/>
    <s v="Replace"/>
    <m/>
    <d v="2021-06-22T00:00:00"/>
    <x v="168"/>
    <n v="-44369"/>
    <n v="2"/>
    <m/>
    <m/>
    <m/>
    <n v="1137.74"/>
    <s v="Account"/>
    <s v=""/>
    <n v="140"/>
    <n v="0"/>
    <n v="0"/>
    <n v="1137.74"/>
    <n v="1137.74"/>
    <n v="1137.74"/>
    <s v="Tue"/>
    <s v="Sat"/>
  </r>
  <r>
    <s v="A00979"/>
    <s v="Central"/>
    <s v="Cartier"/>
    <s v="Repair"/>
    <m/>
    <d v="2021-06-22T00:00:00"/>
    <x v="168"/>
    <n v="-44369"/>
    <n v="1"/>
    <m/>
    <m/>
    <m/>
    <n v="272.99959999999999"/>
    <s v="C.O.D."/>
    <s v=""/>
    <n v="80"/>
    <n v="0"/>
    <n v="0"/>
    <n v="272.99959999999999"/>
    <n v="272.99959999999999"/>
    <n v="272.99959999999999"/>
    <s v="Tue"/>
    <s v="Sat"/>
  </r>
  <r>
    <s v="A00980"/>
    <s v="South"/>
    <s v="Lopez"/>
    <s v="Deliver"/>
    <m/>
    <d v="2021-06-23T00:00:00"/>
    <x v="196"/>
    <n v="2"/>
    <n v="1"/>
    <m/>
    <m/>
    <n v="0.25"/>
    <n v="270.44560000000001"/>
    <s v="Account"/>
    <n v="2"/>
    <n v="80"/>
    <n v="20"/>
    <n v="20"/>
    <n v="270.44560000000001"/>
    <n v="290.44560000000001"/>
    <n v="290.44560000000001"/>
    <s v="Wed"/>
    <s v="Fri"/>
  </r>
  <r>
    <s v="A00981"/>
    <s v="Central"/>
    <s v="Khan"/>
    <s v="Assess"/>
    <m/>
    <d v="2021-06-23T00:00:00"/>
    <x v="186"/>
    <n v="10"/>
    <n v="1"/>
    <m/>
    <m/>
    <n v="1"/>
    <n v="180"/>
    <s v="P.O."/>
    <n v="10"/>
    <n v="80"/>
    <n v="80"/>
    <n v="80"/>
    <n v="180"/>
    <n v="260"/>
    <n v="260"/>
    <s v="Wed"/>
    <s v="Sat"/>
  </r>
  <r>
    <s v="A00982"/>
    <s v="South"/>
    <s v="Lopez"/>
    <s v="Repair"/>
    <m/>
    <d v="2021-06-23T00:00:00"/>
    <x v="184"/>
    <n v="20"/>
    <n v="1"/>
    <m/>
    <m/>
    <n v="1"/>
    <n v="188.9469"/>
    <s v="Account"/>
    <n v="20"/>
    <n v="80"/>
    <n v="80"/>
    <n v="80"/>
    <n v="188.9469"/>
    <n v="268.94690000000003"/>
    <n v="268.94690000000003"/>
    <s v="Wed"/>
    <s v="Tue"/>
  </r>
  <r>
    <s v="A00983"/>
    <s v="Northeast"/>
    <s v="Ling"/>
    <s v="Deliver"/>
    <m/>
    <d v="2021-06-23T00:00:00"/>
    <x v="212"/>
    <n v="28"/>
    <n v="1"/>
    <m/>
    <m/>
    <n v="0.25"/>
    <n v="37.582099999999997"/>
    <s v="Account"/>
    <n v="28"/>
    <n v="80"/>
    <n v="20"/>
    <n v="20"/>
    <n v="37.582099999999997"/>
    <n v="57.582099999999997"/>
    <n v="57.582099999999997"/>
    <s v="Wed"/>
    <s v="Wed"/>
  </r>
  <r>
    <s v="A00984"/>
    <s v="Northwest"/>
    <s v="Cartier"/>
    <s v="Replace"/>
    <m/>
    <d v="2021-06-23T00:00:00"/>
    <x v="209"/>
    <n v="26"/>
    <n v="1"/>
    <m/>
    <m/>
    <n v="0.5"/>
    <n v="20"/>
    <s v="Account"/>
    <n v="26"/>
    <n v="80"/>
    <n v="40"/>
    <n v="40"/>
    <n v="20"/>
    <n v="60"/>
    <n v="60"/>
    <s v="Wed"/>
    <s v="Mon"/>
  </r>
  <r>
    <s v="A00985"/>
    <s v="South"/>
    <s v="Burton"/>
    <s v="Deliver"/>
    <m/>
    <d v="2021-06-23T00:00:00"/>
    <x v="209"/>
    <n v="26"/>
    <n v="1"/>
    <m/>
    <m/>
    <n v="0.25"/>
    <n v="78.278999999999996"/>
    <s v="C.O.D."/>
    <n v="26"/>
    <n v="80"/>
    <n v="20"/>
    <n v="20"/>
    <n v="78.278999999999996"/>
    <n v="98.278999999999996"/>
    <n v="98.278999999999996"/>
    <s v="Wed"/>
    <s v="Mon"/>
  </r>
  <r>
    <s v="A00986"/>
    <s v="South"/>
    <s v="Ling"/>
    <s v="Deliver"/>
    <m/>
    <d v="2021-06-23T00:00:00"/>
    <x v="200"/>
    <n v="29"/>
    <n v="1"/>
    <m/>
    <m/>
    <n v="0.25"/>
    <n v="37.293500000000002"/>
    <s v="Account"/>
    <n v="29"/>
    <n v="80"/>
    <n v="20"/>
    <n v="20"/>
    <n v="37.293500000000002"/>
    <n v="57.293500000000002"/>
    <n v="57.293500000000002"/>
    <s v="Wed"/>
    <s v="Thu"/>
  </r>
  <r>
    <s v="A00987"/>
    <s v="North"/>
    <s v="Ling"/>
    <s v="Deliver"/>
    <s v="Yes"/>
    <d v="2021-06-23T00:00:00"/>
    <x v="168"/>
    <n v="-44370"/>
    <n v="1"/>
    <m/>
    <m/>
    <m/>
    <n v="48.586199999999998"/>
    <s v="C.O.D."/>
    <s v=""/>
    <n v="80"/>
    <n v="0"/>
    <n v="0"/>
    <n v="48.586199999999998"/>
    <n v="48.586199999999998"/>
    <n v="48.586199999999998"/>
    <s v="Wed"/>
    <s v="Sat"/>
  </r>
  <r>
    <s v="A00988"/>
    <s v="Central"/>
    <s v="Burton"/>
    <s v="Assess"/>
    <m/>
    <d v="2021-06-23T00:00:00"/>
    <x v="168"/>
    <n v="-44370"/>
    <n v="2"/>
    <m/>
    <m/>
    <m/>
    <n v="164.4"/>
    <s v="C.O.D."/>
    <s v=""/>
    <n v="140"/>
    <n v="0"/>
    <n v="0"/>
    <n v="164.4"/>
    <n v="164.4"/>
    <n v="164.4"/>
    <s v="Wed"/>
    <s v="Sat"/>
  </r>
  <r>
    <s v="A00989"/>
    <s v="North"/>
    <s v="Ling"/>
    <s v="Deliver"/>
    <m/>
    <d v="2021-06-24T00:00:00"/>
    <x v="208"/>
    <n v="21"/>
    <n v="2"/>
    <m/>
    <m/>
    <n v="0.25"/>
    <n v="268.05579999999998"/>
    <s v="Account"/>
    <n v="21"/>
    <n v="140"/>
    <n v="35"/>
    <n v="35"/>
    <n v="268.05579999999998"/>
    <n v="303.05579999999998"/>
    <n v="303.05579999999998"/>
    <s v="Thu"/>
    <s v="Thu"/>
  </r>
  <r>
    <s v="A00990"/>
    <s v="West"/>
    <s v="Khan"/>
    <s v="Deliver"/>
    <m/>
    <d v="2021-06-24T00:00:00"/>
    <x v="206"/>
    <n v="29"/>
    <n v="1"/>
    <m/>
    <m/>
    <n v="0.25"/>
    <n v="19.196999999999999"/>
    <s v="P.O."/>
    <n v="29"/>
    <n v="80"/>
    <n v="20"/>
    <n v="20"/>
    <n v="19.196999999999999"/>
    <n v="39.197000000000003"/>
    <n v="39.197000000000003"/>
    <s v="Thu"/>
    <s v="Fri"/>
  </r>
  <r>
    <s v="A00991"/>
    <s v="North"/>
    <s v="Ling"/>
    <s v="Assess"/>
    <m/>
    <d v="2021-06-24T00:00:00"/>
    <x v="209"/>
    <n v="25"/>
    <n v="2"/>
    <m/>
    <m/>
    <n v="0.25"/>
    <n v="21.33"/>
    <s v="Account"/>
    <n v="25"/>
    <n v="140"/>
    <n v="35"/>
    <n v="35"/>
    <n v="21.33"/>
    <n v="56.33"/>
    <n v="56.33"/>
    <s v="Thu"/>
    <s v="Mon"/>
  </r>
  <r>
    <s v="A00992"/>
    <s v="North"/>
    <s v="Burton"/>
    <s v="Replace"/>
    <m/>
    <d v="2021-06-24T00:00:00"/>
    <x v="168"/>
    <n v="-44371"/>
    <n v="1"/>
    <m/>
    <m/>
    <m/>
    <n v="7.5"/>
    <s v="C.O.D."/>
    <s v=""/>
    <n v="80"/>
    <n v="0"/>
    <n v="0"/>
    <n v="7.5"/>
    <n v="7.5"/>
    <n v="7.5"/>
    <s v="Thu"/>
    <s v="Sat"/>
  </r>
  <r>
    <s v="A00993"/>
    <s v="North"/>
    <s v="Ling"/>
    <s v="Deliver"/>
    <m/>
    <d v="2021-06-24T00:00:00"/>
    <x v="168"/>
    <n v="-44371"/>
    <n v="1"/>
    <m/>
    <m/>
    <m/>
    <n v="115.1866"/>
    <s v="Account"/>
    <s v=""/>
    <n v="80"/>
    <n v="0"/>
    <n v="0"/>
    <n v="115.1866"/>
    <n v="115.1866"/>
    <n v="115.1866"/>
    <s v="Thu"/>
    <s v="Sat"/>
  </r>
  <r>
    <s v="A00994"/>
    <s v="North"/>
    <s v="Ling"/>
    <s v="Deliver"/>
    <m/>
    <d v="2021-06-24T00:00:00"/>
    <x v="168"/>
    <n v="-44371"/>
    <n v="1"/>
    <m/>
    <m/>
    <m/>
    <n v="120"/>
    <s v="Account"/>
    <s v=""/>
    <n v="80"/>
    <n v="0"/>
    <n v="0"/>
    <n v="120"/>
    <n v="120"/>
    <n v="120"/>
    <s v="Thu"/>
    <s v="Sat"/>
  </r>
  <r>
    <s v="A00995"/>
    <s v="East"/>
    <s v="Ling"/>
    <s v="Deliver"/>
    <m/>
    <d v="2021-06-24T00:00:00"/>
    <x v="168"/>
    <n v="-44371"/>
    <n v="1"/>
    <m/>
    <m/>
    <m/>
    <n v="21"/>
    <s v="Account"/>
    <s v=""/>
    <n v="80"/>
    <n v="0"/>
    <n v="0"/>
    <n v="21"/>
    <n v="21"/>
    <n v="21"/>
    <s v="Thu"/>
    <s v="Sat"/>
  </r>
  <r>
    <s v="A00996"/>
    <s v="East"/>
    <s v="Ling"/>
    <s v="Assess"/>
    <m/>
    <d v="2021-06-24T00:00:00"/>
    <x v="168"/>
    <n v="-44371"/>
    <n v="1"/>
    <m/>
    <m/>
    <m/>
    <n v="58.89"/>
    <s v="C.O.D."/>
    <s v=""/>
    <n v="80"/>
    <n v="0"/>
    <n v="0"/>
    <n v="58.89"/>
    <n v="58.89"/>
    <n v="58.89"/>
    <s v="Thu"/>
    <s v="Sat"/>
  </r>
  <r>
    <s v="A00997"/>
    <s v="Central"/>
    <s v="Burton"/>
    <s v="Deliver"/>
    <m/>
    <d v="2021-06-24T00:00:00"/>
    <x v="168"/>
    <n v="-44371"/>
    <n v="1"/>
    <m/>
    <m/>
    <m/>
    <n v="32.6706"/>
    <s v="C.O.D."/>
    <s v=""/>
    <n v="80"/>
    <n v="0"/>
    <n v="0"/>
    <n v="32.6706"/>
    <n v="32.6706"/>
    <n v="32.6706"/>
    <s v="Thu"/>
    <s v="Sat"/>
  </r>
  <r>
    <s v="A00998"/>
    <s v="Southeast"/>
    <s v="Burton"/>
    <s v="Repair"/>
    <m/>
    <d v="2021-06-24T00:00:00"/>
    <x v="168"/>
    <n v="-44371"/>
    <n v="2"/>
    <m/>
    <m/>
    <m/>
    <n v="205.28129999999999"/>
    <s v="C.O.D."/>
    <s v=""/>
    <n v="140"/>
    <n v="0"/>
    <n v="0"/>
    <n v="205.28129999999999"/>
    <n v="205.28129999999999"/>
    <n v="205.28129999999999"/>
    <s v="Thu"/>
    <s v="Sat"/>
  </r>
  <r>
    <s v="A00999"/>
    <s v="Central"/>
    <s v="Khan"/>
    <s v="Replace"/>
    <m/>
    <d v="2021-06-24T00:00:00"/>
    <x v="168"/>
    <n v="-44371"/>
    <n v="2"/>
    <m/>
    <m/>
    <m/>
    <n v="223.64769999999999"/>
    <s v="Account"/>
    <s v=""/>
    <n v="140"/>
    <n v="0"/>
    <n v="0"/>
    <n v="223.64769999999999"/>
    <n v="223.64769999999999"/>
    <n v="223.64769999999999"/>
    <s v="Thu"/>
    <s v="Sat"/>
  </r>
  <r>
    <s v="A01000"/>
    <s v="Northwest"/>
    <s v="Khan"/>
    <s v="Repair"/>
    <m/>
    <d v="2021-06-25T00:00:00"/>
    <x v="205"/>
    <n v="21"/>
    <n v="1"/>
    <m/>
    <m/>
    <n v="6.25"/>
    <n v="20"/>
    <s v="C.O.D."/>
    <n v="21"/>
    <n v="80"/>
    <n v="500"/>
    <n v="500"/>
    <n v="20"/>
    <n v="520"/>
    <n v="520"/>
    <s v="Fri"/>
    <s v="Fri"/>
  </r>
  <r>
    <s v="A01001"/>
    <s v="Northwest"/>
    <s v="Khan"/>
    <s v="Repair"/>
    <m/>
    <d v="2021-06-25T00:00:00"/>
    <x v="168"/>
    <n v="-44372"/>
    <n v="1"/>
    <m/>
    <m/>
    <m/>
    <n v="415.28449999999998"/>
    <s v="P.O."/>
    <s v=""/>
    <n v="80"/>
    <n v="0"/>
    <n v="0"/>
    <n v="415.28449999999998"/>
    <n v="415.28449999999998"/>
    <n v="415.28449999999998"/>
    <s v="Fri"/>
    <s v="Sat"/>
  </r>
  <r>
    <s v="A01002"/>
    <s v="Southeast"/>
    <s v="Khan"/>
    <s v="Assess"/>
    <m/>
    <d v="2021-06-26T00:00:00"/>
    <x v="210"/>
    <n v="28"/>
    <n v="2"/>
    <m/>
    <m/>
    <n v="0.25"/>
    <n v="237.208"/>
    <s v="C.O.D."/>
    <n v="28"/>
    <n v="140"/>
    <n v="35"/>
    <n v="35"/>
    <n v="237.208"/>
    <n v="272.20799999999997"/>
    <n v="272.20799999999997"/>
    <s v="Sat"/>
    <s v="Sat"/>
  </r>
  <r>
    <s v="A01003"/>
    <s v="North"/>
    <s v="Ling"/>
    <s v="Replace"/>
    <m/>
    <d v="2021-06-28T00:00:00"/>
    <x v="209"/>
    <n v="21"/>
    <n v="2"/>
    <m/>
    <m/>
    <n v="2.5"/>
    <n v="106.65"/>
    <s v="Account"/>
    <n v="21"/>
    <n v="140"/>
    <n v="350"/>
    <n v="350"/>
    <n v="106.65"/>
    <n v="456.65"/>
    <n v="456.65"/>
    <s v="Mon"/>
    <s v="Mon"/>
  </r>
  <r>
    <s v="A01004"/>
    <s v="Central"/>
    <s v="Cartier"/>
    <s v="Replace"/>
    <s v="Yes"/>
    <d v="2021-06-28T00:00:00"/>
    <x v="168"/>
    <n v="-44375"/>
    <n v="2"/>
    <m/>
    <m/>
    <m/>
    <n v="60"/>
    <s v="C.O.D."/>
    <s v=""/>
    <n v="140"/>
    <n v="0"/>
    <n v="0"/>
    <n v="60"/>
    <n v="60"/>
    <n v="60"/>
    <s v="Mon"/>
    <s v="Sat"/>
  </r>
  <r>
    <s v="A01005"/>
    <s v="North"/>
    <s v="Ling"/>
    <s v="Deliver"/>
    <m/>
    <d v="2021-06-29T00:00:00"/>
    <x v="216"/>
    <n v="10"/>
    <n v="1"/>
    <m/>
    <m/>
    <n v="0.25"/>
    <n v="20.07"/>
    <s v="Account"/>
    <n v="10"/>
    <n v="80"/>
    <n v="20"/>
    <n v="20"/>
    <n v="20.07"/>
    <n v="40.07"/>
    <n v="40.07"/>
    <s v="Tue"/>
    <s v="Fri"/>
  </r>
  <r>
    <s v="A01006"/>
    <s v="South"/>
    <s v="Burton"/>
    <s v="Replace"/>
    <m/>
    <d v="2021-06-29T00:00:00"/>
    <x v="208"/>
    <n v="16"/>
    <n v="2"/>
    <m/>
    <m/>
    <n v="0.5"/>
    <n v="215.99090000000001"/>
    <s v="Account"/>
    <n v="16"/>
    <n v="140"/>
    <n v="70"/>
    <n v="70"/>
    <n v="215.99090000000001"/>
    <n v="285.99090000000001"/>
    <n v="285.99090000000001"/>
    <s v="Tue"/>
    <s v="Thu"/>
  </r>
  <r>
    <s v="A01007"/>
    <s v="West"/>
    <s v="Khan"/>
    <s v="Deliver"/>
    <m/>
    <d v="2021-06-29T00:00:00"/>
    <x v="211"/>
    <n v="15"/>
    <n v="1"/>
    <m/>
    <m/>
    <n v="0.25"/>
    <n v="18"/>
    <s v="C.O.D."/>
    <n v="15"/>
    <n v="80"/>
    <n v="20"/>
    <n v="20"/>
    <n v="18"/>
    <n v="38"/>
    <n v="38"/>
    <s v="Tue"/>
    <s v="Wed"/>
  </r>
  <r>
    <s v="A01008"/>
    <s v="North"/>
    <s v="Ling"/>
    <s v="Deliver"/>
    <m/>
    <d v="2021-06-29T00:00:00"/>
    <x v="168"/>
    <n v="-44376"/>
    <n v="1"/>
    <m/>
    <m/>
    <m/>
    <n v="43.011800000000001"/>
    <s v="C.O.D."/>
    <s v=""/>
    <n v="80"/>
    <n v="0"/>
    <n v="0"/>
    <n v="43.011800000000001"/>
    <n v="43.011800000000001"/>
    <n v="43.011800000000001"/>
    <s v="Tue"/>
    <s v="Sat"/>
  </r>
  <r>
    <s v="A01009"/>
    <s v="North"/>
    <s v="Ling"/>
    <s v="Assess"/>
    <m/>
    <d v="2021-06-29T00:00:00"/>
    <x v="168"/>
    <n v="-44376"/>
    <n v="1"/>
    <m/>
    <m/>
    <m/>
    <n v="58.5"/>
    <s v="Account"/>
    <s v=""/>
    <n v="80"/>
    <n v="0"/>
    <n v="0"/>
    <n v="58.5"/>
    <n v="58.5"/>
    <n v="58.5"/>
    <s v="Tue"/>
    <s v="Sat"/>
  </r>
  <r>
    <s v="A01010"/>
    <s v="Southeast"/>
    <s v="Khan"/>
    <s v="Replace"/>
    <m/>
    <d v="2021-06-29T00:00:00"/>
    <x v="168"/>
    <n v="-44376"/>
    <n v="1"/>
    <m/>
    <m/>
    <m/>
    <n v="146.7174"/>
    <s v="C.O.D."/>
    <s v=""/>
    <n v="80"/>
    <n v="0"/>
    <n v="0"/>
    <n v="146.7174"/>
    <n v="146.7174"/>
    <n v="146.7174"/>
    <s v="Tue"/>
    <s v="Sat"/>
  </r>
  <r>
    <s v="A01011"/>
    <s v="Central"/>
    <s v="Cartier"/>
    <s v="Install"/>
    <m/>
    <d v="2021-06-29T00:00:00"/>
    <x v="168"/>
    <n v="-44376"/>
    <n v="1"/>
    <m/>
    <m/>
    <m/>
    <n v="60"/>
    <s v="Account"/>
    <s v=""/>
    <n v="80"/>
    <n v="0"/>
    <n v="0"/>
    <n v="60"/>
    <n v="60"/>
    <n v="60"/>
    <s v="Tue"/>
    <s v="Sat"/>
  </r>
  <r>
    <s v="A01012"/>
    <s v="Southeast"/>
    <s v="Burton"/>
    <s v="Assess"/>
    <m/>
    <d v="2021-06-29T00:00:00"/>
    <x v="168"/>
    <n v="-44376"/>
    <n v="2"/>
    <m/>
    <m/>
    <m/>
    <n v="180"/>
    <s v="C.O.D."/>
    <s v=""/>
    <n v="140"/>
    <n v="0"/>
    <n v="0"/>
    <n v="180"/>
    <n v="180"/>
    <n v="180"/>
    <s v="Tue"/>
    <s v="Sat"/>
  </r>
  <r>
    <s v="A01013"/>
    <s v="East"/>
    <s v="Ling"/>
    <s v="Install"/>
    <m/>
    <d v="2021-06-29T00:00:00"/>
    <x v="168"/>
    <n v="-44376"/>
    <n v="2"/>
    <m/>
    <m/>
    <m/>
    <n v="165"/>
    <s v="Account"/>
    <s v=""/>
    <n v="140"/>
    <n v="0"/>
    <n v="0"/>
    <n v="165"/>
    <n v="165"/>
    <n v="165"/>
    <s v="Tue"/>
    <s v="Sat"/>
  </r>
  <r>
    <s v="A01014"/>
    <s v="South"/>
    <s v="Burton"/>
    <s v="Install"/>
    <m/>
    <d v="2021-06-30T00:00:00"/>
    <x v="134"/>
    <n v="12"/>
    <n v="2"/>
    <m/>
    <m/>
    <n v="1"/>
    <n v="183.5419"/>
    <s v="Account"/>
    <n v="12"/>
    <n v="140"/>
    <n v="140"/>
    <n v="140"/>
    <n v="183.5419"/>
    <n v="323.5419"/>
    <n v="323.5419"/>
    <s v="Wed"/>
    <s v="Mon"/>
  </r>
  <r>
    <s v="A01015"/>
    <s v="South"/>
    <s v="Burton"/>
    <s v="Repair"/>
    <m/>
    <d v="2021-06-30T00:00:00"/>
    <x v="184"/>
    <n v="13"/>
    <n v="2"/>
    <m/>
    <m/>
    <n v="1.75"/>
    <n v="333.90350000000001"/>
    <s v="Account"/>
    <n v="13"/>
    <n v="140"/>
    <n v="245"/>
    <n v="245"/>
    <n v="333.90350000000001"/>
    <n v="578.90350000000001"/>
    <n v="578.90350000000001"/>
    <s v="Wed"/>
    <s v="Tue"/>
  </r>
  <r>
    <s v="A01016"/>
    <s v="Northwest"/>
    <s v="Khan"/>
    <s v="Assess"/>
    <s v="Yes"/>
    <d v="2021-06-30T00:00:00"/>
    <x v="212"/>
    <n v="21"/>
    <n v="2"/>
    <m/>
    <m/>
    <n v="0.5"/>
    <n v="23.899000000000001"/>
    <s v="Account"/>
    <n v="21"/>
    <n v="140"/>
    <n v="70"/>
    <n v="70"/>
    <n v="23.899000000000001"/>
    <n v="93.899000000000001"/>
    <n v="93.899000000000001"/>
    <s v="Wed"/>
    <s v="Wed"/>
  </r>
  <r>
    <s v="A01017"/>
    <s v="Northwest"/>
    <s v="Khan"/>
    <s v="Assess"/>
    <s v="Yes"/>
    <d v="2021-06-30T00:00:00"/>
    <x v="212"/>
    <n v="21"/>
    <n v="2"/>
    <m/>
    <m/>
    <n v="0.5"/>
    <n v="38.496899999999997"/>
    <s v="Account"/>
    <n v="21"/>
    <n v="140"/>
    <n v="70"/>
    <n v="70"/>
    <n v="38.496899999999997"/>
    <n v="108.4969"/>
    <n v="108.4969"/>
    <s v="Wed"/>
    <s v="Wed"/>
  </r>
  <r>
    <s v="A01018"/>
    <s v="Central"/>
    <s v="Khan"/>
    <s v="Replace"/>
    <m/>
    <d v="2021-06-30T00:00:00"/>
    <x v="168"/>
    <n v="-44377"/>
    <n v="2"/>
    <m/>
    <m/>
    <m/>
    <n v="103.1811"/>
    <s v="C.O.D."/>
    <s v=""/>
    <n v="140"/>
    <n v="0"/>
    <n v="0"/>
    <n v="103.1811"/>
    <n v="103.1811"/>
    <n v="103.1811"/>
    <s v="Wed"/>
    <s v="Sat"/>
  </r>
  <r>
    <s v="A01019"/>
    <s v="Northwest"/>
    <s v="Khan"/>
    <s v="Assess"/>
    <m/>
    <d v="2021-06-30T00:00:00"/>
    <x v="168"/>
    <n v="-44377"/>
    <n v="1"/>
    <m/>
    <m/>
    <m/>
    <n v="68.496899999999997"/>
    <s v="Account"/>
    <s v=""/>
    <n v="80"/>
    <n v="0"/>
    <n v="0"/>
    <n v="68.496899999999997"/>
    <n v="68.496899999999997"/>
    <n v="68.496899999999997"/>
    <s v="Wed"/>
    <s v="Sat"/>
  </r>
  <r>
    <s v="A01020"/>
    <s v="Southeast"/>
    <s v="Burton"/>
    <s v="Repair"/>
    <m/>
    <d v="2021-06-30T00:00:00"/>
    <x v="168"/>
    <n v="-44377"/>
    <n v="2"/>
    <m/>
    <m/>
    <m/>
    <n v="309.64389999999997"/>
    <s v="C.O.D."/>
    <s v=""/>
    <n v="140"/>
    <n v="0"/>
    <n v="0"/>
    <n v="309.64389999999997"/>
    <n v="309.64389999999997"/>
    <n v="309.64389999999997"/>
    <s v="Wed"/>
    <s v="Sat"/>
  </r>
  <r>
    <s v="A01021"/>
    <s v="Northeast"/>
    <s v="Ling"/>
    <s v="Install"/>
    <m/>
    <d v="2021-06-30T00:00:00"/>
    <x v="168"/>
    <n v="-44377"/>
    <n v="2"/>
    <m/>
    <m/>
    <m/>
    <n v="625.5"/>
    <s v="Account"/>
    <s v=""/>
    <n v="140"/>
    <n v="0"/>
    <n v="0"/>
    <n v="625.5"/>
    <n v="625.5"/>
    <n v="625.5"/>
    <s v="Wed"/>
    <s v="Sat"/>
  </r>
  <r>
    <s v="A01022"/>
    <s v="North"/>
    <s v="Ling"/>
    <s v="Repair"/>
    <m/>
    <d v="2021-06-30T00:00:00"/>
    <x v="168"/>
    <n v="-44377"/>
    <n v="2"/>
    <m/>
    <m/>
    <m/>
    <n v="687.92430000000002"/>
    <s v="C.O.D."/>
    <s v=""/>
    <n v="140"/>
    <n v="0"/>
    <n v="0"/>
    <n v="687.92430000000002"/>
    <n v="687.92430000000002"/>
    <n v="687.92430000000002"/>
    <s v="Wed"/>
    <s v="Sat"/>
  </r>
  <r>
    <s v="A01023"/>
    <s v="West"/>
    <s v="Khan"/>
    <s v="Assess"/>
    <m/>
    <d v="2021-06-30T00:00:00"/>
    <x v="168"/>
    <n v="-44377"/>
    <n v="1"/>
    <m/>
    <m/>
    <m/>
    <n v="110.6918"/>
    <s v="P.O."/>
    <s v=""/>
    <n v="80"/>
    <n v="0"/>
    <n v="0"/>
    <n v="110.6918"/>
    <n v="110.6918"/>
    <n v="110.6918"/>
    <s v="Wed"/>
    <s v="Sat"/>
  </r>
  <r>
    <s v="A01024"/>
    <s v="Southwest"/>
    <s v="Burton"/>
    <s v="Assess"/>
    <m/>
    <d v="2021-06-30T00:00:00"/>
    <x v="168"/>
    <n v="-44377"/>
    <n v="2"/>
    <m/>
    <m/>
    <m/>
    <n v="151.8099"/>
    <s v="C.O.D."/>
    <s v=""/>
    <n v="140"/>
    <n v="0"/>
    <n v="0"/>
    <n v="151.8099"/>
    <n v="151.8099"/>
    <n v="151.8099"/>
    <s v="Wed"/>
    <s v="Sat"/>
  </r>
  <r>
    <s v="A01025"/>
    <s v="North"/>
    <s v="Ling"/>
    <s v="Assess"/>
    <m/>
    <d v="2021-07-01T00:00:00"/>
    <x v="168"/>
    <n v="-44378"/>
    <n v="2"/>
    <m/>
    <m/>
    <m/>
    <n v="120"/>
    <s v="Account"/>
    <s v=""/>
    <n v="140"/>
    <n v="0"/>
    <n v="0"/>
    <n v="120"/>
    <n v="120"/>
    <n v="120"/>
    <s v="Thu"/>
    <s v="Sat"/>
  </r>
  <r>
    <s v="A01026"/>
    <s v="West"/>
    <s v="Khan"/>
    <s v="Deliver"/>
    <m/>
    <d v="2021-07-02T00:00:00"/>
    <x v="168"/>
    <n v="-44379"/>
    <n v="1"/>
    <m/>
    <m/>
    <m/>
    <n v="74.7804"/>
    <s v="Account"/>
    <s v=""/>
    <n v="80"/>
    <n v="0"/>
    <n v="0"/>
    <n v="74.7804"/>
    <n v="74.7804"/>
    <n v="74.7804"/>
    <s v="Fri"/>
    <s v="Sat"/>
  </r>
  <r>
    <s v="A01027"/>
    <s v="Central"/>
    <s v="Cartier"/>
    <s v="Install"/>
    <m/>
    <d v="2021-07-02T00:00:00"/>
    <x v="168"/>
    <n v="-44379"/>
    <n v="2"/>
    <m/>
    <m/>
    <m/>
    <n v="445.16059999999999"/>
    <s v="C.O.D."/>
    <s v=""/>
    <n v="140"/>
    <n v="0"/>
    <n v="0"/>
    <n v="445.16059999999999"/>
    <n v="445.16059999999999"/>
    <n v="445.16059999999999"/>
    <s v="Fri"/>
    <s v="Sat"/>
  </r>
  <r>
    <s v="A01028"/>
    <s v="Central"/>
    <s v="Khan"/>
    <s v="Assess"/>
    <m/>
    <d v="2021-07-05T00:00:00"/>
    <x v="198"/>
    <n v="15"/>
    <n v="2"/>
    <m/>
    <m/>
    <n v="0.5"/>
    <n v="85.32"/>
    <s v="Account"/>
    <n v="15"/>
    <n v="140"/>
    <n v="70"/>
    <n v="70"/>
    <n v="85.32"/>
    <n v="155.32"/>
    <n v="155.32"/>
    <s v="Mon"/>
    <s v="Tue"/>
  </r>
  <r>
    <s v="A01029"/>
    <s v="West"/>
    <s v="Khan"/>
    <s v="Assess"/>
    <m/>
    <d v="2021-07-05T00:00:00"/>
    <x v="168"/>
    <n v="-44382"/>
    <n v="2"/>
    <m/>
    <m/>
    <m/>
    <n v="180.33"/>
    <s v="Account"/>
    <s v=""/>
    <n v="140"/>
    <n v="0"/>
    <n v="0"/>
    <n v="180.33"/>
    <n v="180.33"/>
    <n v="180.33"/>
    <s v="Mon"/>
    <s v="Sat"/>
  </r>
  <r>
    <s v="A01030"/>
    <s v="East"/>
    <s v="Ling"/>
    <s v="Replace"/>
    <m/>
    <d v="2021-07-05T00:00:00"/>
    <x v="168"/>
    <n v="-44382"/>
    <n v="2"/>
    <m/>
    <m/>
    <m/>
    <n v="21.33"/>
    <s v="Account"/>
    <s v=""/>
    <n v="140"/>
    <n v="0"/>
    <n v="0"/>
    <n v="21.33"/>
    <n v="21.33"/>
    <n v="21.33"/>
    <s v="Mon"/>
    <s v="Sat"/>
  </r>
  <r>
    <s v="A01031"/>
    <s v="Northwest"/>
    <s v="Lopez"/>
    <s v="Install"/>
    <m/>
    <d v="2021-07-05T00:00:00"/>
    <x v="168"/>
    <n v="-44382"/>
    <n v="2"/>
    <m/>
    <m/>
    <m/>
    <n v="1630.1239"/>
    <s v="C.O.D."/>
    <s v=""/>
    <n v="140"/>
    <n v="0"/>
    <n v="0"/>
    <n v="1630.1239"/>
    <n v="1630.1239"/>
    <n v="1630.1239"/>
    <s v="Mon"/>
    <s v="Sat"/>
  </r>
  <r>
    <s v="A01032"/>
    <s v="South"/>
    <s v="Burton"/>
    <s v="Deliver"/>
    <m/>
    <d v="2021-07-06T00:00:00"/>
    <x v="184"/>
    <n v="7"/>
    <n v="1"/>
    <m/>
    <m/>
    <n v="0.25"/>
    <n v="122.3613"/>
    <s v="Account"/>
    <n v="7"/>
    <n v="80"/>
    <n v="20"/>
    <n v="20"/>
    <n v="122.3613"/>
    <n v="142.3613"/>
    <n v="142.3613"/>
    <s v="Tue"/>
    <s v="Tue"/>
  </r>
  <r>
    <s v="A01033"/>
    <s v="Northwest"/>
    <s v="Cartier"/>
    <s v="Assess"/>
    <m/>
    <d v="2021-07-06T00:00:00"/>
    <x v="200"/>
    <n v="16"/>
    <n v="1"/>
    <m/>
    <m/>
    <n v="0.5"/>
    <n v="120"/>
    <s v="Account"/>
    <n v="16"/>
    <n v="80"/>
    <n v="40"/>
    <n v="40"/>
    <n v="120"/>
    <n v="160"/>
    <n v="160"/>
    <s v="Tue"/>
    <s v="Thu"/>
  </r>
  <r>
    <s v="A01034"/>
    <s v="North"/>
    <s v="Ling"/>
    <s v="Assess"/>
    <m/>
    <d v="2021-07-06T00:00:00"/>
    <x v="168"/>
    <n v="-44383"/>
    <n v="1"/>
    <m/>
    <m/>
    <m/>
    <n v="48.793799999999997"/>
    <s v="Account"/>
    <s v=""/>
    <n v="80"/>
    <n v="0"/>
    <n v="0"/>
    <n v="48.793799999999997"/>
    <n v="48.793799999999997"/>
    <n v="48.793799999999997"/>
    <s v="Tue"/>
    <s v="Sat"/>
  </r>
  <r>
    <s v="A01035"/>
    <s v="North"/>
    <s v="Ling"/>
    <s v="Replace"/>
    <m/>
    <d v="2021-07-06T00:00:00"/>
    <x v="168"/>
    <n v="-44383"/>
    <n v="2"/>
    <m/>
    <m/>
    <m/>
    <n v="94.630399999999995"/>
    <s v="C.O.D."/>
    <s v=""/>
    <n v="140"/>
    <n v="0"/>
    <n v="0"/>
    <n v="94.630399999999995"/>
    <n v="94.630399999999995"/>
    <n v="94.630399999999995"/>
    <s v="Tue"/>
    <s v="Sat"/>
  </r>
  <r>
    <s v="A01036"/>
    <s v="Southeast"/>
    <s v="Cartier"/>
    <s v="Replace"/>
    <m/>
    <d v="2021-07-06T00:00:00"/>
    <x v="168"/>
    <n v="-44383"/>
    <n v="1"/>
    <m/>
    <m/>
    <m/>
    <n v="142.3811"/>
    <s v="C.O.D."/>
    <s v=""/>
    <n v="80"/>
    <n v="0"/>
    <n v="0"/>
    <n v="142.3811"/>
    <n v="142.3811"/>
    <n v="142.3811"/>
    <s v="Tue"/>
    <s v="Sat"/>
  </r>
  <r>
    <s v="A01037"/>
    <s v="North"/>
    <s v="Ling"/>
    <s v="Replace"/>
    <m/>
    <d v="2021-07-06T00:00:00"/>
    <x v="168"/>
    <n v="-44383"/>
    <n v="2"/>
    <m/>
    <m/>
    <m/>
    <n v="37.293500000000002"/>
    <s v="C.O.D."/>
    <s v=""/>
    <n v="140"/>
    <n v="0"/>
    <n v="0"/>
    <n v="37.293500000000002"/>
    <n v="37.293500000000002"/>
    <n v="37.293500000000002"/>
    <s v="Tue"/>
    <s v="Sat"/>
  </r>
  <r>
    <s v="A01038"/>
    <s v="Southeast"/>
    <s v="Burton"/>
    <s v="Repair"/>
    <m/>
    <d v="2021-07-07T00:00:00"/>
    <x v="212"/>
    <n v="14"/>
    <n v="2"/>
    <m/>
    <m/>
    <n v="1"/>
    <n v="46.864899999999999"/>
    <s v="P.O."/>
    <n v="14"/>
    <n v="140"/>
    <n v="140"/>
    <n v="140"/>
    <n v="46.864899999999999"/>
    <n v="186.86490000000001"/>
    <n v="186.86490000000001"/>
    <s v="Wed"/>
    <s v="Wed"/>
  </r>
  <r>
    <s v="A01039"/>
    <s v="Northwest"/>
    <s v="Khan"/>
    <s v="Assess"/>
    <s v="Yes"/>
    <d v="2021-07-07T00:00:00"/>
    <x v="212"/>
    <n v="14"/>
    <n v="2"/>
    <m/>
    <m/>
    <n v="0.5"/>
    <n v="74.532399999999996"/>
    <s v="Account"/>
    <n v="14"/>
    <n v="140"/>
    <n v="70"/>
    <n v="70"/>
    <n v="74.532399999999996"/>
    <n v="144.5324"/>
    <n v="144.5324"/>
    <s v="Wed"/>
    <s v="Wed"/>
  </r>
  <r>
    <s v="A01040"/>
    <s v="North"/>
    <s v="Ling"/>
    <s v="Deliver"/>
    <m/>
    <d v="2021-07-07T00:00:00"/>
    <x v="168"/>
    <n v="-44384"/>
    <n v="1"/>
    <m/>
    <m/>
    <m/>
    <n v="140.13"/>
    <s v="Account"/>
    <s v=""/>
    <n v="80"/>
    <n v="0"/>
    <n v="0"/>
    <n v="140.13"/>
    <n v="140.13"/>
    <n v="140.13"/>
    <s v="Wed"/>
    <s v="Sat"/>
  </r>
  <r>
    <s v="A01041"/>
    <s v="East"/>
    <s v="Ling"/>
    <s v="Replace"/>
    <m/>
    <d v="2021-07-07T00:00:00"/>
    <x v="168"/>
    <n v="-44384"/>
    <n v="2"/>
    <m/>
    <m/>
    <m/>
    <n v="191.69"/>
    <s v="Account"/>
    <s v=""/>
    <n v="140"/>
    <n v="0"/>
    <n v="0"/>
    <n v="191.69"/>
    <n v="191.69"/>
    <n v="191.69"/>
    <s v="Wed"/>
    <s v="Sat"/>
  </r>
  <r>
    <s v="A01042"/>
    <s v="Central"/>
    <s v="Burton"/>
    <s v="Deliver"/>
    <m/>
    <d v="2021-07-07T00:00:00"/>
    <x v="168"/>
    <n v="-44384"/>
    <n v="1"/>
    <m/>
    <m/>
    <m/>
    <n v="64.342100000000002"/>
    <s v="C.O.D."/>
    <s v=""/>
    <n v="80"/>
    <n v="0"/>
    <n v="0"/>
    <n v="64.342100000000002"/>
    <n v="64.342100000000002"/>
    <n v="64.342100000000002"/>
    <s v="Wed"/>
    <s v="Sat"/>
  </r>
  <r>
    <s v="A01043"/>
    <s v="South"/>
    <s v="Burton"/>
    <s v="Replace"/>
    <m/>
    <d v="2021-07-07T00:00:00"/>
    <x v="168"/>
    <n v="-44384"/>
    <n v="2"/>
    <m/>
    <m/>
    <m/>
    <n v="335.61649999999997"/>
    <s v="P.O."/>
    <s v=""/>
    <n v="140"/>
    <n v="0"/>
    <n v="0"/>
    <n v="335.61649999999997"/>
    <n v="335.61649999999997"/>
    <n v="335.61649999999997"/>
    <s v="Wed"/>
    <s v="Sat"/>
  </r>
  <r>
    <s v="A01044"/>
    <s v="Southwest"/>
    <s v="Burton"/>
    <s v="Replace"/>
    <m/>
    <d v="2021-07-07T00:00:00"/>
    <x v="168"/>
    <n v="-44384"/>
    <n v="2"/>
    <m/>
    <m/>
    <m/>
    <n v="414.86259999999999"/>
    <s v="C.O.D."/>
    <s v=""/>
    <n v="140"/>
    <n v="0"/>
    <n v="0"/>
    <n v="414.86259999999999"/>
    <n v="414.86259999999999"/>
    <n v="414.86259999999999"/>
    <s v="Wed"/>
    <s v="Sat"/>
  </r>
  <r>
    <s v="A01045"/>
    <s v="Central"/>
    <s v="Khan"/>
    <s v="Repair"/>
    <m/>
    <d v="2021-07-08T00:00:00"/>
    <x v="209"/>
    <n v="11"/>
    <n v="2"/>
    <m/>
    <m/>
    <n v="1"/>
    <n v="312.19"/>
    <s v="C.O.D."/>
    <n v="11"/>
    <n v="140"/>
    <n v="140"/>
    <n v="140"/>
    <n v="312.19"/>
    <n v="452.19"/>
    <n v="452.19"/>
    <s v="Thu"/>
    <s v="Mon"/>
  </r>
  <r>
    <s v="A01046"/>
    <s v="Central"/>
    <s v="Cartier"/>
    <s v="Install"/>
    <s v="Yes"/>
    <d v="2021-07-08T00:00:00"/>
    <x v="168"/>
    <n v="-44385"/>
    <n v="2"/>
    <m/>
    <m/>
    <m/>
    <n v="116.1046"/>
    <s v="C.O.D."/>
    <s v=""/>
    <n v="140"/>
    <n v="0"/>
    <n v="0"/>
    <n v="116.1046"/>
    <n v="116.1046"/>
    <n v="116.1046"/>
    <s v="Thu"/>
    <s v="Sat"/>
  </r>
  <r>
    <s v="A01047"/>
    <s v="East"/>
    <s v="Ling"/>
    <s v="Repair"/>
    <m/>
    <d v="2021-07-08T00:00:00"/>
    <x v="168"/>
    <n v="-44385"/>
    <n v="2"/>
    <m/>
    <m/>
    <m/>
    <n v="187.55279999999999"/>
    <s v="C.O.D."/>
    <s v=""/>
    <n v="140"/>
    <n v="0"/>
    <n v="0"/>
    <n v="187.55279999999999"/>
    <n v="187.55279999999999"/>
    <n v="187.55279999999999"/>
    <s v="Thu"/>
    <s v="Sat"/>
  </r>
  <r>
    <s v="A01048"/>
    <s v="Central"/>
    <s v="Burton"/>
    <s v="Install"/>
    <m/>
    <d v="2021-07-08T00:00:00"/>
    <x v="168"/>
    <n v="-44385"/>
    <n v="2"/>
    <s v="Yes"/>
    <s v="Yes"/>
    <m/>
    <n v="3060.3402999999998"/>
    <s v="Warranty"/>
    <s v=""/>
    <n v="140"/>
    <n v="0"/>
    <n v="0"/>
    <n v="0"/>
    <n v="3060.3402999999998"/>
    <n v="0"/>
    <s v="Thu"/>
    <s v="Sat"/>
  </r>
  <r>
    <s v="A01049"/>
    <s v="Central"/>
    <s v="Burton"/>
    <s v="Assess"/>
    <m/>
    <d v="2021-07-09T00:00:00"/>
    <x v="168"/>
    <n v="-44386"/>
    <n v="2"/>
    <m/>
    <m/>
    <m/>
    <n v="250.83199999999999"/>
    <s v="C.O.D."/>
    <s v=""/>
    <n v="140"/>
    <n v="0"/>
    <n v="0"/>
    <n v="250.83199999999999"/>
    <n v="250.83199999999999"/>
    <n v="250.83199999999999"/>
    <s v="Fri"/>
    <s v="Sat"/>
  </r>
  <r>
    <s v="A01050"/>
    <s v="South"/>
    <s v="Burton"/>
    <s v="Assess"/>
    <m/>
    <d v="2021-07-10T00:00:00"/>
    <x v="168"/>
    <n v="-44387"/>
    <n v="1"/>
    <m/>
    <m/>
    <m/>
    <n v="320.7079"/>
    <s v="C.O.D."/>
    <s v=""/>
    <n v="80"/>
    <n v="0"/>
    <n v="0"/>
    <n v="320.7079"/>
    <n v="320.7079"/>
    <n v="320.7079"/>
    <s v="Sat"/>
    <s v="Sat"/>
  </r>
  <r>
    <s v="A01051"/>
    <s v="Central"/>
    <s v="Burton"/>
    <s v="Assess"/>
    <s v="Yes"/>
    <d v="2021-07-12T00:00:00"/>
    <x v="212"/>
    <n v="9"/>
    <n v="1"/>
    <m/>
    <m/>
    <n v="0.75"/>
    <n v="74.947000000000003"/>
    <s v="C.O.D."/>
    <n v="9"/>
    <n v="80"/>
    <n v="60"/>
    <n v="60"/>
    <n v="74.947000000000003"/>
    <n v="134.947"/>
    <n v="134.947"/>
    <s v="Mon"/>
    <s v="Wed"/>
  </r>
  <r>
    <s v="A01052"/>
    <s v="Southeast"/>
    <s v="Burton"/>
    <s v="Replace"/>
    <s v="Yes"/>
    <d v="2021-07-12T00:00:00"/>
    <x v="200"/>
    <n v="10"/>
    <n v="2"/>
    <m/>
    <m/>
    <n v="1.75"/>
    <n v="120"/>
    <s v="P.O."/>
    <n v="10"/>
    <n v="140"/>
    <n v="245"/>
    <n v="245"/>
    <n v="120"/>
    <n v="365"/>
    <n v="365"/>
    <s v="Mon"/>
    <s v="Thu"/>
  </r>
  <r>
    <s v="A01053"/>
    <s v="North"/>
    <s v="Ling"/>
    <s v="Assess"/>
    <m/>
    <d v="2021-07-12T00:00:00"/>
    <x v="168"/>
    <n v="-44389"/>
    <n v="2"/>
    <m/>
    <m/>
    <m/>
    <n v="169.02"/>
    <s v="Account"/>
    <s v=""/>
    <n v="140"/>
    <n v="0"/>
    <n v="0"/>
    <n v="169.02"/>
    <n v="169.02"/>
    <n v="169.02"/>
    <s v="Mon"/>
    <s v="Sat"/>
  </r>
  <r>
    <s v="A01054"/>
    <s v="East"/>
    <s v="Ling"/>
    <s v="Deliver"/>
    <m/>
    <d v="2021-07-12T00:00:00"/>
    <x v="168"/>
    <n v="-44389"/>
    <n v="2"/>
    <m/>
    <m/>
    <m/>
    <n v="145"/>
    <s v="C.O.D."/>
    <s v=""/>
    <n v="140"/>
    <n v="0"/>
    <n v="0"/>
    <n v="145"/>
    <n v="145"/>
    <n v="145"/>
    <s v="Mon"/>
    <s v="Sat"/>
  </r>
  <r>
    <s v="A01055"/>
    <s v="Central"/>
    <s v="Cartier"/>
    <s v="Install"/>
    <m/>
    <d v="2021-07-12T00:00:00"/>
    <x v="168"/>
    <n v="-44389"/>
    <n v="1"/>
    <m/>
    <m/>
    <m/>
    <n v="399.84010000000001"/>
    <s v="Account"/>
    <s v=""/>
    <n v="80"/>
    <n v="0"/>
    <n v="0"/>
    <n v="399.84010000000001"/>
    <n v="399.84010000000001"/>
    <n v="399.84010000000001"/>
    <s v="Mon"/>
    <s v="Sat"/>
  </r>
  <r>
    <s v="A01056"/>
    <s v="Northeast"/>
    <s v="Burton"/>
    <s v="Repair"/>
    <m/>
    <d v="2021-07-12T00:00:00"/>
    <x v="168"/>
    <n v="-44389"/>
    <n v="1"/>
    <m/>
    <m/>
    <m/>
    <n v="464.21109999999999"/>
    <s v="C.O.D."/>
    <s v=""/>
    <n v="80"/>
    <n v="0"/>
    <n v="0"/>
    <n v="464.21109999999999"/>
    <n v="464.21109999999999"/>
    <n v="464.21109999999999"/>
    <s v="Mon"/>
    <s v="Sat"/>
  </r>
  <r>
    <s v="A01057"/>
    <s v="Southeast"/>
    <s v="Khan"/>
    <s v="Assess"/>
    <s v="Yes"/>
    <d v="2021-07-13T00:00:00"/>
    <x v="198"/>
    <n v="7"/>
    <n v="1"/>
    <m/>
    <m/>
    <n v="0.5"/>
    <n v="83.462900000000005"/>
    <s v="C.O.D."/>
    <n v="7"/>
    <n v="80"/>
    <n v="40"/>
    <n v="40"/>
    <n v="83.462900000000005"/>
    <n v="123.4629"/>
    <n v="123.4629"/>
    <s v="Tue"/>
    <s v="Tue"/>
  </r>
  <r>
    <s v="A01058"/>
    <s v="North"/>
    <s v="Ling"/>
    <s v="Assess"/>
    <m/>
    <d v="2021-07-13T00:00:00"/>
    <x v="168"/>
    <n v="-44390"/>
    <n v="2"/>
    <m/>
    <m/>
    <m/>
    <n v="58.5"/>
    <s v="Account"/>
    <s v=""/>
    <n v="140"/>
    <n v="0"/>
    <n v="0"/>
    <n v="58.5"/>
    <n v="58.5"/>
    <n v="58.5"/>
    <s v="Tue"/>
    <s v="Sat"/>
  </r>
  <r>
    <s v="A01059"/>
    <s v="South"/>
    <s v="Burton"/>
    <s v="Assess"/>
    <m/>
    <d v="2021-07-13T00:00:00"/>
    <x v="168"/>
    <n v="-44390"/>
    <n v="1"/>
    <m/>
    <m/>
    <m/>
    <n v="61.180599999999998"/>
    <s v="Account"/>
    <s v=""/>
    <n v="80"/>
    <n v="0"/>
    <n v="0"/>
    <n v="61.180599999999998"/>
    <n v="61.180599999999998"/>
    <n v="61.180599999999998"/>
    <s v="Tue"/>
    <s v="Sat"/>
  </r>
  <r>
    <s v="A01060"/>
    <s v="South"/>
    <s v="Burton"/>
    <s v="Assess"/>
    <m/>
    <d v="2021-07-13T00:00:00"/>
    <x v="168"/>
    <n v="-44390"/>
    <n v="1"/>
    <m/>
    <m/>
    <m/>
    <n v="220.72790000000001"/>
    <s v="C.O.D."/>
    <s v=""/>
    <n v="80"/>
    <n v="0"/>
    <n v="0"/>
    <n v="220.72790000000001"/>
    <n v="220.72790000000001"/>
    <n v="220.72790000000001"/>
    <s v="Tue"/>
    <s v="Sat"/>
  </r>
  <r>
    <s v="A01061"/>
    <s v="Northeast"/>
    <s v="Ling"/>
    <s v="Replace"/>
    <s v="Yes"/>
    <d v="2021-07-13T00:00:00"/>
    <x v="168"/>
    <n v="-44390"/>
    <n v="2"/>
    <m/>
    <m/>
    <m/>
    <n v="66.864900000000006"/>
    <s v="C.O.D."/>
    <s v=""/>
    <n v="140"/>
    <n v="0"/>
    <n v="0"/>
    <n v="66.864900000000006"/>
    <n v="66.864900000000006"/>
    <n v="66.864900000000006"/>
    <s v="Tue"/>
    <s v="Sat"/>
  </r>
  <r>
    <s v="A01062"/>
    <s v="Northwest"/>
    <s v="Cartier"/>
    <s v="Replace"/>
    <m/>
    <d v="2021-07-14T00:00:00"/>
    <x v="168"/>
    <n v="-44391"/>
    <n v="1"/>
    <m/>
    <m/>
    <m/>
    <n v="120"/>
    <s v="P.O."/>
    <s v=""/>
    <n v="80"/>
    <n v="0"/>
    <n v="0"/>
    <n v="120"/>
    <n v="120"/>
    <n v="120"/>
    <s v="Wed"/>
    <s v="Sat"/>
  </r>
  <r>
    <s v="A01063"/>
    <s v="Northwest"/>
    <s v="Cartier"/>
    <s v="Replace"/>
    <m/>
    <d v="2021-07-14T00:00:00"/>
    <x v="168"/>
    <n v="-44391"/>
    <n v="1"/>
    <m/>
    <m/>
    <m/>
    <n v="120"/>
    <s v="P.O."/>
    <s v=""/>
    <n v="80"/>
    <n v="0"/>
    <n v="0"/>
    <n v="120"/>
    <n v="120"/>
    <n v="120"/>
    <s v="Wed"/>
    <s v="Sat"/>
  </r>
  <r>
    <s v="A01064"/>
    <s v="Northwest"/>
    <s v="Cartier"/>
    <s v="Replace"/>
    <m/>
    <d v="2021-07-14T00:00:00"/>
    <x v="168"/>
    <n v="-44391"/>
    <n v="1"/>
    <m/>
    <m/>
    <m/>
    <n v="120"/>
    <s v="P.O."/>
    <s v=""/>
    <n v="80"/>
    <n v="0"/>
    <n v="0"/>
    <n v="120"/>
    <n v="120"/>
    <n v="120"/>
    <s v="Wed"/>
    <s v="Sat"/>
  </r>
  <r>
    <s v="A01065"/>
    <s v="Southwest"/>
    <s v="Burton"/>
    <s v="Assess"/>
    <m/>
    <d v="2021-07-14T00:00:00"/>
    <x v="168"/>
    <n v="-44391"/>
    <n v="1"/>
    <m/>
    <m/>
    <m/>
    <n v="166.62479999999999"/>
    <s v="C.O.D."/>
    <s v=""/>
    <n v="80"/>
    <n v="0"/>
    <n v="0"/>
    <n v="166.62479999999999"/>
    <n v="166.62479999999999"/>
    <n v="166.62479999999999"/>
    <s v="Wed"/>
    <s v="Sat"/>
  </r>
  <r>
    <s v="A01066"/>
    <s v="Northeast"/>
    <s v="Ling"/>
    <s v="Replace"/>
    <m/>
    <d v="2021-07-14T00:00:00"/>
    <x v="168"/>
    <n v="-44391"/>
    <n v="2"/>
    <m/>
    <m/>
    <m/>
    <n v="336.2636"/>
    <s v="Account"/>
    <s v=""/>
    <n v="140"/>
    <n v="0"/>
    <n v="0"/>
    <n v="336.2636"/>
    <n v="336.2636"/>
    <n v="336.2636"/>
    <s v="Wed"/>
    <s v="Sat"/>
  </r>
  <r>
    <s v="A01067"/>
    <s v="Northwest"/>
    <s v="Khan"/>
    <s v="Repair"/>
    <m/>
    <d v="2021-07-14T00:00:00"/>
    <x v="168"/>
    <n v="-44391"/>
    <n v="2"/>
    <m/>
    <m/>
    <m/>
    <n v="1000.454"/>
    <s v="Account"/>
    <s v=""/>
    <n v="140"/>
    <n v="0"/>
    <n v="0"/>
    <n v="1000.454"/>
    <n v="1000.454"/>
    <n v="1000.454"/>
    <s v="Wed"/>
    <s v="Sat"/>
  </r>
  <r>
    <s v="A01068"/>
    <s v="Central"/>
    <s v="Burton"/>
    <s v="Install"/>
    <s v="Yes"/>
    <d v="2021-07-15T00:00:00"/>
    <x v="208"/>
    <n v="0"/>
    <n v="1"/>
    <m/>
    <m/>
    <n v="1"/>
    <n v="310.93439999999998"/>
    <s v="C.O.D."/>
    <n v="0"/>
    <n v="80"/>
    <n v="80"/>
    <n v="80"/>
    <n v="310.93439999999998"/>
    <n v="390.93439999999998"/>
    <n v="390.93439999999998"/>
    <s v="Thu"/>
    <s v="Thu"/>
  </r>
  <r>
    <s v="A01069"/>
    <s v="Northeast"/>
    <s v="Ling"/>
    <s v="Replace"/>
    <m/>
    <d v="2021-07-15T00:00:00"/>
    <x v="168"/>
    <n v="-44392"/>
    <n v="2"/>
    <m/>
    <m/>
    <m/>
    <n v="450.2"/>
    <s v="Account"/>
    <s v=""/>
    <n v="140"/>
    <n v="0"/>
    <n v="0"/>
    <n v="450.2"/>
    <n v="450.2"/>
    <n v="450.2"/>
    <s v="Thu"/>
    <s v="Sat"/>
  </r>
  <r>
    <s v="A01070"/>
    <s v="North"/>
    <s v="Ling"/>
    <s v="Replace"/>
    <m/>
    <d v="2021-07-15T00:00:00"/>
    <x v="168"/>
    <n v="-44392"/>
    <n v="2"/>
    <m/>
    <m/>
    <m/>
    <n v="186"/>
    <s v="Account"/>
    <s v=""/>
    <n v="140"/>
    <n v="0"/>
    <n v="0"/>
    <n v="186"/>
    <n v="186"/>
    <n v="186"/>
    <s v="Thu"/>
    <s v="Sat"/>
  </r>
  <r>
    <s v="A01071"/>
    <s v="Central"/>
    <s v="Khan"/>
    <s v="Replace"/>
    <m/>
    <d v="2021-07-16T00:00:00"/>
    <x v="217"/>
    <n v="13"/>
    <n v="1"/>
    <m/>
    <m/>
    <n v="1.5"/>
    <n v="1111.5"/>
    <s v="P.O."/>
    <n v="13"/>
    <n v="80"/>
    <n v="120"/>
    <n v="120"/>
    <n v="1111.5"/>
    <n v="1231.5"/>
    <n v="1231.5"/>
    <s v="Fri"/>
    <s v="Thu"/>
  </r>
  <r>
    <s v="A01072"/>
    <s v="East"/>
    <s v="Ling"/>
    <s v="Repair"/>
    <m/>
    <d v="2021-07-16T00:00:00"/>
    <x v="168"/>
    <n v="-44393"/>
    <n v="2"/>
    <m/>
    <m/>
    <m/>
    <n v="170"/>
    <s v="Account"/>
    <s v=""/>
    <n v="140"/>
    <n v="0"/>
    <n v="0"/>
    <n v="170"/>
    <n v="170"/>
    <n v="170"/>
    <s v="Fri"/>
    <s v="Sat"/>
  </r>
  <r>
    <s v="A01073"/>
    <s v="North"/>
    <s v="Ling"/>
    <s v="Replace"/>
    <m/>
    <d v="2021-07-16T00:00:00"/>
    <x v="168"/>
    <n v="-44393"/>
    <n v="2"/>
    <m/>
    <m/>
    <m/>
    <n v="180"/>
    <s v="Account"/>
    <s v=""/>
    <n v="140"/>
    <n v="0"/>
    <n v="0"/>
    <n v="180"/>
    <n v="180"/>
    <n v="180"/>
    <s v="Fri"/>
    <s v="Sat"/>
  </r>
  <r>
    <s v="A01074"/>
    <s v="Northwest"/>
    <s v="Cartier"/>
    <s v="Assess"/>
    <m/>
    <d v="2021-07-17T00:00:00"/>
    <x v="218"/>
    <n v="9"/>
    <n v="1"/>
    <m/>
    <m/>
    <n v="0.75"/>
    <n v="48"/>
    <s v="C.O.D."/>
    <n v="9"/>
    <n v="80"/>
    <n v="60"/>
    <n v="60"/>
    <n v="48"/>
    <n v="108"/>
    <n v="108"/>
    <s v="Sat"/>
    <s v="Mon"/>
  </r>
  <r>
    <s v="A01075"/>
    <s v="Central"/>
    <s v="Burton"/>
    <s v="Replace"/>
    <m/>
    <d v="2021-07-17T00:00:00"/>
    <x v="168"/>
    <n v="-44394"/>
    <n v="2"/>
    <s v="Yes"/>
    <s v="Yes"/>
    <m/>
    <n v="1019.9758"/>
    <s v="Warranty"/>
    <s v=""/>
    <n v="140"/>
    <n v="0"/>
    <n v="0"/>
    <n v="0"/>
    <n v="1019.9758"/>
    <n v="0"/>
    <s v="Sat"/>
    <s v="Sat"/>
  </r>
  <r>
    <s v="A01076"/>
    <s v="Southeast"/>
    <s v="Burton"/>
    <s v="Assess"/>
    <m/>
    <d v="2021-07-19T00:00:00"/>
    <x v="209"/>
    <n v="0"/>
    <n v="1"/>
    <m/>
    <m/>
    <n v="0.5"/>
    <n v="161.79509999999999"/>
    <s v="C.O.D."/>
    <n v="0"/>
    <n v="80"/>
    <n v="40"/>
    <n v="40"/>
    <n v="161.79509999999999"/>
    <n v="201.79509999999999"/>
    <n v="201.79509999999999"/>
    <s v="Mon"/>
    <s v="Mon"/>
  </r>
  <r>
    <s v="A01077"/>
    <s v="North"/>
    <s v="Ling"/>
    <s v="Assess"/>
    <m/>
    <d v="2021-07-19T00:00:00"/>
    <x v="168"/>
    <n v="-44396"/>
    <n v="2"/>
    <m/>
    <m/>
    <m/>
    <n v="61.237400000000001"/>
    <s v="C.O.D."/>
    <s v=""/>
    <n v="140"/>
    <n v="0"/>
    <n v="0"/>
    <n v="61.237400000000001"/>
    <n v="61.237400000000001"/>
    <n v="61.237400000000001"/>
    <s v="Mon"/>
    <s v="Sat"/>
  </r>
  <r>
    <s v="A01078"/>
    <s v="West"/>
    <s v="Khan"/>
    <s v="Replace"/>
    <m/>
    <d v="2021-07-19T00:00:00"/>
    <x v="168"/>
    <n v="-44396"/>
    <n v="2"/>
    <m/>
    <m/>
    <m/>
    <n v="440.03"/>
    <s v="C.O.D."/>
    <s v=""/>
    <n v="140"/>
    <n v="0"/>
    <n v="0"/>
    <n v="440.03"/>
    <n v="440.03"/>
    <n v="440.03"/>
    <s v="Mon"/>
    <s v="Sat"/>
  </r>
  <r>
    <s v="A01079"/>
    <s v="West"/>
    <s v="Khan"/>
    <s v="Repair"/>
    <m/>
    <d v="2021-07-19T00:00:00"/>
    <x v="168"/>
    <n v="-44396"/>
    <n v="2"/>
    <m/>
    <m/>
    <m/>
    <n v="351"/>
    <s v="Account"/>
    <s v=""/>
    <n v="140"/>
    <n v="0"/>
    <n v="0"/>
    <n v="351"/>
    <n v="351"/>
    <n v="351"/>
    <s v="Mon"/>
    <s v="Sat"/>
  </r>
  <r>
    <s v="A01080"/>
    <s v="Central"/>
    <s v="Khan"/>
    <s v="Replace"/>
    <m/>
    <d v="2021-07-19T00:00:00"/>
    <x v="168"/>
    <n v="-44396"/>
    <n v="2"/>
    <m/>
    <m/>
    <m/>
    <n v="519.01"/>
    <s v="C.O.D."/>
    <s v=""/>
    <n v="140"/>
    <n v="0"/>
    <n v="0"/>
    <n v="519.01"/>
    <n v="519.01"/>
    <n v="519.01"/>
    <s v="Mon"/>
    <s v="Sat"/>
  </r>
  <r>
    <s v="A01081"/>
    <s v="Southeast"/>
    <s v="Burton"/>
    <s v="Assess"/>
    <m/>
    <d v="2021-07-19T00:00:00"/>
    <x v="168"/>
    <n v="-44396"/>
    <n v="2"/>
    <m/>
    <m/>
    <m/>
    <n v="138.08170000000001"/>
    <s v="C.O.D."/>
    <s v=""/>
    <n v="140"/>
    <n v="0"/>
    <n v="0"/>
    <n v="138.08170000000001"/>
    <n v="138.08170000000001"/>
    <n v="138.08170000000001"/>
    <s v="Mon"/>
    <s v="Sat"/>
  </r>
  <r>
    <s v="A01082"/>
    <s v="North"/>
    <s v="Ling"/>
    <s v="Replace"/>
    <m/>
    <d v="2021-07-19T00:00:00"/>
    <x v="168"/>
    <n v="-44396"/>
    <n v="2"/>
    <m/>
    <m/>
    <m/>
    <n v="1073.46"/>
    <s v="Account"/>
    <s v=""/>
    <n v="140"/>
    <n v="0"/>
    <n v="0"/>
    <n v="1073.46"/>
    <n v="1073.46"/>
    <n v="1073.46"/>
    <s v="Mon"/>
    <s v="Sat"/>
  </r>
  <r>
    <s v="A01083"/>
    <s v="North"/>
    <s v="Ling"/>
    <s v="Replace"/>
    <m/>
    <d v="2021-07-19T00:00:00"/>
    <x v="168"/>
    <n v="-44396"/>
    <n v="2"/>
    <m/>
    <m/>
    <m/>
    <n v="48.489800000000002"/>
    <s v="Account"/>
    <s v=""/>
    <n v="140"/>
    <n v="0"/>
    <n v="0"/>
    <n v="48.489800000000002"/>
    <n v="48.489800000000002"/>
    <n v="48.489800000000002"/>
    <s v="Mon"/>
    <s v="Sat"/>
  </r>
  <r>
    <s v="A01084"/>
    <s v="West"/>
    <s v="Khan"/>
    <s v="Replace"/>
    <m/>
    <d v="2021-07-19T00:00:00"/>
    <x v="168"/>
    <n v="-44396"/>
    <n v="1"/>
    <m/>
    <m/>
    <m/>
    <n v="45.237400000000001"/>
    <s v="Account"/>
    <s v=""/>
    <n v="80"/>
    <n v="0"/>
    <n v="0"/>
    <n v="45.237400000000001"/>
    <n v="45.237400000000001"/>
    <n v="45.237400000000001"/>
    <s v="Mon"/>
    <s v="Sat"/>
  </r>
  <r>
    <s v="A01085"/>
    <s v="North"/>
    <s v="Ling"/>
    <s v="Assess"/>
    <m/>
    <d v="2021-07-19T00:00:00"/>
    <x v="168"/>
    <n v="-44396"/>
    <n v="1"/>
    <m/>
    <m/>
    <m/>
    <n v="288.42"/>
    <s v="C.O.D."/>
    <s v=""/>
    <n v="80"/>
    <n v="0"/>
    <n v="0"/>
    <n v="288.42"/>
    <n v="288.42"/>
    <n v="288.42"/>
    <s v="Mon"/>
    <s v="Sat"/>
  </r>
  <r>
    <s v="A01086"/>
    <s v="Central"/>
    <s v="Burton"/>
    <s v="Replace"/>
    <m/>
    <d v="2021-07-20T00:00:00"/>
    <x v="168"/>
    <n v="-44397"/>
    <n v="1"/>
    <m/>
    <m/>
    <m/>
    <n v="38.496899999999997"/>
    <s v="Account"/>
    <s v=""/>
    <n v="80"/>
    <n v="0"/>
    <n v="0"/>
    <n v="38.496899999999997"/>
    <n v="38.496899999999997"/>
    <n v="38.496899999999997"/>
    <s v="Tue"/>
    <s v="Sat"/>
  </r>
  <r>
    <s v="A01087"/>
    <s v="South"/>
    <s v="Burton"/>
    <s v="Deliver"/>
    <m/>
    <d v="2021-07-20T00:00:00"/>
    <x v="168"/>
    <n v="-44397"/>
    <n v="1"/>
    <m/>
    <m/>
    <m/>
    <n v="107.99550000000001"/>
    <s v="Account"/>
    <s v=""/>
    <n v="80"/>
    <n v="0"/>
    <n v="0"/>
    <n v="107.99550000000001"/>
    <n v="107.99550000000001"/>
    <n v="107.99550000000001"/>
    <s v="Tue"/>
    <s v="Sat"/>
  </r>
  <r>
    <s v="A01088"/>
    <s v="North"/>
    <s v="Ling"/>
    <s v="Assess"/>
    <m/>
    <d v="2021-07-20T00:00:00"/>
    <x v="168"/>
    <n v="-44397"/>
    <n v="2"/>
    <m/>
    <m/>
    <m/>
    <n v="142.85319999999999"/>
    <s v="Account"/>
    <s v=""/>
    <n v="140"/>
    <n v="0"/>
    <n v="0"/>
    <n v="142.85319999999999"/>
    <n v="142.85319999999999"/>
    <n v="142.85319999999999"/>
    <s v="Tue"/>
    <s v="Sat"/>
  </r>
  <r>
    <s v="A01089"/>
    <s v="Central"/>
    <s v="Cartier"/>
    <s v="Assess"/>
    <m/>
    <d v="2021-07-21T00:00:00"/>
    <x v="168"/>
    <n v="-44398"/>
    <n v="1"/>
    <m/>
    <m/>
    <m/>
    <n v="85.942099999999996"/>
    <s v="Account"/>
    <s v=""/>
    <n v="80"/>
    <n v="0"/>
    <n v="0"/>
    <n v="85.942099999999996"/>
    <n v="85.942099999999996"/>
    <n v="85.942099999999996"/>
    <s v="Wed"/>
    <s v="Sat"/>
  </r>
  <r>
    <s v="A01090"/>
    <s v="North"/>
    <s v="Ling"/>
    <s v="Replace"/>
    <m/>
    <d v="2021-07-21T00:00:00"/>
    <x v="168"/>
    <n v="-44398"/>
    <n v="2"/>
    <m/>
    <m/>
    <m/>
    <n v="21.33"/>
    <s v="Account"/>
    <s v=""/>
    <n v="140"/>
    <n v="0"/>
    <n v="0"/>
    <n v="21.33"/>
    <n v="21.33"/>
    <n v="21.33"/>
    <s v="Wed"/>
    <s v="Sat"/>
  </r>
  <r>
    <s v="A01091"/>
    <s v="Northwest"/>
    <s v="Cartier"/>
    <s v="Replace"/>
    <m/>
    <d v="2021-07-21T00:00:00"/>
    <x v="168"/>
    <n v="-44398"/>
    <n v="2"/>
    <m/>
    <m/>
    <m/>
    <n v="602.66"/>
    <s v="C.O.D."/>
    <s v=""/>
    <n v="140"/>
    <n v="0"/>
    <n v="0"/>
    <n v="602.66"/>
    <n v="602.66"/>
    <n v="602.66"/>
    <s v="Wed"/>
    <s v="Sat"/>
  </r>
  <r>
    <s v="A01092"/>
    <s v="Northwest"/>
    <s v="Cartier"/>
    <s v="Assess"/>
    <s v="Yes"/>
    <d v="2021-07-22T00:00:00"/>
    <x v="168"/>
    <n v="-44399"/>
    <n v="2"/>
    <m/>
    <m/>
    <m/>
    <n v="66.8857"/>
    <s v="C.O.D."/>
    <s v=""/>
    <n v="140"/>
    <n v="0"/>
    <n v="0"/>
    <n v="66.8857"/>
    <n v="66.8857"/>
    <n v="66.8857"/>
    <s v="Thu"/>
    <s v="Sat"/>
  </r>
  <r>
    <s v="A01093"/>
    <s v="Northwest"/>
    <s v="Khan"/>
    <s v="Repair"/>
    <m/>
    <d v="2021-07-22T00:00:00"/>
    <x v="168"/>
    <n v="-44399"/>
    <n v="1"/>
    <m/>
    <m/>
    <m/>
    <n v="472.54539999999997"/>
    <s v="Account"/>
    <s v=""/>
    <n v="80"/>
    <n v="0"/>
    <n v="0"/>
    <n v="472.54539999999997"/>
    <n v="472.54539999999997"/>
    <n v="472.54539999999997"/>
    <s v="Thu"/>
    <s v="Sat"/>
  </r>
  <r>
    <s v="A01094"/>
    <s v="Southeast"/>
    <s v="Cartier"/>
    <s v="Assess"/>
    <m/>
    <d v="2021-07-22T00:00:00"/>
    <x v="168"/>
    <n v="-44399"/>
    <n v="1"/>
    <m/>
    <m/>
    <m/>
    <n v="147.69890000000001"/>
    <s v="C.O.D."/>
    <s v=""/>
    <n v="80"/>
    <n v="0"/>
    <n v="0"/>
    <n v="147.69890000000001"/>
    <n v="147.69890000000001"/>
    <n v="147.69890000000001"/>
    <s v="Thu"/>
    <s v="Sat"/>
  </r>
  <r>
    <s v="A01095"/>
    <s v="Southeast"/>
    <s v="Burton"/>
    <s v="Assess"/>
    <m/>
    <d v="2021-07-22T00:00:00"/>
    <x v="168"/>
    <n v="-44399"/>
    <n v="2"/>
    <m/>
    <m/>
    <m/>
    <n v="237.21"/>
    <s v="C.O.D."/>
    <s v=""/>
    <n v="140"/>
    <n v="0"/>
    <n v="0"/>
    <n v="237.21"/>
    <n v="237.21"/>
    <n v="237.21"/>
    <s v="Thu"/>
    <s v="Sat"/>
  </r>
  <r>
    <s v="A01096"/>
    <s v="Northwest"/>
    <s v="Cartier"/>
    <s v="Repair"/>
    <m/>
    <d v="2021-07-22T00:00:00"/>
    <x v="168"/>
    <n v="-44399"/>
    <n v="1"/>
    <m/>
    <m/>
    <m/>
    <n v="128.8115"/>
    <s v="C.O.D."/>
    <s v=""/>
    <n v="80"/>
    <n v="0"/>
    <n v="0"/>
    <n v="128.8115"/>
    <n v="128.8115"/>
    <n v="128.8115"/>
    <s v="Thu"/>
    <s v="Sat"/>
  </r>
  <r>
    <s v="A01097"/>
    <s v="Central"/>
    <s v="Cartier"/>
    <s v="Assess"/>
    <m/>
    <d v="2021-07-23T00:00:00"/>
    <x v="168"/>
    <n v="-44400"/>
    <n v="1"/>
    <m/>
    <m/>
    <m/>
    <n v="84.886200000000002"/>
    <s v="C.O.D."/>
    <s v=""/>
    <n v="80"/>
    <n v="0"/>
    <n v="0"/>
    <n v="84.886200000000002"/>
    <n v="84.886200000000002"/>
    <n v="84.886200000000002"/>
    <s v="Fri"/>
    <s v="Sat"/>
  </r>
  <r>
    <s v="A01098"/>
    <s v="East"/>
    <s v="Ling"/>
    <s v="Deliver"/>
    <m/>
    <d v="2021-07-24T00:00:00"/>
    <x v="168"/>
    <n v="-44401"/>
    <n v="1"/>
    <m/>
    <m/>
    <m/>
    <n v="122.31950000000001"/>
    <s v="Account"/>
    <s v=""/>
    <n v="80"/>
    <n v="0"/>
    <n v="0"/>
    <n v="122.31950000000001"/>
    <n v="122.31950000000001"/>
    <n v="122.31950000000001"/>
    <s v="Sat"/>
    <s v="Sat"/>
  </r>
  <r>
    <s v="A01100"/>
    <s v="East"/>
    <s v="Ling"/>
    <s v="Assess"/>
    <m/>
    <d v="2021-07-29T00:00:00"/>
    <x v="168"/>
    <n v="-44406"/>
    <n v="2"/>
    <m/>
    <m/>
    <m/>
    <n v="210.4494"/>
    <s v="C.O.D."/>
    <s v=""/>
    <n v="140"/>
    <n v="0"/>
    <n v="0"/>
    <n v="210.4494"/>
    <n v="210.4494"/>
    <n v="210.4494"/>
    <s v="Thu"/>
    <s v="Sat"/>
  </r>
</pivotCacheRecords>
</file>

<file path=xl/pivotCache/pivotCacheRecords6.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58">
  <r>
    <n v="14"/>
  </r>
  <r>
    <n v="3"/>
  </r>
  <r>
    <n v="16"/>
  </r>
  <r>
    <n v="16"/>
  </r>
  <r>
    <n v="16"/>
  </r>
  <r>
    <n v="14"/>
  </r>
  <r>
    <n v="14"/>
  </r>
  <r>
    <n v="30"/>
  </r>
  <r>
    <n v="29"/>
  </r>
  <r>
    <n v="34"/>
  </r>
  <r>
    <n v="97"/>
  </r>
  <r>
    <n v="20"/>
  </r>
  <r>
    <n v="26"/>
  </r>
  <r>
    <n v="50"/>
  </r>
  <r>
    <n v="67"/>
  </r>
  <r>
    <n v="16"/>
  </r>
  <r>
    <n v="17"/>
  </r>
  <r>
    <n v="3"/>
  </r>
  <r>
    <n v="7"/>
  </r>
  <r>
    <n v="9"/>
  </r>
  <r>
    <n v="13"/>
  </r>
  <r>
    <n v="14"/>
  </r>
  <r>
    <n v="50"/>
  </r>
  <r>
    <n v="70"/>
  </r>
  <r>
    <n v="15"/>
  </r>
  <r>
    <n v="20"/>
  </r>
  <r>
    <n v="20"/>
  </r>
  <r>
    <n v="20"/>
  </r>
  <r>
    <n v="18"/>
  </r>
  <r>
    <n v="3"/>
  </r>
  <r>
    <n v="4"/>
  </r>
  <r>
    <n v="12"/>
  </r>
  <r>
    <n v="15"/>
  </r>
  <r>
    <n v="25"/>
  </r>
  <r>
    <n v="16"/>
  </r>
  <r>
    <n v="10"/>
  </r>
  <r>
    <n v="14"/>
  </r>
  <r>
    <n v="21"/>
  </r>
  <r>
    <n v="23"/>
  </r>
  <r>
    <n v="70"/>
  </r>
  <r>
    <n v="22"/>
  </r>
  <r>
    <n v="12"/>
  </r>
  <r>
    <n v="12"/>
  </r>
  <r>
    <n v="15"/>
  </r>
  <r>
    <n v="19"/>
  </r>
  <r>
    <n v="19"/>
  </r>
  <r>
    <n v="25"/>
  </r>
  <r>
    <n v="25"/>
  </r>
  <r>
    <n v="61"/>
  </r>
  <r>
    <n v="7"/>
  </r>
  <r>
    <n v="28"/>
  </r>
  <r>
    <n v="44"/>
  </r>
  <r>
    <n v="65"/>
  </r>
  <r>
    <n v="9"/>
  </r>
  <r>
    <n v="14"/>
  </r>
  <r>
    <n v="22"/>
  </r>
  <r>
    <n v="31"/>
  </r>
  <r>
    <n v="35"/>
  </r>
  <r>
    <n v="11"/>
  </r>
  <r>
    <n v="21"/>
  </r>
  <r>
    <n v="42"/>
  </r>
  <r>
    <n v="54"/>
  </r>
  <r>
    <n v="2"/>
  </r>
  <r>
    <n v="9"/>
  </r>
  <r>
    <n v="29"/>
  </r>
  <r>
    <n v="9"/>
  </r>
  <r>
    <n v="22"/>
  </r>
  <r>
    <n v="20"/>
  </r>
  <r>
    <n v="28"/>
  </r>
  <r>
    <n v="56"/>
  </r>
  <r>
    <n v="64"/>
  </r>
  <r>
    <n v="7"/>
  </r>
  <r>
    <n v="19"/>
  </r>
  <r>
    <n v="49"/>
  </r>
  <r>
    <n v="25"/>
  </r>
  <r>
    <n v="8"/>
  </r>
  <r>
    <n v="8"/>
  </r>
  <r>
    <n v="8"/>
  </r>
  <r>
    <n v="19"/>
  </r>
  <r>
    <n v="14"/>
  </r>
  <r>
    <n v="13"/>
  </r>
  <r>
    <n v="17"/>
  </r>
  <r>
    <n v="20"/>
  </r>
  <r>
    <n v="12"/>
  </r>
  <r>
    <n v="12"/>
  </r>
  <r>
    <n v="13"/>
  </r>
  <r>
    <n v="12"/>
  </r>
  <r>
    <n v="30"/>
  </r>
  <r>
    <n v="33"/>
  </r>
  <r>
    <n v="41"/>
  </r>
  <r>
    <n v="53"/>
  </r>
  <r>
    <n v="54"/>
  </r>
  <r>
    <n v="14"/>
  </r>
  <r>
    <n v="23"/>
  </r>
  <r>
    <n v="24"/>
  </r>
  <r>
    <n v="37"/>
  </r>
  <r>
    <n v="38"/>
  </r>
  <r>
    <n v="14"/>
  </r>
  <r>
    <n v="14"/>
  </r>
  <r>
    <n v="5"/>
  </r>
  <r>
    <n v="13"/>
  </r>
  <r>
    <n v="13"/>
  </r>
  <r>
    <n v="20"/>
  </r>
  <r>
    <n v="27"/>
  </r>
  <r>
    <n v="7"/>
  </r>
  <r>
    <n v="13"/>
  </r>
  <r>
    <n v="26"/>
  </r>
  <r>
    <n v="26"/>
  </r>
  <r>
    <n v="17"/>
  </r>
  <r>
    <n v="37"/>
  </r>
  <r>
    <n v="10"/>
  </r>
  <r>
    <n v="35"/>
  </r>
  <r>
    <n v="16"/>
  </r>
  <r>
    <n v="15"/>
  </r>
  <r>
    <n v="20"/>
  </r>
  <r>
    <n v="20"/>
  </r>
  <r>
    <n v="96"/>
  </r>
  <r>
    <n v="7"/>
  </r>
  <r>
    <n v="13"/>
  </r>
  <r>
    <n v="31"/>
  </r>
  <r>
    <n v="51"/>
  </r>
  <r>
    <n v="1"/>
  </r>
  <r>
    <n v="22"/>
  </r>
  <r>
    <n v="21"/>
  </r>
  <r>
    <n v="50"/>
  </r>
  <r>
    <n v="81"/>
  </r>
  <r>
    <n v="33"/>
  </r>
  <r>
    <n v="34"/>
  </r>
  <r>
    <n v="8"/>
  </r>
  <r>
    <n v="20"/>
  </r>
  <r>
    <n v="2"/>
  </r>
  <r>
    <n v="23"/>
  </r>
  <r>
    <n v="35"/>
  </r>
  <r>
    <n v="70"/>
  </r>
  <r>
    <n v="164"/>
  </r>
  <r>
    <n v="27"/>
  </r>
  <r>
    <n v="29"/>
  </r>
  <r>
    <n v="35"/>
  </r>
  <r>
    <n v="5"/>
  </r>
  <r>
    <n v="13"/>
  </r>
  <r>
    <n v="13"/>
  </r>
  <r>
    <n v="20"/>
  </r>
  <r>
    <n v="28"/>
  </r>
  <r>
    <n v="13"/>
  </r>
  <r>
    <n v="20"/>
  </r>
  <r>
    <n v="32"/>
  </r>
  <r>
    <n v="17"/>
  </r>
  <r>
    <n v="114"/>
  </r>
  <r>
    <n v="29"/>
  </r>
  <r>
    <n v="14"/>
  </r>
  <r>
    <n v="22"/>
  </r>
  <r>
    <n v="19"/>
  </r>
  <r>
    <n v="20"/>
  </r>
  <r>
    <n v="7"/>
  </r>
  <r>
    <n v="14"/>
  </r>
  <r>
    <n v="11"/>
  </r>
  <r>
    <n v="21"/>
  </r>
  <r>
    <n v="18"/>
  </r>
  <r>
    <n v="16"/>
  </r>
  <r>
    <n v="17"/>
  </r>
  <r>
    <n v="22"/>
  </r>
  <r>
    <n v="28"/>
  </r>
  <r>
    <n v="12"/>
  </r>
  <r>
    <n v="12"/>
  </r>
  <r>
    <n v="11"/>
  </r>
  <r>
    <n v="14"/>
  </r>
  <r>
    <n v="14"/>
  </r>
  <r>
    <n v="28"/>
  </r>
  <r>
    <n v="9"/>
  </r>
  <r>
    <n v="14"/>
  </r>
  <r>
    <n v="43"/>
  </r>
  <r>
    <n v="45"/>
  </r>
  <r>
    <n v="54"/>
  </r>
  <r>
    <n v="78"/>
  </r>
  <r>
    <n v="2"/>
  </r>
  <r>
    <n v="9"/>
  </r>
  <r>
    <n v="9"/>
  </r>
  <r>
    <n v="13"/>
  </r>
  <r>
    <n v="86"/>
  </r>
  <r>
    <n v="12"/>
  </r>
  <r>
    <n v="40"/>
  </r>
  <r>
    <n v="40"/>
  </r>
  <r>
    <n v="40"/>
  </r>
  <r>
    <n v="6"/>
  </r>
  <r>
    <n v="7"/>
  </r>
  <r>
    <n v="14"/>
  </r>
  <r>
    <n v="46"/>
  </r>
  <r>
    <n v="83"/>
  </r>
  <r>
    <n v="25"/>
  </r>
  <r>
    <n v="8"/>
  </r>
  <r>
    <n v="8"/>
  </r>
  <r>
    <n v="8"/>
  </r>
  <r>
    <n v="17"/>
  </r>
  <r>
    <n v="35"/>
  </r>
  <r>
    <n v="87"/>
  </r>
  <r>
    <n v="41"/>
  </r>
  <r>
    <n v="154"/>
  </r>
  <r>
    <n v="15"/>
  </r>
  <r>
    <n v="13"/>
  </r>
  <r>
    <n v="15"/>
  </r>
  <r>
    <n v="36"/>
  </r>
  <r>
    <n v="56"/>
  </r>
  <r>
    <n v="75"/>
  </r>
  <r>
    <n v="34"/>
  </r>
  <r>
    <n v="53"/>
  </r>
  <r>
    <n v="18"/>
  </r>
  <r>
    <n v="32"/>
  </r>
  <r>
    <n v="29"/>
  </r>
  <r>
    <n v="31"/>
  </r>
  <r>
    <n v="35"/>
  </r>
  <r>
    <n v="36"/>
  </r>
  <r>
    <n v="7"/>
  </r>
  <r>
    <n v="8"/>
  </r>
  <r>
    <n v="66"/>
  </r>
  <r>
    <n v="8"/>
  </r>
  <r>
    <n v="33"/>
  </r>
  <r>
    <n v="34"/>
  </r>
  <r>
    <n v="4"/>
  </r>
  <r>
    <n v="28"/>
  </r>
  <r>
    <n v="28"/>
  </r>
  <r>
    <n v="35"/>
  </r>
  <r>
    <n v="44"/>
  </r>
  <r>
    <n v="47"/>
  </r>
  <r>
    <n v="1"/>
  </r>
  <r>
    <n v="2"/>
  </r>
  <r>
    <n v="21"/>
  </r>
  <r>
    <n v="21"/>
  </r>
  <r>
    <n v="30"/>
  </r>
  <r>
    <n v="36"/>
  </r>
  <r>
    <n v="141"/>
  </r>
  <r>
    <n v="29"/>
  </r>
  <r>
    <n v="41"/>
  </r>
  <r>
    <n v="7"/>
  </r>
  <r>
    <n v="29"/>
  </r>
  <r>
    <n v="47"/>
  </r>
  <r>
    <n v="36"/>
  </r>
  <r>
    <n v="7"/>
  </r>
  <r>
    <n v="9"/>
  </r>
  <r>
    <n v="9"/>
  </r>
  <r>
    <n v="10"/>
  </r>
  <r>
    <n v="10"/>
  </r>
  <r>
    <n v="10"/>
  </r>
  <r>
    <n v="17"/>
  </r>
  <r>
    <n v="38"/>
  </r>
  <r>
    <n v="9"/>
  </r>
  <r>
    <n v="20"/>
  </r>
  <r>
    <n v="25"/>
  </r>
  <r>
    <n v="28"/>
  </r>
  <r>
    <n v="28"/>
  </r>
  <r>
    <n v="119"/>
  </r>
  <r>
    <n v="12"/>
  </r>
  <r>
    <n v="15"/>
  </r>
  <r>
    <n v="28"/>
  </r>
  <r>
    <n v="57"/>
  </r>
  <r>
    <n v="12"/>
  </r>
  <r>
    <n v="25"/>
  </r>
  <r>
    <n v="29"/>
  </r>
  <r>
    <n v="46"/>
  </r>
  <r>
    <n v="46"/>
  </r>
  <r>
    <n v="8"/>
  </r>
  <r>
    <n v="24"/>
  </r>
  <r>
    <n v="10"/>
  </r>
  <r>
    <n v="17"/>
  </r>
  <r>
    <n v="21"/>
  </r>
  <r>
    <n v="21"/>
  </r>
  <r>
    <n v="43"/>
  </r>
  <r>
    <n v="9"/>
  </r>
  <r>
    <n v="7"/>
  </r>
  <r>
    <n v="17"/>
  </r>
  <r>
    <n v="5"/>
  </r>
  <r>
    <n v="11"/>
  </r>
  <r>
    <n v="18"/>
  </r>
  <r>
    <n v="22"/>
  </r>
  <r>
    <n v="32"/>
  </r>
  <r>
    <n v="17"/>
  </r>
  <r>
    <n v="18"/>
  </r>
  <r>
    <n v="7"/>
  </r>
  <r>
    <n v="9"/>
  </r>
  <r>
    <n v="15"/>
  </r>
  <r>
    <n v="42"/>
  </r>
  <r>
    <n v="16"/>
  </r>
  <r>
    <n v="21"/>
  </r>
  <r>
    <n v="8"/>
  </r>
  <r>
    <n v="113"/>
  </r>
  <r>
    <n v="12"/>
  </r>
  <r>
    <n v="22"/>
  </r>
  <r>
    <n v="20"/>
  </r>
  <r>
    <n v="61"/>
  </r>
  <r>
    <n v="8"/>
  </r>
  <r>
    <n v="15"/>
  </r>
  <r>
    <n v="21"/>
  </r>
  <r>
    <n v="54"/>
  </r>
  <r>
    <n v="8"/>
  </r>
  <r>
    <n v="26"/>
  </r>
  <r>
    <n v="11"/>
  </r>
  <r>
    <n v="13"/>
  </r>
  <r>
    <n v="21"/>
  </r>
  <r>
    <n v="21"/>
  </r>
  <r>
    <n v="34"/>
  </r>
  <r>
    <n v="47"/>
  </r>
  <r>
    <n v="3"/>
  </r>
  <r>
    <n v="9"/>
  </r>
  <r>
    <n v="9"/>
  </r>
  <r>
    <n v="24"/>
  </r>
  <r>
    <n v="30"/>
  </r>
  <r>
    <n v="38"/>
  </r>
  <r>
    <n v="0"/>
  </r>
  <r>
    <n v="7"/>
  </r>
  <r>
    <n v="15"/>
  </r>
  <r>
    <n v="16"/>
  </r>
  <r>
    <n v="29"/>
  </r>
  <r>
    <n v="44"/>
  </r>
  <r>
    <n v="112"/>
  </r>
  <r>
    <n v="11"/>
  </r>
  <r>
    <n v="16"/>
  </r>
  <r>
    <n v="19"/>
  </r>
  <r>
    <n v="29"/>
  </r>
  <r>
    <n v="33"/>
  </r>
  <r>
    <n v="39"/>
  </r>
  <r>
    <n v="36"/>
  </r>
  <r>
    <n v="145"/>
  </r>
  <r>
    <n v="45"/>
  </r>
  <r>
    <n v="53"/>
  </r>
  <r>
    <n v="11"/>
  </r>
  <r>
    <n v="8"/>
  </r>
  <r>
    <n v="10"/>
  </r>
  <r>
    <n v="14"/>
  </r>
  <r>
    <n v="1"/>
  </r>
  <r>
    <n v="13"/>
  </r>
  <r>
    <n v="15"/>
  </r>
  <r>
    <n v="63"/>
  </r>
  <r>
    <n v="7"/>
  </r>
  <r>
    <n v="12"/>
  </r>
  <r>
    <n v="15"/>
  </r>
  <r>
    <n v="16"/>
  </r>
  <r>
    <n v="28"/>
  </r>
  <r>
    <n v="54"/>
  </r>
  <r>
    <n v="3"/>
  </r>
  <r>
    <n v="9"/>
  </r>
  <r>
    <n v="10"/>
  </r>
  <r>
    <n v="14"/>
  </r>
  <r>
    <n v="15"/>
  </r>
  <r>
    <n v="20"/>
  </r>
  <r>
    <n v="5"/>
  </r>
  <r>
    <n v="12"/>
  </r>
  <r>
    <n v="12"/>
  </r>
  <r>
    <n v="13"/>
  </r>
  <r>
    <n v="19"/>
  </r>
  <r>
    <n v="16"/>
  </r>
  <r>
    <n v="12"/>
  </r>
  <r>
    <n v="20"/>
  </r>
  <r>
    <n v="18"/>
  </r>
  <r>
    <n v="35"/>
  </r>
  <r>
    <n v="7"/>
  </r>
  <r>
    <n v="21"/>
  </r>
  <r>
    <n v="37"/>
  </r>
  <r>
    <n v="19"/>
  </r>
  <r>
    <n v="11"/>
  </r>
  <r>
    <n v="18"/>
  </r>
  <r>
    <n v="19"/>
  </r>
  <r>
    <n v="27"/>
  </r>
  <r>
    <n v="41"/>
  </r>
  <r>
    <n v="14"/>
  </r>
  <r>
    <n v="14"/>
  </r>
  <r>
    <n v="23"/>
  </r>
  <r>
    <n v="43"/>
  </r>
  <r>
    <n v="50"/>
  </r>
  <r>
    <n v="59"/>
  </r>
  <r>
    <n v="7"/>
  </r>
  <r>
    <n v="8"/>
  </r>
  <r>
    <n v="9"/>
  </r>
  <r>
    <n v="9"/>
  </r>
  <r>
    <n v="18"/>
  </r>
  <r>
    <n v="14"/>
  </r>
  <r>
    <n v="21"/>
  </r>
  <r>
    <n v="21"/>
  </r>
  <r>
    <n v="6"/>
  </r>
  <r>
    <n v="34"/>
  </r>
  <r>
    <n v="54"/>
  </r>
  <r>
    <n v="71"/>
  </r>
  <r>
    <n v="131"/>
  </r>
  <r>
    <n v="4"/>
  </r>
  <r>
    <n v="11"/>
  </r>
  <r>
    <n v="20"/>
  </r>
  <r>
    <n v="20"/>
  </r>
  <r>
    <n v="53"/>
  </r>
  <r>
    <n v="8"/>
  </r>
  <r>
    <n v="8"/>
  </r>
  <r>
    <n v="17"/>
  </r>
  <r>
    <n v="19"/>
  </r>
  <r>
    <n v="96"/>
  </r>
  <r>
    <n v="7"/>
  </r>
  <r>
    <n v="7"/>
  </r>
  <r>
    <n v="77"/>
  </r>
  <r>
    <n v="2"/>
  </r>
  <r>
    <n v="0"/>
  </r>
  <r>
    <n v="7"/>
  </r>
  <r>
    <n v="7"/>
  </r>
  <r>
    <n v="7"/>
  </r>
  <r>
    <n v="8"/>
  </r>
  <r>
    <n v="14"/>
  </r>
  <r>
    <n v="29"/>
  </r>
  <r>
    <n v="41"/>
  </r>
  <r>
    <n v="42"/>
  </r>
  <r>
    <n v="0"/>
  </r>
  <r>
    <n v="82"/>
  </r>
  <r>
    <n v="128"/>
  </r>
  <r>
    <n v="12"/>
  </r>
  <r>
    <n v="8"/>
  </r>
  <r>
    <n v="9"/>
  </r>
  <r>
    <n v="14"/>
  </r>
  <r>
    <n v="16"/>
  </r>
  <r>
    <n v="15"/>
  </r>
  <r>
    <n v="23"/>
  </r>
  <r>
    <n v="35"/>
  </r>
  <r>
    <n v="54"/>
  </r>
  <r>
    <n v="1"/>
  </r>
  <r>
    <n v="9"/>
  </r>
  <r>
    <n v="7"/>
  </r>
  <r>
    <n v="17"/>
  </r>
  <r>
    <n v="18"/>
  </r>
  <r>
    <n v="15"/>
  </r>
  <r>
    <n v="31"/>
  </r>
  <r>
    <n v="51"/>
  </r>
  <r>
    <n v="24"/>
  </r>
  <r>
    <n v="24"/>
  </r>
  <r>
    <n v="48"/>
  </r>
  <r>
    <n v="21"/>
  </r>
  <r>
    <n v="24"/>
  </r>
  <r>
    <n v="9"/>
  </r>
  <r>
    <n v="29"/>
  </r>
  <r>
    <n v="29"/>
  </r>
  <r>
    <n v="31"/>
  </r>
  <r>
    <n v="45"/>
  </r>
  <r>
    <n v="49"/>
  </r>
  <r>
    <n v="49"/>
  </r>
  <r>
    <n v="0"/>
  </r>
  <r>
    <n v="11"/>
  </r>
  <r>
    <n v="18"/>
  </r>
  <r>
    <n v="16"/>
  </r>
  <r>
    <n v="22"/>
  </r>
  <r>
    <n v="20"/>
  </r>
  <r>
    <n v="20"/>
  </r>
  <r>
    <n v="51"/>
  </r>
  <r>
    <n v="13"/>
  </r>
  <r>
    <n v="79"/>
  </r>
  <r>
    <n v="47"/>
  </r>
  <r>
    <n v="95"/>
  </r>
  <r>
    <n v="9"/>
  </r>
  <r>
    <n v="91"/>
  </r>
  <r>
    <n v="43"/>
  </r>
  <r>
    <n v="6"/>
  </r>
  <r>
    <n v="21"/>
  </r>
  <r>
    <n v="15"/>
  </r>
  <r>
    <n v="11"/>
  </r>
  <r>
    <n v="11"/>
  </r>
  <r>
    <n v="13"/>
  </r>
  <r>
    <n v="25"/>
  </r>
  <r>
    <n v="28"/>
  </r>
  <r>
    <n v="24"/>
  </r>
  <r>
    <n v="12"/>
  </r>
  <r>
    <n v="24"/>
  </r>
  <r>
    <n v="38"/>
  </r>
  <r>
    <n v="38"/>
  </r>
  <r>
    <n v="9"/>
  </r>
  <r>
    <n v="18"/>
  </r>
  <r>
    <n v="24"/>
  </r>
  <r>
    <n v="37"/>
  </r>
  <r>
    <n v="42"/>
  </r>
  <r>
    <n v="71"/>
  </r>
  <r>
    <n v="31"/>
  </r>
  <r>
    <n v="34"/>
  </r>
  <r>
    <n v="44"/>
  </r>
  <r>
    <n v="49"/>
  </r>
  <r>
    <n v="51"/>
  </r>
  <r>
    <n v="84"/>
  </r>
  <r>
    <n v="7"/>
  </r>
  <r>
    <n v="21"/>
  </r>
  <r>
    <n v="22"/>
  </r>
  <r>
    <n v="22"/>
  </r>
  <r>
    <n v="34"/>
  </r>
  <r>
    <n v="14"/>
  </r>
  <r>
    <n v="20"/>
  </r>
  <r>
    <n v="21"/>
  </r>
  <r>
    <n v="25"/>
  </r>
  <r>
    <n v="35"/>
  </r>
  <r>
    <n v="43"/>
  </r>
  <r>
    <n v="61"/>
  </r>
  <r>
    <n v="11"/>
  </r>
  <r>
    <n v="30"/>
  </r>
  <r>
    <n v="9"/>
  </r>
  <r>
    <n v="9"/>
  </r>
  <r>
    <n v="16"/>
  </r>
  <r>
    <n v="21"/>
  </r>
  <r>
    <n v="22"/>
  </r>
  <r>
    <n v="22"/>
  </r>
  <r>
    <n v="65"/>
  </r>
  <r>
    <n v="15"/>
  </r>
  <r>
    <n v="16"/>
  </r>
  <r>
    <n v="16"/>
  </r>
  <r>
    <n v="21"/>
  </r>
  <r>
    <n v="29"/>
  </r>
  <r>
    <n v="30"/>
  </r>
  <r>
    <n v="38"/>
  </r>
  <r>
    <n v="34"/>
  </r>
  <r>
    <n v="63"/>
  </r>
  <r>
    <n v="9"/>
  </r>
  <r>
    <n v="12"/>
  </r>
  <r>
    <n v="13"/>
  </r>
  <r>
    <n v="13"/>
  </r>
  <r>
    <n v="21"/>
  </r>
  <r>
    <n v="21"/>
  </r>
  <r>
    <n v="22"/>
  </r>
  <r>
    <n v="28"/>
  </r>
  <r>
    <n v="33"/>
  </r>
  <r>
    <n v="33"/>
  </r>
  <r>
    <n v="47"/>
  </r>
  <r>
    <n v="64"/>
  </r>
  <r>
    <n v="14"/>
  </r>
  <r>
    <n v="12"/>
  </r>
  <r>
    <n v="12"/>
  </r>
  <r>
    <n v="21"/>
  </r>
  <r>
    <n v="22"/>
  </r>
  <r>
    <n v="21"/>
  </r>
  <r>
    <n v="30"/>
  </r>
  <r>
    <n v="32"/>
  </r>
  <r>
    <n v="35"/>
  </r>
  <r>
    <n v="41"/>
  </r>
  <r>
    <n v="60"/>
  </r>
  <r>
    <n v="63"/>
  </r>
  <r>
    <n v="21"/>
  </r>
  <r>
    <n v="23"/>
  </r>
  <r>
    <n v="12"/>
  </r>
  <r>
    <n v="12"/>
  </r>
  <r>
    <n v="8"/>
  </r>
  <r>
    <n v="9"/>
  </r>
  <r>
    <n v="17"/>
  </r>
  <r>
    <n v="23"/>
  </r>
  <r>
    <n v="32"/>
  </r>
  <r>
    <n v="28"/>
  </r>
  <r>
    <n v="36"/>
  </r>
  <r>
    <n v="49"/>
  </r>
  <r>
    <n v="72"/>
  </r>
  <r>
    <n v="21"/>
  </r>
  <r>
    <n v="20"/>
  </r>
  <r>
    <n v="23"/>
  </r>
  <r>
    <n v="32"/>
  </r>
  <r>
    <n v="36"/>
  </r>
  <r>
    <n v="41"/>
  </r>
  <r>
    <n v="70"/>
  </r>
  <r>
    <n v="76"/>
  </r>
  <r>
    <n v="13"/>
  </r>
  <r>
    <n v="14"/>
  </r>
  <r>
    <n v="54"/>
  </r>
  <r>
    <n v="57"/>
  </r>
  <r>
    <n v="75"/>
  </r>
  <r>
    <n v="75"/>
  </r>
  <r>
    <n v="75"/>
  </r>
  <r>
    <n v="75"/>
  </r>
  <r>
    <n v="75"/>
  </r>
  <r>
    <n v="75"/>
  </r>
  <r>
    <n v="76"/>
  </r>
  <r>
    <n v="76"/>
  </r>
  <r>
    <n v="76"/>
  </r>
  <r>
    <n v="76"/>
  </r>
  <r>
    <n v="76"/>
  </r>
  <r>
    <n v="76"/>
  </r>
  <r>
    <n v="76"/>
  </r>
  <r>
    <n v="76"/>
  </r>
  <r>
    <n v="82"/>
  </r>
  <r>
    <n v="82"/>
  </r>
  <r>
    <n v="82"/>
  </r>
  <r>
    <n v="82"/>
  </r>
  <r>
    <n v="82"/>
  </r>
  <r>
    <n v="82"/>
  </r>
  <r>
    <n v="83"/>
  </r>
  <r>
    <n v="83"/>
  </r>
  <r>
    <n v="83"/>
  </r>
  <r>
    <n v="83"/>
  </r>
  <r>
    <n v="83"/>
  </r>
  <r>
    <n v="83"/>
  </r>
  <r>
    <n v="83"/>
  </r>
  <r>
    <n v="83"/>
  </r>
  <r>
    <n v="22"/>
  </r>
  <r>
    <n v="23"/>
  </r>
  <r>
    <n v="33"/>
  </r>
  <r>
    <n v="72"/>
  </r>
  <r>
    <n v="18"/>
  </r>
  <r>
    <n v="36"/>
  </r>
  <r>
    <n v="39"/>
  </r>
  <r>
    <n v="17"/>
  </r>
  <r>
    <n v="9"/>
  </r>
  <r>
    <n v="10"/>
  </r>
  <r>
    <n v="11"/>
  </r>
  <r>
    <n v="16"/>
  </r>
  <r>
    <n v="16"/>
  </r>
  <r>
    <n v="22"/>
  </r>
  <r>
    <n v="23"/>
  </r>
  <r>
    <n v="36"/>
  </r>
  <r>
    <n v="36"/>
  </r>
  <r>
    <n v="38"/>
  </r>
  <r>
    <n v="43"/>
  </r>
  <r>
    <n v="44"/>
  </r>
  <r>
    <n v="56"/>
  </r>
  <r>
    <n v="59"/>
  </r>
  <r>
    <n v="6"/>
  </r>
  <r>
    <n v="8"/>
  </r>
  <r>
    <n v="20"/>
  </r>
  <r>
    <n v="20"/>
  </r>
  <r>
    <n v="22"/>
  </r>
  <r>
    <n v="35"/>
  </r>
  <r>
    <n v="41"/>
  </r>
  <r>
    <n v="50"/>
  </r>
  <r>
    <n v="9"/>
  </r>
  <r>
    <n v="8"/>
  </r>
  <r>
    <n v="22"/>
  </r>
  <r>
    <n v="26"/>
  </r>
  <r>
    <n v="43"/>
  </r>
  <r>
    <n v="14"/>
  </r>
  <r>
    <n v="13"/>
  </r>
  <r>
    <n v="14"/>
  </r>
  <r>
    <n v="18"/>
  </r>
  <r>
    <n v="39"/>
  </r>
  <r>
    <n v="35"/>
  </r>
  <r>
    <n v="41"/>
  </r>
  <r>
    <n v="57"/>
  </r>
  <r>
    <n v="11"/>
  </r>
  <r>
    <n v="10"/>
  </r>
  <r>
    <n v="10"/>
  </r>
  <r>
    <n v="10"/>
  </r>
  <r>
    <n v="10"/>
  </r>
  <r>
    <n v="15"/>
  </r>
  <r>
    <n v="16"/>
  </r>
  <r>
    <n v="15"/>
  </r>
  <r>
    <n v="17"/>
  </r>
  <r>
    <n v="30"/>
  </r>
  <r>
    <n v="35"/>
  </r>
  <r>
    <n v="42"/>
  </r>
  <r>
    <n v="49"/>
  </r>
  <r>
    <n v="70"/>
  </r>
  <r>
    <n v="9"/>
  </r>
  <r>
    <n v="16"/>
  </r>
  <r>
    <n v="30"/>
  </r>
  <r>
    <n v="37"/>
  </r>
  <r>
    <n v="69"/>
  </r>
  <r>
    <n v="12"/>
  </r>
  <r>
    <n v="12"/>
  </r>
  <r>
    <n v="12"/>
  </r>
  <r>
    <n v="19"/>
  </r>
  <r>
    <n v="22"/>
  </r>
  <r>
    <n v="14"/>
  </r>
  <r>
    <n v="13"/>
  </r>
  <r>
    <n v="20"/>
  </r>
  <r>
    <n v="21"/>
  </r>
  <r>
    <n v="74"/>
  </r>
  <r>
    <n v="9"/>
  </r>
  <r>
    <n v="21"/>
  </r>
  <r>
    <n v="26"/>
  </r>
  <r>
    <n v="23"/>
  </r>
  <r>
    <n v="31"/>
  </r>
  <r>
    <n v="31"/>
  </r>
  <r>
    <n v="35"/>
  </r>
  <r>
    <n v="13"/>
  </r>
  <r>
    <n v="22"/>
  </r>
  <r>
    <n v="72"/>
  </r>
  <r>
    <n v="21"/>
  </r>
  <r>
    <n v="35"/>
  </r>
  <r>
    <n v="42"/>
  </r>
  <r>
    <n v="69"/>
  </r>
  <r>
    <n v="18"/>
  </r>
  <r>
    <n v="19"/>
  </r>
  <r>
    <n v="26"/>
  </r>
  <r>
    <n v="26"/>
  </r>
  <r>
    <n v="34"/>
  </r>
  <r>
    <n v="35"/>
  </r>
  <r>
    <n v="23"/>
  </r>
  <r>
    <n v="24"/>
  </r>
  <r>
    <n v="8"/>
  </r>
  <r>
    <n v="11"/>
  </r>
  <r>
    <n v="16"/>
  </r>
  <r>
    <n v="16"/>
  </r>
  <r>
    <n v="22"/>
  </r>
  <r>
    <n v="22"/>
  </r>
  <r>
    <n v="25"/>
  </r>
  <r>
    <n v="33"/>
  </r>
  <r>
    <n v="28"/>
  </r>
  <r>
    <n v="36"/>
  </r>
  <r>
    <n v="60"/>
  </r>
  <r>
    <n v="9"/>
  </r>
  <r>
    <n v="13"/>
  </r>
  <r>
    <n v="16"/>
  </r>
  <r>
    <n v="14"/>
  </r>
  <r>
    <n v="15"/>
  </r>
  <r>
    <n v="22"/>
  </r>
  <r>
    <n v="35"/>
  </r>
  <r>
    <n v="66"/>
  </r>
  <r>
    <n v="12"/>
  </r>
  <r>
    <n v="12"/>
  </r>
  <r>
    <n v="12"/>
  </r>
  <r>
    <n v="15"/>
  </r>
  <r>
    <n v="41"/>
  </r>
  <r>
    <n v="19"/>
  </r>
  <r>
    <n v="22"/>
  </r>
  <r>
    <n v="28"/>
  </r>
  <r>
    <n v="39"/>
  </r>
  <r>
    <n v="48"/>
  </r>
  <r>
    <n v="57"/>
  </r>
  <r>
    <n v="11"/>
  </r>
  <r>
    <n v="32"/>
  </r>
  <r>
    <n v="9"/>
  </r>
  <r>
    <n v="10"/>
  </r>
  <r>
    <n v="22"/>
  </r>
  <r>
    <n v="49"/>
  </r>
  <r>
    <n v="52"/>
  </r>
  <r>
    <n v="56"/>
  </r>
  <r>
    <n v="25"/>
  </r>
  <r>
    <n v="20"/>
  </r>
  <r>
    <n v="22"/>
  </r>
  <r>
    <n v="41"/>
  </r>
  <r>
    <n v="55"/>
  </r>
  <r>
    <n v="10"/>
  </r>
  <r>
    <n v="7"/>
  </r>
  <r>
    <n v="19"/>
  </r>
  <r>
    <n v="19"/>
  </r>
  <r>
    <n v="19"/>
  </r>
  <r>
    <n v="22"/>
  </r>
  <r>
    <n v="27"/>
  </r>
  <r>
    <n v="35"/>
  </r>
  <r>
    <n v="33"/>
  </r>
  <r>
    <n v="35"/>
  </r>
  <r>
    <n v="40"/>
  </r>
  <r>
    <n v="7"/>
  </r>
  <r>
    <n v="14"/>
  </r>
  <r>
    <n v="19"/>
  </r>
  <r>
    <n v="21"/>
  </r>
  <r>
    <n v="26"/>
  </r>
  <r>
    <n v="47"/>
  </r>
  <r>
    <n v="9"/>
  </r>
  <r>
    <n v="21"/>
  </r>
  <r>
    <n v="21"/>
  </r>
  <r>
    <n v="24"/>
  </r>
  <r>
    <n v="24"/>
  </r>
  <r>
    <n v="42"/>
  </r>
  <r>
    <n v="14"/>
  </r>
  <r>
    <n v="20"/>
  </r>
  <r>
    <n v="28"/>
  </r>
  <r>
    <n v="34"/>
  </r>
  <r>
    <n v="53"/>
  </r>
  <r>
    <n v="5"/>
  </r>
  <r>
    <n v="15"/>
  </r>
  <r>
    <n v="15"/>
  </r>
  <r>
    <n v="15"/>
  </r>
  <r>
    <n v="19"/>
  </r>
  <r>
    <n v="21"/>
  </r>
  <r>
    <n v="31"/>
  </r>
  <r>
    <n v="31"/>
  </r>
  <r>
    <n v="28"/>
  </r>
  <r>
    <n v="28"/>
  </r>
  <r>
    <n v="26"/>
  </r>
  <r>
    <n v="35"/>
  </r>
  <r>
    <n v="42"/>
  </r>
  <r>
    <n v="52"/>
  </r>
  <r>
    <n v="7"/>
  </r>
  <r>
    <n v="14"/>
  </r>
  <r>
    <n v="21"/>
  </r>
  <r>
    <n v="25"/>
  </r>
  <r>
    <n v="34"/>
  </r>
  <r>
    <n v="48"/>
  </r>
  <r>
    <n v="45"/>
  </r>
  <r>
    <n v="18"/>
  </r>
  <r>
    <n v="3"/>
  </r>
  <r>
    <n v="7"/>
  </r>
  <r>
    <n v="8"/>
  </r>
  <r>
    <n v="14"/>
  </r>
  <r>
    <n v="37"/>
  </r>
  <r>
    <n v="44"/>
  </r>
  <r>
    <n v="6"/>
  </r>
  <r>
    <n v="8"/>
  </r>
  <r>
    <n v="9"/>
  </r>
  <r>
    <n v="14"/>
  </r>
  <r>
    <n v="14"/>
  </r>
  <r>
    <n v="14"/>
  </r>
  <r>
    <n v="29"/>
  </r>
  <r>
    <n v="34"/>
  </r>
  <r>
    <n v="34"/>
  </r>
  <r>
    <n v="9"/>
  </r>
  <r>
    <n v="22"/>
  </r>
  <r>
    <n v="2"/>
  </r>
  <r>
    <n v="11"/>
  </r>
  <r>
    <n v="11"/>
  </r>
  <r>
    <n v="16"/>
  </r>
  <r>
    <n v="13"/>
  </r>
  <r>
    <n v="29"/>
  </r>
  <r>
    <n v="35"/>
  </r>
  <r>
    <n v="32"/>
  </r>
  <r>
    <n v="34"/>
  </r>
  <r>
    <n v="35"/>
  </r>
  <r>
    <n v="35"/>
  </r>
  <r>
    <n v="17"/>
  </r>
  <r>
    <n v="9"/>
  </r>
  <r>
    <n v="10"/>
  </r>
  <r>
    <n v="23"/>
  </r>
  <r>
    <n v="38"/>
  </r>
  <r>
    <n v="38"/>
  </r>
  <r>
    <n v="24"/>
  </r>
  <r>
    <n v="27"/>
  </r>
  <r>
    <n v="29"/>
  </r>
  <r>
    <n v="34"/>
  </r>
  <r>
    <n v="8"/>
  </r>
  <r>
    <n v="8"/>
  </r>
  <r>
    <n v="29"/>
  </r>
  <r>
    <n v="35"/>
  </r>
  <r>
    <n v="13"/>
  </r>
  <r>
    <n v="19"/>
  </r>
  <r>
    <n v="35"/>
  </r>
  <r>
    <n v="24"/>
  </r>
  <r>
    <n v="14"/>
  </r>
  <r>
    <n v="9"/>
  </r>
  <r>
    <n v="18"/>
  </r>
  <r>
    <n v="21"/>
  </r>
  <r>
    <n v="22"/>
  </r>
  <r>
    <n v="23"/>
  </r>
  <r>
    <n v="24"/>
  </r>
  <r>
    <n v="27"/>
  </r>
  <r>
    <n v="29"/>
  </r>
  <r>
    <n v="2"/>
  </r>
  <r>
    <n v="10"/>
  </r>
  <r>
    <n v="20"/>
  </r>
  <r>
    <n v="28"/>
  </r>
  <r>
    <n v="26"/>
  </r>
  <r>
    <n v="26"/>
  </r>
  <r>
    <n v="29"/>
  </r>
  <r>
    <n v="21"/>
  </r>
  <r>
    <n v="29"/>
  </r>
  <r>
    <n v="25"/>
  </r>
  <r>
    <n v="21"/>
  </r>
  <r>
    <n v="28"/>
  </r>
  <r>
    <n v="21"/>
  </r>
  <r>
    <n v="10"/>
  </r>
  <r>
    <n v="16"/>
  </r>
  <r>
    <n v="15"/>
  </r>
  <r>
    <n v="12"/>
  </r>
  <r>
    <n v="13"/>
  </r>
  <r>
    <n v="21"/>
  </r>
  <r>
    <n v="21"/>
  </r>
  <r>
    <n v="15"/>
  </r>
  <r>
    <n v="7"/>
  </r>
  <r>
    <n v="16"/>
  </r>
  <r>
    <n v="14"/>
  </r>
  <r>
    <n v="14"/>
  </r>
  <r>
    <n v="11"/>
  </r>
  <r>
    <n v="9"/>
  </r>
  <r>
    <n v="10"/>
  </r>
  <r>
    <n v="7"/>
  </r>
  <r>
    <n v="0"/>
  </r>
  <r>
    <n v="13"/>
  </r>
  <r>
    <n v="9"/>
  </r>
  <r>
    <n v="0"/>
  </r>
</pivotCacheRecords>
</file>

<file path=xl/pivotCache/pivotCacheRecords7.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58">
  <r>
    <s v="A00100"/>
    <s v="North"/>
    <s v="Khan"/>
    <s v="Assess"/>
    <m/>
    <d v="2020-09-01T00:00:00"/>
    <x v="0"/>
    <n v="14"/>
    <n v="2"/>
    <m/>
    <m/>
    <n v="0.5"/>
    <n v="360"/>
    <x v="0"/>
    <n v="14"/>
    <n v="140"/>
    <n v="70"/>
    <n v="70"/>
    <n v="360"/>
    <n v="430"/>
    <n v="430"/>
    <s v="Tue"/>
    <s v="Tue"/>
  </r>
  <r>
    <s v="A00101"/>
    <s v="South"/>
    <s v="Lopez"/>
    <s v="Replace"/>
    <m/>
    <d v="2020-09-01T00:00:00"/>
    <x v="1"/>
    <n v="3"/>
    <n v="1"/>
    <m/>
    <m/>
    <n v="0.5"/>
    <n v="90.041600000000003"/>
    <x v="0"/>
    <n v="3"/>
    <n v="80"/>
    <n v="40"/>
    <n v="40"/>
    <n v="90.041600000000003"/>
    <n v="130.04160000000002"/>
    <n v="130.04160000000002"/>
    <s v="Tue"/>
    <s v="Fri"/>
  </r>
  <r>
    <s v="A00102"/>
    <s v="Central"/>
    <s v="Cartier"/>
    <s v="Deliver"/>
    <m/>
    <d v="2020-09-01T00:00:00"/>
    <x v="2"/>
    <n v="16"/>
    <n v="1"/>
    <m/>
    <m/>
    <n v="0.25"/>
    <n v="120"/>
    <x v="1"/>
    <n v="16"/>
    <n v="80"/>
    <n v="20"/>
    <n v="20"/>
    <n v="120"/>
    <n v="140"/>
    <n v="140"/>
    <s v="Tue"/>
    <s v="Thu"/>
  </r>
  <r>
    <s v="A00103"/>
    <s v="South"/>
    <s v="Lopez"/>
    <s v="Deliver"/>
    <m/>
    <d v="2020-09-01T00:00:00"/>
    <x v="2"/>
    <n v="16"/>
    <n v="1"/>
    <m/>
    <m/>
    <n v="0.25"/>
    <n v="16.25"/>
    <x v="0"/>
    <n v="16"/>
    <n v="80"/>
    <n v="20"/>
    <n v="20"/>
    <n v="16.25"/>
    <n v="36.25"/>
    <n v="36.25"/>
    <s v="Tue"/>
    <s v="Thu"/>
  </r>
  <r>
    <s v="A00104"/>
    <s v="Northwest"/>
    <s v="Cartier"/>
    <s v="Deliver"/>
    <s v="Yes"/>
    <d v="2020-09-01T00:00:00"/>
    <x v="2"/>
    <n v="16"/>
    <n v="1"/>
    <m/>
    <m/>
    <n v="0.25"/>
    <n v="45.237400000000001"/>
    <x v="0"/>
    <n v="16"/>
    <n v="80"/>
    <n v="20"/>
    <n v="20"/>
    <n v="45.237400000000001"/>
    <n v="65.237400000000008"/>
    <n v="65.237400000000008"/>
    <s v="Tue"/>
    <s v="Thu"/>
  </r>
  <r>
    <s v="A00105"/>
    <s v="South"/>
    <s v="Lopez"/>
    <s v="Assess"/>
    <m/>
    <d v="2020-09-01T00:00:00"/>
    <x v="0"/>
    <n v="14"/>
    <n v="1"/>
    <m/>
    <m/>
    <n v="0.25"/>
    <n v="97.626300000000001"/>
    <x v="0"/>
    <n v="14"/>
    <n v="80"/>
    <n v="20"/>
    <n v="20"/>
    <n v="97.626300000000001"/>
    <n v="117.6263"/>
    <n v="117.6263"/>
    <s v="Tue"/>
    <s v="Tue"/>
  </r>
  <r>
    <s v="A00106"/>
    <s v="Central"/>
    <s v="Cartier"/>
    <s v="Assess"/>
    <m/>
    <d v="2020-09-02T00:00:00"/>
    <x v="3"/>
    <n v="14"/>
    <n v="2"/>
    <m/>
    <m/>
    <n v="0.25"/>
    <n v="29.13"/>
    <x v="0"/>
    <n v="14"/>
    <n v="140"/>
    <n v="35"/>
    <n v="35"/>
    <n v="29.13"/>
    <n v="64.13"/>
    <n v="64.13"/>
    <s v="Wed"/>
    <s v="Wed"/>
  </r>
  <r>
    <s v="A00107"/>
    <s v="South"/>
    <s v="Lopez"/>
    <s v="Replace"/>
    <m/>
    <d v="2020-09-02T00:00:00"/>
    <x v="4"/>
    <n v="30"/>
    <n v="1"/>
    <m/>
    <m/>
    <n v="0.75"/>
    <n v="35.1"/>
    <x v="0"/>
    <n v="30"/>
    <n v="80"/>
    <n v="60"/>
    <n v="60"/>
    <n v="35.1"/>
    <n v="95.1"/>
    <n v="95.1"/>
    <s v="Wed"/>
    <s v="Fri"/>
  </r>
  <r>
    <s v="A00108"/>
    <s v="Northwest"/>
    <s v="Burton"/>
    <s v="Deliver"/>
    <m/>
    <d v="2020-09-02T00:00:00"/>
    <x v="5"/>
    <n v="29"/>
    <n v="1"/>
    <m/>
    <m/>
    <n v="0.25"/>
    <n v="76.7"/>
    <x v="2"/>
    <n v="29"/>
    <n v="80"/>
    <n v="20"/>
    <n v="20"/>
    <n v="76.7"/>
    <n v="96.7"/>
    <n v="96.7"/>
    <s v="Wed"/>
    <s v="Thu"/>
  </r>
  <r>
    <s v="A00109"/>
    <s v="Central"/>
    <s v="Khan"/>
    <s v="Repair"/>
    <s v="Yes"/>
    <d v="2020-09-02T00:00:00"/>
    <x v="6"/>
    <n v="34"/>
    <n v="1"/>
    <m/>
    <m/>
    <n v="1.5"/>
    <n v="374.07940000000002"/>
    <x v="2"/>
    <n v="34"/>
    <n v="80"/>
    <n v="120"/>
    <n v="120"/>
    <n v="374.07940000000002"/>
    <n v="494.07940000000002"/>
    <n v="494.07940000000002"/>
    <s v="Wed"/>
    <s v="Tue"/>
  </r>
  <r>
    <s v="A00110"/>
    <s v="West"/>
    <s v="Burton"/>
    <s v="Replace"/>
    <m/>
    <d v="2020-09-02T00:00:00"/>
    <x v="7"/>
    <n v="97"/>
    <n v="2"/>
    <m/>
    <m/>
    <n v="4.75"/>
    <n v="832.15830000000005"/>
    <x v="0"/>
    <n v="97"/>
    <n v="140"/>
    <n v="665"/>
    <n v="665"/>
    <n v="832.15830000000005"/>
    <n v="1497.1583000000001"/>
    <n v="1497.1583000000001"/>
    <s v="Wed"/>
    <s v="Tue"/>
  </r>
  <r>
    <s v="A00111"/>
    <s v="South"/>
    <s v="Lopez"/>
    <s v="Deliver"/>
    <s v="Yes"/>
    <d v="2020-09-03T00:00:00"/>
    <x v="8"/>
    <n v="20"/>
    <n v="1"/>
    <m/>
    <m/>
    <n v="0.25"/>
    <n v="70.212999999999994"/>
    <x v="0"/>
    <n v="20"/>
    <n v="80"/>
    <n v="20"/>
    <n v="20"/>
    <n v="70.212999999999994"/>
    <n v="90.212999999999994"/>
    <n v="90.212999999999994"/>
    <s v="Thu"/>
    <s v="Wed"/>
  </r>
  <r>
    <s v="A00112"/>
    <s v="West"/>
    <s v="Burton"/>
    <s v="Assess"/>
    <m/>
    <d v="2020-09-04T00:00:00"/>
    <x v="9"/>
    <n v="26"/>
    <n v="1"/>
    <m/>
    <m/>
    <n v="0.5"/>
    <n v="150"/>
    <x v="1"/>
    <n v="26"/>
    <n v="80"/>
    <n v="40"/>
    <n v="40"/>
    <n v="150"/>
    <n v="190"/>
    <n v="190"/>
    <s v="Fri"/>
    <s v="Wed"/>
  </r>
  <r>
    <s v="A00113"/>
    <s v="Central"/>
    <s v="Michner"/>
    <s v="Assess"/>
    <m/>
    <d v="2020-09-04T00:00:00"/>
    <x v="10"/>
    <n v="50"/>
    <n v="2"/>
    <m/>
    <m/>
    <n v="1.5"/>
    <n v="275"/>
    <x v="2"/>
    <n v="50"/>
    <n v="140"/>
    <n v="210"/>
    <n v="210"/>
    <n v="275"/>
    <n v="485"/>
    <n v="485"/>
    <s v="Fri"/>
    <s v="Sat"/>
  </r>
  <r>
    <s v="A00114"/>
    <s v="Northwest"/>
    <s v="Khan"/>
    <s v="Replace"/>
    <s v="Yes"/>
    <d v="2020-09-04T00:00:00"/>
    <x v="11"/>
    <n v="67"/>
    <n v="1"/>
    <m/>
    <m/>
    <n v="0.75"/>
    <n v="938"/>
    <x v="2"/>
    <n v="67"/>
    <n v="80"/>
    <n v="60"/>
    <n v="60"/>
    <n v="938"/>
    <n v="998"/>
    <n v="998"/>
    <s v="Fri"/>
    <s v="Tue"/>
  </r>
  <r>
    <s v="A00115"/>
    <s v="South"/>
    <s v="Lopez"/>
    <s v="Assess"/>
    <m/>
    <d v="2020-09-05T00:00:00"/>
    <x v="12"/>
    <n v="16"/>
    <n v="1"/>
    <m/>
    <m/>
    <n v="0.25"/>
    <n v="61.249699999999997"/>
    <x v="0"/>
    <n v="16"/>
    <n v="80"/>
    <n v="20"/>
    <n v="20"/>
    <n v="61.249699999999997"/>
    <n v="81.24969999999999"/>
    <n v="81.24969999999999"/>
    <s v="Sat"/>
    <s v="Mon"/>
  </r>
  <r>
    <s v="A00116"/>
    <s v="West"/>
    <s v="Burton"/>
    <s v="Assess"/>
    <m/>
    <d v="2020-09-05T00:00:00"/>
    <x v="13"/>
    <n v="17"/>
    <n v="1"/>
    <m/>
    <m/>
    <n v="1.5"/>
    <n v="48"/>
    <x v="2"/>
    <n v="17"/>
    <n v="80"/>
    <n v="120"/>
    <n v="120"/>
    <n v="48"/>
    <n v="168"/>
    <n v="168"/>
    <s v="Sat"/>
    <s v="Tue"/>
  </r>
  <r>
    <s v="A00117"/>
    <s v="Northwest"/>
    <s v="Burton"/>
    <s v="Assess"/>
    <m/>
    <d v="2020-09-07T00:00:00"/>
    <x v="14"/>
    <n v="3"/>
    <n v="2"/>
    <m/>
    <m/>
    <n v="0.25"/>
    <n v="204.28399999999999"/>
    <x v="0"/>
    <n v="3"/>
    <n v="140"/>
    <n v="35"/>
    <n v="35"/>
    <n v="204.28399999999999"/>
    <n v="239.28399999999999"/>
    <n v="239.28399999999999"/>
    <s v="Mon"/>
    <s v="Thu"/>
  </r>
  <r>
    <s v="A00118"/>
    <s v="Northwest"/>
    <s v="Cartier"/>
    <s v="Replace"/>
    <m/>
    <d v="2020-09-08T00:00:00"/>
    <x v="0"/>
    <n v="7"/>
    <n v="2"/>
    <m/>
    <m/>
    <n v="0.5"/>
    <n v="240"/>
    <x v="0"/>
    <n v="7"/>
    <n v="140"/>
    <n v="70"/>
    <n v="70"/>
    <n v="240"/>
    <n v="310"/>
    <n v="310"/>
    <s v="Tue"/>
    <s v="Tue"/>
  </r>
  <r>
    <s v="A00119"/>
    <s v="Southeast"/>
    <s v="Khan"/>
    <s v="Replace"/>
    <m/>
    <d v="2020-09-08T00:00:00"/>
    <x v="2"/>
    <n v="9"/>
    <n v="2"/>
    <m/>
    <m/>
    <n v="0.5"/>
    <n v="120"/>
    <x v="0"/>
    <n v="9"/>
    <n v="140"/>
    <n v="70"/>
    <n v="70"/>
    <n v="120"/>
    <n v="190"/>
    <n v="190"/>
    <s v="Tue"/>
    <s v="Thu"/>
  </r>
  <r>
    <s v="A00120"/>
    <s v="Central"/>
    <s v="Cartier"/>
    <s v="Repair"/>
    <m/>
    <d v="2020-09-08T00:00:00"/>
    <x v="12"/>
    <n v="13"/>
    <n v="1"/>
    <m/>
    <m/>
    <n v="1.75"/>
    <n v="475"/>
    <x v="0"/>
    <n v="13"/>
    <n v="80"/>
    <n v="140"/>
    <n v="140"/>
    <n v="475"/>
    <n v="615"/>
    <n v="615"/>
    <s v="Tue"/>
    <s v="Mon"/>
  </r>
  <r>
    <s v="A00121"/>
    <s v="Southeast"/>
    <s v="Khan"/>
    <s v="Replace"/>
    <m/>
    <d v="2020-09-08T00:00:00"/>
    <x v="13"/>
    <n v="14"/>
    <n v="1"/>
    <m/>
    <m/>
    <n v="1.75"/>
    <n v="341"/>
    <x v="2"/>
    <n v="14"/>
    <n v="80"/>
    <n v="140"/>
    <n v="140"/>
    <n v="341"/>
    <n v="481"/>
    <n v="481"/>
    <s v="Tue"/>
    <s v="Tue"/>
  </r>
  <r>
    <s v="A00122"/>
    <s v="Northwest"/>
    <s v="Khan"/>
    <s v="Assess"/>
    <m/>
    <d v="2020-09-08T00:00:00"/>
    <x v="15"/>
    <n v="50"/>
    <n v="1"/>
    <m/>
    <m/>
    <n v="0.75"/>
    <n v="61.180599999999998"/>
    <x v="2"/>
    <n v="50"/>
    <n v="80"/>
    <n v="60"/>
    <n v="60"/>
    <n v="61.180599999999998"/>
    <n v="121.1806"/>
    <n v="121.1806"/>
    <s v="Tue"/>
    <s v="Wed"/>
  </r>
  <r>
    <s v="A00123"/>
    <s v="South"/>
    <s v="Lopez"/>
    <s v="Replace"/>
    <m/>
    <d v="2020-09-08T00:00:00"/>
    <x v="16"/>
    <n v="70"/>
    <n v="1"/>
    <m/>
    <m/>
    <n v="0.5"/>
    <n v="155.3931"/>
    <x v="0"/>
    <n v="70"/>
    <n v="80"/>
    <n v="40"/>
    <n v="40"/>
    <n v="155.3931"/>
    <n v="195.3931"/>
    <n v="195.3931"/>
    <s v="Tue"/>
    <s v="Tue"/>
  </r>
  <r>
    <s v="A00124"/>
    <s v="Northwest"/>
    <s v="Michner"/>
    <s v="Replace"/>
    <s v="Yes"/>
    <d v="2020-09-09T00:00:00"/>
    <x v="17"/>
    <n v="15"/>
    <n v="2"/>
    <m/>
    <m/>
    <n v="0.5"/>
    <n v="204.28399999999999"/>
    <x v="2"/>
    <n v="15"/>
    <n v="140"/>
    <n v="70"/>
    <n v="70"/>
    <n v="204.28399999999999"/>
    <n v="274.28399999999999"/>
    <n v="274.28399999999999"/>
    <s v="Wed"/>
    <s v="Thu"/>
  </r>
  <r>
    <s v="A00125"/>
    <s v="South"/>
    <s v="Lopez"/>
    <s v="Assess"/>
    <m/>
    <d v="2020-09-09T00:00:00"/>
    <x v="18"/>
    <n v="20"/>
    <n v="1"/>
    <m/>
    <m/>
    <n v="0.5"/>
    <n v="37.917400000000001"/>
    <x v="0"/>
    <n v="20"/>
    <n v="80"/>
    <n v="40"/>
    <n v="40"/>
    <n v="37.917400000000001"/>
    <n v="77.917400000000001"/>
    <n v="77.917400000000001"/>
    <s v="Wed"/>
    <s v="Tue"/>
  </r>
  <r>
    <s v="A00126"/>
    <s v="Northwest"/>
    <s v="Burton"/>
    <s v="Deliver"/>
    <s v="Yes"/>
    <d v="2020-09-09T00:00:00"/>
    <x v="18"/>
    <n v="20"/>
    <n v="1"/>
    <m/>
    <m/>
    <n v="0.25"/>
    <n v="88.405699999999996"/>
    <x v="0"/>
    <n v="20"/>
    <n v="80"/>
    <n v="20"/>
    <n v="20"/>
    <n v="88.405699999999996"/>
    <n v="108.4057"/>
    <n v="108.4057"/>
    <s v="Wed"/>
    <s v="Tue"/>
  </r>
  <r>
    <s v="A00127"/>
    <s v="South"/>
    <s v="Lopez"/>
    <s v="Deliver"/>
    <m/>
    <d v="2020-09-09T00:00:00"/>
    <x v="18"/>
    <n v="20"/>
    <n v="1"/>
    <m/>
    <m/>
    <n v="0.25"/>
    <n v="202.28639999999999"/>
    <x v="0"/>
    <n v="20"/>
    <n v="80"/>
    <n v="20"/>
    <n v="20"/>
    <n v="202.28639999999999"/>
    <n v="222.28639999999999"/>
    <n v="222.28639999999999"/>
    <s v="Wed"/>
    <s v="Tue"/>
  </r>
  <r>
    <s v="A00128"/>
    <s v="West"/>
    <s v="Khan"/>
    <s v="Assess"/>
    <m/>
    <d v="2020-09-10T00:00:00"/>
    <x v="19"/>
    <n v="18"/>
    <n v="1"/>
    <m/>
    <m/>
    <n v="0.5"/>
    <n v="120"/>
    <x v="1"/>
    <n v="18"/>
    <n v="80"/>
    <n v="40"/>
    <n v="40"/>
    <n v="120"/>
    <n v="160"/>
    <n v="160"/>
    <s v="Thu"/>
    <s v="Mon"/>
  </r>
  <r>
    <s v="A00129"/>
    <s v="Northwest"/>
    <s v="Michner"/>
    <s v="Deliver"/>
    <m/>
    <d v="2020-09-11T00:00:00"/>
    <x v="20"/>
    <n v="3"/>
    <n v="1"/>
    <m/>
    <m/>
    <n v="0.25"/>
    <n v="120"/>
    <x v="0"/>
    <n v="3"/>
    <n v="80"/>
    <n v="20"/>
    <n v="20"/>
    <n v="120"/>
    <n v="140"/>
    <n v="140"/>
    <s v="Fri"/>
    <s v="Mon"/>
  </r>
  <r>
    <s v="A00130"/>
    <s v="Southwest"/>
    <s v="Cartier"/>
    <s v="Replace"/>
    <m/>
    <d v="2020-09-11T00:00:00"/>
    <x v="0"/>
    <n v="4"/>
    <n v="2"/>
    <m/>
    <m/>
    <n v="0.5"/>
    <n v="535.62480000000005"/>
    <x v="2"/>
    <n v="4"/>
    <n v="140"/>
    <n v="70"/>
    <n v="70"/>
    <n v="535.62480000000005"/>
    <n v="605.62480000000005"/>
    <n v="605.62480000000005"/>
    <s v="Fri"/>
    <s v="Tue"/>
  </r>
  <r>
    <s v="A00131"/>
    <s v="Northwest"/>
    <s v="Khan"/>
    <s v="Assess"/>
    <m/>
    <d v="2020-09-11T00:00:00"/>
    <x v="8"/>
    <n v="12"/>
    <n v="2"/>
    <m/>
    <m/>
    <n v="0.25"/>
    <n v="24.63"/>
    <x v="0"/>
    <n v="12"/>
    <n v="140"/>
    <n v="35"/>
    <n v="35"/>
    <n v="24.63"/>
    <n v="59.629999999999995"/>
    <n v="59.629999999999995"/>
    <s v="Fri"/>
    <s v="Wed"/>
  </r>
  <r>
    <s v="A00132"/>
    <s v="Northwest"/>
    <s v="Khan"/>
    <s v="Replace"/>
    <m/>
    <d v="2020-09-11T00:00:00"/>
    <x v="21"/>
    <n v="15"/>
    <n v="2"/>
    <m/>
    <m/>
    <n v="0.5"/>
    <n v="43.26"/>
    <x v="0"/>
    <n v="15"/>
    <n v="140"/>
    <n v="70"/>
    <n v="70"/>
    <n v="43.26"/>
    <n v="113.25999999999999"/>
    <n v="113.25999999999999"/>
    <s v="Fri"/>
    <s v="Sat"/>
  </r>
  <r>
    <s v="A00133"/>
    <s v="West"/>
    <s v="Khan"/>
    <s v="Assess"/>
    <m/>
    <d v="2020-09-11T00:00:00"/>
    <x v="6"/>
    <n v="25"/>
    <n v="1"/>
    <m/>
    <m/>
    <n v="0.25"/>
    <n v="21.33"/>
    <x v="0"/>
    <n v="25"/>
    <n v="80"/>
    <n v="20"/>
    <n v="20"/>
    <n v="21.33"/>
    <n v="41.33"/>
    <n v="41.33"/>
    <s v="Fri"/>
    <s v="Tue"/>
  </r>
  <r>
    <s v="A00134"/>
    <s v="West"/>
    <s v="Khan"/>
    <s v="Replace"/>
    <m/>
    <d v="2020-09-12T00:00:00"/>
    <x v="19"/>
    <n v="16"/>
    <n v="1"/>
    <m/>
    <m/>
    <n v="1"/>
    <n v="0.45600000000000002"/>
    <x v="2"/>
    <n v="16"/>
    <n v="80"/>
    <n v="80"/>
    <n v="80"/>
    <n v="0.45600000000000002"/>
    <n v="80.456000000000003"/>
    <n v="80.456000000000003"/>
    <s v="Sat"/>
    <s v="Mon"/>
  </r>
  <r>
    <s v="A00135"/>
    <s v="Northwest"/>
    <s v="Khan"/>
    <s v="Assess"/>
    <m/>
    <d v="2020-09-14T00:00:00"/>
    <x v="17"/>
    <n v="10"/>
    <n v="2"/>
    <m/>
    <m/>
    <n v="0.25"/>
    <n v="126.62309999999999"/>
    <x v="2"/>
    <n v="10"/>
    <n v="140"/>
    <n v="35"/>
    <n v="35"/>
    <n v="126.62309999999999"/>
    <n v="161.62309999999999"/>
    <n v="161.62309999999999"/>
    <s v="Mon"/>
    <s v="Thu"/>
  </r>
  <r>
    <s v="A00136"/>
    <s v="West"/>
    <s v="Khan"/>
    <s v="Replace"/>
    <m/>
    <d v="2020-09-14T00:00:00"/>
    <x v="19"/>
    <n v="14"/>
    <n v="1"/>
    <m/>
    <m/>
    <n v="1.5"/>
    <n v="251.0033"/>
    <x v="0"/>
    <n v="14"/>
    <n v="80"/>
    <n v="120"/>
    <n v="120"/>
    <n v="251.0033"/>
    <n v="371.00329999999997"/>
    <n v="371.00329999999997"/>
    <s v="Mon"/>
    <s v="Mon"/>
  </r>
  <r>
    <s v="A00137"/>
    <s v="Southeast"/>
    <s v="Cartier"/>
    <s v="Assess"/>
    <s v="Yes"/>
    <d v="2020-09-14T00:00:00"/>
    <x v="22"/>
    <n v="21"/>
    <n v="1"/>
    <m/>
    <m/>
    <n v="0.5"/>
    <n v="395.28"/>
    <x v="1"/>
    <n v="21"/>
    <n v="80"/>
    <n v="40"/>
    <n v="40"/>
    <n v="395.28"/>
    <n v="435.28"/>
    <n v="435.28"/>
    <s v="Mon"/>
    <s v="Mon"/>
  </r>
  <r>
    <s v="A00138"/>
    <s v="Northwest"/>
    <s v="Michner"/>
    <s v="Deliver"/>
    <s v="Yes"/>
    <d v="2020-09-14T00:00:00"/>
    <x v="23"/>
    <n v="23"/>
    <n v="1"/>
    <m/>
    <m/>
    <n v="0.25"/>
    <n v="36"/>
    <x v="0"/>
    <n v="23"/>
    <n v="80"/>
    <n v="20"/>
    <n v="20"/>
    <n v="36"/>
    <n v="56"/>
    <n v="56"/>
    <s v="Mon"/>
    <s v="Wed"/>
  </r>
  <r>
    <s v="A00139"/>
    <s v="South"/>
    <s v="Lopez"/>
    <s v="Assess"/>
    <m/>
    <d v="2020-09-14T00:00:00"/>
    <x v="24"/>
    <n v="70"/>
    <n v="1"/>
    <m/>
    <m/>
    <n v="1.75"/>
    <n v="510.67529999999999"/>
    <x v="1"/>
    <n v="70"/>
    <n v="80"/>
    <n v="140"/>
    <n v="140"/>
    <n v="510.67529999999999"/>
    <n v="650.67529999999999"/>
    <n v="650.67529999999999"/>
    <s v="Mon"/>
    <s v="Mon"/>
  </r>
  <r>
    <s v="A00140"/>
    <s v="Northwest"/>
    <s v="Michner"/>
    <s v="Replace"/>
    <m/>
    <d v="2020-09-15T00:00:00"/>
    <x v="23"/>
    <n v="22"/>
    <n v="2"/>
    <m/>
    <m/>
    <n v="0.5"/>
    <n v="42.66"/>
    <x v="0"/>
    <n v="22"/>
    <n v="140"/>
    <n v="70"/>
    <n v="70"/>
    <n v="42.66"/>
    <n v="112.66"/>
    <n v="112.66"/>
    <s v="Tue"/>
    <s v="Wed"/>
  </r>
  <r>
    <s v="A00141"/>
    <s v="West"/>
    <s v="Khan"/>
    <s v="Replace"/>
    <m/>
    <d v="2020-09-16T00:00:00"/>
    <x v="19"/>
    <n v="12"/>
    <n v="1"/>
    <m/>
    <m/>
    <n v="1"/>
    <n v="5.4720000000000004"/>
    <x v="2"/>
    <n v="12"/>
    <n v="80"/>
    <n v="80"/>
    <n v="80"/>
    <n v="5.4720000000000004"/>
    <n v="85.471999999999994"/>
    <n v="85.471999999999994"/>
    <s v="Wed"/>
    <s v="Mon"/>
  </r>
  <r>
    <s v="A00142"/>
    <s v="Northwest"/>
    <s v="Khan"/>
    <s v="Assess"/>
    <s v="Yes"/>
    <d v="2020-09-16T00:00:00"/>
    <x v="19"/>
    <n v="12"/>
    <n v="1"/>
    <m/>
    <m/>
    <n v="0.25"/>
    <n v="45.237400000000001"/>
    <x v="0"/>
    <n v="12"/>
    <n v="80"/>
    <n v="20"/>
    <n v="20"/>
    <n v="45.237400000000001"/>
    <n v="65.237400000000008"/>
    <n v="65.237400000000008"/>
    <s v="Wed"/>
    <s v="Mon"/>
  </r>
  <r>
    <s v="A00143"/>
    <s v="Northwest"/>
    <s v="Burton"/>
    <s v="Assess"/>
    <m/>
    <d v="2020-09-16T00:00:00"/>
    <x v="5"/>
    <n v="15"/>
    <n v="2"/>
    <m/>
    <m/>
    <n v="0.75"/>
    <n v="199.452"/>
    <x v="2"/>
    <n v="15"/>
    <n v="140"/>
    <n v="105"/>
    <n v="105"/>
    <n v="199.452"/>
    <n v="304.452"/>
    <n v="304.452"/>
    <s v="Wed"/>
    <s v="Thu"/>
  </r>
  <r>
    <s v="A00144"/>
    <s v="Southeast"/>
    <s v="Burton"/>
    <s v="Assess"/>
    <m/>
    <d v="2020-09-16T00:00:00"/>
    <x v="22"/>
    <n v="19"/>
    <n v="2"/>
    <m/>
    <m/>
    <n v="0.5"/>
    <n v="144"/>
    <x v="2"/>
    <n v="19"/>
    <n v="140"/>
    <n v="70"/>
    <n v="70"/>
    <n v="144"/>
    <n v="214"/>
    <n v="214"/>
    <s v="Wed"/>
    <s v="Mon"/>
  </r>
  <r>
    <s v="A00145"/>
    <s v="Southeast"/>
    <s v="Burton"/>
    <s v="Deliver"/>
    <m/>
    <d v="2020-09-17T00:00:00"/>
    <x v="6"/>
    <n v="19"/>
    <n v="1"/>
    <m/>
    <m/>
    <n v="0.25"/>
    <n v="6.2160000000000002"/>
    <x v="2"/>
    <n v="19"/>
    <n v="80"/>
    <n v="20"/>
    <n v="20"/>
    <n v="6.2160000000000002"/>
    <n v="26.216000000000001"/>
    <n v="26.216000000000001"/>
    <s v="Thu"/>
    <s v="Tue"/>
  </r>
  <r>
    <s v="A00146"/>
    <s v="Northwest"/>
    <s v="Michner"/>
    <s v="Replace"/>
    <m/>
    <d v="2020-09-17T00:00:00"/>
    <x v="25"/>
    <n v="25"/>
    <n v="2"/>
    <m/>
    <m/>
    <n v="1"/>
    <n v="36"/>
    <x v="0"/>
    <n v="25"/>
    <n v="140"/>
    <n v="140"/>
    <n v="140"/>
    <n v="36"/>
    <n v="176"/>
    <n v="176"/>
    <s v="Thu"/>
    <s v="Mon"/>
  </r>
  <r>
    <s v="A00147"/>
    <s v="Central"/>
    <s v="Cartier"/>
    <s v="Assess"/>
    <m/>
    <d v="2020-09-17T00:00:00"/>
    <x v="25"/>
    <n v="25"/>
    <n v="2"/>
    <m/>
    <m/>
    <n v="0.75"/>
    <n v="40"/>
    <x v="2"/>
    <n v="25"/>
    <n v="140"/>
    <n v="105"/>
    <n v="105"/>
    <n v="40"/>
    <n v="145"/>
    <n v="145"/>
    <s v="Thu"/>
    <s v="Mon"/>
  </r>
  <r>
    <s v="A00148"/>
    <s v="South"/>
    <s v="Lopez"/>
    <s v="Assess"/>
    <m/>
    <d v="2020-09-17T00:00:00"/>
    <x v="16"/>
    <n v="61"/>
    <n v="1"/>
    <m/>
    <m/>
    <n v="0.25"/>
    <n v="87.581299999999999"/>
    <x v="0"/>
    <n v="61"/>
    <n v="80"/>
    <n v="20"/>
    <n v="20"/>
    <n v="87.581299999999999"/>
    <n v="107.5813"/>
    <n v="107.5813"/>
    <s v="Thu"/>
    <s v="Tue"/>
  </r>
  <r>
    <s v="A00149"/>
    <s v="West"/>
    <s v="Khan"/>
    <s v="Replace"/>
    <m/>
    <d v="2020-09-21T00:00:00"/>
    <x v="19"/>
    <n v="7"/>
    <n v="1"/>
    <m/>
    <m/>
    <n v="0.5"/>
    <n v="30"/>
    <x v="2"/>
    <n v="7"/>
    <n v="80"/>
    <n v="40"/>
    <n v="40"/>
    <n v="30"/>
    <n v="70"/>
    <n v="70"/>
    <s v="Mon"/>
    <s v="Mon"/>
  </r>
  <r>
    <s v="A00150"/>
    <s v="Southeast"/>
    <s v="Michner"/>
    <s v="Deliver"/>
    <m/>
    <d v="2020-09-21T00:00:00"/>
    <x v="26"/>
    <n v="28"/>
    <n v="1"/>
    <m/>
    <m/>
    <n v="0.25"/>
    <n v="144"/>
    <x v="1"/>
    <n v="28"/>
    <n v="80"/>
    <n v="20"/>
    <n v="20"/>
    <n v="144"/>
    <n v="164"/>
    <n v="164"/>
    <s v="Mon"/>
    <s v="Mon"/>
  </r>
  <r>
    <s v="A00151"/>
    <s v="West"/>
    <s v="Khan"/>
    <s v="Replace"/>
    <s v="Yes"/>
    <d v="2020-09-21T00:00:00"/>
    <x v="27"/>
    <n v="44"/>
    <n v="1"/>
    <m/>
    <m/>
    <n v="0.75"/>
    <n v="297.51229999999998"/>
    <x v="0"/>
    <n v="44"/>
    <n v="80"/>
    <n v="60"/>
    <n v="60"/>
    <n v="297.51229999999998"/>
    <n v="357.51229999999998"/>
    <n v="357.51229999999998"/>
    <s v="Mon"/>
    <s v="Wed"/>
  </r>
  <r>
    <s v="A00152"/>
    <s v="West"/>
    <s v="Michner"/>
    <s v="Assess"/>
    <m/>
    <d v="2020-09-21T00:00:00"/>
    <x v="28"/>
    <n v="65"/>
    <n v="1"/>
    <m/>
    <m/>
    <n v="0.5"/>
    <n v="64.171000000000006"/>
    <x v="1"/>
    <n v="65"/>
    <n v="80"/>
    <n v="40"/>
    <n v="40"/>
    <n v="64.171000000000006"/>
    <n v="104.17100000000001"/>
    <n v="104.17100000000001"/>
    <s v="Mon"/>
    <s v="Wed"/>
  </r>
  <r>
    <s v="A00153"/>
    <s v="South"/>
    <s v="Lopez"/>
    <s v="Deliver"/>
    <m/>
    <d v="2020-09-22T00:00:00"/>
    <x v="5"/>
    <n v="9"/>
    <n v="1"/>
    <m/>
    <m/>
    <n v="0.25"/>
    <n v="20.475000000000001"/>
    <x v="0"/>
    <n v="9"/>
    <n v="80"/>
    <n v="20"/>
    <n v="20"/>
    <n v="20.475000000000001"/>
    <n v="40.475000000000001"/>
    <n v="40.475000000000001"/>
    <s v="Tue"/>
    <s v="Thu"/>
  </r>
  <r>
    <s v="A00154"/>
    <s v="West"/>
    <s v="Khan"/>
    <s v="Repair"/>
    <m/>
    <d v="2020-09-23T00:00:00"/>
    <x v="23"/>
    <n v="14"/>
    <n v="1"/>
    <m/>
    <m/>
    <n v="1"/>
    <n v="200"/>
    <x v="2"/>
    <n v="14"/>
    <n v="80"/>
    <n v="80"/>
    <n v="80"/>
    <n v="200"/>
    <n v="280"/>
    <n v="280"/>
    <s v="Wed"/>
    <s v="Wed"/>
  </r>
  <r>
    <s v="A00155"/>
    <s v="Southeast"/>
    <s v="Burton"/>
    <s v="Repair"/>
    <m/>
    <d v="2020-09-23T00:00:00"/>
    <x v="29"/>
    <n v="22"/>
    <n v="1"/>
    <m/>
    <m/>
    <n v="1.5"/>
    <n v="123.9555"/>
    <x v="2"/>
    <n v="22"/>
    <n v="80"/>
    <n v="120"/>
    <n v="120"/>
    <n v="123.9555"/>
    <n v="243.9555"/>
    <n v="243.9555"/>
    <s v="Wed"/>
    <s v="Thu"/>
  </r>
  <r>
    <s v="A00156"/>
    <s v="Central"/>
    <s v="Cartier"/>
    <s v="Replace"/>
    <m/>
    <d v="2020-09-23T00:00:00"/>
    <x v="10"/>
    <n v="31"/>
    <n v="1"/>
    <m/>
    <m/>
    <n v="0.5"/>
    <n v="193.88310000000001"/>
    <x v="0"/>
    <n v="31"/>
    <n v="80"/>
    <n v="40"/>
    <n v="40"/>
    <n v="193.88310000000001"/>
    <n v="233.88310000000001"/>
    <n v="233.88310000000001"/>
    <s v="Wed"/>
    <s v="Sat"/>
  </r>
  <r>
    <s v="A00157"/>
    <s v="Southeast"/>
    <s v="Khan"/>
    <s v="Assess"/>
    <m/>
    <d v="2020-09-23T00:00:00"/>
    <x v="15"/>
    <n v="35"/>
    <n v="2"/>
    <m/>
    <m/>
    <n v="0.5"/>
    <n v="1.173"/>
    <x v="2"/>
    <n v="35"/>
    <n v="140"/>
    <n v="70"/>
    <n v="70"/>
    <n v="1.173"/>
    <n v="71.173000000000002"/>
    <n v="71.173000000000002"/>
    <s v="Wed"/>
    <s v="Wed"/>
  </r>
  <r>
    <s v="A00158"/>
    <s v="Central"/>
    <s v="Michner"/>
    <s v="Assess"/>
    <m/>
    <d v="2020-09-24T00:00:00"/>
    <x v="22"/>
    <n v="11"/>
    <n v="2"/>
    <m/>
    <m/>
    <n v="0.75"/>
    <n v="664.78880000000004"/>
    <x v="0"/>
    <n v="11"/>
    <n v="140"/>
    <n v="105"/>
    <n v="105"/>
    <n v="664.78880000000004"/>
    <n v="769.78880000000004"/>
    <n v="769.78880000000004"/>
    <s v="Thu"/>
    <s v="Mon"/>
  </r>
  <r>
    <s v="A00159"/>
    <s v="Northwest"/>
    <s v="Khan"/>
    <s v="Deliver"/>
    <m/>
    <d v="2020-09-24T00:00:00"/>
    <x v="29"/>
    <n v="21"/>
    <n v="1"/>
    <m/>
    <m/>
    <n v="0.25"/>
    <n v="160"/>
    <x v="0"/>
    <n v="21"/>
    <n v="80"/>
    <n v="20"/>
    <n v="20"/>
    <n v="160"/>
    <n v="180"/>
    <n v="180"/>
    <s v="Thu"/>
    <s v="Thu"/>
  </r>
  <r>
    <s v="A00160"/>
    <s v="Northwest"/>
    <s v="Burton"/>
    <s v="Replace"/>
    <m/>
    <d v="2020-09-24T00:00:00"/>
    <x v="30"/>
    <n v="42"/>
    <n v="2"/>
    <m/>
    <m/>
    <n v="0.75"/>
    <n v="159.50489999999999"/>
    <x v="0"/>
    <n v="42"/>
    <n v="140"/>
    <n v="105"/>
    <n v="105"/>
    <n v="159.50489999999999"/>
    <n v="264.50490000000002"/>
    <n v="264.50490000000002"/>
    <s v="Thu"/>
    <s v="Thu"/>
  </r>
  <r>
    <s v="A00161"/>
    <s v="North"/>
    <s v="Cartier"/>
    <s v="Assess"/>
    <m/>
    <d v="2020-09-24T00:00:00"/>
    <x v="16"/>
    <n v="54"/>
    <n v="2"/>
    <m/>
    <m/>
    <n v="0.75"/>
    <n v="169.63499999999999"/>
    <x v="1"/>
    <n v="54"/>
    <n v="140"/>
    <n v="105"/>
    <n v="105"/>
    <n v="169.63499999999999"/>
    <n v="274.63499999999999"/>
    <n v="274.63499999999999"/>
    <s v="Thu"/>
    <s v="Tue"/>
  </r>
  <r>
    <s v="A00162"/>
    <s v="Southwest"/>
    <s v="Burton"/>
    <s v="Replace"/>
    <m/>
    <d v="2020-09-28T00:00:00"/>
    <x v="9"/>
    <n v="2"/>
    <n v="2"/>
    <m/>
    <m/>
    <n v="0.5"/>
    <n v="202.86"/>
    <x v="0"/>
    <n v="2"/>
    <n v="140"/>
    <n v="70"/>
    <n v="70"/>
    <n v="202.86"/>
    <n v="272.86"/>
    <n v="272.86"/>
    <s v="Mon"/>
    <s v="Wed"/>
  </r>
  <r>
    <s v="A00163"/>
    <s v="South"/>
    <s v="Lopez"/>
    <s v="Assess"/>
    <m/>
    <d v="2020-09-28T00:00:00"/>
    <x v="23"/>
    <n v="9"/>
    <n v="1"/>
    <m/>
    <m/>
    <n v="0.5"/>
    <n v="10.53"/>
    <x v="1"/>
    <n v="9"/>
    <n v="80"/>
    <n v="40"/>
    <n v="40"/>
    <n v="10.53"/>
    <n v="50.53"/>
    <n v="50.53"/>
    <s v="Mon"/>
    <s v="Wed"/>
  </r>
  <r>
    <s v="A00164"/>
    <s v="Central"/>
    <s v="Michner"/>
    <s v="Replace"/>
    <m/>
    <d v="2020-09-28T00:00:00"/>
    <x v="31"/>
    <n v="29"/>
    <n v="2"/>
    <m/>
    <m/>
    <n v="0.75"/>
    <n v="1.8240000000000001"/>
    <x v="2"/>
    <n v="29"/>
    <n v="140"/>
    <n v="105"/>
    <n v="105"/>
    <n v="1.8240000000000001"/>
    <n v="106.824"/>
    <n v="106.824"/>
    <s v="Mon"/>
    <s v="Tue"/>
  </r>
  <r>
    <s v="A00165"/>
    <s v="South"/>
    <s v="Khan"/>
    <s v="Assess"/>
    <m/>
    <d v="2020-09-29T00:00:00"/>
    <x v="32"/>
    <n v="9"/>
    <n v="2"/>
    <m/>
    <m/>
    <n v="0.5"/>
    <n v="54.124600000000001"/>
    <x v="0"/>
    <n v="9"/>
    <n v="140"/>
    <n v="70"/>
    <n v="70"/>
    <n v="54.124600000000001"/>
    <n v="124.1246"/>
    <n v="124.1246"/>
    <s v="Tue"/>
    <s v="Thu"/>
  </r>
  <r>
    <s v="A00166"/>
    <s v="Northwest"/>
    <s v="Michner"/>
    <s v="Deliver"/>
    <m/>
    <d v="2020-09-29T00:00:00"/>
    <x v="33"/>
    <n v="22"/>
    <n v="2"/>
    <m/>
    <m/>
    <n v="0.25"/>
    <n v="367.71109999999999"/>
    <x v="0"/>
    <n v="22"/>
    <n v="140"/>
    <n v="35"/>
    <n v="35"/>
    <n v="367.71109999999999"/>
    <n v="402.71109999999999"/>
    <n v="402.71109999999999"/>
    <s v="Tue"/>
    <s v="Wed"/>
  </r>
  <r>
    <s v="A00167"/>
    <s v="West"/>
    <s v="Lopez"/>
    <s v="Assess"/>
    <m/>
    <d v="2020-09-29T00:00:00"/>
    <x v="26"/>
    <n v="20"/>
    <n v="1"/>
    <m/>
    <m/>
    <n v="1.5"/>
    <n v="139.035"/>
    <x v="0"/>
    <n v="20"/>
    <n v="80"/>
    <n v="120"/>
    <n v="120"/>
    <n v="139.035"/>
    <n v="259.03499999999997"/>
    <n v="259.03499999999997"/>
    <s v="Tue"/>
    <s v="Mon"/>
  </r>
  <r>
    <s v="A00168"/>
    <s v="West"/>
    <s v="Khan"/>
    <s v="Replace"/>
    <m/>
    <d v="2020-09-29T00:00:00"/>
    <x v="31"/>
    <n v="28"/>
    <n v="1"/>
    <m/>
    <m/>
    <n v="0.5"/>
    <n v="50.317"/>
    <x v="1"/>
    <n v="28"/>
    <n v="80"/>
    <n v="40"/>
    <n v="40"/>
    <n v="50.317"/>
    <n v="90.317000000000007"/>
    <n v="90.317000000000007"/>
    <s v="Tue"/>
    <s v="Tue"/>
  </r>
  <r>
    <s v="A00169"/>
    <s v="Central"/>
    <s v="Burton"/>
    <s v="Repair"/>
    <m/>
    <d v="2020-09-29T00:00:00"/>
    <x v="34"/>
    <n v="56"/>
    <n v="1"/>
    <m/>
    <m/>
    <n v="1"/>
    <n v="122.4273"/>
    <x v="2"/>
    <n v="56"/>
    <n v="80"/>
    <n v="80"/>
    <n v="80"/>
    <n v="122.4273"/>
    <n v="202.4273"/>
    <n v="202.4273"/>
    <s v="Tue"/>
    <s v="Tue"/>
  </r>
  <r>
    <s v="A00170"/>
    <s v="West"/>
    <s v="Khan"/>
    <s v="Assess"/>
    <m/>
    <d v="2020-09-29T00:00:00"/>
    <x v="35"/>
    <n v="64"/>
    <n v="1"/>
    <m/>
    <m/>
    <n v="1"/>
    <n v="78.5535"/>
    <x v="1"/>
    <n v="64"/>
    <n v="80"/>
    <n v="80"/>
    <n v="80"/>
    <n v="78.5535"/>
    <n v="158.55349999999999"/>
    <n v="158.55349999999999"/>
    <s v="Tue"/>
    <s v="Wed"/>
  </r>
  <r>
    <s v="A00171"/>
    <s v="Northwest"/>
    <s v="Khan"/>
    <s v="Deliver"/>
    <s v="Yes"/>
    <d v="2020-09-30T00:00:00"/>
    <x v="23"/>
    <n v="7"/>
    <n v="1"/>
    <m/>
    <m/>
    <n v="0.25"/>
    <n v="239.1001"/>
    <x v="0"/>
    <n v="7"/>
    <n v="80"/>
    <n v="20"/>
    <n v="20"/>
    <n v="239.1001"/>
    <n v="259.1001"/>
    <n v="259.1001"/>
    <s v="Wed"/>
    <s v="Wed"/>
  </r>
  <r>
    <s v="A00172"/>
    <s v="Central"/>
    <s v="Cartier"/>
    <s v="Replace"/>
    <m/>
    <d v="2020-09-30T00:00:00"/>
    <x v="26"/>
    <n v="19"/>
    <n v="1"/>
    <m/>
    <m/>
    <n v="0.5"/>
    <n v="61.180599999999998"/>
    <x v="2"/>
    <n v="19"/>
    <n v="80"/>
    <n v="40"/>
    <n v="40"/>
    <n v="61.180599999999998"/>
    <n v="101.1806"/>
    <n v="101.1806"/>
    <s v="Wed"/>
    <s v="Mon"/>
  </r>
  <r>
    <s v="A00173"/>
    <s v="Northwest"/>
    <s v="Cartier"/>
    <s v="Repair"/>
    <m/>
    <d v="2020-09-30T00:00:00"/>
    <x v="36"/>
    <n v="49"/>
    <n v="2"/>
    <m/>
    <m/>
    <n v="2.25"/>
    <n v="800.71119999999996"/>
    <x v="0"/>
    <n v="49"/>
    <n v="140"/>
    <n v="315"/>
    <n v="315"/>
    <n v="800.71119999999996"/>
    <n v="1115.7112"/>
    <n v="1115.7112"/>
    <s v="Wed"/>
    <s v="Wed"/>
  </r>
  <r>
    <s v="A00174"/>
    <s v="Northwest"/>
    <s v="Khan"/>
    <s v="Assess"/>
    <m/>
    <d v="2020-10-01T00:00:00"/>
    <x v="37"/>
    <n v="25"/>
    <n v="1"/>
    <m/>
    <m/>
    <n v="0.25"/>
    <n v="19.196999999999999"/>
    <x v="0"/>
    <n v="25"/>
    <n v="80"/>
    <n v="20"/>
    <n v="20"/>
    <n v="19.196999999999999"/>
    <n v="39.197000000000003"/>
    <n v="39.197000000000003"/>
    <s v="Thu"/>
    <s v="Mon"/>
  </r>
  <r>
    <s v="A00175"/>
    <s v="South"/>
    <s v="Lopez"/>
    <s v="Assess"/>
    <m/>
    <d v="2020-10-05T00:00:00"/>
    <x v="38"/>
    <n v="8"/>
    <n v="1"/>
    <m/>
    <m/>
    <n v="0.25"/>
    <n v="19.5"/>
    <x v="0"/>
    <n v="8"/>
    <n v="80"/>
    <n v="20"/>
    <n v="20"/>
    <n v="19.5"/>
    <n v="39.5"/>
    <n v="39.5"/>
    <s v="Mon"/>
    <s v="Tue"/>
  </r>
  <r>
    <s v="A00176"/>
    <s v="South"/>
    <s v="Lopez"/>
    <s v="Deliver"/>
    <m/>
    <d v="2020-10-05T00:00:00"/>
    <x v="38"/>
    <n v="8"/>
    <n v="1"/>
    <m/>
    <m/>
    <n v="0.25"/>
    <n v="22.425000000000001"/>
    <x v="0"/>
    <n v="8"/>
    <n v="80"/>
    <n v="20"/>
    <n v="20"/>
    <n v="22.425000000000001"/>
    <n v="42.424999999999997"/>
    <n v="42.424999999999997"/>
    <s v="Mon"/>
    <s v="Tue"/>
  </r>
  <r>
    <s v="A00177"/>
    <s v="West"/>
    <s v="Burton"/>
    <s v="Assess"/>
    <m/>
    <d v="2020-10-05T00:00:00"/>
    <x v="38"/>
    <n v="8"/>
    <n v="1"/>
    <m/>
    <m/>
    <n v="0.5"/>
    <n v="26.582599999999999"/>
    <x v="0"/>
    <n v="8"/>
    <n v="80"/>
    <n v="40"/>
    <n v="40"/>
    <n v="26.582599999999999"/>
    <n v="66.582599999999999"/>
    <n v="66.582599999999999"/>
    <s v="Mon"/>
    <s v="Tue"/>
  </r>
  <r>
    <s v="A00178"/>
    <s v="Central"/>
    <s v="Cartier"/>
    <s v="Assess"/>
    <m/>
    <d v="2020-10-05T00:00:00"/>
    <x v="10"/>
    <n v="19"/>
    <n v="1"/>
    <m/>
    <m/>
    <n v="0.5"/>
    <n v="288.20800000000003"/>
    <x v="2"/>
    <n v="19"/>
    <n v="80"/>
    <n v="40"/>
    <n v="40"/>
    <n v="288.20800000000003"/>
    <n v="328.20800000000003"/>
    <n v="328.20800000000003"/>
    <s v="Mon"/>
    <s v="Sat"/>
  </r>
  <r>
    <s v="A00179"/>
    <s v="South"/>
    <s v="Lopez"/>
    <s v="Replace"/>
    <m/>
    <d v="2020-10-05T00:00:00"/>
    <x v="26"/>
    <n v="14"/>
    <n v="1"/>
    <m/>
    <m/>
    <n v="0.5"/>
    <n v="54.236800000000002"/>
    <x v="0"/>
    <n v="14"/>
    <n v="80"/>
    <n v="40"/>
    <n v="40"/>
    <n v="54.236800000000002"/>
    <n v="94.236800000000002"/>
    <n v="94.236800000000002"/>
    <s v="Mon"/>
    <s v="Mon"/>
  </r>
  <r>
    <s v="A00180"/>
    <s v="West"/>
    <s v="Lopez"/>
    <s v="Assess"/>
    <m/>
    <d v="2020-10-06T00:00:00"/>
    <x v="26"/>
    <n v="13"/>
    <n v="1"/>
    <m/>
    <m/>
    <n v="0.25"/>
    <n v="332.39699999999999"/>
    <x v="1"/>
    <n v="13"/>
    <n v="80"/>
    <n v="20"/>
    <n v="20"/>
    <n v="332.39699999999999"/>
    <n v="352.39699999999999"/>
    <n v="352.39699999999999"/>
    <s v="Tue"/>
    <s v="Mon"/>
  </r>
  <r>
    <s v="A00181"/>
    <s v="Northwest"/>
    <s v="Khan"/>
    <s v="Assess"/>
    <m/>
    <d v="2020-10-06T00:00:00"/>
    <x v="39"/>
    <n v="17"/>
    <n v="2"/>
    <m/>
    <m/>
    <n v="0.75"/>
    <n v="124.1649"/>
    <x v="2"/>
    <n v="17"/>
    <n v="140"/>
    <n v="105"/>
    <n v="105"/>
    <n v="124.1649"/>
    <n v="229.16489999999999"/>
    <n v="229.16489999999999"/>
    <s v="Tue"/>
    <s v="Fri"/>
  </r>
  <r>
    <s v="A00182"/>
    <s v="Central"/>
    <s v="Burton"/>
    <s v="Deliver"/>
    <m/>
    <d v="2020-10-06T00:00:00"/>
    <x v="37"/>
    <n v="20"/>
    <n v="1"/>
    <m/>
    <m/>
    <n v="0.25"/>
    <n v="21.63"/>
    <x v="0"/>
    <n v="20"/>
    <n v="80"/>
    <n v="20"/>
    <n v="20"/>
    <n v="21.63"/>
    <n v="41.629999999999995"/>
    <n v="41.629999999999995"/>
    <s v="Tue"/>
    <s v="Mon"/>
  </r>
  <r>
    <s v="A00183"/>
    <s v="Northwest"/>
    <s v="Khan"/>
    <s v="Assess"/>
    <m/>
    <d v="2020-10-07T00:00:00"/>
    <x v="26"/>
    <n v="12"/>
    <n v="2"/>
    <m/>
    <s v="Yes"/>
    <n v="0.25"/>
    <n v="33"/>
    <x v="2"/>
    <n v="12"/>
    <n v="140"/>
    <n v="35"/>
    <n v="35"/>
    <n v="0"/>
    <n v="68"/>
    <n v="35"/>
    <s v="Wed"/>
    <s v="Mon"/>
  </r>
  <r>
    <s v="A00184"/>
    <s v="Northwest"/>
    <s v="Khan"/>
    <s v="Assess"/>
    <m/>
    <d v="2020-10-07T00:00:00"/>
    <x v="26"/>
    <n v="12"/>
    <n v="2"/>
    <m/>
    <m/>
    <n v="0.5"/>
    <n v="154.5"/>
    <x v="2"/>
    <n v="12"/>
    <n v="140"/>
    <n v="70"/>
    <n v="70"/>
    <n v="154.5"/>
    <n v="224.5"/>
    <n v="224.5"/>
    <s v="Wed"/>
    <s v="Mon"/>
  </r>
  <r>
    <s v="A00185"/>
    <s v="South"/>
    <s v="Lopez"/>
    <s v="Repair"/>
    <m/>
    <d v="2020-10-07T00:00:00"/>
    <x v="40"/>
    <n v="13"/>
    <n v="1"/>
    <m/>
    <m/>
    <n v="1"/>
    <n v="48.75"/>
    <x v="0"/>
    <n v="13"/>
    <n v="80"/>
    <n v="80"/>
    <n v="80"/>
    <n v="48.75"/>
    <n v="128.75"/>
    <n v="128.75"/>
    <s v="Wed"/>
    <s v="Tue"/>
  </r>
  <r>
    <s v="A00186"/>
    <s v="South"/>
    <s v="Lopez"/>
    <s v="Deliver"/>
    <m/>
    <d v="2020-10-08T00:00:00"/>
    <x v="40"/>
    <n v="12"/>
    <n v="1"/>
    <m/>
    <m/>
    <n v="0.25"/>
    <n v="76.1678"/>
    <x v="0"/>
    <n v="12"/>
    <n v="80"/>
    <n v="20"/>
    <n v="20"/>
    <n v="76.1678"/>
    <n v="96.1678"/>
    <n v="96.1678"/>
    <s v="Thu"/>
    <s v="Tue"/>
  </r>
  <r>
    <s v="A00187"/>
    <s v="Northwest"/>
    <s v="Khan"/>
    <s v="Replace"/>
    <m/>
    <d v="2020-10-08T00:00:00"/>
    <x v="41"/>
    <n v="30"/>
    <n v="1"/>
    <m/>
    <m/>
    <n v="0.75"/>
    <n v="117"/>
    <x v="2"/>
    <n v="30"/>
    <n v="80"/>
    <n v="60"/>
    <n v="60"/>
    <n v="117"/>
    <n v="177"/>
    <n v="177"/>
    <s v="Thu"/>
    <s v="Sat"/>
  </r>
  <r>
    <s v="A00188"/>
    <s v="Northwest"/>
    <s v="Cartier"/>
    <s v="Repair"/>
    <m/>
    <d v="2020-10-08T00:00:00"/>
    <x v="11"/>
    <n v="33"/>
    <n v="2"/>
    <m/>
    <m/>
    <n v="1.5"/>
    <n v="1575.9739999999999"/>
    <x v="2"/>
    <n v="33"/>
    <n v="140"/>
    <n v="210"/>
    <n v="210"/>
    <n v="1575.9739999999999"/>
    <n v="1785.9739999999999"/>
    <n v="1785.9739999999999"/>
    <s v="Thu"/>
    <s v="Tue"/>
  </r>
  <r>
    <s v="A00189"/>
    <s v="West"/>
    <s v="Khan"/>
    <s v="Replace"/>
    <m/>
    <d v="2020-10-08T00:00:00"/>
    <x v="36"/>
    <n v="41"/>
    <n v="1"/>
    <m/>
    <m/>
    <n v="0.5"/>
    <n v="21.33"/>
    <x v="1"/>
    <n v="41"/>
    <n v="80"/>
    <n v="40"/>
    <n v="40"/>
    <n v="21.33"/>
    <n v="61.33"/>
    <n v="61.33"/>
    <s v="Thu"/>
    <s v="Wed"/>
  </r>
  <r>
    <s v="A00190"/>
    <s v="Southeast"/>
    <s v="Michner"/>
    <s v="Replace"/>
    <m/>
    <d v="2020-10-08T00:00:00"/>
    <x v="42"/>
    <n v="53"/>
    <n v="1"/>
    <m/>
    <m/>
    <n v="0.5"/>
    <n v="74.785899999999998"/>
    <x v="0"/>
    <n v="53"/>
    <n v="80"/>
    <n v="40"/>
    <n v="40"/>
    <n v="74.785899999999998"/>
    <n v="114.7859"/>
    <n v="114.7859"/>
    <s v="Thu"/>
    <s v="Mon"/>
  </r>
  <r>
    <s v="A00191"/>
    <s v="Northeast"/>
    <s v="Michner"/>
    <s v="Repair"/>
    <m/>
    <d v="2020-10-08T00:00:00"/>
    <x v="43"/>
    <n v="54"/>
    <n v="2"/>
    <m/>
    <m/>
    <n v="4.75"/>
    <n v="1123.9716000000001"/>
    <x v="2"/>
    <n v="54"/>
    <n v="140"/>
    <n v="665"/>
    <n v="665"/>
    <n v="1123.9716000000001"/>
    <n v="1788.9716000000001"/>
    <n v="1788.9716000000001"/>
    <s v="Thu"/>
    <s v="Tue"/>
  </r>
  <r>
    <s v="A00192"/>
    <s v="Central"/>
    <s v="Burton"/>
    <s v="Assess"/>
    <m/>
    <d v="2020-10-12T00:00:00"/>
    <x v="37"/>
    <n v="14"/>
    <n v="2"/>
    <m/>
    <m/>
    <n v="1"/>
    <n v="128.9796"/>
    <x v="0"/>
    <n v="14"/>
    <n v="140"/>
    <n v="140"/>
    <n v="140"/>
    <n v="128.9796"/>
    <n v="268.9796"/>
    <n v="268.9796"/>
    <s v="Mon"/>
    <s v="Mon"/>
  </r>
  <r>
    <s v="A00193"/>
    <s v="West"/>
    <s v="Khan"/>
    <s v="Replace"/>
    <m/>
    <d v="2020-10-12T00:00:00"/>
    <x v="27"/>
    <n v="23"/>
    <n v="1"/>
    <m/>
    <m/>
    <n v="0.5"/>
    <n v="144"/>
    <x v="1"/>
    <n v="23"/>
    <n v="80"/>
    <n v="40"/>
    <n v="40"/>
    <n v="144"/>
    <n v="184"/>
    <n v="184"/>
    <s v="Mon"/>
    <s v="Wed"/>
  </r>
  <r>
    <s v="A00194"/>
    <s v="Central"/>
    <s v="Michner"/>
    <s v="Assess"/>
    <m/>
    <d v="2020-10-12T00:00:00"/>
    <x v="30"/>
    <n v="24"/>
    <n v="2"/>
    <m/>
    <m/>
    <n v="1"/>
    <n v="1211.8269"/>
    <x v="0"/>
    <n v="24"/>
    <n v="140"/>
    <n v="140"/>
    <n v="140"/>
    <n v="1211.8269"/>
    <n v="1351.8269"/>
    <n v="1351.8269"/>
    <s v="Mon"/>
    <s v="Thu"/>
  </r>
  <r>
    <s v="A00195"/>
    <s v="South"/>
    <s v="Michner"/>
    <s v="Replace"/>
    <m/>
    <d v="2020-10-12T00:00:00"/>
    <x v="36"/>
    <n v="37"/>
    <n v="1"/>
    <m/>
    <m/>
    <n v="0.5"/>
    <n v="54.124600000000001"/>
    <x v="0"/>
    <n v="37"/>
    <n v="80"/>
    <n v="40"/>
    <n v="40"/>
    <n v="54.124600000000001"/>
    <n v="94.124600000000001"/>
    <n v="94.124600000000001"/>
    <s v="Mon"/>
    <s v="Wed"/>
  </r>
  <r>
    <s v="A00196"/>
    <s v="Northwest"/>
    <s v="Michner"/>
    <s v="Assess"/>
    <s v="Yes"/>
    <d v="2020-10-12T00:00:00"/>
    <x v="44"/>
    <n v="38"/>
    <n v="1"/>
    <m/>
    <m/>
    <n v="0.5"/>
    <n v="55.935699999999997"/>
    <x v="2"/>
    <n v="38"/>
    <n v="80"/>
    <n v="40"/>
    <n v="40"/>
    <n v="55.935699999999997"/>
    <n v="95.935699999999997"/>
    <n v="95.935699999999997"/>
    <s v="Mon"/>
    <s v="Thu"/>
  </r>
  <r>
    <s v="A00197"/>
    <s v="Southeast"/>
    <s v="Michner"/>
    <s v="Assess"/>
    <s v="Yes"/>
    <d v="2020-10-13T00:00:00"/>
    <x v="31"/>
    <n v="14"/>
    <n v="1"/>
    <m/>
    <m/>
    <n v="0.5"/>
    <n v="11.06"/>
    <x v="1"/>
    <n v="14"/>
    <n v="80"/>
    <n v="40"/>
    <n v="40"/>
    <n v="11.06"/>
    <n v="51.06"/>
    <n v="51.06"/>
    <s v="Tue"/>
    <s v="Tue"/>
  </r>
  <r>
    <s v="A00198"/>
    <s v="West"/>
    <s v="Khan"/>
    <s v="Repair"/>
    <m/>
    <d v="2020-10-13T00:00:00"/>
    <x v="31"/>
    <n v="14"/>
    <n v="1"/>
    <m/>
    <m/>
    <n v="2"/>
    <n v="77.165099999999995"/>
    <x v="0"/>
    <n v="14"/>
    <n v="80"/>
    <n v="160"/>
    <n v="160"/>
    <n v="77.165099999999995"/>
    <n v="237.1651"/>
    <n v="237.1651"/>
    <s v="Tue"/>
    <s v="Tue"/>
  </r>
  <r>
    <s v="A00199"/>
    <s v="Northwest"/>
    <s v="Khan"/>
    <s v="Assess"/>
    <m/>
    <d v="2020-10-14T00:00:00"/>
    <x v="26"/>
    <n v="5"/>
    <n v="2"/>
    <m/>
    <m/>
    <n v="0.5"/>
    <n v="66.158000000000001"/>
    <x v="0"/>
    <n v="5"/>
    <n v="140"/>
    <n v="70"/>
    <n v="70"/>
    <n v="66.158000000000001"/>
    <n v="136.15800000000002"/>
    <n v="136.15800000000002"/>
    <s v="Wed"/>
    <s v="Mon"/>
  </r>
  <r>
    <s v="A00200"/>
    <s v="Southwest"/>
    <s v="Michner"/>
    <s v="Deliver"/>
    <m/>
    <d v="2020-10-14T00:00:00"/>
    <x v="31"/>
    <n v="13"/>
    <n v="1"/>
    <m/>
    <m/>
    <n v="0.25"/>
    <n v="27.953900000000001"/>
    <x v="0"/>
    <n v="13"/>
    <n v="80"/>
    <n v="20"/>
    <n v="20"/>
    <n v="27.953900000000001"/>
    <n v="47.953900000000004"/>
    <n v="47.953900000000004"/>
    <s v="Wed"/>
    <s v="Tue"/>
  </r>
  <r>
    <s v="A00201"/>
    <s v="West"/>
    <s v="Khan"/>
    <s v="Assess"/>
    <m/>
    <d v="2020-10-14T00:00:00"/>
    <x v="31"/>
    <n v="13"/>
    <n v="1"/>
    <m/>
    <m/>
    <n v="1"/>
    <n v="216.3125"/>
    <x v="2"/>
    <n v="13"/>
    <n v="80"/>
    <n v="80"/>
    <n v="80"/>
    <n v="216.3125"/>
    <n v="296.3125"/>
    <n v="296.3125"/>
    <s v="Wed"/>
    <s v="Tue"/>
  </r>
  <r>
    <s v="A00202"/>
    <s v="Central"/>
    <s v="Burton"/>
    <s v="Repair"/>
    <m/>
    <d v="2020-10-14T00:00:00"/>
    <x v="45"/>
    <n v="20"/>
    <n v="2"/>
    <m/>
    <m/>
    <n v="2"/>
    <n v="619.51329999999996"/>
    <x v="1"/>
    <n v="20"/>
    <n v="140"/>
    <n v="280"/>
    <n v="280"/>
    <n v="619.51329999999996"/>
    <n v="899.51329999999996"/>
    <n v="899.51329999999996"/>
    <s v="Wed"/>
    <s v="Tue"/>
  </r>
  <r>
    <s v="A00203"/>
    <s v="West"/>
    <s v="Michner"/>
    <s v="Replace"/>
    <m/>
    <d v="2020-10-14T00:00:00"/>
    <x v="11"/>
    <n v="27"/>
    <n v="1"/>
    <m/>
    <m/>
    <n v="0.5"/>
    <n v="3.12"/>
    <x v="2"/>
    <n v="27"/>
    <n v="80"/>
    <n v="40"/>
    <n v="40"/>
    <n v="3.12"/>
    <n v="43.12"/>
    <n v="43.12"/>
    <s v="Wed"/>
    <s v="Tue"/>
  </r>
  <r>
    <s v="A00204"/>
    <s v="Central"/>
    <s v="Michner"/>
    <s v="Assess"/>
    <m/>
    <d v="2020-10-15T00:00:00"/>
    <x v="46"/>
    <n v="7"/>
    <n v="1"/>
    <m/>
    <m/>
    <n v="0.75"/>
    <n v="163.26"/>
    <x v="0"/>
    <n v="7"/>
    <n v="80"/>
    <n v="60"/>
    <n v="60"/>
    <n v="163.26"/>
    <n v="223.26"/>
    <n v="223.26"/>
    <s v="Thu"/>
    <s v="Thu"/>
  </r>
  <r>
    <s v="A00205"/>
    <s v="South"/>
    <s v="Lopez"/>
    <s v="Deliver"/>
    <m/>
    <d v="2020-10-15T00:00:00"/>
    <x v="15"/>
    <n v="13"/>
    <n v="1"/>
    <m/>
    <m/>
    <n v="0.25"/>
    <n v="65.251599999999996"/>
    <x v="0"/>
    <n v="13"/>
    <n v="80"/>
    <n v="20"/>
    <n v="20"/>
    <n v="65.251599999999996"/>
    <n v="85.251599999999996"/>
    <n v="85.251599999999996"/>
    <s v="Thu"/>
    <s v="Wed"/>
  </r>
  <r>
    <s v="A00206"/>
    <s v="West"/>
    <s v="Michner"/>
    <s v="Deliver"/>
    <m/>
    <d v="2020-10-15T00:00:00"/>
    <x v="11"/>
    <n v="26"/>
    <n v="1"/>
    <m/>
    <m/>
    <n v="0.25"/>
    <n v="30"/>
    <x v="1"/>
    <n v="26"/>
    <n v="80"/>
    <n v="20"/>
    <n v="20"/>
    <n v="30"/>
    <n v="50"/>
    <n v="50"/>
    <s v="Thu"/>
    <s v="Tue"/>
  </r>
  <r>
    <s v="A00207"/>
    <s v="West"/>
    <s v="Michner"/>
    <s v="Replace"/>
    <m/>
    <d v="2020-10-15T00:00:00"/>
    <x v="11"/>
    <n v="26"/>
    <n v="1"/>
    <m/>
    <m/>
    <n v="0.5"/>
    <n v="105.8442"/>
    <x v="0"/>
    <n v="26"/>
    <n v="80"/>
    <n v="40"/>
    <n v="40"/>
    <n v="105.8442"/>
    <n v="145.8442"/>
    <n v="145.8442"/>
    <s v="Thu"/>
    <s v="Tue"/>
  </r>
  <r>
    <s v="A00208"/>
    <s v="Northwest"/>
    <s v="Burton"/>
    <s v="Replace"/>
    <m/>
    <d v="2020-10-19T00:00:00"/>
    <x v="30"/>
    <n v="17"/>
    <n v="2"/>
    <m/>
    <m/>
    <n v="1"/>
    <n v="547.08590000000004"/>
    <x v="2"/>
    <n v="17"/>
    <n v="140"/>
    <n v="140"/>
    <n v="140"/>
    <n v="547.08590000000004"/>
    <n v="687.08590000000004"/>
    <n v="687.08590000000004"/>
    <s v="Mon"/>
    <s v="Thu"/>
  </r>
  <r>
    <s v="A00209"/>
    <s v="West"/>
    <s v="Michner"/>
    <s v="Replace"/>
    <m/>
    <d v="2020-10-19T00:00:00"/>
    <x v="28"/>
    <n v="37"/>
    <n v="1"/>
    <m/>
    <m/>
    <n v="1"/>
    <n v="120"/>
    <x v="1"/>
    <n v="37"/>
    <n v="80"/>
    <n v="80"/>
    <n v="80"/>
    <n v="120"/>
    <n v="200"/>
    <n v="200"/>
    <s v="Mon"/>
    <s v="Wed"/>
  </r>
  <r>
    <s v="A00210"/>
    <s v="Northwest"/>
    <s v="Khan"/>
    <s v="Assess"/>
    <m/>
    <d v="2020-10-20T00:00:00"/>
    <x v="47"/>
    <n v="10"/>
    <n v="1"/>
    <m/>
    <m/>
    <n v="0.25"/>
    <n v="30"/>
    <x v="0"/>
    <n v="10"/>
    <n v="80"/>
    <n v="20"/>
    <n v="20"/>
    <n v="30"/>
    <n v="50"/>
    <n v="50"/>
    <s v="Tue"/>
    <s v="Fri"/>
  </r>
  <r>
    <s v="A00211"/>
    <s v="Central"/>
    <s v="Cartier"/>
    <s v="Deliver"/>
    <m/>
    <d v="2020-10-20T00:00:00"/>
    <x v="34"/>
    <n v="35"/>
    <n v="1"/>
    <m/>
    <m/>
    <n v="0.25"/>
    <n v="27.63"/>
    <x v="0"/>
    <n v="35"/>
    <n v="80"/>
    <n v="20"/>
    <n v="20"/>
    <n v="27.63"/>
    <n v="47.629999999999995"/>
    <n v="47.629999999999995"/>
    <s v="Tue"/>
    <s v="Tue"/>
  </r>
  <r>
    <s v="A00212"/>
    <s v="Central"/>
    <s v="Burton"/>
    <s v="Assess"/>
    <m/>
    <d v="2020-10-21T00:00:00"/>
    <x v="48"/>
    <n v="16"/>
    <n v="1"/>
    <m/>
    <m/>
    <n v="0.25"/>
    <n v="250.42240000000001"/>
    <x v="0"/>
    <n v="16"/>
    <n v="80"/>
    <n v="20"/>
    <n v="20"/>
    <n v="250.42240000000001"/>
    <n v="270.42240000000004"/>
    <n v="270.42240000000004"/>
    <s v="Wed"/>
    <s v="Fri"/>
  </r>
  <r>
    <s v="A00213"/>
    <s v="Northwest"/>
    <s v="Michner"/>
    <s v="Assess"/>
    <s v="Yes"/>
    <d v="2020-10-21T00:00:00"/>
    <x v="30"/>
    <n v="15"/>
    <n v="2"/>
    <m/>
    <m/>
    <n v="0.25"/>
    <n v="38.698399999999999"/>
    <x v="2"/>
    <n v="15"/>
    <n v="140"/>
    <n v="35"/>
    <n v="35"/>
    <n v="38.698399999999999"/>
    <n v="73.698399999999992"/>
    <n v="73.698399999999992"/>
    <s v="Wed"/>
    <s v="Thu"/>
  </r>
  <r>
    <s v="A00214"/>
    <s v="Northwest"/>
    <s v="Cartier"/>
    <s v="Assess"/>
    <s v="Yes"/>
    <d v="2020-10-21T00:00:00"/>
    <x v="11"/>
    <n v="20"/>
    <n v="2"/>
    <m/>
    <m/>
    <n v="0.25"/>
    <n v="33"/>
    <x v="0"/>
    <n v="20"/>
    <n v="140"/>
    <n v="35"/>
    <n v="35"/>
    <n v="33"/>
    <n v="68"/>
    <n v="68"/>
    <s v="Wed"/>
    <s v="Tue"/>
  </r>
  <r>
    <s v="A00215"/>
    <s v="West"/>
    <s v="Michner"/>
    <s v="Assess"/>
    <m/>
    <d v="2020-10-21T00:00:00"/>
    <x v="11"/>
    <n v="20"/>
    <n v="1"/>
    <m/>
    <m/>
    <n v="0.75"/>
    <n v="126"/>
    <x v="1"/>
    <n v="20"/>
    <n v="80"/>
    <n v="60"/>
    <n v="60"/>
    <n v="126"/>
    <n v="186"/>
    <n v="186"/>
    <s v="Wed"/>
    <s v="Tue"/>
  </r>
  <r>
    <s v="A00216"/>
    <s v="Central"/>
    <s v="Michner"/>
    <s v="Install"/>
    <m/>
    <d v="2020-10-21T00:00:00"/>
    <x v="49"/>
    <n v="96"/>
    <n v="2"/>
    <m/>
    <m/>
    <n v="8.25"/>
    <n v="4946"/>
    <x v="0"/>
    <n v="96"/>
    <n v="140"/>
    <n v="1155"/>
    <n v="1155"/>
    <n v="4946"/>
    <n v="6101"/>
    <n v="6101"/>
    <s v="Wed"/>
    <s v="Mon"/>
  </r>
  <r>
    <s v="A00217"/>
    <s v="Southeast"/>
    <s v="Michner"/>
    <s v="Replace"/>
    <s v="Yes"/>
    <d v="2020-10-22T00:00:00"/>
    <x v="50"/>
    <n v="7"/>
    <n v="1"/>
    <m/>
    <m/>
    <n v="0.5"/>
    <n v="33.544699999999999"/>
    <x v="1"/>
    <n v="7"/>
    <n v="80"/>
    <n v="40"/>
    <n v="40"/>
    <n v="33.544699999999999"/>
    <n v="73.544700000000006"/>
    <n v="73.544700000000006"/>
    <s v="Thu"/>
    <s v="Thu"/>
  </r>
  <r>
    <s v="A00218"/>
    <s v="Central"/>
    <s v="Burton"/>
    <s v="Assess"/>
    <m/>
    <d v="2020-10-24T00:00:00"/>
    <x v="48"/>
    <n v="13"/>
    <n v="2"/>
    <m/>
    <m/>
    <n v="0.25"/>
    <n v="25"/>
    <x v="0"/>
    <n v="13"/>
    <n v="140"/>
    <n v="35"/>
    <n v="35"/>
    <n v="25"/>
    <n v="60"/>
    <n v="60"/>
    <s v="Sat"/>
    <s v="Fri"/>
  </r>
  <r>
    <s v="A00219"/>
    <s v="West"/>
    <s v="Khan"/>
    <s v="Assess"/>
    <m/>
    <d v="2020-10-24T00:00:00"/>
    <x v="34"/>
    <n v="31"/>
    <n v="1"/>
    <m/>
    <m/>
    <n v="0.5"/>
    <n v="28.5868"/>
    <x v="0"/>
    <n v="31"/>
    <n v="80"/>
    <n v="40"/>
    <n v="40"/>
    <n v="28.5868"/>
    <n v="68.586799999999997"/>
    <n v="68.586799999999997"/>
    <s v="Sat"/>
    <s v="Tue"/>
  </r>
  <r>
    <s v="A00220"/>
    <s v="West"/>
    <s v="Burton"/>
    <s v="Replace"/>
    <m/>
    <d v="2020-10-24T00:00:00"/>
    <x v="51"/>
    <n v="51"/>
    <n v="2"/>
    <m/>
    <m/>
    <n v="2.5"/>
    <n v="213.48050000000001"/>
    <x v="0"/>
    <n v="51"/>
    <n v="140"/>
    <n v="350"/>
    <n v="350"/>
    <n v="213.48050000000001"/>
    <n v="563.48050000000001"/>
    <n v="563.48050000000001"/>
    <s v="Sat"/>
    <s v="Mon"/>
  </r>
  <r>
    <s v="A00221"/>
    <s v="West"/>
    <s v="Khan"/>
    <s v="Assess"/>
    <m/>
    <d v="2020-10-26T00:00:00"/>
    <x v="31"/>
    <n v="1"/>
    <n v="1"/>
    <m/>
    <m/>
    <n v="0.5"/>
    <n v="83.441299999999998"/>
    <x v="0"/>
    <n v="1"/>
    <n v="80"/>
    <n v="40"/>
    <n v="40"/>
    <n v="83.441299999999998"/>
    <n v="123.4413"/>
    <n v="123.4413"/>
    <s v="Mon"/>
    <s v="Tue"/>
  </r>
  <r>
    <s v="A00222"/>
    <s v="Southeast"/>
    <s v="Khan"/>
    <s v="Repair"/>
    <m/>
    <d v="2020-10-26T00:00:00"/>
    <x v="16"/>
    <n v="22"/>
    <n v="2"/>
    <m/>
    <m/>
    <n v="1"/>
    <n v="25"/>
    <x v="2"/>
    <n v="22"/>
    <n v="140"/>
    <n v="140"/>
    <n v="140"/>
    <n v="25"/>
    <n v="165"/>
    <n v="165"/>
    <s v="Mon"/>
    <s v="Tue"/>
  </r>
  <r>
    <s v="A00223"/>
    <s v="South"/>
    <s v="Lopez"/>
    <s v="Assess"/>
    <m/>
    <d v="2020-10-27T00:00:00"/>
    <x v="16"/>
    <n v="21"/>
    <n v="1"/>
    <m/>
    <m/>
    <n v="0.25"/>
    <n v="67.961500000000001"/>
    <x v="0"/>
    <n v="21"/>
    <n v="80"/>
    <n v="20"/>
    <n v="20"/>
    <n v="67.961500000000001"/>
    <n v="87.961500000000001"/>
    <n v="87.961500000000001"/>
    <s v="Tue"/>
    <s v="Tue"/>
  </r>
  <r>
    <s v="A00224"/>
    <s v="West"/>
    <s v="Khan"/>
    <s v="Replace"/>
    <m/>
    <d v="2020-10-27T00:00:00"/>
    <x v="52"/>
    <n v="50"/>
    <n v="1"/>
    <m/>
    <m/>
    <n v="0.5"/>
    <n v="172.02"/>
    <x v="1"/>
    <n v="50"/>
    <n v="80"/>
    <n v="40"/>
    <n v="40"/>
    <n v="172.02"/>
    <n v="212.02"/>
    <n v="212.02"/>
    <s v="Tue"/>
    <s v="Wed"/>
  </r>
  <r>
    <s v="A00225"/>
    <s v="South"/>
    <s v="Lopez"/>
    <s v="Assess"/>
    <m/>
    <d v="2020-10-27T00:00:00"/>
    <x v="53"/>
    <n v="81"/>
    <n v="1"/>
    <m/>
    <m/>
    <n v="0.5"/>
    <n v="102.22320000000001"/>
    <x v="1"/>
    <n v="81"/>
    <n v="80"/>
    <n v="40"/>
    <n v="40"/>
    <n v="102.22320000000001"/>
    <n v="142.22320000000002"/>
    <n v="142.22320000000002"/>
    <s v="Tue"/>
    <s v="Sat"/>
  </r>
  <r>
    <s v="A00226"/>
    <s v="South"/>
    <s v="Lopez"/>
    <s v="Replace"/>
    <m/>
    <d v="2020-10-28T00:00:00"/>
    <x v="42"/>
    <n v="33"/>
    <n v="1"/>
    <m/>
    <m/>
    <n v="0.5"/>
    <n v="373.55279999999999"/>
    <x v="0"/>
    <n v="33"/>
    <n v="80"/>
    <n v="40"/>
    <n v="40"/>
    <n v="373.55279999999999"/>
    <n v="413.55279999999999"/>
    <n v="413.55279999999999"/>
    <s v="Wed"/>
    <s v="Mon"/>
  </r>
  <r>
    <s v="A00227"/>
    <s v="South"/>
    <s v="Lopez"/>
    <s v="Install"/>
    <m/>
    <d v="2020-10-28T00:00:00"/>
    <x v="43"/>
    <n v="34"/>
    <n v="3"/>
    <m/>
    <m/>
    <n v="2.75"/>
    <n v="1249.0878"/>
    <x v="0"/>
    <n v="34"/>
    <n v="195"/>
    <n v="536.25"/>
    <n v="536.25"/>
    <n v="1249.0878"/>
    <n v="1785.3378"/>
    <n v="1785.3378"/>
    <s v="Wed"/>
    <s v="Tue"/>
  </r>
  <r>
    <s v="A00228"/>
    <s v="Northwest"/>
    <s v="Khan"/>
    <s v="Deliver"/>
    <m/>
    <d v="2020-10-29T00:00:00"/>
    <x v="48"/>
    <n v="8"/>
    <n v="1"/>
    <m/>
    <m/>
    <n v="0.25"/>
    <n v="240"/>
    <x v="0"/>
    <n v="8"/>
    <n v="80"/>
    <n v="20"/>
    <n v="20"/>
    <n v="240"/>
    <n v="260"/>
    <n v="260"/>
    <s v="Thu"/>
    <s v="Fri"/>
  </r>
  <r>
    <s v="A00229"/>
    <s v="Northwest"/>
    <s v="Cartier"/>
    <s v="Deliver"/>
    <m/>
    <d v="2020-10-29T00:00:00"/>
    <x v="36"/>
    <n v="20"/>
    <n v="1"/>
    <m/>
    <m/>
    <n v="0.25"/>
    <n v="27"/>
    <x v="2"/>
    <n v="20"/>
    <n v="80"/>
    <n v="20"/>
    <n v="20"/>
    <n v="27"/>
    <n v="47"/>
    <n v="47"/>
    <s v="Thu"/>
    <s v="Wed"/>
  </r>
  <r>
    <s v="A00230"/>
    <s v="West"/>
    <s v="Khan"/>
    <s v="Replace"/>
    <m/>
    <d v="2020-11-02T00:00:00"/>
    <x v="27"/>
    <n v="2"/>
    <n v="2"/>
    <m/>
    <m/>
    <n v="1"/>
    <n v="228.6335"/>
    <x v="2"/>
    <n v="2"/>
    <n v="140"/>
    <n v="140"/>
    <n v="140"/>
    <n v="228.6335"/>
    <n v="368.63350000000003"/>
    <n v="368.63350000000003"/>
    <s v="Mon"/>
    <s v="Wed"/>
  </r>
  <r>
    <s v="A00231"/>
    <s v="West"/>
    <s v="Michner"/>
    <s v="Assess"/>
    <m/>
    <d v="2020-11-02T00:00:00"/>
    <x v="28"/>
    <n v="23"/>
    <n v="1"/>
    <m/>
    <m/>
    <n v="0.5"/>
    <n v="26.582599999999999"/>
    <x v="0"/>
    <n v="23"/>
    <n v="80"/>
    <n v="40"/>
    <n v="40"/>
    <n v="26.582599999999999"/>
    <n v="66.582599999999999"/>
    <n v="66.582599999999999"/>
    <s v="Mon"/>
    <s v="Wed"/>
  </r>
  <r>
    <s v="A00232"/>
    <s v="North"/>
    <s v="Michner"/>
    <s v="Replace"/>
    <m/>
    <d v="2020-11-02T00:00:00"/>
    <x v="54"/>
    <n v="35"/>
    <n v="2"/>
    <m/>
    <m/>
    <n v="0.75"/>
    <n v="5.71"/>
    <x v="0"/>
    <n v="35"/>
    <n v="140"/>
    <n v="105"/>
    <n v="105"/>
    <n v="5.71"/>
    <n v="110.71"/>
    <n v="110.71"/>
    <s v="Mon"/>
    <s v="Mon"/>
  </r>
  <r>
    <s v="A00233"/>
    <s v="Central"/>
    <s v="Michner"/>
    <s v="Replace"/>
    <m/>
    <d v="2020-11-02T00:00:00"/>
    <x v="55"/>
    <n v="70"/>
    <n v="2"/>
    <m/>
    <m/>
    <n v="0.5"/>
    <n v="263.0523"/>
    <x v="2"/>
    <n v="70"/>
    <n v="140"/>
    <n v="70"/>
    <n v="70"/>
    <n v="263.0523"/>
    <n v="333.0523"/>
    <n v="333.0523"/>
    <s v="Mon"/>
    <s v="Mon"/>
  </r>
  <r>
    <s v="A00234"/>
    <s v="Southeast"/>
    <s v="Cartier"/>
    <s v="Replace"/>
    <m/>
    <d v="2020-11-02T00:00:00"/>
    <x v="56"/>
    <n v="164"/>
    <n v="2"/>
    <m/>
    <m/>
    <n v="1.75"/>
    <n v="8.25"/>
    <x v="0"/>
    <n v="164"/>
    <n v="140"/>
    <n v="245"/>
    <n v="245"/>
    <n v="8.25"/>
    <n v="253.25"/>
    <n v="253.25"/>
    <s v="Mon"/>
    <s v="Thu"/>
  </r>
  <r>
    <s v="A00235"/>
    <s v="Southeast"/>
    <s v="Khan"/>
    <s v="Replace"/>
    <m/>
    <d v="2020-11-03T00:00:00"/>
    <x v="42"/>
    <n v="27"/>
    <n v="1"/>
    <m/>
    <m/>
    <n v="0.5"/>
    <n v="15.63"/>
    <x v="0"/>
    <n v="27"/>
    <n v="80"/>
    <n v="40"/>
    <n v="40"/>
    <n v="15.63"/>
    <n v="55.63"/>
    <n v="55.63"/>
    <s v="Tue"/>
    <s v="Mon"/>
  </r>
  <r>
    <s v="A00236"/>
    <s v="Central"/>
    <s v="Michner"/>
    <s v="Replace"/>
    <m/>
    <d v="2020-11-03T00:00:00"/>
    <x v="35"/>
    <n v="29"/>
    <n v="1"/>
    <m/>
    <m/>
    <n v="0.5"/>
    <n v="15.63"/>
    <x v="0"/>
    <n v="29"/>
    <n v="80"/>
    <n v="40"/>
    <n v="40"/>
    <n v="15.63"/>
    <n v="55.63"/>
    <n v="55.63"/>
    <s v="Tue"/>
    <s v="Wed"/>
  </r>
  <r>
    <s v="A00237"/>
    <s v="Southeast"/>
    <s v="Burton"/>
    <s v="Assess"/>
    <m/>
    <d v="2020-11-03T00:00:00"/>
    <x v="7"/>
    <n v="35"/>
    <n v="1"/>
    <m/>
    <m/>
    <n v="0.75"/>
    <n v="28.5"/>
    <x v="2"/>
    <n v="35"/>
    <n v="80"/>
    <n v="60"/>
    <n v="60"/>
    <n v="28.5"/>
    <n v="88.5"/>
    <n v="88.5"/>
    <s v="Tue"/>
    <s v="Tue"/>
  </r>
  <r>
    <s v="A00238"/>
    <s v="West"/>
    <s v="Khan"/>
    <s v="Replace"/>
    <m/>
    <d v="2020-11-04T00:00:00"/>
    <x v="57"/>
    <n v="5"/>
    <n v="1"/>
    <m/>
    <m/>
    <n v="0.5"/>
    <n v="748.44"/>
    <x v="0"/>
    <n v="5"/>
    <n v="80"/>
    <n v="40"/>
    <n v="40"/>
    <n v="748.44"/>
    <n v="788.44"/>
    <n v="788.44"/>
    <s v="Wed"/>
    <s v="Mon"/>
  </r>
  <r>
    <s v="A00239"/>
    <s v="West"/>
    <s v="Michner"/>
    <s v="Install"/>
    <m/>
    <d v="2020-11-04T00:00:00"/>
    <x v="16"/>
    <n v="13"/>
    <n v="1"/>
    <m/>
    <m/>
    <n v="1"/>
    <n v="86.356300000000005"/>
    <x v="1"/>
    <n v="13"/>
    <n v="80"/>
    <n v="80"/>
    <n v="80"/>
    <n v="86.356300000000005"/>
    <n v="166.3563"/>
    <n v="166.3563"/>
    <s v="Wed"/>
    <s v="Tue"/>
  </r>
  <r>
    <s v="A00240"/>
    <s v="North"/>
    <s v="Cartier"/>
    <s v="Deliver"/>
    <m/>
    <d v="2020-11-04T00:00:00"/>
    <x v="16"/>
    <n v="13"/>
    <n v="1"/>
    <m/>
    <m/>
    <n v="0.25"/>
    <n v="107.99550000000001"/>
    <x v="1"/>
    <n v="13"/>
    <n v="80"/>
    <n v="20"/>
    <n v="20"/>
    <n v="107.99550000000001"/>
    <n v="127.99550000000001"/>
    <n v="127.99550000000001"/>
    <s v="Wed"/>
    <s v="Tue"/>
  </r>
  <r>
    <s v="A00241"/>
    <s v="Central"/>
    <s v="Cartier"/>
    <s v="Replace"/>
    <m/>
    <d v="2020-11-04T00:00:00"/>
    <x v="34"/>
    <n v="20"/>
    <n v="2"/>
    <m/>
    <m/>
    <n v="0.5"/>
    <n v="279.31"/>
    <x v="0"/>
    <n v="20"/>
    <n v="140"/>
    <n v="70"/>
    <n v="70"/>
    <n v="279.31"/>
    <n v="349.31"/>
    <n v="349.31"/>
    <s v="Wed"/>
    <s v="Tue"/>
  </r>
  <r>
    <s v="A00242"/>
    <s v="West"/>
    <s v="Khan"/>
    <s v="Assess"/>
    <m/>
    <d v="2020-11-04T00:00:00"/>
    <x v="35"/>
    <n v="28"/>
    <n v="1"/>
    <m/>
    <m/>
    <n v="0.5"/>
    <n v="25.26"/>
    <x v="0"/>
    <n v="28"/>
    <n v="80"/>
    <n v="40"/>
    <n v="40"/>
    <n v="25.26"/>
    <n v="65.260000000000005"/>
    <n v="65.260000000000005"/>
    <s v="Wed"/>
    <s v="Wed"/>
  </r>
  <r>
    <s v="A00243"/>
    <s v="Central"/>
    <s v="Cartier"/>
    <s v="Replace"/>
    <m/>
    <d v="2020-11-05T00:00:00"/>
    <x v="36"/>
    <n v="13"/>
    <n v="1"/>
    <m/>
    <m/>
    <n v="1"/>
    <n v="351.02069999999998"/>
    <x v="2"/>
    <n v="13"/>
    <n v="80"/>
    <n v="80"/>
    <n v="80"/>
    <n v="351.02069999999998"/>
    <n v="431.02069999999998"/>
    <n v="431.02069999999998"/>
    <s v="Thu"/>
    <s v="Wed"/>
  </r>
  <r>
    <s v="A00244"/>
    <s v="West"/>
    <s v="Michner"/>
    <s v="Replace"/>
    <m/>
    <d v="2020-11-05T00:00:00"/>
    <x v="28"/>
    <n v="20"/>
    <n v="1"/>
    <m/>
    <m/>
    <n v="0.5"/>
    <n v="27.953900000000001"/>
    <x v="0"/>
    <n v="20"/>
    <n v="80"/>
    <n v="40"/>
    <n v="40"/>
    <n v="27.953900000000001"/>
    <n v="67.953900000000004"/>
    <n v="67.953900000000004"/>
    <s v="Thu"/>
    <s v="Wed"/>
  </r>
  <r>
    <s v="A00245"/>
    <s v="Northwest"/>
    <s v="Burton"/>
    <s v="Assess"/>
    <m/>
    <d v="2020-11-07T00:00:00"/>
    <x v="58"/>
    <n v="32"/>
    <n v="2"/>
    <m/>
    <m/>
    <n v="0.75"/>
    <n v="62.13"/>
    <x v="0"/>
    <n v="32"/>
    <n v="140"/>
    <n v="105"/>
    <n v="105"/>
    <n v="62.13"/>
    <n v="167.13"/>
    <n v="167.13"/>
    <s v="Sat"/>
    <s v="Wed"/>
  </r>
  <r>
    <s v="A00246"/>
    <s v="South"/>
    <s v="Lopez"/>
    <s v="Install"/>
    <m/>
    <d v="2020-11-09T00:00:00"/>
    <x v="59"/>
    <n v="17"/>
    <n v="1"/>
    <m/>
    <m/>
    <n v="7"/>
    <n v="3396.25"/>
    <x v="1"/>
    <n v="17"/>
    <n v="80"/>
    <n v="560"/>
    <n v="560"/>
    <n v="3396.25"/>
    <n v="3956.25"/>
    <n v="3956.25"/>
    <s v="Mon"/>
    <s v="Thu"/>
  </r>
  <r>
    <s v="A00247"/>
    <s v="East"/>
    <s v="Ling"/>
    <s v="Replace"/>
    <m/>
    <d v="2020-11-09T00:00:00"/>
    <x v="60"/>
    <n v="114"/>
    <n v="2"/>
    <m/>
    <m/>
    <n v="0.5"/>
    <n v="22"/>
    <x v="0"/>
    <n v="114"/>
    <n v="140"/>
    <n v="70"/>
    <n v="70"/>
    <n v="22"/>
    <n v="92"/>
    <n v="92"/>
    <s v="Mon"/>
    <s v="Wed"/>
  </r>
  <r>
    <s v="A00248"/>
    <s v="West"/>
    <s v="Khan"/>
    <s v="Replace"/>
    <m/>
    <d v="2020-11-10T00:00:00"/>
    <x v="58"/>
    <n v="29"/>
    <n v="1"/>
    <m/>
    <m/>
    <n v="0.5"/>
    <n v="163.36609999999999"/>
    <x v="1"/>
    <n v="29"/>
    <n v="80"/>
    <n v="40"/>
    <n v="40"/>
    <n v="163.36609999999999"/>
    <n v="203.36609999999999"/>
    <n v="203.36609999999999"/>
    <s v="Tue"/>
    <s v="Wed"/>
  </r>
  <r>
    <s v="A00249"/>
    <s v="South"/>
    <s v="Lopez"/>
    <s v="Assess"/>
    <m/>
    <d v="2020-11-11T00:00:00"/>
    <x v="28"/>
    <n v="14"/>
    <n v="1"/>
    <m/>
    <m/>
    <n v="0.25"/>
    <n v="25.407900000000001"/>
    <x v="0"/>
    <n v="14"/>
    <n v="80"/>
    <n v="20"/>
    <n v="20"/>
    <n v="25.407900000000001"/>
    <n v="45.407899999999998"/>
    <n v="45.407899999999998"/>
    <s v="Wed"/>
    <s v="Wed"/>
  </r>
  <r>
    <s v="A00250"/>
    <s v="Southeast"/>
    <s v="Cartier"/>
    <s v="Replace"/>
    <m/>
    <d v="2020-11-11T00:00:00"/>
    <x v="61"/>
    <n v="22"/>
    <n v="2"/>
    <m/>
    <m/>
    <n v="0.75"/>
    <n v="182.7"/>
    <x v="2"/>
    <n v="22"/>
    <n v="140"/>
    <n v="105"/>
    <n v="105"/>
    <n v="182.7"/>
    <n v="287.7"/>
    <n v="287.7"/>
    <s v="Wed"/>
    <s v="Thu"/>
  </r>
  <r>
    <s v="A00251"/>
    <s v="Southeast"/>
    <s v="Khan"/>
    <s v="Replace"/>
    <m/>
    <d v="2020-11-11T00:00:00"/>
    <x v="42"/>
    <n v="19"/>
    <n v="1"/>
    <m/>
    <m/>
    <n v="0.5"/>
    <n v="73.508899999999997"/>
    <x v="2"/>
    <n v="19"/>
    <n v="80"/>
    <n v="40"/>
    <n v="40"/>
    <n v="73.508899999999997"/>
    <n v="113.5089"/>
    <n v="113.5089"/>
    <s v="Wed"/>
    <s v="Mon"/>
  </r>
  <r>
    <s v="A00252"/>
    <s v="Central"/>
    <s v="Cartier"/>
    <s v="Replace"/>
    <s v="Yes"/>
    <d v="2020-11-11T00:00:00"/>
    <x v="43"/>
    <n v="20"/>
    <n v="2"/>
    <m/>
    <m/>
    <n v="0.5"/>
    <n v="115.22490000000001"/>
    <x v="0"/>
    <n v="20"/>
    <n v="140"/>
    <n v="70"/>
    <n v="70"/>
    <n v="115.22490000000001"/>
    <n v="185.22489999999999"/>
    <n v="185.22489999999999"/>
    <s v="Wed"/>
    <s v="Tue"/>
  </r>
  <r>
    <s v="A00253"/>
    <s v="Northwest"/>
    <s v="Cartier"/>
    <s v="Replace"/>
    <m/>
    <d v="2020-11-12T00:00:00"/>
    <x v="44"/>
    <n v="7"/>
    <n v="2"/>
    <m/>
    <m/>
    <n v="0.75"/>
    <n v="340.45229999999998"/>
    <x v="2"/>
    <n v="7"/>
    <n v="140"/>
    <n v="105"/>
    <n v="105"/>
    <n v="340.45229999999998"/>
    <n v="445.45229999999998"/>
    <n v="445.45229999999998"/>
    <s v="Thu"/>
    <s v="Thu"/>
  </r>
  <r>
    <s v="A00254"/>
    <s v="West"/>
    <s v="Khan"/>
    <s v="Assess"/>
    <m/>
    <d v="2020-11-12T00:00:00"/>
    <x v="59"/>
    <n v="14"/>
    <n v="1"/>
    <m/>
    <m/>
    <n v="0.5"/>
    <n v="12"/>
    <x v="0"/>
    <n v="14"/>
    <n v="80"/>
    <n v="40"/>
    <n v="40"/>
    <n v="12"/>
    <n v="52"/>
    <n v="52"/>
    <s v="Thu"/>
    <s v="Thu"/>
  </r>
  <r>
    <s v="A00255"/>
    <s v="Southeast"/>
    <s v="Khan"/>
    <s v="Replace"/>
    <m/>
    <d v="2020-11-13T00:00:00"/>
    <x v="34"/>
    <n v="11"/>
    <n v="1"/>
    <m/>
    <m/>
    <n v="0.5"/>
    <n v="36.754399999999997"/>
    <x v="0"/>
    <n v="11"/>
    <n v="80"/>
    <n v="40"/>
    <n v="40"/>
    <n v="36.754399999999997"/>
    <n v="76.754400000000004"/>
    <n v="76.754400000000004"/>
    <s v="Fri"/>
    <s v="Tue"/>
  </r>
  <r>
    <s v="A00256"/>
    <s v="South"/>
    <s v="Lopez"/>
    <s v="Install"/>
    <m/>
    <d v="2020-11-14T00:00:00"/>
    <x v="62"/>
    <n v="21"/>
    <n v="1"/>
    <m/>
    <m/>
    <n v="1.75"/>
    <n v="183.95"/>
    <x v="1"/>
    <n v="21"/>
    <n v="80"/>
    <n v="140"/>
    <n v="140"/>
    <n v="183.95"/>
    <n v="323.95"/>
    <n v="323.95"/>
    <s v="Sat"/>
    <s v="Sat"/>
  </r>
  <r>
    <s v="A00257"/>
    <s v="West"/>
    <s v="Khan"/>
    <s v="Assess"/>
    <s v="Yes"/>
    <d v="2020-11-14T00:00:00"/>
    <x v="35"/>
    <n v="18"/>
    <n v="1"/>
    <m/>
    <m/>
    <n v="0.25"/>
    <n v="26.582599999999999"/>
    <x v="1"/>
    <n v="18"/>
    <n v="80"/>
    <n v="20"/>
    <n v="20"/>
    <n v="26.582599999999999"/>
    <n v="46.582599999999999"/>
    <n v="46.582599999999999"/>
    <s v="Sat"/>
    <s v="Wed"/>
  </r>
  <r>
    <s v="A00258"/>
    <s v="West"/>
    <s v="Khan"/>
    <s v="Assess"/>
    <m/>
    <d v="2020-11-16T00:00:00"/>
    <x v="35"/>
    <n v="16"/>
    <n v="1"/>
    <m/>
    <m/>
    <n v="0.5"/>
    <n v="13.42"/>
    <x v="2"/>
    <n v="16"/>
    <n v="80"/>
    <n v="40"/>
    <n v="40"/>
    <n v="13.42"/>
    <n v="53.42"/>
    <n v="53.42"/>
    <s v="Mon"/>
    <s v="Wed"/>
  </r>
  <r>
    <s v="A00259"/>
    <s v="West"/>
    <s v="Khan"/>
    <s v="Install"/>
    <m/>
    <d v="2020-11-16T00:00:00"/>
    <x v="61"/>
    <n v="17"/>
    <n v="1"/>
    <m/>
    <m/>
    <n v="1"/>
    <n v="324"/>
    <x v="1"/>
    <n v="17"/>
    <n v="80"/>
    <n v="80"/>
    <n v="80"/>
    <n v="324"/>
    <n v="404"/>
    <n v="404"/>
    <s v="Mon"/>
    <s v="Thu"/>
  </r>
  <r>
    <s v="A00260"/>
    <s v="Southeast"/>
    <s v="Khan"/>
    <s v="Replace"/>
    <m/>
    <d v="2020-11-17T00:00:00"/>
    <x v="58"/>
    <n v="22"/>
    <n v="2"/>
    <m/>
    <m/>
    <n v="0.5"/>
    <n v="504.21269999999998"/>
    <x v="2"/>
    <n v="22"/>
    <n v="140"/>
    <n v="70"/>
    <n v="70"/>
    <n v="504.21269999999998"/>
    <n v="574.21270000000004"/>
    <n v="574.21270000000004"/>
    <s v="Tue"/>
    <s v="Wed"/>
  </r>
  <r>
    <s v="A00261"/>
    <s v="Central"/>
    <s v="Khan"/>
    <s v="Assess"/>
    <s v="Yes"/>
    <d v="2020-11-17T00:00:00"/>
    <x v="63"/>
    <n v="28"/>
    <n v="2"/>
    <m/>
    <m/>
    <n v="0.5"/>
    <n v="338.0702"/>
    <x v="0"/>
    <n v="28"/>
    <n v="140"/>
    <n v="70"/>
    <n v="70"/>
    <n v="338.0702"/>
    <n v="408.0702"/>
    <n v="408.0702"/>
    <s v="Tue"/>
    <s v="Tue"/>
  </r>
  <r>
    <s v="A00262"/>
    <s v="Southeast"/>
    <s v="Burton"/>
    <s v="Assess"/>
    <m/>
    <d v="2020-11-18T00:00:00"/>
    <x v="42"/>
    <n v="12"/>
    <n v="2"/>
    <m/>
    <m/>
    <n v="1.5"/>
    <n v="0.98399999999999999"/>
    <x v="2"/>
    <n v="12"/>
    <n v="140"/>
    <n v="210"/>
    <n v="210"/>
    <n v="0.98399999999999999"/>
    <n v="210.98400000000001"/>
    <n v="210.98400000000001"/>
    <s v="Wed"/>
    <s v="Mon"/>
  </r>
  <r>
    <s v="A00263"/>
    <s v="Southeast"/>
    <s v="Khan"/>
    <s v="Assess"/>
    <m/>
    <d v="2020-11-18T00:00:00"/>
    <x v="42"/>
    <n v="12"/>
    <n v="1"/>
    <m/>
    <m/>
    <n v="0.5"/>
    <n v="14.88"/>
    <x v="0"/>
    <n v="12"/>
    <n v="80"/>
    <n v="40"/>
    <n v="40"/>
    <n v="14.88"/>
    <n v="54.88"/>
    <n v="54.88"/>
    <s v="Wed"/>
    <s v="Mon"/>
  </r>
  <r>
    <s v="A00264"/>
    <s v="South"/>
    <s v="Lopez"/>
    <s v="Assess"/>
    <m/>
    <d v="2020-11-19T00:00:00"/>
    <x v="42"/>
    <n v="11"/>
    <n v="1"/>
    <m/>
    <m/>
    <n v="0.5"/>
    <n v="81.900000000000006"/>
    <x v="0"/>
    <n v="11"/>
    <n v="80"/>
    <n v="40"/>
    <n v="40"/>
    <n v="81.900000000000006"/>
    <n v="121.9"/>
    <n v="121.9"/>
    <s v="Thu"/>
    <s v="Mon"/>
  </r>
  <r>
    <s v="A00265"/>
    <s v="Northwest"/>
    <s v="Burton"/>
    <s v="Assess"/>
    <m/>
    <d v="2020-11-19T00:00:00"/>
    <x v="61"/>
    <n v="14"/>
    <n v="2"/>
    <m/>
    <m/>
    <n v="0.25"/>
    <n v="21.33"/>
    <x v="0"/>
    <n v="14"/>
    <n v="140"/>
    <n v="35"/>
    <n v="35"/>
    <n v="21.33"/>
    <n v="56.33"/>
    <n v="56.33"/>
    <s v="Thu"/>
    <s v="Thu"/>
  </r>
  <r>
    <s v="A00266"/>
    <s v="Central"/>
    <s v="Khan"/>
    <s v="Assess"/>
    <m/>
    <d v="2020-11-19T00:00:00"/>
    <x v="61"/>
    <n v="14"/>
    <n v="1"/>
    <m/>
    <m/>
    <n v="0.25"/>
    <n v="120"/>
    <x v="1"/>
    <n v="14"/>
    <n v="80"/>
    <n v="20"/>
    <n v="20"/>
    <n v="120"/>
    <n v="140"/>
    <n v="140"/>
    <s v="Thu"/>
    <s v="Thu"/>
  </r>
  <r>
    <s v="A00267"/>
    <s v="Northwest"/>
    <s v="Michner"/>
    <s v="Replace"/>
    <m/>
    <d v="2020-11-19T00:00:00"/>
    <x v="64"/>
    <n v="28"/>
    <n v="2"/>
    <m/>
    <m/>
    <n v="0.5"/>
    <n v="1579.4"/>
    <x v="0"/>
    <n v="28"/>
    <n v="140"/>
    <n v="70"/>
    <n v="70"/>
    <n v="1579.4"/>
    <n v="1649.4"/>
    <n v="1649.4"/>
    <s v="Thu"/>
    <s v="Thu"/>
  </r>
  <r>
    <s v="A00268"/>
    <s v="South"/>
    <s v="Khan"/>
    <s v="Replace"/>
    <m/>
    <d v="2020-11-21T00:00:00"/>
    <x v="42"/>
    <n v="9"/>
    <n v="2"/>
    <m/>
    <m/>
    <n v="0.5"/>
    <n v="174.18029999999999"/>
    <x v="2"/>
    <n v="9"/>
    <n v="140"/>
    <n v="70"/>
    <n v="70"/>
    <n v="174.18029999999999"/>
    <n v="244.18029999999999"/>
    <n v="244.18029999999999"/>
    <s v="Sat"/>
    <s v="Mon"/>
  </r>
  <r>
    <s v="A00269"/>
    <s v="Central"/>
    <s v="Burton"/>
    <s v="Replace"/>
    <m/>
    <d v="2020-11-23T00:00:00"/>
    <x v="54"/>
    <n v="14"/>
    <n v="1"/>
    <m/>
    <m/>
    <n v="0.75"/>
    <n v="20"/>
    <x v="0"/>
    <n v="14"/>
    <n v="80"/>
    <n v="60"/>
    <n v="60"/>
    <n v="20"/>
    <n v="80"/>
    <n v="80"/>
    <s v="Mon"/>
    <s v="Mon"/>
  </r>
  <r>
    <s v="A00270"/>
    <s v="Northwest"/>
    <s v="Khan"/>
    <s v="Install"/>
    <m/>
    <d v="2020-11-23T00:00:00"/>
    <x v="65"/>
    <n v="43"/>
    <n v="1"/>
    <m/>
    <m/>
    <n v="2.5"/>
    <n v="689.15409999999997"/>
    <x v="1"/>
    <n v="43"/>
    <n v="80"/>
    <n v="200"/>
    <n v="200"/>
    <n v="689.15409999999997"/>
    <n v="889.15409999999997"/>
    <n v="889.15409999999997"/>
    <s v="Mon"/>
    <s v="Tue"/>
  </r>
  <r>
    <s v="A00271"/>
    <s v="Southeast"/>
    <s v="Michner"/>
    <s v="Assess"/>
    <m/>
    <d v="2020-11-23T00:00:00"/>
    <x v="66"/>
    <n v="45"/>
    <n v="1"/>
    <m/>
    <m/>
    <n v="0.25"/>
    <n v="156"/>
    <x v="0"/>
    <n v="45"/>
    <n v="80"/>
    <n v="20"/>
    <n v="20"/>
    <n v="156"/>
    <n v="176"/>
    <n v="176"/>
    <s v="Mon"/>
    <s v="Thu"/>
  </r>
  <r>
    <s v="A00272"/>
    <s v="South"/>
    <s v="Lopez"/>
    <s v="Assess"/>
    <m/>
    <d v="2020-11-23T00:00:00"/>
    <x v="53"/>
    <n v="54"/>
    <n v="1"/>
    <m/>
    <m/>
    <n v="0.25"/>
    <n v="45.734099999999998"/>
    <x v="0"/>
    <n v="54"/>
    <n v="80"/>
    <n v="20"/>
    <n v="20"/>
    <n v="45.734099999999998"/>
    <n v="65.734099999999998"/>
    <n v="65.734099999999998"/>
    <s v="Mon"/>
    <s v="Sat"/>
  </r>
  <r>
    <s v="A00273"/>
    <s v="East"/>
    <s v="Ling"/>
    <s v="Replace"/>
    <m/>
    <d v="2020-11-23T00:00:00"/>
    <x v="67"/>
    <n v="78"/>
    <n v="2"/>
    <m/>
    <m/>
    <n v="0.5"/>
    <n v="204.28399999999999"/>
    <x v="0"/>
    <n v="78"/>
    <n v="140"/>
    <n v="70"/>
    <n v="70"/>
    <n v="204.28399999999999"/>
    <n v="274.28399999999999"/>
    <n v="274.28399999999999"/>
    <s v="Mon"/>
    <s v="Tue"/>
  </r>
  <r>
    <s v="A00274"/>
    <s v="Northwest"/>
    <s v="Khan"/>
    <s v="Deliver"/>
    <s v="Yes"/>
    <d v="2020-11-24T00:00:00"/>
    <x v="59"/>
    <n v="2"/>
    <n v="1"/>
    <m/>
    <m/>
    <n v="0.25"/>
    <n v="21.33"/>
    <x v="0"/>
    <n v="2"/>
    <n v="80"/>
    <n v="20"/>
    <n v="20"/>
    <n v="21.33"/>
    <n v="41.33"/>
    <n v="41.33"/>
    <s v="Tue"/>
    <s v="Thu"/>
  </r>
  <r>
    <s v="A00275"/>
    <s v="Southeast"/>
    <s v="Khan"/>
    <s v="Replace"/>
    <m/>
    <d v="2020-11-24T00:00:00"/>
    <x v="61"/>
    <n v="9"/>
    <n v="1"/>
    <m/>
    <m/>
    <n v="0.5"/>
    <n v="34.08"/>
    <x v="1"/>
    <n v="9"/>
    <n v="80"/>
    <n v="40"/>
    <n v="40"/>
    <n v="34.08"/>
    <n v="74.08"/>
    <n v="74.08"/>
    <s v="Tue"/>
    <s v="Thu"/>
  </r>
  <r>
    <s v="A00276"/>
    <s v="Northwest"/>
    <s v="Michner"/>
    <s v="Replace"/>
    <m/>
    <d v="2020-11-24T00:00:00"/>
    <x v="61"/>
    <n v="9"/>
    <n v="2"/>
    <m/>
    <m/>
    <n v="0.75"/>
    <n v="212.0085"/>
    <x v="0"/>
    <n v="9"/>
    <n v="140"/>
    <n v="105"/>
    <n v="105"/>
    <n v="212.0085"/>
    <n v="317.00850000000003"/>
    <n v="317.00850000000003"/>
    <s v="Tue"/>
    <s v="Thu"/>
  </r>
  <r>
    <s v="A00277"/>
    <s v="Northwest"/>
    <s v="Khan"/>
    <s v="Repair"/>
    <m/>
    <d v="2020-11-24T00:00:00"/>
    <x v="54"/>
    <n v="13"/>
    <n v="1"/>
    <m/>
    <m/>
    <n v="1"/>
    <n v="341.2672"/>
    <x v="2"/>
    <n v="13"/>
    <n v="80"/>
    <n v="80"/>
    <n v="80"/>
    <n v="341.2672"/>
    <n v="421.2672"/>
    <n v="421.2672"/>
    <s v="Tue"/>
    <s v="Mon"/>
  </r>
  <r>
    <s v="A00278"/>
    <s v="Central"/>
    <s v="Cartier"/>
    <s v="Replace"/>
    <m/>
    <d v="2020-11-24T00:00:00"/>
    <x v="68"/>
    <n v="86"/>
    <n v="1"/>
    <m/>
    <m/>
    <n v="0.5"/>
    <n v="25.773599999999998"/>
    <x v="0"/>
    <n v="86"/>
    <n v="80"/>
    <n v="40"/>
    <n v="40"/>
    <n v="25.773599999999998"/>
    <n v="65.773600000000002"/>
    <n v="65.773600000000002"/>
    <s v="Tue"/>
    <s v="Thu"/>
  </r>
  <r>
    <s v="A00279"/>
    <s v="Southeast"/>
    <s v="Khan"/>
    <s v="Assess"/>
    <s v="Yes"/>
    <d v="2020-11-25T00:00:00"/>
    <x v="54"/>
    <n v="12"/>
    <n v="1"/>
    <m/>
    <m/>
    <n v="0.5"/>
    <n v="133.36609999999999"/>
    <x v="0"/>
    <n v="12"/>
    <n v="80"/>
    <n v="40"/>
    <n v="40"/>
    <n v="133.36609999999999"/>
    <n v="173.36609999999999"/>
    <n v="173.36609999999999"/>
    <s v="Wed"/>
    <s v="Mon"/>
  </r>
  <r>
    <s v="A00280"/>
    <s v="West"/>
    <s v="Khan"/>
    <s v="Assess"/>
    <m/>
    <d v="2020-11-25T00:00:00"/>
    <x v="69"/>
    <n v="40"/>
    <n v="1"/>
    <m/>
    <m/>
    <n v="0.5"/>
    <n v="66.864900000000006"/>
    <x v="0"/>
    <n v="40"/>
    <n v="80"/>
    <n v="40"/>
    <n v="40"/>
    <n v="66.864900000000006"/>
    <n v="106.86490000000001"/>
    <n v="106.86490000000001"/>
    <s v="Wed"/>
    <s v="Mon"/>
  </r>
  <r>
    <s v="A00281"/>
    <s v="West"/>
    <s v="Khan"/>
    <s v="Assess"/>
    <m/>
    <d v="2020-11-25T00:00:00"/>
    <x v="69"/>
    <n v="40"/>
    <n v="1"/>
    <m/>
    <m/>
    <n v="0.75"/>
    <n v="94.26"/>
    <x v="1"/>
    <n v="40"/>
    <n v="80"/>
    <n v="60"/>
    <n v="60"/>
    <n v="94.26"/>
    <n v="154.26"/>
    <n v="154.26"/>
    <s v="Wed"/>
    <s v="Mon"/>
  </r>
  <r>
    <s v="A00282"/>
    <s v="West"/>
    <s v="Khan"/>
    <s v="Assess"/>
    <m/>
    <d v="2020-11-25T00:00:00"/>
    <x v="69"/>
    <n v="40"/>
    <n v="1"/>
    <m/>
    <m/>
    <n v="0.25"/>
    <n v="120"/>
    <x v="2"/>
    <n v="40"/>
    <n v="80"/>
    <n v="20"/>
    <n v="20"/>
    <n v="120"/>
    <n v="140"/>
    <n v="140"/>
    <s v="Wed"/>
    <s v="Mon"/>
  </r>
  <r>
    <s v="A00283"/>
    <s v="West"/>
    <s v="Khan"/>
    <s v="Deliver"/>
    <m/>
    <d v="2020-11-26T00:00:00"/>
    <x v="35"/>
    <n v="6"/>
    <n v="1"/>
    <m/>
    <m/>
    <n v="0.25"/>
    <n v="120"/>
    <x v="0"/>
    <n v="6"/>
    <n v="80"/>
    <n v="20"/>
    <n v="20"/>
    <n v="120"/>
    <n v="140"/>
    <n v="140"/>
    <s v="Thu"/>
    <s v="Wed"/>
  </r>
  <r>
    <s v="A00284"/>
    <s v="Northwest"/>
    <s v="Burton"/>
    <s v="Deliver"/>
    <s v="Yes"/>
    <d v="2020-11-26T00:00:00"/>
    <x v="61"/>
    <n v="7"/>
    <n v="1"/>
    <m/>
    <m/>
    <n v="0.25"/>
    <n v="45.99"/>
    <x v="1"/>
    <n v="7"/>
    <n v="80"/>
    <n v="20"/>
    <n v="20"/>
    <n v="45.99"/>
    <n v="65.990000000000009"/>
    <n v="65.990000000000009"/>
    <s v="Thu"/>
    <s v="Thu"/>
  </r>
  <r>
    <s v="A00285"/>
    <s v="Southeast"/>
    <s v="Burton"/>
    <s v="Assess"/>
    <m/>
    <d v="2020-11-26T00:00:00"/>
    <x v="70"/>
    <n v="14"/>
    <n v="1"/>
    <m/>
    <m/>
    <n v="0.5"/>
    <n v="33"/>
    <x v="2"/>
    <n v="14"/>
    <n v="80"/>
    <n v="40"/>
    <n v="40"/>
    <n v="33"/>
    <n v="73"/>
    <n v="73"/>
    <s v="Thu"/>
    <s v="Thu"/>
  </r>
  <r>
    <s v="A00286"/>
    <s v="Northwest"/>
    <s v="Michner"/>
    <s v="Assess"/>
    <m/>
    <d v="2020-11-26T00:00:00"/>
    <x v="55"/>
    <n v="46"/>
    <n v="1"/>
    <m/>
    <m/>
    <n v="0.25"/>
    <n v="21.33"/>
    <x v="2"/>
    <n v="46"/>
    <n v="80"/>
    <n v="20"/>
    <n v="20"/>
    <n v="21.33"/>
    <n v="41.33"/>
    <n v="41.33"/>
    <s v="Thu"/>
    <s v="Mon"/>
  </r>
  <r>
    <s v="A00287"/>
    <s v="Northwest"/>
    <s v="Cartier"/>
    <s v="Deliver"/>
    <s v="Yes"/>
    <d v="2020-11-26T00:00:00"/>
    <x v="71"/>
    <n v="83"/>
    <n v="1"/>
    <m/>
    <m/>
    <n v="0.25"/>
    <n v="37.26"/>
    <x v="0"/>
    <n v="83"/>
    <n v="80"/>
    <n v="20"/>
    <n v="20"/>
    <n v="37.26"/>
    <n v="57.26"/>
    <n v="57.26"/>
    <s v="Thu"/>
    <s v="Wed"/>
  </r>
  <r>
    <s v="A00288"/>
    <s v="Southeast"/>
    <s v="Khan"/>
    <s v="Replace"/>
    <m/>
    <d v="2020-11-27T00:00:00"/>
    <x v="72"/>
    <n v="25"/>
    <n v="1"/>
    <m/>
    <m/>
    <n v="1"/>
    <n v="81.885000000000005"/>
    <x v="2"/>
    <n v="25"/>
    <n v="80"/>
    <n v="80"/>
    <n v="80"/>
    <n v="81.885000000000005"/>
    <n v="161.88499999999999"/>
    <n v="161.88499999999999"/>
    <s v="Fri"/>
    <s v="Tue"/>
  </r>
  <r>
    <s v="A00289"/>
    <s v="Central"/>
    <s v="Khan"/>
    <s v="Deliver"/>
    <s v="Yes"/>
    <d v="2020-11-30T00:00:00"/>
    <x v="7"/>
    <n v="8"/>
    <n v="1"/>
    <m/>
    <m/>
    <n v="0.25"/>
    <n v="10.103199999999999"/>
    <x v="2"/>
    <n v="8"/>
    <n v="80"/>
    <n v="20"/>
    <n v="20"/>
    <n v="10.103199999999999"/>
    <n v="30.103200000000001"/>
    <n v="30.103200000000001"/>
    <s v="Mon"/>
    <s v="Tue"/>
  </r>
  <r>
    <s v="A00290"/>
    <s v="Southeast"/>
    <s v="Khan"/>
    <s v="Deliver"/>
    <m/>
    <d v="2020-11-30T00:00:00"/>
    <x v="7"/>
    <n v="8"/>
    <n v="1"/>
    <m/>
    <m/>
    <n v="0.25"/>
    <n v="17.88"/>
    <x v="0"/>
    <n v="8"/>
    <n v="80"/>
    <n v="20"/>
    <n v="20"/>
    <n v="17.88"/>
    <n v="37.879999999999995"/>
    <n v="37.879999999999995"/>
    <s v="Mon"/>
    <s v="Tue"/>
  </r>
  <r>
    <s v="A00291"/>
    <s v="Northeast"/>
    <s v="Michner"/>
    <s v="Repair"/>
    <m/>
    <d v="2020-11-30T00:00:00"/>
    <x v="7"/>
    <n v="8"/>
    <n v="2"/>
    <m/>
    <m/>
    <n v="2.75"/>
    <n v="1204.6415"/>
    <x v="2"/>
    <n v="8"/>
    <n v="140"/>
    <n v="385"/>
    <n v="385"/>
    <n v="1204.6415"/>
    <n v="1589.6415"/>
    <n v="1589.6415"/>
    <s v="Mon"/>
    <s v="Tue"/>
  </r>
  <r>
    <s v="A00292"/>
    <s v="Northeast"/>
    <s v="Burton"/>
    <s v="Repair"/>
    <m/>
    <d v="2020-11-30T00:00:00"/>
    <x v="64"/>
    <n v="17"/>
    <n v="2"/>
    <m/>
    <m/>
    <n v="3"/>
    <n v="111"/>
    <x v="2"/>
    <n v="17"/>
    <n v="140"/>
    <n v="420"/>
    <n v="420"/>
    <n v="111"/>
    <n v="531"/>
    <n v="531"/>
    <s v="Mon"/>
    <s v="Thu"/>
  </r>
  <r>
    <s v="A00293"/>
    <s v="West"/>
    <s v="Khan"/>
    <s v="Assess"/>
    <m/>
    <d v="2020-11-30T00:00:00"/>
    <x v="69"/>
    <n v="35"/>
    <n v="1"/>
    <m/>
    <m/>
    <n v="0.25"/>
    <n v="21.21"/>
    <x v="1"/>
    <n v="35"/>
    <n v="80"/>
    <n v="20"/>
    <n v="20"/>
    <n v="21.21"/>
    <n v="41.21"/>
    <n v="41.21"/>
    <s v="Mon"/>
    <s v="Mon"/>
  </r>
  <r>
    <s v="A00294"/>
    <s v="Northeast"/>
    <s v="Ling"/>
    <s v="Assess"/>
    <m/>
    <d v="2020-11-30T00:00:00"/>
    <x v="73"/>
    <n v="87"/>
    <n v="2"/>
    <m/>
    <m/>
    <n v="0.5"/>
    <n v="158.31389999999999"/>
    <x v="2"/>
    <n v="87"/>
    <n v="140"/>
    <n v="70"/>
    <n v="70"/>
    <n v="158.31389999999999"/>
    <n v="228.31389999999999"/>
    <n v="228.31389999999999"/>
    <s v="Mon"/>
    <s v="Thu"/>
  </r>
  <r>
    <s v="A00295"/>
    <s v="Southeast"/>
    <s v="Burton"/>
    <s v="Assess"/>
    <m/>
    <d v="2020-12-01T00:00:00"/>
    <x v="55"/>
    <n v="41"/>
    <n v="1"/>
    <m/>
    <m/>
    <n v="0.5"/>
    <n v="36.754399999999997"/>
    <x v="2"/>
    <n v="41"/>
    <n v="80"/>
    <n v="40"/>
    <n v="40"/>
    <n v="36.754399999999997"/>
    <n v="76.754400000000004"/>
    <n v="76.754400000000004"/>
    <s v="Tue"/>
    <s v="Mon"/>
  </r>
  <r>
    <s v="A00296"/>
    <s v="North"/>
    <s v="Ling"/>
    <s v="Replace"/>
    <m/>
    <d v="2020-12-01T00:00:00"/>
    <x v="74"/>
    <n v="154"/>
    <n v="2"/>
    <m/>
    <m/>
    <n v="0.5"/>
    <n v="242.07"/>
    <x v="2"/>
    <n v="154"/>
    <n v="140"/>
    <n v="70"/>
    <n v="70"/>
    <n v="242.07"/>
    <n v="312.07"/>
    <n v="312.07"/>
    <s v="Tue"/>
    <s v="Tue"/>
  </r>
  <r>
    <s v="A00297"/>
    <s v="Northwest"/>
    <s v="Khan"/>
    <s v="Assess"/>
    <m/>
    <d v="2020-12-02T00:00:00"/>
    <x v="64"/>
    <n v="15"/>
    <n v="1"/>
    <m/>
    <m/>
    <n v="0.5"/>
    <n v="30"/>
    <x v="2"/>
    <n v="15"/>
    <n v="80"/>
    <n v="40"/>
    <n v="40"/>
    <n v="30"/>
    <n v="70"/>
    <n v="70"/>
    <s v="Wed"/>
    <s v="Thu"/>
  </r>
  <r>
    <s v="A00298"/>
    <s v="Northwest"/>
    <s v="Khan"/>
    <s v="Assess"/>
    <s v="Yes"/>
    <d v="2020-12-02T00:00:00"/>
    <x v="63"/>
    <n v="13"/>
    <n v="1"/>
    <m/>
    <m/>
    <n v="0.5"/>
    <n v="52.8994"/>
    <x v="2"/>
    <n v="13"/>
    <n v="80"/>
    <n v="40"/>
    <n v="40"/>
    <n v="52.8994"/>
    <n v="92.8994"/>
    <n v="92.8994"/>
    <s v="Wed"/>
    <s v="Tue"/>
  </r>
  <r>
    <s v="A00299"/>
    <s v="Northwest"/>
    <s v="Cartier"/>
    <s v="Deliver"/>
    <s v="Yes"/>
    <d v="2020-12-02T00:00:00"/>
    <x v="64"/>
    <n v="15"/>
    <n v="1"/>
    <m/>
    <m/>
    <n v="0.25"/>
    <n v="36.754399999999997"/>
    <x v="0"/>
    <n v="15"/>
    <n v="80"/>
    <n v="20"/>
    <n v="20"/>
    <n v="36.754399999999997"/>
    <n v="56.754399999999997"/>
    <n v="56.754399999999997"/>
    <s v="Wed"/>
    <s v="Thu"/>
  </r>
  <r>
    <s v="A00300"/>
    <s v="Southeast"/>
    <s v="Michner"/>
    <s v="Deliver"/>
    <m/>
    <d v="2020-12-02T00:00:00"/>
    <x v="66"/>
    <n v="36"/>
    <n v="1"/>
    <m/>
    <m/>
    <n v="0.25"/>
    <n v="45.237400000000001"/>
    <x v="2"/>
    <n v="36"/>
    <n v="80"/>
    <n v="20"/>
    <n v="20"/>
    <n v="45.237400000000001"/>
    <n v="65.237400000000008"/>
    <n v="65.237400000000008"/>
    <s v="Wed"/>
    <s v="Thu"/>
  </r>
  <r>
    <s v="A00301"/>
    <s v="Northwest"/>
    <s v="Cartier"/>
    <s v="Replace"/>
    <s v="Yes"/>
    <d v="2020-12-02T00:00:00"/>
    <x v="75"/>
    <n v="56"/>
    <n v="1"/>
    <m/>
    <m/>
    <n v="0.75"/>
    <n v="42.66"/>
    <x v="0"/>
    <n v="56"/>
    <n v="80"/>
    <n v="60"/>
    <n v="60"/>
    <n v="42.66"/>
    <n v="102.66"/>
    <n v="102.66"/>
    <s v="Wed"/>
    <s v="Wed"/>
  </r>
  <r>
    <s v="A00302"/>
    <s v="North"/>
    <s v="Ling"/>
    <s v="Replace"/>
    <m/>
    <d v="2020-12-02T00:00:00"/>
    <x v="76"/>
    <n v="75"/>
    <n v="2"/>
    <m/>
    <m/>
    <n v="1"/>
    <n v="226"/>
    <x v="0"/>
    <n v="75"/>
    <n v="140"/>
    <n v="140"/>
    <n v="140"/>
    <n v="226"/>
    <n v="366"/>
    <n v="366"/>
    <s v="Wed"/>
    <s v="Mon"/>
  </r>
  <r>
    <s v="A00303"/>
    <s v="South"/>
    <s v="Michner"/>
    <s v="Assess"/>
    <m/>
    <d v="2020-12-03T00:00:00"/>
    <x v="77"/>
    <n v="34"/>
    <n v="2"/>
    <m/>
    <m/>
    <n v="0.5"/>
    <n v="45.237400000000001"/>
    <x v="0"/>
    <n v="34"/>
    <n v="140"/>
    <n v="70"/>
    <n v="70"/>
    <n v="45.237400000000001"/>
    <n v="115.23740000000001"/>
    <n v="115.23740000000001"/>
    <s v="Thu"/>
    <s v="Wed"/>
  </r>
  <r>
    <s v="A00304"/>
    <s v="Northwest"/>
    <s v="Burton"/>
    <s v="Deliver"/>
    <s v="Yes"/>
    <d v="2020-12-03T00:00:00"/>
    <x v="49"/>
    <n v="53"/>
    <n v="1"/>
    <m/>
    <m/>
    <n v="0.25"/>
    <n v="36.972099999999998"/>
    <x v="2"/>
    <n v="53"/>
    <n v="80"/>
    <n v="20"/>
    <n v="20"/>
    <n v="36.972099999999998"/>
    <n v="56.972099999999998"/>
    <n v="56.972099999999998"/>
    <s v="Thu"/>
    <s v="Mon"/>
  </r>
  <r>
    <s v="A00305"/>
    <s v="South"/>
    <s v="Lopez"/>
    <s v="Assess"/>
    <m/>
    <d v="2020-12-05T00:00:00"/>
    <x v="78"/>
    <n v="18"/>
    <n v="1"/>
    <m/>
    <m/>
    <n v="0.5"/>
    <n v="138.5667"/>
    <x v="0"/>
    <n v="18"/>
    <n v="80"/>
    <n v="40"/>
    <n v="40"/>
    <n v="138.5667"/>
    <n v="178.5667"/>
    <n v="178.5667"/>
    <s v="Sat"/>
    <s v="Wed"/>
  </r>
  <r>
    <s v="A00306"/>
    <s v="South"/>
    <s v="Lopez"/>
    <s v="Deliver"/>
    <m/>
    <d v="2020-12-05T00:00:00"/>
    <x v="77"/>
    <n v="32"/>
    <n v="1"/>
    <m/>
    <m/>
    <n v="0.25"/>
    <n v="126.5641"/>
    <x v="0"/>
    <n v="32"/>
    <n v="80"/>
    <n v="20"/>
    <n v="20"/>
    <n v="126.5641"/>
    <n v="146.5641"/>
    <n v="146.5641"/>
    <s v="Sat"/>
    <s v="Wed"/>
  </r>
  <r>
    <s v="A00307"/>
    <s v="West"/>
    <s v="Burton"/>
    <s v="Install"/>
    <m/>
    <d v="2020-12-07T00:00:00"/>
    <x v="65"/>
    <n v="29"/>
    <n v="2"/>
    <m/>
    <m/>
    <n v="1"/>
    <n v="51.45"/>
    <x v="1"/>
    <n v="29"/>
    <n v="140"/>
    <n v="140"/>
    <n v="140"/>
    <n v="51.45"/>
    <n v="191.45"/>
    <n v="191.45"/>
    <s v="Mon"/>
    <s v="Tue"/>
  </r>
  <r>
    <s v="A00308"/>
    <s v="South"/>
    <s v="Lopez"/>
    <s v="Deliver"/>
    <m/>
    <d v="2020-12-07T00:00:00"/>
    <x v="66"/>
    <n v="31"/>
    <n v="1"/>
    <m/>
    <m/>
    <n v="0.25"/>
    <n v="227.93719999999999"/>
    <x v="0"/>
    <n v="31"/>
    <n v="80"/>
    <n v="20"/>
    <n v="20"/>
    <n v="227.93719999999999"/>
    <n v="247.93719999999999"/>
    <n v="247.93719999999999"/>
    <s v="Mon"/>
    <s v="Thu"/>
  </r>
  <r>
    <s v="A00309"/>
    <s v="Northwest"/>
    <s v="Michner"/>
    <s v="Replace"/>
    <m/>
    <d v="2020-12-07T00:00:00"/>
    <x v="55"/>
    <n v="35"/>
    <n v="1"/>
    <m/>
    <m/>
    <n v="0.5"/>
    <n v="367.71109999999999"/>
    <x v="1"/>
    <n v="35"/>
    <n v="80"/>
    <n v="40"/>
    <n v="40"/>
    <n v="367.71109999999999"/>
    <n v="407.71109999999999"/>
    <n v="407.71109999999999"/>
    <s v="Mon"/>
    <s v="Mon"/>
  </r>
  <r>
    <s v="A00310"/>
    <s v="North"/>
    <s v="Khan"/>
    <s v="Replace"/>
    <m/>
    <d v="2020-12-07T00:00:00"/>
    <x v="79"/>
    <n v="36"/>
    <n v="2"/>
    <m/>
    <m/>
    <n v="1.25"/>
    <n v="637.53"/>
    <x v="0"/>
    <n v="36"/>
    <n v="140"/>
    <n v="175"/>
    <n v="175"/>
    <n v="637.53"/>
    <n v="812.53"/>
    <n v="812.53"/>
    <s v="Mon"/>
    <s v="Tue"/>
  </r>
  <r>
    <s v="A00311"/>
    <s v="Central"/>
    <s v="Khan"/>
    <s v="Replace"/>
    <m/>
    <d v="2020-12-08T00:00:00"/>
    <x v="63"/>
    <n v="7"/>
    <n v="2"/>
    <m/>
    <m/>
    <n v="3"/>
    <n v="21.33"/>
    <x v="0"/>
    <n v="7"/>
    <n v="140"/>
    <n v="420"/>
    <n v="420"/>
    <n v="21.33"/>
    <n v="441.33"/>
    <n v="441.33"/>
    <s v="Tue"/>
    <s v="Tue"/>
  </r>
  <r>
    <s v="A00312"/>
    <s v="West"/>
    <s v="Cartier"/>
    <s v="Replace"/>
    <m/>
    <d v="2020-12-08T00:00:00"/>
    <x v="52"/>
    <n v="8"/>
    <n v="2"/>
    <m/>
    <m/>
    <n v="1.5"/>
    <n v="318.72519999999997"/>
    <x v="0"/>
    <n v="8"/>
    <n v="140"/>
    <n v="210"/>
    <n v="210"/>
    <n v="318.72519999999997"/>
    <n v="528.72519999999997"/>
    <n v="528.72519999999997"/>
    <s v="Tue"/>
    <s v="Wed"/>
  </r>
  <r>
    <s v="A00313"/>
    <s v="Northwest"/>
    <s v="Cartier"/>
    <s v="Replace"/>
    <s v="Yes"/>
    <d v="2020-12-08T00:00:00"/>
    <x v="80"/>
    <n v="66"/>
    <n v="2"/>
    <m/>
    <m/>
    <n v="0.75"/>
    <n v="35.450000000000003"/>
    <x v="0"/>
    <n v="66"/>
    <n v="140"/>
    <n v="105"/>
    <n v="105"/>
    <n v="35.450000000000003"/>
    <n v="140.44999999999999"/>
    <n v="140.44999999999999"/>
    <s v="Tue"/>
    <s v="Fri"/>
  </r>
  <r>
    <s v="A00314"/>
    <s v="South"/>
    <s v="Lopez"/>
    <s v="Install"/>
    <m/>
    <d v="2020-12-09T00:00:00"/>
    <x v="64"/>
    <n v="8"/>
    <n v="1"/>
    <m/>
    <m/>
    <n v="1.75"/>
    <n v="131.30000000000001"/>
    <x v="1"/>
    <n v="8"/>
    <n v="80"/>
    <n v="140"/>
    <n v="140"/>
    <n v="131.30000000000001"/>
    <n v="271.3"/>
    <n v="271.3"/>
    <s v="Wed"/>
    <s v="Thu"/>
  </r>
  <r>
    <s v="A00315"/>
    <s v="Northwest"/>
    <s v="Cartier"/>
    <s v="Deliver"/>
    <m/>
    <d v="2020-12-09T00:00:00"/>
    <x v="55"/>
    <n v="33"/>
    <n v="1"/>
    <m/>
    <m/>
    <n v="0.25"/>
    <n v="37.262799999999999"/>
    <x v="2"/>
    <n v="33"/>
    <n v="80"/>
    <n v="20"/>
    <n v="20"/>
    <n v="37.262799999999999"/>
    <n v="57.262799999999999"/>
    <n v="57.262799999999999"/>
    <s v="Wed"/>
    <s v="Mon"/>
  </r>
  <r>
    <s v="A00316"/>
    <s v="Northeast"/>
    <s v="Michner"/>
    <s v="Install"/>
    <m/>
    <d v="2020-12-09T00:00:00"/>
    <x v="79"/>
    <n v="34"/>
    <n v="2"/>
    <m/>
    <m/>
    <n v="3"/>
    <n v="1193.7465999999999"/>
    <x v="2"/>
    <n v="34"/>
    <n v="140"/>
    <n v="420"/>
    <n v="420"/>
    <n v="1193.7465999999999"/>
    <n v="1613.7465999999999"/>
    <n v="1613.7465999999999"/>
    <s v="Wed"/>
    <s v="Tue"/>
  </r>
  <r>
    <s v="A00317"/>
    <s v="Southeast"/>
    <s v="Michner"/>
    <s v="Replace"/>
    <s v="Yes"/>
    <d v="2020-12-10T00:00:00"/>
    <x v="51"/>
    <n v="4"/>
    <n v="1"/>
    <m/>
    <m/>
    <n v="0.5"/>
    <n v="250.42240000000001"/>
    <x v="2"/>
    <n v="4"/>
    <n v="80"/>
    <n v="40"/>
    <n v="40"/>
    <n v="250.42240000000001"/>
    <n v="290.42240000000004"/>
    <n v="290.42240000000004"/>
    <s v="Thu"/>
    <s v="Mon"/>
  </r>
  <r>
    <s v="A00318"/>
    <s v="South"/>
    <s v="Lopez"/>
    <s v="Deliver"/>
    <m/>
    <d v="2020-12-10T00:00:00"/>
    <x v="66"/>
    <n v="28"/>
    <n v="1"/>
    <m/>
    <m/>
    <n v="0.25"/>
    <n v="67.703999999999994"/>
    <x v="1"/>
    <n v="28"/>
    <n v="80"/>
    <n v="20"/>
    <n v="20"/>
    <n v="67.703999999999994"/>
    <n v="87.703999999999994"/>
    <n v="87.703999999999994"/>
    <s v="Thu"/>
    <s v="Thu"/>
  </r>
  <r>
    <s v="A00319"/>
    <s v="Central"/>
    <s v="Burton"/>
    <s v="Install"/>
    <m/>
    <d v="2020-12-10T00:00:00"/>
    <x v="66"/>
    <n v="28"/>
    <n v="2"/>
    <m/>
    <m/>
    <n v="1.25"/>
    <n v="58.238999999999997"/>
    <x v="0"/>
    <n v="28"/>
    <n v="140"/>
    <n v="175"/>
    <n v="175"/>
    <n v="58.238999999999997"/>
    <n v="233.239"/>
    <n v="233.239"/>
    <s v="Thu"/>
    <s v="Thu"/>
  </r>
  <r>
    <s v="A00320"/>
    <s v="West"/>
    <s v="Lopez"/>
    <s v="Assess"/>
    <m/>
    <d v="2020-12-10T00:00:00"/>
    <x v="81"/>
    <n v="35"/>
    <n v="1"/>
    <m/>
    <m/>
    <n v="0.5"/>
    <n v="32.226999999999997"/>
    <x v="1"/>
    <n v="35"/>
    <n v="80"/>
    <n v="40"/>
    <n v="40"/>
    <n v="32.226999999999997"/>
    <n v="72.227000000000004"/>
    <n v="72.227000000000004"/>
    <s v="Thu"/>
    <s v="Thu"/>
  </r>
  <r>
    <s v="A00321"/>
    <s v="Central"/>
    <s v="Khan"/>
    <s v="Replace"/>
    <m/>
    <d v="2020-12-10T00:00:00"/>
    <x v="82"/>
    <n v="44"/>
    <n v="1"/>
    <m/>
    <m/>
    <n v="2.25"/>
    <n v="180"/>
    <x v="0"/>
    <n v="44"/>
    <n v="80"/>
    <n v="180"/>
    <n v="180"/>
    <n v="180"/>
    <n v="360"/>
    <n v="360"/>
    <s v="Thu"/>
    <s v="Sat"/>
  </r>
  <r>
    <s v="A00322"/>
    <s v="West"/>
    <s v="Khan"/>
    <s v="Assess"/>
    <s v="Yes"/>
    <d v="2020-12-12T00:00:00"/>
    <x v="83"/>
    <n v="47"/>
    <n v="1"/>
    <m/>
    <m/>
    <n v="1"/>
    <n v="337.9237"/>
    <x v="0"/>
    <n v="47"/>
    <n v="80"/>
    <n v="80"/>
    <n v="80"/>
    <n v="337.9237"/>
    <n v="417.9237"/>
    <n v="417.9237"/>
    <s v="Sat"/>
    <s v="Thu"/>
  </r>
  <r>
    <s v="A00323"/>
    <s v="Northwest"/>
    <s v="Michner"/>
    <s v="Assess"/>
    <s v="Yes"/>
    <d v="2020-12-14T00:00:00"/>
    <x v="63"/>
    <n v="1"/>
    <n v="1"/>
    <m/>
    <m/>
    <n v="0.75"/>
    <n v="63.99"/>
    <x v="0"/>
    <n v="1"/>
    <n v="80"/>
    <n v="60"/>
    <n v="60"/>
    <n v="63.99"/>
    <n v="123.99000000000001"/>
    <n v="123.99000000000001"/>
    <s v="Mon"/>
    <s v="Tue"/>
  </r>
  <r>
    <s v="A00324"/>
    <s v="West"/>
    <s v="Khan"/>
    <s v="Assess"/>
    <m/>
    <d v="2020-12-14T00:00:00"/>
    <x v="52"/>
    <n v="2"/>
    <n v="1"/>
    <m/>
    <m/>
    <n v="0.5"/>
    <n v="145.88999999999999"/>
    <x v="1"/>
    <n v="2"/>
    <n v="80"/>
    <n v="40"/>
    <n v="40"/>
    <n v="145.88999999999999"/>
    <n v="185.89"/>
    <n v="185.89"/>
    <s v="Mon"/>
    <s v="Wed"/>
  </r>
  <r>
    <s v="A00325"/>
    <s v="West"/>
    <s v="Khan"/>
    <s v="Deliver"/>
    <m/>
    <d v="2020-12-14T00:00:00"/>
    <x v="69"/>
    <n v="21"/>
    <n v="1"/>
    <m/>
    <m/>
    <n v="0.25"/>
    <n v="30"/>
    <x v="1"/>
    <n v="21"/>
    <n v="80"/>
    <n v="20"/>
    <n v="20"/>
    <n v="30"/>
    <n v="50"/>
    <n v="50"/>
    <s v="Mon"/>
    <s v="Mon"/>
  </r>
  <r>
    <s v="A00326"/>
    <s v="West"/>
    <s v="Khan"/>
    <s v="Replace"/>
    <m/>
    <d v="2020-12-14T00:00:00"/>
    <x v="69"/>
    <n v="21"/>
    <n v="1"/>
    <m/>
    <m/>
    <n v="0.5"/>
    <n v="57.098199999999999"/>
    <x v="0"/>
    <n v="21"/>
    <n v="80"/>
    <n v="40"/>
    <n v="40"/>
    <n v="57.098199999999999"/>
    <n v="97.098199999999991"/>
    <n v="97.098199999999991"/>
    <s v="Mon"/>
    <s v="Mon"/>
  </r>
  <r>
    <s v="A00327"/>
    <s v="North"/>
    <s v="Khan"/>
    <s v="Install"/>
    <m/>
    <d v="2020-12-14T00:00:00"/>
    <x v="84"/>
    <n v="30"/>
    <n v="2"/>
    <m/>
    <m/>
    <n v="3.5"/>
    <n v="262.44"/>
    <x v="0"/>
    <n v="30"/>
    <n v="140"/>
    <n v="490"/>
    <n v="490"/>
    <n v="262.44"/>
    <n v="752.44"/>
    <n v="752.44"/>
    <s v="Mon"/>
    <s v="Wed"/>
  </r>
  <r>
    <s v="A00328"/>
    <s v="West"/>
    <s v="Khan"/>
    <s v="Assess"/>
    <m/>
    <d v="2020-12-14T00:00:00"/>
    <x v="85"/>
    <n v="36"/>
    <n v="1"/>
    <m/>
    <m/>
    <n v="0.5"/>
    <n v="21.33"/>
    <x v="1"/>
    <n v="36"/>
    <n v="80"/>
    <n v="40"/>
    <n v="40"/>
    <n v="21.33"/>
    <n v="61.33"/>
    <n v="61.33"/>
    <s v="Mon"/>
    <s v="Tue"/>
  </r>
  <r>
    <s v="A00329"/>
    <s v="South"/>
    <s v="Lopez"/>
    <s v="Repair"/>
    <m/>
    <d v="2020-12-14T00:00:00"/>
    <x v="74"/>
    <n v="141"/>
    <n v="1"/>
    <m/>
    <m/>
    <n v="4"/>
    <n v="1769.625"/>
    <x v="1"/>
    <n v="141"/>
    <n v="80"/>
    <n v="320"/>
    <n v="320"/>
    <n v="1769.625"/>
    <n v="2089.625"/>
    <n v="2089.625"/>
    <s v="Mon"/>
    <s v="Tue"/>
  </r>
  <r>
    <s v="A00330"/>
    <s v="South"/>
    <s v="Lopez"/>
    <s v="Replace"/>
    <m/>
    <d v="2020-12-15T00:00:00"/>
    <x v="84"/>
    <n v="29"/>
    <n v="1"/>
    <m/>
    <m/>
    <n v="0.75"/>
    <n v="82.875"/>
    <x v="1"/>
    <n v="29"/>
    <n v="80"/>
    <n v="60"/>
    <n v="60"/>
    <n v="82.875"/>
    <n v="142.875"/>
    <n v="142.875"/>
    <s v="Tue"/>
    <s v="Wed"/>
  </r>
  <r>
    <s v="A00331"/>
    <s v="Central"/>
    <s v="Michner"/>
    <s v="Assess"/>
    <m/>
    <d v="2020-12-15T00:00:00"/>
    <x v="49"/>
    <n v="41"/>
    <n v="2"/>
    <m/>
    <m/>
    <n v="0.75"/>
    <n v="2294"/>
    <x v="0"/>
    <n v="41"/>
    <n v="140"/>
    <n v="105"/>
    <n v="105"/>
    <n v="2294"/>
    <n v="2399"/>
    <n v="2399"/>
    <s v="Tue"/>
    <s v="Mon"/>
  </r>
  <r>
    <s v="A00332"/>
    <s v="Southeast"/>
    <s v="Khan"/>
    <s v="Assess"/>
    <m/>
    <d v="2020-12-16T00:00:00"/>
    <x v="78"/>
    <n v="7"/>
    <n v="1"/>
    <m/>
    <m/>
    <n v="1"/>
    <n v="348.7432"/>
    <x v="0"/>
    <n v="7"/>
    <n v="80"/>
    <n v="80"/>
    <n v="80"/>
    <n v="348.7432"/>
    <n v="428.7432"/>
    <n v="428.7432"/>
    <s v="Wed"/>
    <s v="Wed"/>
  </r>
  <r>
    <s v="A00333"/>
    <s v="South"/>
    <s v="Lopez"/>
    <s v="Assess"/>
    <m/>
    <d v="2020-12-16T00:00:00"/>
    <x v="81"/>
    <n v="29"/>
    <n v="1"/>
    <m/>
    <m/>
    <n v="0.25"/>
    <n v="140.4"/>
    <x v="0"/>
    <n v="29"/>
    <n v="80"/>
    <n v="20"/>
    <n v="20"/>
    <n v="140.4"/>
    <n v="160.4"/>
    <n v="160.4"/>
    <s v="Wed"/>
    <s v="Thu"/>
  </r>
  <r>
    <s v="A00334"/>
    <s v="East"/>
    <s v="Ling"/>
    <s v="Assess"/>
    <m/>
    <d v="2020-12-16T00:00:00"/>
    <x v="86"/>
    <n v="47"/>
    <n v="2"/>
    <m/>
    <m/>
    <n v="0.5"/>
    <n v="133.99780000000001"/>
    <x v="0"/>
    <n v="47"/>
    <n v="140"/>
    <n v="70"/>
    <n v="70"/>
    <n v="133.99780000000001"/>
    <n v="203.99780000000001"/>
    <n v="203.99780000000001"/>
    <s v="Wed"/>
    <s v="Mon"/>
  </r>
  <r>
    <s v="A00335"/>
    <s v="Northwest"/>
    <s v="Burton"/>
    <s v="Repair"/>
    <m/>
    <d v="2020-12-21T00:00:00"/>
    <x v="87"/>
    <n v="36"/>
    <n v="2"/>
    <m/>
    <m/>
    <n v="1"/>
    <n v="305.63040000000001"/>
    <x v="0"/>
    <n v="36"/>
    <n v="140"/>
    <n v="140"/>
    <n v="140"/>
    <n v="305.63040000000001"/>
    <n v="445.63040000000001"/>
    <n v="445.63040000000001"/>
    <s v="Mon"/>
    <s v="Tue"/>
  </r>
  <r>
    <s v="A00336"/>
    <s v="Northwest"/>
    <s v="Michner"/>
    <s v="Assess"/>
    <s v="Yes"/>
    <d v="2021-01-04T00:00:00"/>
    <x v="55"/>
    <n v="7"/>
    <n v="1"/>
    <m/>
    <m/>
    <n v="0.25"/>
    <n v="19.196999999999999"/>
    <x v="0"/>
    <n v="7"/>
    <n v="80"/>
    <n v="20"/>
    <n v="20"/>
    <n v="19.196999999999999"/>
    <n v="39.197000000000003"/>
    <n v="39.197000000000003"/>
    <s v="Mon"/>
    <s v="Mon"/>
  </r>
  <r>
    <s v="A00337"/>
    <s v="South"/>
    <s v="Lopez"/>
    <s v="Assess"/>
    <m/>
    <d v="2021-01-04T00:00:00"/>
    <x v="84"/>
    <n v="9"/>
    <n v="1"/>
    <m/>
    <m/>
    <n v="0.5"/>
    <n v="18.524999999999999"/>
    <x v="1"/>
    <n v="9"/>
    <n v="80"/>
    <n v="40"/>
    <n v="40"/>
    <n v="18.524999999999999"/>
    <n v="58.524999999999999"/>
    <n v="58.524999999999999"/>
    <s v="Mon"/>
    <s v="Wed"/>
  </r>
  <r>
    <s v="A00338"/>
    <s v="West"/>
    <s v="Lopez"/>
    <s v="Deliver"/>
    <m/>
    <d v="2021-01-04T00:00:00"/>
    <x v="84"/>
    <n v="9"/>
    <n v="1"/>
    <m/>
    <m/>
    <n v="0.25"/>
    <n v="39"/>
    <x v="0"/>
    <n v="9"/>
    <n v="80"/>
    <n v="20"/>
    <n v="20"/>
    <n v="39"/>
    <n v="59"/>
    <n v="59"/>
    <s v="Mon"/>
    <s v="Wed"/>
  </r>
  <r>
    <s v="A00339"/>
    <s v="South"/>
    <s v="Lopez"/>
    <s v="Assess"/>
    <m/>
    <d v="2021-01-04T00:00:00"/>
    <x v="81"/>
    <n v="10"/>
    <n v="2"/>
    <m/>
    <m/>
    <n v="0.25"/>
    <n v="36.503999999999998"/>
    <x v="1"/>
    <n v="10"/>
    <n v="140"/>
    <n v="35"/>
    <n v="35"/>
    <n v="36.503999999999998"/>
    <n v="71.503999999999991"/>
    <n v="71.503999999999991"/>
    <s v="Mon"/>
    <s v="Thu"/>
  </r>
  <r>
    <s v="A00340"/>
    <s v="Central"/>
    <s v="Cartier"/>
    <s v="Assess"/>
    <m/>
    <d v="2021-01-04T00:00:00"/>
    <x v="81"/>
    <n v="10"/>
    <n v="2"/>
    <m/>
    <m/>
    <n v="0.5"/>
    <n v="29.807400000000001"/>
    <x v="2"/>
    <n v="10"/>
    <n v="140"/>
    <n v="70"/>
    <n v="70"/>
    <n v="29.807400000000001"/>
    <n v="99.807400000000001"/>
    <n v="99.807400000000001"/>
    <s v="Mon"/>
    <s v="Thu"/>
  </r>
  <r>
    <s v="A00341"/>
    <s v="Central"/>
    <s v="Michner"/>
    <s v="Assess"/>
    <m/>
    <d v="2021-01-04T00:00:00"/>
    <x v="81"/>
    <n v="10"/>
    <n v="1"/>
    <m/>
    <m/>
    <n v="0.25"/>
    <n v="43.02"/>
    <x v="0"/>
    <n v="10"/>
    <n v="80"/>
    <n v="20"/>
    <n v="20"/>
    <n v="43.02"/>
    <n v="63.02"/>
    <n v="63.02"/>
    <s v="Mon"/>
    <s v="Thu"/>
  </r>
  <r>
    <s v="A00342"/>
    <s v="Northwest"/>
    <s v="Burton"/>
    <s v="Deliver"/>
    <m/>
    <d v="2021-01-04T00:00:00"/>
    <x v="88"/>
    <n v="17"/>
    <n v="1"/>
    <m/>
    <m/>
    <n v="0.25"/>
    <n v="66.864900000000006"/>
    <x v="0"/>
    <n v="17"/>
    <n v="80"/>
    <n v="20"/>
    <n v="20"/>
    <n v="66.864900000000006"/>
    <n v="86.864900000000006"/>
    <n v="86.864900000000006"/>
    <s v="Mon"/>
    <s v="Thu"/>
  </r>
  <r>
    <s v="A00343"/>
    <s v="Northwest"/>
    <s v="Burton"/>
    <s v="Replace"/>
    <m/>
    <d v="2021-01-04T00:00:00"/>
    <x v="89"/>
    <n v="38"/>
    <n v="1"/>
    <m/>
    <m/>
    <n v="0.75"/>
    <n v="408.56790000000001"/>
    <x v="0"/>
    <n v="38"/>
    <n v="80"/>
    <n v="60"/>
    <n v="60"/>
    <n v="408.56790000000001"/>
    <n v="468.56790000000001"/>
    <n v="468.56790000000001"/>
    <s v="Mon"/>
    <s v="Thu"/>
  </r>
  <r>
    <s v="A00344"/>
    <s v="South"/>
    <s v="Lopez"/>
    <s v="Assess"/>
    <m/>
    <d v="2021-01-05T00:00:00"/>
    <x v="81"/>
    <n v="9"/>
    <n v="1"/>
    <m/>
    <m/>
    <n v="0.25"/>
    <n v="25.2486"/>
    <x v="1"/>
    <n v="9"/>
    <n v="80"/>
    <n v="20"/>
    <n v="20"/>
    <n v="25.2486"/>
    <n v="45.248599999999996"/>
    <n v="45.248599999999996"/>
    <s v="Tue"/>
    <s v="Thu"/>
  </r>
  <r>
    <s v="A00345"/>
    <s v="Central"/>
    <s v="Cartier"/>
    <s v="Replace"/>
    <m/>
    <d v="2021-01-05T00:00:00"/>
    <x v="49"/>
    <n v="20"/>
    <n v="1"/>
    <m/>
    <m/>
    <n v="1.25"/>
    <n v="646"/>
    <x v="0"/>
    <n v="20"/>
    <n v="80"/>
    <n v="100"/>
    <n v="100"/>
    <n v="646"/>
    <n v="746"/>
    <n v="746"/>
    <s v="Tue"/>
    <s v="Mon"/>
  </r>
  <r>
    <s v="A00346"/>
    <s v="Central"/>
    <s v="Michner"/>
    <s v="Deliver"/>
    <m/>
    <d v="2021-01-05T00:00:00"/>
    <x v="90"/>
    <n v="25"/>
    <n v="1"/>
    <m/>
    <m/>
    <n v="0.25"/>
    <n v="125.4194"/>
    <x v="2"/>
    <n v="25"/>
    <n v="80"/>
    <n v="20"/>
    <n v="20"/>
    <n v="125.4194"/>
    <n v="145.4194"/>
    <n v="145.4194"/>
    <s v="Tue"/>
    <s v="Sat"/>
  </r>
  <r>
    <s v="A00347"/>
    <s v="Northwest"/>
    <s v="Khan"/>
    <s v="Assess"/>
    <m/>
    <d v="2021-01-05T00:00:00"/>
    <x v="91"/>
    <n v="28"/>
    <n v="2"/>
    <m/>
    <m/>
    <n v="0.75"/>
    <n v="286.73230000000001"/>
    <x v="0"/>
    <n v="28"/>
    <n v="140"/>
    <n v="105"/>
    <n v="105"/>
    <n v="286.73230000000001"/>
    <n v="391.73230000000001"/>
    <n v="391.73230000000001"/>
    <s v="Tue"/>
    <s v="Tue"/>
  </r>
  <r>
    <s v="A00348"/>
    <s v="South"/>
    <s v="Michner"/>
    <s v="Install"/>
    <m/>
    <d v="2021-01-05T00:00:00"/>
    <x v="91"/>
    <n v="28"/>
    <n v="1"/>
    <m/>
    <m/>
    <n v="2.5"/>
    <n v="258.02780000000001"/>
    <x v="2"/>
    <n v="28"/>
    <n v="80"/>
    <n v="200"/>
    <n v="200"/>
    <n v="258.02780000000001"/>
    <n v="458.02780000000001"/>
    <n v="458.02780000000001"/>
    <s v="Tue"/>
    <s v="Tue"/>
  </r>
  <r>
    <s v="A00349"/>
    <s v="South"/>
    <s v="Lopez"/>
    <s v="Assess"/>
    <m/>
    <d v="2021-01-05T00:00:00"/>
    <x v="74"/>
    <n v="119"/>
    <n v="1"/>
    <m/>
    <m/>
    <n v="0.25"/>
    <n v="14.3"/>
    <x v="1"/>
    <n v="119"/>
    <n v="80"/>
    <n v="20"/>
    <n v="20"/>
    <n v="14.3"/>
    <n v="34.299999999999997"/>
    <n v="34.299999999999997"/>
    <s v="Tue"/>
    <s v="Tue"/>
  </r>
  <r>
    <s v="A00350"/>
    <s v="South"/>
    <s v="Lopez"/>
    <s v="Assess"/>
    <m/>
    <d v="2021-01-06T00:00:00"/>
    <x v="92"/>
    <n v="12"/>
    <n v="1"/>
    <m/>
    <m/>
    <n v="0.25"/>
    <n v="44.85"/>
    <x v="1"/>
    <n v="12"/>
    <n v="80"/>
    <n v="20"/>
    <n v="20"/>
    <n v="44.85"/>
    <n v="64.849999999999994"/>
    <n v="64.849999999999994"/>
    <s v="Wed"/>
    <s v="Mon"/>
  </r>
  <r>
    <s v="A00351"/>
    <s v="Northwest"/>
    <s v="Michner"/>
    <s v="Assess"/>
    <m/>
    <d v="2021-01-06T00:00:00"/>
    <x v="88"/>
    <n v="15"/>
    <n v="2"/>
    <m/>
    <m/>
    <n v="0.5"/>
    <n v="74.607699999999994"/>
    <x v="2"/>
    <n v="15"/>
    <n v="140"/>
    <n v="70"/>
    <n v="70"/>
    <n v="74.607699999999994"/>
    <n v="144.60769999999999"/>
    <n v="144.60769999999999"/>
    <s v="Wed"/>
    <s v="Thu"/>
  </r>
  <r>
    <s v="A00352"/>
    <s v="North"/>
    <s v="Ling"/>
    <s v="Replace"/>
    <s v="Yes"/>
    <d v="2021-01-06T00:00:00"/>
    <x v="93"/>
    <n v="28"/>
    <n v="2"/>
    <m/>
    <m/>
    <n v="0.5"/>
    <n v="126.71469999999999"/>
    <x v="0"/>
    <n v="28"/>
    <n v="140"/>
    <n v="70"/>
    <n v="70"/>
    <n v="126.71469999999999"/>
    <n v="196.71469999999999"/>
    <n v="196.71469999999999"/>
    <s v="Wed"/>
    <s v="Wed"/>
  </r>
  <r>
    <s v="A00353"/>
    <s v="North"/>
    <s v="Ling"/>
    <s v="Replace"/>
    <m/>
    <d v="2021-01-06T00:00:00"/>
    <x v="94"/>
    <n v="57"/>
    <n v="2"/>
    <m/>
    <m/>
    <n v="1.25"/>
    <n v="256.83999999999997"/>
    <x v="0"/>
    <n v="57"/>
    <n v="140"/>
    <n v="175"/>
    <n v="175"/>
    <n v="256.83999999999997"/>
    <n v="431.84"/>
    <n v="431.84"/>
    <s v="Wed"/>
    <s v="Thu"/>
  </r>
  <r>
    <s v="A00354"/>
    <s v="Southeast"/>
    <s v="Cartier"/>
    <s v="Deliver"/>
    <m/>
    <d v="2021-01-07T00:00:00"/>
    <x v="85"/>
    <n v="12"/>
    <n v="1"/>
    <m/>
    <m/>
    <n v="0.25"/>
    <n v="32.6706"/>
    <x v="1"/>
    <n v="12"/>
    <n v="80"/>
    <n v="20"/>
    <n v="20"/>
    <n v="32.6706"/>
    <n v="52.6706"/>
    <n v="52.6706"/>
    <s v="Thu"/>
    <s v="Tue"/>
  </r>
  <r>
    <s v="A00355"/>
    <s v="Northwest"/>
    <s v="Cartier"/>
    <s v="Assess"/>
    <s v="Yes"/>
    <d v="2021-01-07T00:00:00"/>
    <x v="86"/>
    <n v="25"/>
    <n v="2"/>
    <m/>
    <m/>
    <n v="0.5"/>
    <n v="72.350099999999998"/>
    <x v="0"/>
    <n v="25"/>
    <n v="140"/>
    <n v="70"/>
    <n v="70"/>
    <n v="72.350099999999998"/>
    <n v="142.3501"/>
    <n v="142.3501"/>
    <s v="Thu"/>
    <s v="Mon"/>
  </r>
  <r>
    <s v="A00356"/>
    <s v="North"/>
    <s v="Ling"/>
    <s v="Replace"/>
    <m/>
    <d v="2021-01-07T00:00:00"/>
    <x v="95"/>
    <n v="29"/>
    <n v="2"/>
    <m/>
    <m/>
    <n v="0.5"/>
    <n v="178.49889999999999"/>
    <x v="2"/>
    <n v="29"/>
    <n v="140"/>
    <n v="70"/>
    <n v="70"/>
    <n v="178.49889999999999"/>
    <n v="248.49889999999999"/>
    <n v="248.49889999999999"/>
    <s v="Thu"/>
    <s v="Fri"/>
  </r>
  <r>
    <s v="A00357"/>
    <s v="Northwest"/>
    <s v="Burton"/>
    <s v="Replace"/>
    <m/>
    <d v="2021-01-07T00:00:00"/>
    <x v="96"/>
    <n v="46"/>
    <n v="1"/>
    <m/>
    <m/>
    <n v="0.5"/>
    <n v="18.254899999999999"/>
    <x v="2"/>
    <n v="46"/>
    <n v="80"/>
    <n v="40"/>
    <n v="40"/>
    <n v="18.254899999999999"/>
    <n v="58.254899999999999"/>
    <n v="58.254899999999999"/>
    <s v="Thu"/>
    <s v="Mon"/>
  </r>
  <r>
    <s v="A00358"/>
    <s v="North"/>
    <s v="Ling"/>
    <s v="Assess"/>
    <m/>
    <d v="2021-01-07T00:00:00"/>
    <x v="96"/>
    <n v="46"/>
    <n v="2"/>
    <m/>
    <m/>
    <n v="1.75"/>
    <n v="151.8099"/>
    <x v="2"/>
    <n v="46"/>
    <n v="140"/>
    <n v="245"/>
    <n v="245"/>
    <n v="151.8099"/>
    <n v="396.80989999999997"/>
    <n v="396.80989999999997"/>
    <s v="Thu"/>
    <s v="Mon"/>
  </r>
  <r>
    <s v="A00359"/>
    <s v="Southeast"/>
    <s v="Burton"/>
    <s v="Deliver"/>
    <m/>
    <d v="2021-01-08T00:00:00"/>
    <x v="53"/>
    <n v="8"/>
    <n v="1"/>
    <m/>
    <m/>
    <n v="0.25"/>
    <n v="85.085899999999995"/>
    <x v="2"/>
    <n v="8"/>
    <n v="80"/>
    <n v="20"/>
    <n v="20"/>
    <n v="85.085899999999995"/>
    <n v="105.0859"/>
    <n v="105.0859"/>
    <s v="Fri"/>
    <s v="Sat"/>
  </r>
  <r>
    <s v="A00360"/>
    <s v="South"/>
    <s v="Lopez"/>
    <s v="Assess"/>
    <m/>
    <d v="2021-01-08T00:00:00"/>
    <x v="86"/>
    <n v="24"/>
    <n v="1"/>
    <m/>
    <m/>
    <n v="0.25"/>
    <n v="67.067700000000002"/>
    <x v="0"/>
    <n v="24"/>
    <n v="80"/>
    <n v="20"/>
    <n v="20"/>
    <n v="67.067700000000002"/>
    <n v="87.067700000000002"/>
    <n v="87.067700000000002"/>
    <s v="Fri"/>
    <s v="Mon"/>
  </r>
  <r>
    <s v="A00361"/>
    <s v="South"/>
    <s v="Lopez"/>
    <s v="Deliver"/>
    <m/>
    <d v="2021-01-11T00:00:00"/>
    <x v="88"/>
    <n v="10"/>
    <n v="1"/>
    <m/>
    <m/>
    <n v="0.25"/>
    <n v="162.20959999999999"/>
    <x v="0"/>
    <n v="10"/>
    <n v="80"/>
    <n v="20"/>
    <n v="20"/>
    <n v="162.20959999999999"/>
    <n v="182.20959999999999"/>
    <n v="182.20959999999999"/>
    <s v="Mon"/>
    <s v="Thu"/>
  </r>
  <r>
    <s v="A00362"/>
    <s v="Southeast"/>
    <s v="Burton"/>
    <s v="Install"/>
    <m/>
    <d v="2021-01-11T00:00:00"/>
    <x v="83"/>
    <n v="17"/>
    <n v="1"/>
    <m/>
    <m/>
    <n v="1.25"/>
    <n v="53.688699999999997"/>
    <x v="0"/>
    <n v="17"/>
    <n v="80"/>
    <n v="100"/>
    <n v="100"/>
    <n v="53.688699999999997"/>
    <n v="153.68869999999998"/>
    <n v="153.68869999999998"/>
    <s v="Mon"/>
    <s v="Thu"/>
  </r>
  <r>
    <s v="A00363"/>
    <s v="Southeast"/>
    <s v="Michner"/>
    <s v="Assess"/>
    <m/>
    <d v="2021-01-11T00:00:00"/>
    <x v="86"/>
    <n v="21"/>
    <n v="2"/>
    <m/>
    <m/>
    <n v="1"/>
    <n v="211.8477"/>
    <x v="2"/>
    <n v="21"/>
    <n v="140"/>
    <n v="140"/>
    <n v="140"/>
    <n v="211.8477"/>
    <n v="351.84770000000003"/>
    <n v="351.84770000000003"/>
    <s v="Mon"/>
    <s v="Mon"/>
  </r>
  <r>
    <s v="A00364"/>
    <s v="South"/>
    <s v="Lopez"/>
    <s v="Assess"/>
    <m/>
    <d v="2021-01-11T00:00:00"/>
    <x v="86"/>
    <n v="21"/>
    <n v="1"/>
    <m/>
    <m/>
    <n v="0.25"/>
    <n v="150.31899999999999"/>
    <x v="1"/>
    <n v="21"/>
    <n v="80"/>
    <n v="20"/>
    <n v="20"/>
    <n v="150.31899999999999"/>
    <n v="170.31899999999999"/>
    <n v="170.31899999999999"/>
    <s v="Mon"/>
    <s v="Mon"/>
  </r>
  <r>
    <s v="A00365"/>
    <s v="East"/>
    <s v="Ling"/>
    <s v="Assess"/>
    <m/>
    <d v="2021-01-11T00:00:00"/>
    <x v="97"/>
    <n v="43"/>
    <n v="2"/>
    <m/>
    <m/>
    <n v="0.25"/>
    <n v="46.864899999999999"/>
    <x v="0"/>
    <n v="43"/>
    <n v="140"/>
    <n v="35"/>
    <n v="35"/>
    <n v="46.864899999999999"/>
    <n v="81.864900000000006"/>
    <n v="81.864900000000006"/>
    <s v="Mon"/>
    <s v="Tue"/>
  </r>
  <r>
    <s v="A00366"/>
    <s v="South"/>
    <s v="Lopez"/>
    <s v="Assess"/>
    <m/>
    <d v="2021-01-12T00:00:00"/>
    <x v="88"/>
    <n v="9"/>
    <n v="1"/>
    <m/>
    <m/>
    <n v="0.25"/>
    <n v="19.5"/>
    <x v="1"/>
    <n v="9"/>
    <n v="80"/>
    <n v="20"/>
    <n v="20"/>
    <n v="19.5"/>
    <n v="39.5"/>
    <n v="39.5"/>
    <s v="Tue"/>
    <s v="Thu"/>
  </r>
  <r>
    <s v="A00367"/>
    <s v="Central"/>
    <s v="Cartier"/>
    <s v="Replace"/>
    <m/>
    <d v="2021-01-12T00:00:00"/>
    <x v="85"/>
    <n v="7"/>
    <n v="1"/>
    <m/>
    <m/>
    <n v="1.25"/>
    <n v="256.71809999999999"/>
    <x v="2"/>
    <n v="7"/>
    <n v="80"/>
    <n v="100"/>
    <n v="100"/>
    <n v="256.71809999999999"/>
    <n v="356.71809999999999"/>
    <n v="356.71809999999999"/>
    <s v="Tue"/>
    <s v="Tue"/>
  </r>
  <r>
    <s v="A00368"/>
    <s v="Northwest"/>
    <s v="Khan"/>
    <s v="Replace"/>
    <m/>
    <d v="2021-01-13T00:00:00"/>
    <x v="90"/>
    <n v="17"/>
    <n v="1"/>
    <m/>
    <m/>
    <n v="1"/>
    <n v="86.293499999999995"/>
    <x v="2"/>
    <n v="17"/>
    <n v="80"/>
    <n v="80"/>
    <n v="80"/>
    <n v="86.293499999999995"/>
    <n v="166.29349999999999"/>
    <n v="166.29349999999999"/>
    <s v="Wed"/>
    <s v="Sat"/>
  </r>
  <r>
    <s v="A00369"/>
    <s v="South"/>
    <s v="Lopez"/>
    <s v="Assess"/>
    <m/>
    <d v="2021-01-14T00:00:00"/>
    <x v="85"/>
    <n v="5"/>
    <n v="1"/>
    <m/>
    <m/>
    <n v="0.25"/>
    <n v="108.3061"/>
    <x v="1"/>
    <n v="5"/>
    <n v="80"/>
    <n v="20"/>
    <n v="20"/>
    <n v="108.3061"/>
    <n v="128.30610000000001"/>
    <n v="128.30610000000001"/>
    <s v="Thu"/>
    <s v="Tue"/>
  </r>
  <r>
    <s v="A00370"/>
    <s v="Southeast"/>
    <s v="Cartier"/>
    <s v="Assess"/>
    <m/>
    <d v="2021-01-14T00:00:00"/>
    <x v="49"/>
    <n v="11"/>
    <n v="1"/>
    <m/>
    <m/>
    <n v="0.25"/>
    <n v="70.8215"/>
    <x v="2"/>
    <n v="11"/>
    <n v="80"/>
    <n v="20"/>
    <n v="20"/>
    <n v="70.8215"/>
    <n v="90.8215"/>
    <n v="90.8215"/>
    <s v="Thu"/>
    <s v="Mon"/>
  </r>
  <r>
    <s v="A00371"/>
    <s v="South"/>
    <s v="Lopez"/>
    <s v="Assess"/>
    <s v="Yes"/>
    <d v="2021-01-14T00:00:00"/>
    <x v="86"/>
    <n v="18"/>
    <n v="1"/>
    <m/>
    <m/>
    <n v="0.5"/>
    <n v="56.919600000000003"/>
    <x v="0"/>
    <n v="18"/>
    <n v="80"/>
    <n v="40"/>
    <n v="40"/>
    <n v="56.919600000000003"/>
    <n v="96.919600000000003"/>
    <n v="96.919600000000003"/>
    <s v="Thu"/>
    <s v="Mon"/>
  </r>
  <r>
    <s v="A00372"/>
    <s v="Northwest"/>
    <s v="Burton"/>
    <s v="Assess"/>
    <m/>
    <d v="2021-01-14T00:00:00"/>
    <x v="95"/>
    <n v="22"/>
    <n v="2"/>
    <m/>
    <m/>
    <n v="0.5"/>
    <n v="74.532399999999996"/>
    <x v="2"/>
    <n v="22"/>
    <n v="140"/>
    <n v="70"/>
    <n v="70"/>
    <n v="74.532399999999996"/>
    <n v="144.5324"/>
    <n v="144.5324"/>
    <s v="Thu"/>
    <s v="Fri"/>
  </r>
  <r>
    <s v="A00373"/>
    <s v="North"/>
    <s v="Ling"/>
    <s v="Assess"/>
    <m/>
    <d v="2021-01-14T00:00:00"/>
    <x v="76"/>
    <n v="32"/>
    <n v="2"/>
    <m/>
    <m/>
    <n v="0.5"/>
    <n v="137.22"/>
    <x v="0"/>
    <n v="32"/>
    <n v="140"/>
    <n v="70"/>
    <n v="70"/>
    <n v="137.22"/>
    <n v="207.22"/>
    <n v="207.22"/>
    <s v="Thu"/>
    <s v="Mon"/>
  </r>
  <r>
    <s v="A00374"/>
    <s v="Northwest"/>
    <s v="Cartier"/>
    <s v="Assess"/>
    <s v="Yes"/>
    <d v="2021-01-15T00:00:00"/>
    <x v="86"/>
    <n v="17"/>
    <n v="2"/>
    <m/>
    <m/>
    <n v="0.5"/>
    <n v="83.462900000000005"/>
    <x v="0"/>
    <n v="17"/>
    <n v="140"/>
    <n v="70"/>
    <n v="70"/>
    <n v="83.462900000000005"/>
    <n v="153.46289999999999"/>
    <n v="153.46289999999999"/>
    <s v="Fri"/>
    <s v="Mon"/>
  </r>
  <r>
    <s v="A00375"/>
    <s v="West"/>
    <s v="Khan"/>
    <s v="Assess"/>
    <m/>
    <d v="2021-01-16T00:00:00"/>
    <x v="93"/>
    <n v="18"/>
    <n v="1"/>
    <m/>
    <m/>
    <n v="1"/>
    <n v="9.92"/>
    <x v="1"/>
    <n v="18"/>
    <n v="80"/>
    <n v="80"/>
    <n v="80"/>
    <n v="9.92"/>
    <n v="89.92"/>
    <n v="89.92"/>
    <s v="Sat"/>
    <s v="Wed"/>
  </r>
  <r>
    <s v="A00376"/>
    <s v="Southeast"/>
    <s v="Cartier"/>
    <s v="Assess"/>
    <m/>
    <d v="2021-01-18T00:00:00"/>
    <x v="49"/>
    <n v="7"/>
    <n v="1"/>
    <m/>
    <m/>
    <n v="0.25"/>
    <n v="72.350099999999998"/>
    <x v="2"/>
    <n v="7"/>
    <n v="80"/>
    <n v="20"/>
    <n v="20"/>
    <n v="72.350099999999998"/>
    <n v="92.350099999999998"/>
    <n v="92.350099999999998"/>
    <s v="Mon"/>
    <s v="Mon"/>
  </r>
  <r>
    <s v="A00377"/>
    <s v="Northwest"/>
    <s v="Cartier"/>
    <s v="Deliver"/>
    <s v="Yes"/>
    <d v="2021-01-18T00:00:00"/>
    <x v="75"/>
    <n v="9"/>
    <n v="1"/>
    <m/>
    <m/>
    <n v="0.25"/>
    <n v="19.9801"/>
    <x v="0"/>
    <n v="9"/>
    <n v="80"/>
    <n v="20"/>
    <n v="20"/>
    <n v="19.9801"/>
    <n v="39.9801"/>
    <n v="39.9801"/>
    <s v="Mon"/>
    <s v="Wed"/>
  </r>
  <r>
    <s v="A00378"/>
    <s v="East"/>
    <s v="Ling"/>
    <s v="Repair"/>
    <m/>
    <d v="2021-01-18T00:00:00"/>
    <x v="91"/>
    <n v="15"/>
    <n v="2"/>
    <m/>
    <m/>
    <n v="1.25"/>
    <n v="85.32"/>
    <x v="0"/>
    <n v="15"/>
    <n v="140"/>
    <n v="175"/>
    <n v="175"/>
    <n v="85.32"/>
    <n v="260.32"/>
    <n v="260.32"/>
    <s v="Mon"/>
    <s v="Tue"/>
  </r>
  <r>
    <s v="A00379"/>
    <s v="West"/>
    <s v="Khan"/>
    <s v="Assess"/>
    <m/>
    <d v="2021-01-18T00:00:00"/>
    <x v="98"/>
    <n v="42"/>
    <n v="1"/>
    <m/>
    <m/>
    <n v="0.5"/>
    <n v="180"/>
    <x v="1"/>
    <n v="42"/>
    <n v="80"/>
    <n v="40"/>
    <n v="40"/>
    <n v="180"/>
    <n v="220"/>
    <n v="220"/>
    <s v="Mon"/>
    <s v="Mon"/>
  </r>
  <r>
    <s v="A00380"/>
    <s v="East"/>
    <s v="Ling"/>
    <s v="Assess"/>
    <m/>
    <d v="2021-01-19T00:00:00"/>
    <x v="99"/>
    <n v="16"/>
    <n v="2"/>
    <m/>
    <m/>
    <n v="0.25"/>
    <n v="52.350099999999998"/>
    <x v="0"/>
    <n v="16"/>
    <n v="140"/>
    <n v="35"/>
    <n v="35"/>
    <n v="52.350099999999998"/>
    <n v="87.350099999999998"/>
    <n v="87.350099999999998"/>
    <s v="Tue"/>
    <s v="Thu"/>
  </r>
  <r>
    <s v="A00381"/>
    <s v="East"/>
    <s v="Ling"/>
    <s v="Assess"/>
    <m/>
    <d v="2021-01-19T00:00:00"/>
    <x v="67"/>
    <n v="21"/>
    <n v="2"/>
    <m/>
    <m/>
    <n v="0.5"/>
    <n v="45.293500000000002"/>
    <x v="0"/>
    <n v="21"/>
    <n v="140"/>
    <n v="70"/>
    <n v="70"/>
    <n v="45.293500000000002"/>
    <n v="115.29349999999999"/>
    <n v="115.29349999999999"/>
    <s v="Tue"/>
    <s v="Tue"/>
  </r>
  <r>
    <s v="A00382"/>
    <s v="South"/>
    <s v="Lopez"/>
    <s v="Deliver"/>
    <m/>
    <d v="2021-01-20T00:00:00"/>
    <x v="83"/>
    <n v="8"/>
    <n v="1"/>
    <m/>
    <m/>
    <n v="0.25"/>
    <n v="11.7"/>
    <x v="0"/>
    <n v="8"/>
    <n v="80"/>
    <n v="20"/>
    <n v="20"/>
    <n v="11.7"/>
    <n v="31.7"/>
    <n v="31.7"/>
    <s v="Wed"/>
    <s v="Thu"/>
  </r>
  <r>
    <s v="A00383"/>
    <s v="Central"/>
    <s v="Khan"/>
    <s v="Deliver"/>
    <m/>
    <d v="2021-01-20T00:00:00"/>
    <x v="100"/>
    <n v="113"/>
    <n v="1"/>
    <m/>
    <m/>
    <n v="0.25"/>
    <n v="37.707000000000001"/>
    <x v="1"/>
    <n v="113"/>
    <n v="80"/>
    <n v="20"/>
    <n v="20"/>
    <n v="37.707000000000001"/>
    <n v="57.707000000000001"/>
    <n v="57.707000000000001"/>
    <s v="Wed"/>
    <s v="Thu"/>
  </r>
  <r>
    <s v="A00384"/>
    <s v="Central"/>
    <s v="Michner"/>
    <s v="Install"/>
    <m/>
    <d v="2021-01-21T00:00:00"/>
    <x v="91"/>
    <n v="12"/>
    <n v="1"/>
    <m/>
    <m/>
    <n v="1"/>
    <n v="155.03550000000001"/>
    <x v="2"/>
    <n v="12"/>
    <n v="80"/>
    <n v="80"/>
    <n v="80"/>
    <n v="155.03550000000001"/>
    <n v="235.03550000000001"/>
    <n v="235.03550000000001"/>
    <s v="Thu"/>
    <s v="Tue"/>
  </r>
  <r>
    <s v="A00385"/>
    <s v="South"/>
    <s v="Lopez"/>
    <s v="Assess"/>
    <m/>
    <d v="2021-01-21T00:00:00"/>
    <x v="80"/>
    <n v="22"/>
    <n v="1"/>
    <m/>
    <m/>
    <n v="1.25"/>
    <n v="93.6"/>
    <x v="1"/>
    <n v="22"/>
    <n v="80"/>
    <n v="100"/>
    <n v="100"/>
    <n v="93.6"/>
    <n v="193.6"/>
    <n v="193.6"/>
    <s v="Thu"/>
    <s v="Fri"/>
  </r>
  <r>
    <s v="A00386"/>
    <s v="North"/>
    <s v="Ling"/>
    <s v="Deliver"/>
    <m/>
    <d v="2021-01-21T00:00:00"/>
    <x v="101"/>
    <n v="20"/>
    <n v="1"/>
    <m/>
    <m/>
    <n v="0.25"/>
    <n v="21.33"/>
    <x v="0"/>
    <n v="20"/>
    <n v="80"/>
    <n v="20"/>
    <n v="20"/>
    <n v="21.33"/>
    <n v="41.33"/>
    <n v="41.33"/>
    <s v="Thu"/>
    <s v="Wed"/>
  </r>
  <r>
    <s v="A00387"/>
    <s v="Central"/>
    <s v="Burton"/>
    <s v="Repair"/>
    <m/>
    <d v="2021-01-21T00:00:00"/>
    <x v="102"/>
    <n v="61"/>
    <n v="1"/>
    <m/>
    <m/>
    <n v="2.5"/>
    <n v="357.11079999999998"/>
    <x v="0"/>
    <n v="61"/>
    <n v="80"/>
    <n v="200"/>
    <n v="200"/>
    <n v="357.11079999999998"/>
    <n v="557.11079999999993"/>
    <n v="557.11079999999993"/>
    <s v="Thu"/>
    <s v="Tue"/>
  </r>
  <r>
    <s v="A00388"/>
    <s v="Northwest"/>
    <s v="Burton"/>
    <s v="Deliver"/>
    <m/>
    <d v="2021-01-22T00:00:00"/>
    <x v="90"/>
    <n v="8"/>
    <n v="1"/>
    <m/>
    <m/>
    <n v="0.25"/>
    <n v="120"/>
    <x v="2"/>
    <n v="8"/>
    <n v="80"/>
    <n v="20"/>
    <n v="20"/>
    <n v="120"/>
    <n v="140"/>
    <n v="140"/>
    <s v="Fri"/>
    <s v="Sat"/>
  </r>
  <r>
    <s v="A00389"/>
    <s v="Southeast"/>
    <s v="Burton"/>
    <s v="Replace"/>
    <m/>
    <d v="2021-01-25T00:00:00"/>
    <x v="67"/>
    <n v="15"/>
    <n v="1"/>
    <m/>
    <m/>
    <n v="0.5"/>
    <n v="52.350099999999998"/>
    <x v="2"/>
    <n v="15"/>
    <n v="80"/>
    <n v="40"/>
    <n v="40"/>
    <n v="52.350099999999998"/>
    <n v="92.350099999999998"/>
    <n v="92.350099999999998"/>
    <s v="Mon"/>
    <s v="Tue"/>
  </r>
  <r>
    <s v="A00390"/>
    <s v="Northwest"/>
    <s v="Cartier"/>
    <s v="Replace"/>
    <m/>
    <d v="2021-01-25T00:00:00"/>
    <x v="76"/>
    <n v="21"/>
    <n v="1"/>
    <m/>
    <m/>
    <n v="3.25"/>
    <n v="511.875"/>
    <x v="0"/>
    <n v="21"/>
    <n v="80"/>
    <n v="260"/>
    <n v="260"/>
    <n v="511.875"/>
    <n v="771.875"/>
    <n v="771.875"/>
    <s v="Mon"/>
    <s v="Mon"/>
  </r>
  <r>
    <s v="A00391"/>
    <s v="North"/>
    <s v="Ling"/>
    <s v="Replace"/>
    <m/>
    <d v="2021-01-25T00:00:00"/>
    <x v="103"/>
    <n v="54"/>
    <n v="2"/>
    <m/>
    <m/>
    <n v="2"/>
    <n v="368.87400000000002"/>
    <x v="0"/>
    <n v="54"/>
    <n v="140"/>
    <n v="280"/>
    <n v="280"/>
    <n v="368.87400000000002"/>
    <n v="648.87400000000002"/>
    <n v="648.87400000000002"/>
    <s v="Mon"/>
    <s v="Sat"/>
  </r>
  <r>
    <s v="A00392"/>
    <s v="North"/>
    <s v="Ling"/>
    <s v="Deliver"/>
    <m/>
    <d v="2021-01-27T00:00:00"/>
    <x v="99"/>
    <n v="8"/>
    <n v="1"/>
    <m/>
    <m/>
    <n v="0.25"/>
    <n v="120"/>
    <x v="0"/>
    <n v="8"/>
    <n v="80"/>
    <n v="20"/>
    <n v="20"/>
    <n v="120"/>
    <n v="140"/>
    <n v="140"/>
    <s v="Wed"/>
    <s v="Thu"/>
  </r>
  <r>
    <s v="A00393"/>
    <s v="North"/>
    <s v="Ling"/>
    <s v="Replace"/>
    <s v="Yes"/>
    <d v="2021-01-27T00:00:00"/>
    <x v="96"/>
    <n v="26"/>
    <n v="2"/>
    <m/>
    <m/>
    <n v="0.5"/>
    <n v="5.4720000000000004"/>
    <x v="2"/>
    <n v="26"/>
    <n v="140"/>
    <n v="70"/>
    <n v="70"/>
    <n v="5.4720000000000004"/>
    <n v="75.471999999999994"/>
    <n v="75.471999999999994"/>
    <s v="Wed"/>
    <s v="Mon"/>
  </r>
  <r>
    <s v="A00394"/>
    <s v="Southeast"/>
    <s v="Khan"/>
    <s v="Assess"/>
    <m/>
    <d v="2021-01-28T00:00:00"/>
    <x v="104"/>
    <n v="11"/>
    <n v="1"/>
    <m/>
    <m/>
    <n v="1"/>
    <n v="60"/>
    <x v="2"/>
    <n v="11"/>
    <n v="80"/>
    <n v="80"/>
    <n v="80"/>
    <n v="60"/>
    <n v="140"/>
    <n v="140"/>
    <s v="Thu"/>
    <s v="Mon"/>
  </r>
  <r>
    <s v="A00395"/>
    <s v="Northwest"/>
    <s v="Burton"/>
    <s v="Replace"/>
    <m/>
    <d v="2021-01-28T00:00:00"/>
    <x v="101"/>
    <n v="13"/>
    <n v="1"/>
    <m/>
    <m/>
    <n v="0.75"/>
    <n v="114.89449999999999"/>
    <x v="1"/>
    <n v="13"/>
    <n v="80"/>
    <n v="60"/>
    <n v="60"/>
    <n v="114.89449999999999"/>
    <n v="174.89449999999999"/>
    <n v="174.89449999999999"/>
    <s v="Thu"/>
    <s v="Wed"/>
  </r>
  <r>
    <s v="A00396"/>
    <s v="North"/>
    <s v="Ling"/>
    <s v="Assess"/>
    <m/>
    <d v="2021-01-28T00:00:00"/>
    <x v="68"/>
    <n v="21"/>
    <n v="2"/>
    <m/>
    <m/>
    <n v="0.25"/>
    <n v="23.899000000000001"/>
    <x v="2"/>
    <n v="21"/>
    <n v="140"/>
    <n v="35"/>
    <n v="35"/>
    <n v="23.899000000000001"/>
    <n v="58.899000000000001"/>
    <n v="58.899000000000001"/>
    <s v="Thu"/>
    <s v="Thu"/>
  </r>
  <r>
    <s v="A00397"/>
    <s v="South"/>
    <s v="Lopez"/>
    <s v="Assess"/>
    <m/>
    <d v="2021-01-28T00:00:00"/>
    <x v="68"/>
    <n v="21"/>
    <n v="1"/>
    <m/>
    <m/>
    <n v="0.25"/>
    <n v="57.2"/>
    <x v="1"/>
    <n v="21"/>
    <n v="80"/>
    <n v="20"/>
    <n v="20"/>
    <n v="57.2"/>
    <n v="77.2"/>
    <n v="77.2"/>
    <s v="Thu"/>
    <s v="Thu"/>
  </r>
  <r>
    <s v="A00398"/>
    <s v="Northwest"/>
    <s v="Burton"/>
    <s v="Replace"/>
    <m/>
    <d v="2021-01-28T00:00:00"/>
    <x v="60"/>
    <n v="34"/>
    <n v="2"/>
    <m/>
    <m/>
    <n v="8.5"/>
    <n v="653.98500000000001"/>
    <x v="0"/>
    <n v="34"/>
    <n v="140"/>
    <n v="1190"/>
    <n v="1190"/>
    <n v="653.98500000000001"/>
    <n v="1843.9850000000001"/>
    <n v="1843.9850000000001"/>
    <s v="Thu"/>
    <s v="Wed"/>
  </r>
  <r>
    <s v="A00399"/>
    <s v="South"/>
    <s v="Lopez"/>
    <s v="Assess"/>
    <m/>
    <d v="2021-01-28T00:00:00"/>
    <x v="105"/>
    <n v="47"/>
    <n v="1"/>
    <m/>
    <m/>
    <n v="0.5"/>
    <n v="9.75"/>
    <x v="0"/>
    <n v="47"/>
    <n v="80"/>
    <n v="40"/>
    <n v="40"/>
    <n v="9.75"/>
    <n v="49.75"/>
    <n v="49.75"/>
    <s v="Thu"/>
    <s v="Tue"/>
  </r>
  <r>
    <s v="A00400"/>
    <s v="North"/>
    <s v="Ling"/>
    <s v="Replace"/>
    <m/>
    <d v="2021-01-30T00:00:00"/>
    <x v="91"/>
    <n v="3"/>
    <n v="2"/>
    <m/>
    <m/>
    <n v="0.5"/>
    <n v="134"/>
    <x v="0"/>
    <n v="3"/>
    <n v="140"/>
    <n v="70"/>
    <n v="70"/>
    <n v="134"/>
    <n v="204"/>
    <n v="204"/>
    <s v="Sat"/>
    <s v="Tue"/>
  </r>
  <r>
    <s v="A00401"/>
    <s v="North"/>
    <s v="Ling"/>
    <s v="Assess"/>
    <m/>
    <d v="2021-02-01T00:00:00"/>
    <x v="101"/>
    <n v="9"/>
    <n v="2"/>
    <m/>
    <m/>
    <n v="0.25"/>
    <n v="144"/>
    <x v="0"/>
    <n v="9"/>
    <n v="140"/>
    <n v="35"/>
    <n v="35"/>
    <n v="144"/>
    <n v="179"/>
    <n v="179"/>
    <s v="Mon"/>
    <s v="Wed"/>
  </r>
  <r>
    <s v="A00402"/>
    <s v="Northwest"/>
    <s v="Burton"/>
    <s v="Assess"/>
    <m/>
    <d v="2021-02-01T00:00:00"/>
    <x v="101"/>
    <n v="9"/>
    <n v="1"/>
    <m/>
    <m/>
    <n v="0.5"/>
    <n v="205.1859"/>
    <x v="2"/>
    <n v="9"/>
    <n v="80"/>
    <n v="40"/>
    <n v="40"/>
    <n v="205.1859"/>
    <n v="245.1859"/>
    <n v="245.1859"/>
    <s v="Mon"/>
    <s v="Wed"/>
  </r>
  <r>
    <s v="A00403"/>
    <s v="West"/>
    <s v="Lopez"/>
    <s v="Replace"/>
    <m/>
    <d v="2021-02-01T00:00:00"/>
    <x v="73"/>
    <n v="24"/>
    <n v="1"/>
    <m/>
    <m/>
    <n v="0.5"/>
    <n v="42.9"/>
    <x v="0"/>
    <n v="24"/>
    <n v="80"/>
    <n v="40"/>
    <n v="40"/>
    <n v="42.9"/>
    <n v="82.9"/>
    <n v="82.9"/>
    <s v="Mon"/>
    <s v="Thu"/>
  </r>
  <r>
    <s v="A00404"/>
    <s v="East"/>
    <s v="Ling"/>
    <s v="Replace"/>
    <m/>
    <d v="2021-02-01T00:00:00"/>
    <x v="60"/>
    <n v="30"/>
    <n v="2"/>
    <m/>
    <m/>
    <n v="1.5"/>
    <n v="319.82150000000001"/>
    <x v="0"/>
    <n v="30"/>
    <n v="140"/>
    <n v="210"/>
    <n v="210"/>
    <n v="319.82150000000001"/>
    <n v="529.82150000000001"/>
    <n v="529.82150000000001"/>
    <s v="Mon"/>
    <s v="Wed"/>
  </r>
  <r>
    <s v="A00405"/>
    <s v="Northeast"/>
    <s v="Ling"/>
    <s v="Assess"/>
    <m/>
    <d v="2021-02-01T00:00:00"/>
    <x v="106"/>
    <n v="38"/>
    <n v="1"/>
    <m/>
    <m/>
    <n v="0.25"/>
    <n v="21.33"/>
    <x v="0"/>
    <n v="38"/>
    <n v="80"/>
    <n v="20"/>
    <n v="20"/>
    <n v="21.33"/>
    <n v="41.33"/>
    <n v="41.33"/>
    <s v="Mon"/>
    <s v="Thu"/>
  </r>
  <r>
    <s v="A00406"/>
    <s v="North"/>
    <s v="Ling"/>
    <s v="Assess"/>
    <m/>
    <d v="2021-02-02T00:00:00"/>
    <x v="91"/>
    <n v="0"/>
    <n v="2"/>
    <m/>
    <m/>
    <n v="0.5"/>
    <n v="21.33"/>
    <x v="0"/>
    <n v="0"/>
    <n v="140"/>
    <n v="70"/>
    <n v="70"/>
    <n v="21.33"/>
    <n v="91.33"/>
    <n v="91.33"/>
    <s v="Tue"/>
    <s v="Tue"/>
  </r>
  <r>
    <s v="A00407"/>
    <s v="East"/>
    <s v="Ling"/>
    <s v="Replace"/>
    <m/>
    <d v="2021-02-02T00:00:00"/>
    <x v="67"/>
    <n v="7"/>
    <n v="2"/>
    <m/>
    <m/>
    <n v="0.5"/>
    <n v="1231.2"/>
    <x v="2"/>
    <n v="7"/>
    <n v="140"/>
    <n v="70"/>
    <n v="70"/>
    <n v="1231.2"/>
    <n v="1301.2"/>
    <n v="1301.2"/>
    <s v="Tue"/>
    <s v="Tue"/>
  </r>
  <r>
    <s v="A00408"/>
    <s v="North"/>
    <s v="Ling"/>
    <s v="Replace"/>
    <m/>
    <d v="2021-02-02T00:00:00"/>
    <x v="71"/>
    <n v="15"/>
    <n v="2"/>
    <m/>
    <m/>
    <n v="0.5"/>
    <n v="56.496899999999997"/>
    <x v="2"/>
    <n v="15"/>
    <n v="140"/>
    <n v="70"/>
    <n v="70"/>
    <n v="56.496899999999997"/>
    <n v="126.4969"/>
    <n v="126.4969"/>
    <s v="Tue"/>
    <s v="Wed"/>
  </r>
  <r>
    <s v="A00409"/>
    <s v="North"/>
    <s v="Ling"/>
    <s v="Replace"/>
    <m/>
    <d v="2021-02-02T00:00:00"/>
    <x v="68"/>
    <n v="16"/>
    <n v="2"/>
    <m/>
    <m/>
    <n v="0.5"/>
    <n v="269.95400000000001"/>
    <x v="0"/>
    <n v="16"/>
    <n v="140"/>
    <n v="70"/>
    <n v="70"/>
    <n v="269.95400000000001"/>
    <n v="339.95400000000001"/>
    <n v="339.95400000000001"/>
    <s v="Tue"/>
    <s v="Thu"/>
  </r>
  <r>
    <s v="A00410"/>
    <s v="East"/>
    <s v="Ling"/>
    <s v="Replace"/>
    <m/>
    <d v="2021-02-02T00:00:00"/>
    <x v="60"/>
    <n v="29"/>
    <n v="2"/>
    <m/>
    <m/>
    <n v="0.5"/>
    <n v="83.231700000000004"/>
    <x v="0"/>
    <n v="29"/>
    <n v="140"/>
    <n v="70"/>
    <n v="70"/>
    <n v="83.231700000000004"/>
    <n v="153.23169999999999"/>
    <n v="153.23169999999999"/>
    <s v="Tue"/>
    <s v="Wed"/>
  </r>
  <r>
    <s v="A00411"/>
    <s v="Southeast"/>
    <s v="Burton"/>
    <s v="Deliver"/>
    <m/>
    <d v="2021-02-02T00:00:00"/>
    <x v="107"/>
    <n v="44"/>
    <n v="1"/>
    <m/>
    <m/>
    <n v="0.25"/>
    <n v="88.624799999999993"/>
    <x v="0"/>
    <n v="44"/>
    <n v="80"/>
    <n v="20"/>
    <n v="20"/>
    <n v="88.624799999999993"/>
    <n v="108.62479999999999"/>
    <n v="108.62479999999999"/>
    <s v="Tue"/>
    <s v="Thu"/>
  </r>
  <r>
    <s v="A00412"/>
    <s v="West"/>
    <s v="Khan"/>
    <s v="Deliver"/>
    <m/>
    <d v="2021-02-02T00:00:00"/>
    <x v="108"/>
    <n v="112"/>
    <n v="1"/>
    <m/>
    <m/>
    <n v="0.25"/>
    <n v="40"/>
    <x v="1"/>
    <n v="112"/>
    <n v="80"/>
    <n v="20"/>
    <n v="20"/>
    <n v="40"/>
    <n v="60"/>
    <n v="60"/>
    <s v="Tue"/>
    <s v="Tue"/>
  </r>
  <r>
    <s v="A00413"/>
    <s v="South"/>
    <s v="Lopez"/>
    <s v="Assess"/>
    <m/>
    <d v="2021-02-04T00:00:00"/>
    <x v="76"/>
    <n v="11"/>
    <n v="1"/>
    <m/>
    <m/>
    <n v="1.5"/>
    <n v="33.475000000000001"/>
    <x v="1"/>
    <n v="11"/>
    <n v="80"/>
    <n v="120"/>
    <n v="120"/>
    <n v="33.475000000000001"/>
    <n v="153.47499999999999"/>
    <n v="153.47499999999999"/>
    <s v="Thu"/>
    <s v="Mon"/>
  </r>
  <r>
    <s v="A00414"/>
    <s v="West"/>
    <s v="Burton"/>
    <s v="Assess"/>
    <m/>
    <d v="2021-02-04T00:00:00"/>
    <x v="109"/>
    <n v="16"/>
    <n v="2"/>
    <m/>
    <m/>
    <n v="0.25"/>
    <n v="33.8611"/>
    <x v="0"/>
    <n v="16"/>
    <n v="140"/>
    <n v="35"/>
    <n v="35"/>
    <n v="33.8611"/>
    <n v="68.861099999999993"/>
    <n v="68.861099999999993"/>
    <s v="Thu"/>
    <s v="Sat"/>
  </r>
  <r>
    <s v="A00415"/>
    <s v="South"/>
    <s v="Lopez"/>
    <s v="Deliver"/>
    <m/>
    <d v="2021-02-04T00:00:00"/>
    <x v="97"/>
    <n v="19"/>
    <n v="1"/>
    <m/>
    <m/>
    <n v="0.25"/>
    <n v="33.957900000000002"/>
    <x v="0"/>
    <n v="19"/>
    <n v="80"/>
    <n v="20"/>
    <n v="20"/>
    <n v="33.957900000000002"/>
    <n v="53.957900000000002"/>
    <n v="53.957900000000002"/>
    <s v="Thu"/>
    <s v="Tue"/>
  </r>
  <r>
    <s v="A00416"/>
    <s v="West"/>
    <s v="Khan"/>
    <s v="Assess"/>
    <m/>
    <d v="2021-02-04T00:00:00"/>
    <x v="110"/>
    <n v="29"/>
    <n v="1"/>
    <m/>
    <m/>
    <n v="0.5"/>
    <n v="36.890099999999997"/>
    <x v="2"/>
    <n v="29"/>
    <n v="80"/>
    <n v="40"/>
    <n v="40"/>
    <n v="36.890099999999997"/>
    <n v="76.89009999999999"/>
    <n v="76.89009999999999"/>
    <s v="Thu"/>
    <s v="Fri"/>
  </r>
  <r>
    <s v="A00417"/>
    <s v="Southeast"/>
    <s v="Khan"/>
    <s v="Assess"/>
    <m/>
    <d v="2021-02-04T00:00:00"/>
    <x v="111"/>
    <n v="33"/>
    <n v="1"/>
    <m/>
    <m/>
    <n v="0.5"/>
    <n v="25.339500000000001"/>
    <x v="2"/>
    <n v="33"/>
    <n v="80"/>
    <n v="40"/>
    <n v="40"/>
    <n v="25.339500000000001"/>
    <n v="65.339500000000001"/>
    <n v="65.339500000000001"/>
    <s v="Thu"/>
    <s v="Tue"/>
  </r>
  <r>
    <s v="A00418"/>
    <s v="Northeast"/>
    <s v="Ling"/>
    <s v="Deliver"/>
    <m/>
    <d v="2021-02-04T00:00:00"/>
    <x v="112"/>
    <n v="39"/>
    <n v="1"/>
    <m/>
    <m/>
    <n v="0.25"/>
    <n v="30"/>
    <x v="0"/>
    <n v="39"/>
    <n v="80"/>
    <n v="20"/>
    <n v="20"/>
    <n v="30"/>
    <n v="50"/>
    <n v="50"/>
    <s v="Thu"/>
    <s v="Mon"/>
  </r>
  <r>
    <s v="A00419"/>
    <s v="Southeast"/>
    <s v="Burton"/>
    <s v="Assess"/>
    <s v="Yes"/>
    <d v="2021-02-05T00:00:00"/>
    <x v="113"/>
    <n v="36"/>
    <n v="1"/>
    <m/>
    <m/>
    <n v="0.5"/>
    <n v="31.807600000000001"/>
    <x v="0"/>
    <n v="36"/>
    <n v="80"/>
    <n v="40"/>
    <n v="40"/>
    <n v="31.807600000000001"/>
    <n v="71.807600000000008"/>
    <n v="71.807600000000008"/>
    <s v="Fri"/>
    <s v="Sat"/>
  </r>
  <r>
    <s v="A00420"/>
    <s v="Northwest"/>
    <s v="Khan"/>
    <s v="Replace"/>
    <s v="Yes"/>
    <d v="2021-02-05T00:00:00"/>
    <x v="114"/>
    <n v="145"/>
    <n v="1"/>
    <m/>
    <m/>
    <n v="0.5"/>
    <n v="61.17"/>
    <x v="1"/>
    <n v="145"/>
    <n v="80"/>
    <n v="40"/>
    <n v="40"/>
    <n v="61.17"/>
    <n v="101.17"/>
    <n v="101.17"/>
    <s v="Fri"/>
    <s v="Wed"/>
  </r>
  <r>
    <s v="A00421"/>
    <s v="West"/>
    <s v="Khan"/>
    <s v="Assess"/>
    <m/>
    <d v="2021-02-06T00:00:00"/>
    <x v="102"/>
    <n v="45"/>
    <n v="1"/>
    <m/>
    <m/>
    <n v="0.5"/>
    <n v="15.542999999999999"/>
    <x v="1"/>
    <n v="45"/>
    <n v="80"/>
    <n v="40"/>
    <n v="40"/>
    <n v="15.542999999999999"/>
    <n v="55.542999999999999"/>
    <n v="55.542999999999999"/>
    <s v="Sat"/>
    <s v="Tue"/>
  </r>
  <r>
    <s v="A00422"/>
    <s v="West"/>
    <s v="Khan"/>
    <s v="Deliver"/>
    <m/>
    <d v="2021-02-06T00:00:00"/>
    <x v="115"/>
    <n v="53"/>
    <n v="1"/>
    <m/>
    <m/>
    <n v="0.25"/>
    <n v="72.350099999999998"/>
    <x v="0"/>
    <n v="53"/>
    <n v="80"/>
    <n v="20"/>
    <n v="20"/>
    <n v="72.350099999999998"/>
    <n v="92.350099999999998"/>
    <n v="92.350099999999998"/>
    <s v="Sat"/>
    <s v="Wed"/>
  </r>
  <r>
    <s v="A00423"/>
    <s v="North"/>
    <s v="Ling"/>
    <s v="Deliver"/>
    <s v="Yes"/>
    <d v="2021-02-08T00:00:00"/>
    <x v="116"/>
    <n v="11"/>
    <n v="1"/>
    <m/>
    <m/>
    <n v="0.25"/>
    <n v="96.714699999999993"/>
    <x v="0"/>
    <n v="11"/>
    <n v="80"/>
    <n v="20"/>
    <n v="20"/>
    <n v="96.714699999999993"/>
    <n v="116.71469999999999"/>
    <n v="116.71469999999999"/>
    <s v="Mon"/>
    <s v="Fri"/>
  </r>
  <r>
    <s v="A00424"/>
    <s v="Northwest"/>
    <s v="Cartier"/>
    <s v="Replace"/>
    <m/>
    <d v="2021-02-08T00:00:00"/>
    <x v="117"/>
    <n v="8"/>
    <n v="1"/>
    <m/>
    <m/>
    <n v="0.5"/>
    <n v="207.89859999999999"/>
    <x v="2"/>
    <n v="8"/>
    <n v="80"/>
    <n v="40"/>
    <n v="40"/>
    <n v="207.89859999999999"/>
    <n v="247.89859999999999"/>
    <n v="247.89859999999999"/>
    <s v="Mon"/>
    <s v="Tue"/>
  </r>
  <r>
    <s v="A00425"/>
    <s v="South"/>
    <s v="Lopez"/>
    <s v="Install"/>
    <m/>
    <d v="2021-02-08T00:00:00"/>
    <x v="68"/>
    <n v="10"/>
    <n v="3"/>
    <m/>
    <m/>
    <n v="3.5"/>
    <n v="821.87300000000005"/>
    <x v="0"/>
    <n v="10"/>
    <n v="195"/>
    <n v="682.5"/>
    <n v="682.5"/>
    <n v="821.87300000000005"/>
    <n v="1504.373"/>
    <n v="1504.373"/>
    <s v="Mon"/>
    <s v="Thu"/>
  </r>
  <r>
    <s v="A00426"/>
    <s v="North"/>
    <s v="Ling"/>
    <s v="Repair"/>
    <m/>
    <d v="2021-02-08T00:00:00"/>
    <x v="96"/>
    <n v="14"/>
    <n v="2"/>
    <m/>
    <m/>
    <n v="1"/>
    <n v="118.55840000000001"/>
    <x v="0"/>
    <n v="14"/>
    <n v="140"/>
    <n v="140"/>
    <n v="140"/>
    <n v="118.55840000000001"/>
    <n v="258.55840000000001"/>
    <n v="258.55840000000001"/>
    <s v="Mon"/>
    <s v="Mon"/>
  </r>
  <r>
    <s v="A00427"/>
    <s v="Northwest"/>
    <s v="Cartier"/>
    <s v="Assess"/>
    <s v="Yes"/>
    <d v="2021-02-09T00:00:00"/>
    <x v="101"/>
    <n v="1"/>
    <n v="1"/>
    <m/>
    <m/>
    <n v="0.25"/>
    <n v="54.463700000000003"/>
    <x v="1"/>
    <n v="1"/>
    <n v="80"/>
    <n v="20"/>
    <n v="20"/>
    <n v="54.463700000000003"/>
    <n v="74.463700000000003"/>
    <n v="74.463700000000003"/>
    <s v="Tue"/>
    <s v="Wed"/>
  </r>
  <r>
    <s v="A00428"/>
    <s v="North"/>
    <s v="Ling"/>
    <s v="Assess"/>
    <m/>
    <d v="2021-02-09T00:00:00"/>
    <x v="96"/>
    <n v="13"/>
    <n v="2"/>
    <m/>
    <m/>
    <n v="0.25"/>
    <n v="83.441299999999998"/>
    <x v="0"/>
    <n v="13"/>
    <n v="140"/>
    <n v="35"/>
    <n v="35"/>
    <n v="83.441299999999998"/>
    <n v="118.4413"/>
    <n v="118.4413"/>
    <s v="Tue"/>
    <s v="Mon"/>
  </r>
  <r>
    <s v="A00429"/>
    <s v="North"/>
    <s v="Ling"/>
    <s v="Assess"/>
    <m/>
    <d v="2021-02-09T00:00:00"/>
    <x v="118"/>
    <n v="15"/>
    <n v="2"/>
    <m/>
    <m/>
    <n v="0.75"/>
    <n v="36"/>
    <x v="0"/>
    <n v="15"/>
    <n v="140"/>
    <n v="105"/>
    <n v="105"/>
    <n v="36"/>
    <n v="141"/>
    <n v="141"/>
    <s v="Tue"/>
    <s v="Wed"/>
  </r>
  <r>
    <s v="A00430"/>
    <s v="South"/>
    <s v="Lopez"/>
    <s v="Replace"/>
    <m/>
    <d v="2021-02-09T00:00:00"/>
    <x v="119"/>
    <n v="63"/>
    <n v="1"/>
    <m/>
    <m/>
    <n v="0.5"/>
    <n v="53.43"/>
    <x v="0"/>
    <n v="63"/>
    <n v="80"/>
    <n v="40"/>
    <n v="40"/>
    <n v="53.43"/>
    <n v="93.43"/>
    <n v="93.43"/>
    <s v="Tue"/>
    <s v="Tue"/>
  </r>
  <r>
    <s v="A00431"/>
    <s v="North"/>
    <s v="Ling"/>
    <s v="Assess"/>
    <m/>
    <d v="2021-02-10T00:00:00"/>
    <x v="71"/>
    <n v="7"/>
    <n v="1"/>
    <m/>
    <m/>
    <n v="0.5"/>
    <n v="76.787999999999997"/>
    <x v="0"/>
    <n v="7"/>
    <n v="80"/>
    <n v="40"/>
    <n v="40"/>
    <n v="76.787999999999997"/>
    <n v="116.788"/>
    <n v="116.788"/>
    <s v="Wed"/>
    <s v="Wed"/>
  </r>
  <r>
    <s v="A00432"/>
    <s v="Southeast"/>
    <s v="Burton"/>
    <s v="Assess"/>
    <m/>
    <d v="2021-02-10T00:00:00"/>
    <x v="96"/>
    <n v="12"/>
    <n v="1"/>
    <s v="Yes"/>
    <s v="Yes"/>
    <n v="0.25"/>
    <n v="78"/>
    <x v="3"/>
    <n v="12"/>
    <n v="80"/>
    <n v="20"/>
    <n v="0"/>
    <n v="0"/>
    <n v="98"/>
    <n v="0"/>
    <s v="Wed"/>
    <s v="Mon"/>
  </r>
  <r>
    <s v="A00433"/>
    <s v="Northwest"/>
    <s v="Burton"/>
    <s v="Replace"/>
    <m/>
    <d v="2021-02-10T00:00:00"/>
    <x v="73"/>
    <n v="15"/>
    <n v="2"/>
    <m/>
    <m/>
    <n v="2.75"/>
    <n v="666.4434"/>
    <x v="2"/>
    <n v="15"/>
    <n v="140"/>
    <n v="385"/>
    <n v="385"/>
    <n v="666.4434"/>
    <n v="1051.4434000000001"/>
    <n v="1051.4434000000001"/>
    <s v="Wed"/>
    <s v="Thu"/>
  </r>
  <r>
    <s v="A00434"/>
    <s v="Northwest"/>
    <s v="Burton"/>
    <s v="Deliver"/>
    <s v="Yes"/>
    <d v="2021-02-11T00:00:00"/>
    <x v="120"/>
    <n v="16"/>
    <n v="1"/>
    <m/>
    <m/>
    <n v="0.25"/>
    <n v="19.196999999999999"/>
    <x v="2"/>
    <n v="16"/>
    <n v="80"/>
    <n v="20"/>
    <n v="20"/>
    <n v="19.196999999999999"/>
    <n v="39.197000000000003"/>
    <n v="39.197000000000003"/>
    <s v="Thu"/>
    <s v="Sat"/>
  </r>
  <r>
    <s v="A00435"/>
    <s v="South"/>
    <s v="Lopez"/>
    <s v="Assess"/>
    <m/>
    <d v="2021-02-11T00:00:00"/>
    <x v="106"/>
    <n v="28"/>
    <n v="1"/>
    <m/>
    <m/>
    <n v="0.75"/>
    <n v="414.53649999999999"/>
    <x v="1"/>
    <n v="28"/>
    <n v="80"/>
    <n v="60"/>
    <n v="60"/>
    <n v="414.53649999999999"/>
    <n v="474.53649999999999"/>
    <n v="474.53649999999999"/>
    <s v="Thu"/>
    <s v="Thu"/>
  </r>
  <r>
    <s v="A00436"/>
    <s v="Southeast"/>
    <s v="Khan"/>
    <s v="Repair"/>
    <m/>
    <d v="2021-02-13T00:00:00"/>
    <x v="121"/>
    <n v="54"/>
    <n v="1"/>
    <m/>
    <m/>
    <n v="1"/>
    <n v="19.196999999999999"/>
    <x v="0"/>
    <n v="54"/>
    <n v="80"/>
    <n v="80"/>
    <n v="80"/>
    <n v="19.196999999999999"/>
    <n v="99.197000000000003"/>
    <n v="99.197000000000003"/>
    <s v="Sat"/>
    <s v="Thu"/>
  </r>
  <r>
    <s v="A00437"/>
    <s v="North"/>
    <s v="Ling"/>
    <s v="Install"/>
    <m/>
    <d v="2021-02-15T00:00:00"/>
    <x v="68"/>
    <n v="3"/>
    <n v="2"/>
    <m/>
    <m/>
    <n v="1"/>
    <n v="157.86000000000001"/>
    <x v="0"/>
    <n v="3"/>
    <n v="140"/>
    <n v="140"/>
    <n v="140"/>
    <n v="157.86000000000001"/>
    <n v="297.86"/>
    <n v="297.86"/>
    <s v="Mon"/>
    <s v="Thu"/>
  </r>
  <r>
    <s v="A00438"/>
    <s v="North"/>
    <s v="Ling"/>
    <s v="Assess"/>
    <m/>
    <d v="2021-02-15T00:00:00"/>
    <x v="118"/>
    <n v="9"/>
    <n v="2"/>
    <m/>
    <m/>
    <n v="0.25"/>
    <n v="160.39080000000001"/>
    <x v="0"/>
    <n v="9"/>
    <n v="140"/>
    <n v="35"/>
    <n v="35"/>
    <n v="160.39080000000001"/>
    <n v="195.39080000000001"/>
    <n v="195.39080000000001"/>
    <s v="Mon"/>
    <s v="Wed"/>
  </r>
  <r>
    <s v="A00439"/>
    <s v="North"/>
    <s v="Ling"/>
    <s v="Assess"/>
    <m/>
    <d v="2021-02-15T00:00:00"/>
    <x v="73"/>
    <n v="10"/>
    <n v="2"/>
    <m/>
    <m/>
    <n v="0.25"/>
    <n v="46.845300000000002"/>
    <x v="0"/>
    <n v="10"/>
    <n v="140"/>
    <n v="35"/>
    <n v="35"/>
    <n v="46.845300000000002"/>
    <n v="81.845300000000009"/>
    <n v="81.845300000000009"/>
    <s v="Mon"/>
    <s v="Thu"/>
  </r>
  <r>
    <s v="A00440"/>
    <s v="Southwest"/>
    <s v="Cartier"/>
    <s v="Replace"/>
    <s v="Yes"/>
    <d v="2021-02-15T00:00:00"/>
    <x v="98"/>
    <n v="14"/>
    <n v="2"/>
    <m/>
    <m/>
    <n v="1.25"/>
    <n v="952.06380000000001"/>
    <x v="2"/>
    <n v="14"/>
    <n v="140"/>
    <n v="175"/>
    <n v="175"/>
    <n v="952.06380000000001"/>
    <n v="1127.0637999999999"/>
    <n v="1127.0637999999999"/>
    <s v="Mon"/>
    <s v="Mon"/>
  </r>
  <r>
    <s v="A00441"/>
    <s v="West"/>
    <s v="Khan"/>
    <s v="Deliver"/>
    <m/>
    <d v="2021-02-16T00:00:00"/>
    <x v="60"/>
    <n v="15"/>
    <n v="1"/>
    <m/>
    <m/>
    <n v="0.25"/>
    <n v="17.420000000000002"/>
    <x v="0"/>
    <n v="15"/>
    <n v="80"/>
    <n v="20"/>
    <n v="20"/>
    <n v="17.420000000000002"/>
    <n v="37.42"/>
    <n v="37.42"/>
    <s v="Tue"/>
    <s v="Wed"/>
  </r>
  <r>
    <s v="A00442"/>
    <s v="Northwest"/>
    <s v="Cartier"/>
    <s v="Replace"/>
    <m/>
    <d v="2021-02-16T00:00:00"/>
    <x v="122"/>
    <n v="20"/>
    <n v="2"/>
    <m/>
    <m/>
    <n v="0.5"/>
    <n v="202"/>
    <x v="2"/>
    <n v="20"/>
    <n v="140"/>
    <n v="70"/>
    <n v="70"/>
    <n v="202"/>
    <n v="272"/>
    <n v="272"/>
    <s v="Tue"/>
    <s v="Mon"/>
  </r>
  <r>
    <s v="A00443"/>
    <s v="Southeast"/>
    <s v="Burton"/>
    <s v="Assess"/>
    <m/>
    <d v="2021-02-17T00:00:00"/>
    <x v="96"/>
    <n v="5"/>
    <n v="1"/>
    <m/>
    <m/>
    <n v="0.75"/>
    <n v="137.13"/>
    <x v="0"/>
    <n v="5"/>
    <n v="80"/>
    <n v="60"/>
    <n v="60"/>
    <n v="137.13"/>
    <n v="197.13"/>
    <n v="197.13"/>
    <s v="Wed"/>
    <s v="Mon"/>
  </r>
  <r>
    <s v="A00444"/>
    <s v="West"/>
    <s v="Khan"/>
    <s v="Assess"/>
    <m/>
    <d v="2021-02-17T00:00:00"/>
    <x v="98"/>
    <n v="12"/>
    <n v="1"/>
    <m/>
    <m/>
    <n v="0.5"/>
    <n v="180"/>
    <x v="2"/>
    <n v="12"/>
    <n v="80"/>
    <n v="40"/>
    <n v="40"/>
    <n v="180"/>
    <n v="220"/>
    <n v="220"/>
    <s v="Wed"/>
    <s v="Mon"/>
  </r>
  <r>
    <s v="A00445"/>
    <s v="Central"/>
    <s v="Khan"/>
    <s v="Assess"/>
    <m/>
    <d v="2021-02-17T00:00:00"/>
    <x v="98"/>
    <n v="12"/>
    <n v="1"/>
    <m/>
    <m/>
    <n v="0.25"/>
    <n v="255.3433"/>
    <x v="2"/>
    <n v="12"/>
    <n v="80"/>
    <n v="20"/>
    <n v="20"/>
    <n v="255.3433"/>
    <n v="275.3433"/>
    <n v="275.3433"/>
    <s v="Wed"/>
    <s v="Mon"/>
  </r>
  <r>
    <s v="A00446"/>
    <s v="Northwest"/>
    <s v="Khan"/>
    <s v="Deliver"/>
    <m/>
    <d v="2021-02-17T00:00:00"/>
    <x v="123"/>
    <n v="13"/>
    <n v="1"/>
    <m/>
    <m/>
    <n v="0.25"/>
    <n v="48.372999999999998"/>
    <x v="1"/>
    <n v="13"/>
    <n v="80"/>
    <n v="20"/>
    <n v="20"/>
    <n v="48.372999999999998"/>
    <n v="68.37299999999999"/>
    <n v="68.37299999999999"/>
    <s v="Wed"/>
    <s v="Tue"/>
  </r>
  <r>
    <s v="A00447"/>
    <s v="North"/>
    <s v="Ling"/>
    <s v="Deliver"/>
    <m/>
    <d v="2021-02-17T00:00:00"/>
    <x v="122"/>
    <n v="19"/>
    <n v="1"/>
    <m/>
    <m/>
    <n v="0.25"/>
    <n v="40.200000000000003"/>
    <x v="0"/>
    <n v="19"/>
    <n v="80"/>
    <n v="20"/>
    <n v="20"/>
    <n v="40.200000000000003"/>
    <n v="60.2"/>
    <n v="60.2"/>
    <s v="Wed"/>
    <s v="Mon"/>
  </r>
  <r>
    <s v="A00448"/>
    <s v="Central"/>
    <s v="Cartier"/>
    <s v="Deliver"/>
    <m/>
    <d v="2021-02-18T00:00:00"/>
    <x v="124"/>
    <n v="16"/>
    <n v="1"/>
    <m/>
    <m/>
    <n v="0.25"/>
    <n v="61.4985"/>
    <x v="0"/>
    <n v="16"/>
    <n v="80"/>
    <n v="20"/>
    <n v="20"/>
    <n v="61.4985"/>
    <n v="81.498500000000007"/>
    <n v="81.498500000000007"/>
    <s v="Thu"/>
    <s v="Sat"/>
  </r>
  <r>
    <s v="A00449"/>
    <s v="Northwest"/>
    <s v="Khan"/>
    <s v="Replace"/>
    <m/>
    <d v="2021-02-18T00:00:00"/>
    <x v="123"/>
    <n v="12"/>
    <n v="1"/>
    <m/>
    <m/>
    <n v="0.5"/>
    <n v="42.66"/>
    <x v="0"/>
    <n v="12"/>
    <n v="80"/>
    <n v="40"/>
    <n v="40"/>
    <n v="42.66"/>
    <n v="82.66"/>
    <n v="82.66"/>
    <s v="Thu"/>
    <s v="Tue"/>
  </r>
  <r>
    <s v="A00450"/>
    <s v="North"/>
    <s v="Ling"/>
    <s v="Replace"/>
    <m/>
    <d v="2021-02-18T00:00:00"/>
    <x v="125"/>
    <n v="20"/>
    <n v="1"/>
    <m/>
    <m/>
    <n v="0.5"/>
    <n v="16.420000000000002"/>
    <x v="4"/>
    <n v="20"/>
    <n v="80"/>
    <n v="40"/>
    <n v="40"/>
    <n v="16.420000000000002"/>
    <n v="56.42"/>
    <n v="56.42"/>
    <s v="Thu"/>
    <s v="Wed"/>
  </r>
  <r>
    <s v="A00451"/>
    <s v="Southeast"/>
    <s v="Burton"/>
    <s v="Assess"/>
    <m/>
    <d v="2021-02-19T00:00:00"/>
    <x v="111"/>
    <n v="18"/>
    <n v="2"/>
    <m/>
    <m/>
    <n v="0.5"/>
    <n v="31.807600000000001"/>
    <x v="0"/>
    <n v="18"/>
    <n v="140"/>
    <n v="70"/>
    <n v="70"/>
    <n v="31.807600000000001"/>
    <n v="101.80760000000001"/>
    <n v="101.80760000000001"/>
    <s v="Fri"/>
    <s v="Tue"/>
  </r>
  <r>
    <s v="A00452"/>
    <s v="North"/>
    <s v="Ling"/>
    <s v="Assess"/>
    <m/>
    <d v="2021-02-22T00:00:00"/>
    <x v="126"/>
    <n v="35"/>
    <n v="2"/>
    <m/>
    <m/>
    <n v="0.5"/>
    <n v="239.96940000000001"/>
    <x v="0"/>
    <n v="35"/>
    <n v="140"/>
    <n v="70"/>
    <n v="70"/>
    <n v="239.96940000000001"/>
    <n v="309.96940000000001"/>
    <n v="309.96940000000001"/>
    <s v="Mon"/>
    <s v="Mon"/>
  </r>
  <r>
    <s v="A00453"/>
    <s v="Central"/>
    <s v="Burton"/>
    <s v="Repair"/>
    <m/>
    <d v="2021-02-23T00:00:00"/>
    <x v="123"/>
    <n v="7"/>
    <n v="1"/>
    <m/>
    <m/>
    <n v="1"/>
    <n v="90"/>
    <x v="2"/>
    <n v="7"/>
    <n v="80"/>
    <n v="80"/>
    <n v="80"/>
    <n v="90"/>
    <n v="170"/>
    <n v="170"/>
    <s v="Tue"/>
    <s v="Tue"/>
  </r>
  <r>
    <s v="A00454"/>
    <s v="South"/>
    <s v="Lopez"/>
    <s v="Deliver"/>
    <m/>
    <d v="2021-02-23T00:00:00"/>
    <x v="105"/>
    <n v="21"/>
    <n v="1"/>
    <m/>
    <m/>
    <n v="0.25"/>
    <n v="16.25"/>
    <x v="0"/>
    <n v="21"/>
    <n v="80"/>
    <n v="20"/>
    <n v="20"/>
    <n v="16.25"/>
    <n v="36.25"/>
    <n v="36.25"/>
    <s v="Tue"/>
    <s v="Tue"/>
  </r>
  <r>
    <s v="A00455"/>
    <s v="Central"/>
    <s v="Cartier"/>
    <s v="Assess"/>
    <m/>
    <d v="2021-02-23T00:00:00"/>
    <x v="127"/>
    <n v="37"/>
    <n v="2"/>
    <m/>
    <m/>
    <n v="0.25"/>
    <n v="269.40269999999998"/>
    <x v="2"/>
    <n v="37"/>
    <n v="140"/>
    <n v="35"/>
    <n v="35"/>
    <n v="269.40269999999998"/>
    <n v="304.40269999999998"/>
    <n v="304.40269999999998"/>
    <s v="Tue"/>
    <s v="Thu"/>
  </r>
  <r>
    <s v="A00456"/>
    <s v="South"/>
    <s v="Lopez"/>
    <s v="Deliver"/>
    <m/>
    <d v="2021-02-24T00:00:00"/>
    <x v="112"/>
    <n v="19"/>
    <n v="1"/>
    <m/>
    <m/>
    <n v="0.25"/>
    <n v="33.497100000000003"/>
    <x v="0"/>
    <n v="19"/>
    <n v="80"/>
    <n v="20"/>
    <n v="20"/>
    <n v="33.497100000000003"/>
    <n v="53.497100000000003"/>
    <n v="53.497100000000003"/>
    <s v="Wed"/>
    <s v="Mon"/>
  </r>
  <r>
    <s v="A00457"/>
    <s v="Central"/>
    <s v="Burton"/>
    <s v="Assess"/>
    <m/>
    <d v="2021-02-25T00:00:00"/>
    <x v="122"/>
    <n v="11"/>
    <n v="1"/>
    <m/>
    <m/>
    <n v="0.25"/>
    <n v="305.46260000000001"/>
    <x v="0"/>
    <n v="11"/>
    <n v="80"/>
    <n v="20"/>
    <n v="20"/>
    <n v="305.46260000000001"/>
    <n v="325.46260000000001"/>
    <n v="325.46260000000001"/>
    <s v="Thu"/>
    <s v="Mon"/>
  </r>
  <r>
    <s v="A00458"/>
    <s v="South"/>
    <s v="Lopez"/>
    <s v="Replace"/>
    <m/>
    <d v="2021-02-25T00:00:00"/>
    <x v="112"/>
    <n v="18"/>
    <n v="1"/>
    <m/>
    <m/>
    <n v="0.75"/>
    <n v="50.672400000000003"/>
    <x v="1"/>
    <n v="18"/>
    <n v="80"/>
    <n v="60"/>
    <n v="60"/>
    <n v="50.672400000000003"/>
    <n v="110.67240000000001"/>
    <n v="110.67240000000001"/>
    <s v="Thu"/>
    <s v="Mon"/>
  </r>
  <r>
    <s v="A00459"/>
    <s v="South"/>
    <s v="Lopez"/>
    <s v="Replace"/>
    <m/>
    <d v="2021-02-25T00:00:00"/>
    <x v="105"/>
    <n v="19"/>
    <n v="1"/>
    <m/>
    <m/>
    <n v="0.5"/>
    <n v="45.63"/>
    <x v="1"/>
    <n v="19"/>
    <n v="80"/>
    <n v="40"/>
    <n v="40"/>
    <n v="45.63"/>
    <n v="85.63"/>
    <n v="85.63"/>
    <s v="Thu"/>
    <s v="Tue"/>
  </r>
  <r>
    <s v="A00460"/>
    <s v="West"/>
    <s v="Khan"/>
    <s v="Replace"/>
    <m/>
    <d v="2021-02-25T00:00:00"/>
    <x v="128"/>
    <n v="27"/>
    <n v="1"/>
    <m/>
    <m/>
    <n v="1"/>
    <n v="42.66"/>
    <x v="2"/>
    <n v="27"/>
    <n v="80"/>
    <n v="80"/>
    <n v="80"/>
    <n v="42.66"/>
    <n v="122.66"/>
    <n v="122.66"/>
    <s v="Thu"/>
    <s v="Wed"/>
  </r>
  <r>
    <s v="A00461"/>
    <s v="Central"/>
    <s v="Burton"/>
    <s v="Assess"/>
    <m/>
    <d v="2021-02-25T00:00:00"/>
    <x v="129"/>
    <n v="41"/>
    <n v="1"/>
    <m/>
    <m/>
    <n v="0.25"/>
    <n v="38.698399999999999"/>
    <x v="1"/>
    <n v="41"/>
    <n v="80"/>
    <n v="20"/>
    <n v="20"/>
    <n v="38.698399999999999"/>
    <n v="58.698399999999999"/>
    <n v="58.698399999999999"/>
    <s v="Thu"/>
    <s v="Wed"/>
  </r>
  <r>
    <s v="A00462"/>
    <s v="Central"/>
    <s v="Cartier"/>
    <s v="Assess"/>
    <m/>
    <d v="2021-03-01T00:00:00"/>
    <x v="112"/>
    <n v="14"/>
    <n v="1"/>
    <m/>
    <m/>
    <n v="0.25"/>
    <n v="164.22120000000001"/>
    <x v="0"/>
    <n v="14"/>
    <n v="80"/>
    <n v="20"/>
    <n v="20"/>
    <n v="164.22120000000001"/>
    <n v="184.22120000000001"/>
    <n v="184.22120000000001"/>
    <s v="Mon"/>
    <s v="Mon"/>
  </r>
  <r>
    <s v="A00463"/>
    <s v="West"/>
    <s v="Khan"/>
    <s v="Replace"/>
    <m/>
    <d v="2021-03-01T00:00:00"/>
    <x v="112"/>
    <n v="14"/>
    <n v="2"/>
    <m/>
    <m/>
    <n v="0.5"/>
    <n v="24.38"/>
    <x v="0"/>
    <n v="14"/>
    <n v="140"/>
    <n v="70"/>
    <n v="70"/>
    <n v="24.38"/>
    <n v="94.38"/>
    <n v="94.38"/>
    <s v="Mon"/>
    <s v="Mon"/>
  </r>
  <r>
    <s v="A00464"/>
    <s v="South"/>
    <s v="Lopez"/>
    <s v="Assess"/>
    <m/>
    <d v="2021-03-01T00:00:00"/>
    <x v="128"/>
    <n v="23"/>
    <n v="1"/>
    <m/>
    <m/>
    <n v="0.25"/>
    <n v="267.94040000000001"/>
    <x v="1"/>
    <n v="23"/>
    <n v="80"/>
    <n v="20"/>
    <n v="20"/>
    <n v="267.94040000000001"/>
    <n v="287.94040000000001"/>
    <n v="287.94040000000001"/>
    <s v="Mon"/>
    <s v="Wed"/>
  </r>
  <r>
    <s v="A00465"/>
    <s v="East"/>
    <s v="Ling"/>
    <s v="Assess"/>
    <m/>
    <d v="2021-03-01T00:00:00"/>
    <x v="119"/>
    <n v="43"/>
    <n v="2"/>
    <m/>
    <m/>
    <n v="0.5"/>
    <n v="175.8682"/>
    <x v="0"/>
    <n v="43"/>
    <n v="140"/>
    <n v="70"/>
    <n v="70"/>
    <n v="175.8682"/>
    <n v="245.8682"/>
    <n v="245.8682"/>
    <s v="Mon"/>
    <s v="Tue"/>
  </r>
  <r>
    <s v="A00466"/>
    <s v="Central"/>
    <s v="Cartier"/>
    <s v="Deliver"/>
    <m/>
    <d v="2021-03-01T00:00:00"/>
    <x v="130"/>
    <n v="50"/>
    <n v="1"/>
    <s v="Yes"/>
    <s v="Yes"/>
    <n v="0.25"/>
    <n v="81.12"/>
    <x v="3"/>
    <n v="50"/>
    <n v="80"/>
    <n v="20"/>
    <n v="0"/>
    <n v="0"/>
    <n v="101.12"/>
    <n v="0"/>
    <s v="Mon"/>
    <s v="Tue"/>
  </r>
  <r>
    <s v="A00467"/>
    <s v="North"/>
    <s v="Ling"/>
    <s v="Assess"/>
    <m/>
    <d v="2021-03-01T00:00:00"/>
    <x v="131"/>
    <n v="59"/>
    <n v="2"/>
    <s v="Yes"/>
    <s v="Yes"/>
    <n v="1"/>
    <n v="9.98"/>
    <x v="3"/>
    <n v="59"/>
    <n v="140"/>
    <n v="140"/>
    <n v="0"/>
    <n v="0"/>
    <n v="149.97999999999999"/>
    <n v="0"/>
    <s v="Mon"/>
    <s v="Thu"/>
  </r>
  <r>
    <s v="A00468"/>
    <s v="Northwest"/>
    <s v="Khan"/>
    <s v="Assess"/>
    <m/>
    <d v="2021-03-02T00:00:00"/>
    <x v="111"/>
    <n v="7"/>
    <n v="1"/>
    <m/>
    <m/>
    <n v="1.25"/>
    <n v="340.70060000000001"/>
    <x v="0"/>
    <n v="7"/>
    <n v="80"/>
    <n v="100"/>
    <n v="100"/>
    <n v="340.70060000000001"/>
    <n v="440.70060000000001"/>
    <n v="440.70060000000001"/>
    <s v="Tue"/>
    <s v="Tue"/>
  </r>
  <r>
    <s v="A00469"/>
    <s v="Northwest"/>
    <s v="Khan"/>
    <s v="Replace"/>
    <s v="Yes"/>
    <d v="2021-03-02T00:00:00"/>
    <x v="125"/>
    <n v="8"/>
    <n v="1"/>
    <m/>
    <m/>
    <n v="0.75"/>
    <n v="22.84"/>
    <x v="1"/>
    <n v="8"/>
    <n v="80"/>
    <n v="60"/>
    <n v="60"/>
    <n v="22.84"/>
    <n v="82.84"/>
    <n v="82.84"/>
    <s v="Tue"/>
    <s v="Wed"/>
  </r>
  <r>
    <s v="A00470"/>
    <s v="South"/>
    <s v="Lopez"/>
    <s v="Replace"/>
    <m/>
    <d v="2021-03-02T00:00:00"/>
    <x v="106"/>
    <n v="9"/>
    <n v="1"/>
    <m/>
    <m/>
    <n v="0.5"/>
    <n v="3.5750000000000002"/>
    <x v="0"/>
    <n v="9"/>
    <n v="80"/>
    <n v="40"/>
    <n v="40"/>
    <n v="3.5750000000000002"/>
    <n v="43.575000000000003"/>
    <n v="43.575000000000003"/>
    <s v="Tue"/>
    <s v="Thu"/>
  </r>
  <r>
    <s v="A00471"/>
    <s v="South"/>
    <s v="Lopez"/>
    <s v="Assess"/>
    <m/>
    <d v="2021-03-02T00:00:00"/>
    <x v="106"/>
    <n v="9"/>
    <n v="1"/>
    <m/>
    <m/>
    <n v="0.25"/>
    <n v="16.25"/>
    <x v="0"/>
    <n v="9"/>
    <n v="80"/>
    <n v="20"/>
    <n v="20"/>
    <n v="16.25"/>
    <n v="36.25"/>
    <n v="36.25"/>
    <s v="Tue"/>
    <s v="Thu"/>
  </r>
  <r>
    <s v="A00472"/>
    <s v="Central"/>
    <s v="Burton"/>
    <s v="Replace"/>
    <m/>
    <d v="2021-03-02T00:00:00"/>
    <x v="103"/>
    <n v="18"/>
    <n v="1"/>
    <m/>
    <m/>
    <n v="0.75"/>
    <n v="19.196999999999999"/>
    <x v="1"/>
    <n v="18"/>
    <n v="80"/>
    <n v="60"/>
    <n v="60"/>
    <n v="19.196999999999999"/>
    <n v="79.197000000000003"/>
    <n v="79.197000000000003"/>
    <s v="Tue"/>
    <s v="Sat"/>
  </r>
  <r>
    <s v="A00473"/>
    <s v="Southeast"/>
    <s v="Cartier"/>
    <s v="Deliver"/>
    <m/>
    <d v="2021-03-02T00:00:00"/>
    <x v="105"/>
    <n v="14"/>
    <n v="1"/>
    <m/>
    <m/>
    <n v="0.25"/>
    <n v="73.508899999999997"/>
    <x v="1"/>
    <n v="14"/>
    <n v="80"/>
    <n v="20"/>
    <n v="20"/>
    <n v="73.508899999999997"/>
    <n v="93.508899999999997"/>
    <n v="93.508899999999997"/>
    <s v="Tue"/>
    <s v="Tue"/>
  </r>
  <r>
    <s v="A00474"/>
    <s v="Central"/>
    <s v="Burton"/>
    <s v="Assess"/>
    <m/>
    <d v="2021-03-02T00:00:00"/>
    <x v="102"/>
    <n v="21"/>
    <n v="1"/>
    <m/>
    <m/>
    <n v="0.25"/>
    <n v="144"/>
    <x v="1"/>
    <n v="21"/>
    <n v="80"/>
    <n v="20"/>
    <n v="20"/>
    <n v="144"/>
    <n v="164"/>
    <n v="164"/>
    <s v="Tue"/>
    <s v="Tue"/>
  </r>
  <r>
    <s v="A00475"/>
    <s v="Southeast"/>
    <s v="Burton"/>
    <s v="Install"/>
    <m/>
    <d v="2021-03-02T00:00:00"/>
    <x v="102"/>
    <n v="21"/>
    <n v="1"/>
    <m/>
    <s v="Yes"/>
    <n v="2"/>
    <n v="94.71"/>
    <x v="2"/>
    <n v="21"/>
    <n v="80"/>
    <n v="160"/>
    <n v="160"/>
    <n v="0"/>
    <n v="254.70999999999998"/>
    <n v="160"/>
    <s v="Tue"/>
    <s v="Tue"/>
  </r>
  <r>
    <s v="A00476"/>
    <s v="Central"/>
    <s v="Burton"/>
    <s v="Assess"/>
    <s v="Yes"/>
    <d v="2021-03-03T00:00:00"/>
    <x v="111"/>
    <n v="6"/>
    <n v="2"/>
    <m/>
    <m/>
    <n v="0.25"/>
    <n v="41.153799999999997"/>
    <x v="2"/>
    <n v="6"/>
    <n v="140"/>
    <n v="35"/>
    <n v="35"/>
    <n v="41.153799999999997"/>
    <n v="76.15379999999999"/>
    <n v="76.15379999999999"/>
    <s v="Wed"/>
    <s v="Tue"/>
  </r>
  <r>
    <s v="A00477"/>
    <s v="East"/>
    <s v="Ling"/>
    <s v="Replace"/>
    <m/>
    <d v="2021-03-03T00:00:00"/>
    <x v="132"/>
    <n v="34"/>
    <n v="2"/>
    <m/>
    <m/>
    <n v="0.5"/>
    <n v="76.9499"/>
    <x v="2"/>
    <n v="34"/>
    <n v="140"/>
    <n v="70"/>
    <n v="70"/>
    <n v="76.9499"/>
    <n v="146.94990000000001"/>
    <n v="146.94990000000001"/>
    <s v="Wed"/>
    <s v="Tue"/>
  </r>
  <r>
    <s v="A00478"/>
    <s v="West"/>
    <s v="Khan"/>
    <s v="Assess"/>
    <m/>
    <d v="2021-03-03T00:00:00"/>
    <x v="133"/>
    <n v="54"/>
    <n v="1"/>
    <m/>
    <m/>
    <n v="0.5"/>
    <n v="25.24"/>
    <x v="1"/>
    <n v="54"/>
    <n v="80"/>
    <n v="40"/>
    <n v="40"/>
    <n v="25.24"/>
    <n v="65.239999999999995"/>
    <n v="65.239999999999995"/>
    <s v="Wed"/>
    <s v="Mon"/>
  </r>
  <r>
    <s v="A00479"/>
    <s v="Northwest"/>
    <s v="Burton"/>
    <s v="Assess"/>
    <s v="Yes"/>
    <d v="2021-03-03T00:00:00"/>
    <x v="100"/>
    <n v="71"/>
    <n v="2"/>
    <m/>
    <m/>
    <n v="0.75"/>
    <n v="572.62689999999998"/>
    <x v="2"/>
    <n v="71"/>
    <n v="140"/>
    <n v="105"/>
    <n v="105"/>
    <n v="572.62689999999998"/>
    <n v="677.62689999999998"/>
    <n v="677.62689999999998"/>
    <s v="Wed"/>
    <s v="Thu"/>
  </r>
  <r>
    <s v="A00480"/>
    <s v="South"/>
    <s v="Burton"/>
    <s v="Replace"/>
    <m/>
    <d v="2021-03-03T00:00:00"/>
    <x v="134"/>
    <n v="131"/>
    <n v="2"/>
    <m/>
    <m/>
    <n v="1.25"/>
    <n v="361.90370000000001"/>
    <x v="0"/>
    <n v="131"/>
    <n v="140"/>
    <n v="175"/>
    <n v="175"/>
    <n v="361.90370000000001"/>
    <n v="536.90370000000007"/>
    <n v="536.90370000000007"/>
    <s v="Wed"/>
    <s v="Mon"/>
  </r>
  <r>
    <s v="A00481"/>
    <s v="Northwest"/>
    <s v="Cartier"/>
    <s v="Assess"/>
    <m/>
    <d v="2021-03-04T00:00:00"/>
    <x v="122"/>
    <n v="4"/>
    <n v="1"/>
    <m/>
    <m/>
    <n v="0.25"/>
    <n v="110.2272"/>
    <x v="0"/>
    <n v="4"/>
    <n v="80"/>
    <n v="20"/>
    <n v="20"/>
    <n v="110.2272"/>
    <n v="130.22719999999998"/>
    <n v="130.22719999999998"/>
    <s v="Thu"/>
    <s v="Mon"/>
  </r>
  <r>
    <s v="A00482"/>
    <s v="South"/>
    <s v="Lopez"/>
    <s v="Assess"/>
    <m/>
    <d v="2021-03-04T00:00:00"/>
    <x v="112"/>
    <n v="11"/>
    <n v="1"/>
    <m/>
    <m/>
    <n v="0.25"/>
    <n v="33.910499999999999"/>
    <x v="0"/>
    <n v="11"/>
    <n v="80"/>
    <n v="20"/>
    <n v="20"/>
    <n v="33.910499999999999"/>
    <n v="53.910499999999999"/>
    <n v="53.910499999999999"/>
    <s v="Thu"/>
    <s v="Mon"/>
  </r>
  <r>
    <s v="A00483"/>
    <s v="North"/>
    <s v="Ling"/>
    <s v="Assess"/>
    <m/>
    <d v="2021-03-04T00:00:00"/>
    <x v="128"/>
    <n v="20"/>
    <n v="2"/>
    <m/>
    <m/>
    <n v="0.25"/>
    <n v="19"/>
    <x v="0"/>
    <n v="20"/>
    <n v="140"/>
    <n v="35"/>
    <n v="35"/>
    <n v="19"/>
    <n v="54"/>
    <n v="54"/>
    <s v="Thu"/>
    <s v="Wed"/>
  </r>
  <r>
    <s v="A00484"/>
    <s v="West"/>
    <s v="Khan"/>
    <s v="Install"/>
    <m/>
    <d v="2021-03-04T00:00:00"/>
    <x v="128"/>
    <n v="20"/>
    <n v="1"/>
    <m/>
    <m/>
    <n v="1.25"/>
    <n v="294.77999999999997"/>
    <x v="1"/>
    <n v="20"/>
    <n v="80"/>
    <n v="100"/>
    <n v="100"/>
    <n v="294.77999999999997"/>
    <n v="394.78"/>
    <n v="394.78"/>
    <s v="Thu"/>
    <s v="Wed"/>
  </r>
  <r>
    <s v="A00485"/>
    <s v="East"/>
    <s v="Ling"/>
    <s v="Assess"/>
    <m/>
    <d v="2021-03-04T00:00:00"/>
    <x v="133"/>
    <n v="53"/>
    <n v="2"/>
    <m/>
    <m/>
    <n v="0.25"/>
    <n v="83.231700000000004"/>
    <x v="0"/>
    <n v="53"/>
    <n v="140"/>
    <n v="35"/>
    <n v="35"/>
    <n v="83.231700000000004"/>
    <n v="118.2317"/>
    <n v="118.2317"/>
    <s v="Thu"/>
    <s v="Mon"/>
  </r>
  <r>
    <s v="A00486"/>
    <s v="South"/>
    <s v="Lopez"/>
    <s v="Assess"/>
    <m/>
    <d v="2021-03-08T00:00:00"/>
    <x v="105"/>
    <n v="8"/>
    <n v="1"/>
    <m/>
    <m/>
    <n v="0.75"/>
    <n v="103.0842"/>
    <x v="0"/>
    <n v="8"/>
    <n v="80"/>
    <n v="60"/>
    <n v="60"/>
    <n v="103.0842"/>
    <n v="163.08420000000001"/>
    <n v="163.08420000000001"/>
    <s v="Mon"/>
    <s v="Tue"/>
  </r>
  <r>
    <s v="A00487"/>
    <s v="Central"/>
    <s v="Cartier"/>
    <s v="Replace"/>
    <m/>
    <d v="2021-03-08T00:00:00"/>
    <x v="105"/>
    <n v="8"/>
    <n v="2"/>
    <m/>
    <m/>
    <n v="0.5"/>
    <n v="144.30529999999999"/>
    <x v="2"/>
    <n v="8"/>
    <n v="140"/>
    <n v="70"/>
    <n v="70"/>
    <n v="144.30529999999999"/>
    <n v="214.30529999999999"/>
    <n v="214.30529999999999"/>
    <s v="Mon"/>
    <s v="Tue"/>
  </r>
  <r>
    <s v="A00488"/>
    <s v="North"/>
    <s v="Ling"/>
    <s v="Assess"/>
    <m/>
    <d v="2021-03-08T00:00:00"/>
    <x v="135"/>
    <n v="17"/>
    <n v="2"/>
    <m/>
    <m/>
    <n v="0.25"/>
    <n v="39"/>
    <x v="0"/>
    <n v="17"/>
    <n v="140"/>
    <n v="35"/>
    <n v="35"/>
    <n v="39"/>
    <n v="74"/>
    <n v="74"/>
    <s v="Mon"/>
    <s v="Thu"/>
  </r>
  <r>
    <s v="A00489"/>
    <s v="Central"/>
    <s v="Burton"/>
    <s v="Install"/>
    <m/>
    <d v="2021-03-08T00:00:00"/>
    <x v="136"/>
    <n v="19"/>
    <n v="2"/>
    <m/>
    <m/>
    <n v="2.5"/>
    <n v="224"/>
    <x v="2"/>
    <n v="19"/>
    <n v="140"/>
    <n v="350"/>
    <n v="350"/>
    <n v="224"/>
    <n v="574"/>
    <n v="574"/>
    <s v="Mon"/>
    <s v="Sat"/>
  </r>
  <r>
    <s v="A00490"/>
    <s v="South"/>
    <s v="Lopez"/>
    <s v="Assess"/>
    <m/>
    <d v="2021-03-08T00:00:00"/>
    <x v="137"/>
    <n v="96"/>
    <n v="1"/>
    <m/>
    <m/>
    <n v="0.5"/>
    <n v="475.54"/>
    <x v="0"/>
    <n v="96"/>
    <n v="80"/>
    <n v="40"/>
    <n v="40"/>
    <n v="475.54"/>
    <n v="515.54"/>
    <n v="515.54"/>
    <s v="Mon"/>
    <s v="Sat"/>
  </r>
  <r>
    <s v="A00491"/>
    <s v="Central"/>
    <s v="Khan"/>
    <s v="Assess"/>
    <m/>
    <d v="2021-03-09T00:00:00"/>
    <x v="105"/>
    <n v="7"/>
    <n v="1"/>
    <m/>
    <m/>
    <n v="1"/>
    <n v="46.036799999999999"/>
    <x v="2"/>
    <n v="7"/>
    <n v="80"/>
    <n v="80"/>
    <n v="80"/>
    <n v="46.036799999999999"/>
    <n v="126.0368"/>
    <n v="126.0368"/>
    <s v="Tue"/>
    <s v="Tue"/>
  </r>
  <r>
    <s v="A00492"/>
    <s v="South"/>
    <s v="Lopez"/>
    <s v="Assess"/>
    <m/>
    <d v="2021-03-09T00:00:00"/>
    <x v="105"/>
    <n v="7"/>
    <n v="1"/>
    <m/>
    <m/>
    <n v="0.75"/>
    <n v="294.5514"/>
    <x v="0"/>
    <n v="7"/>
    <n v="80"/>
    <n v="60"/>
    <n v="60"/>
    <n v="294.5514"/>
    <n v="354.5514"/>
    <n v="354.5514"/>
    <s v="Tue"/>
    <s v="Tue"/>
  </r>
  <r>
    <s v="A00493"/>
    <s v="West"/>
    <s v="Khan"/>
    <s v="Replace"/>
    <m/>
    <d v="2021-03-09T00:00:00"/>
    <x v="108"/>
    <n v="77"/>
    <n v="2"/>
    <m/>
    <m/>
    <n v="1"/>
    <n v="28.5"/>
    <x v="1"/>
    <n v="77"/>
    <n v="140"/>
    <n v="140"/>
    <n v="140"/>
    <n v="28.5"/>
    <n v="168.5"/>
    <n v="168.5"/>
    <s v="Tue"/>
    <s v="Tue"/>
  </r>
  <r>
    <s v="A00494"/>
    <s v="East"/>
    <s v="Ling"/>
    <s v="Install"/>
    <m/>
    <d v="2021-03-10T00:00:00"/>
    <x v="138"/>
    <n v="2"/>
    <n v="2"/>
    <m/>
    <m/>
    <n v="1.5"/>
    <n v="50"/>
    <x v="0"/>
    <n v="2"/>
    <n v="140"/>
    <n v="210"/>
    <n v="210"/>
    <n v="50"/>
    <n v="260"/>
    <n v="260"/>
    <s v="Wed"/>
    <s v="Fri"/>
  </r>
  <r>
    <s v="A00495"/>
    <s v="Southeast"/>
    <s v="Khan"/>
    <s v="Assess"/>
    <m/>
    <d v="2021-03-10T00:00:00"/>
    <x v="125"/>
    <n v="0"/>
    <n v="1"/>
    <m/>
    <m/>
    <n v="0.5"/>
    <n v="10"/>
    <x v="0"/>
    <n v="0"/>
    <n v="80"/>
    <n v="40"/>
    <n v="40"/>
    <n v="10"/>
    <n v="50"/>
    <n v="50"/>
    <s v="Wed"/>
    <s v="Wed"/>
  </r>
  <r>
    <s v="A00496"/>
    <s v="North"/>
    <s v="Ling"/>
    <s v="Install"/>
    <s v="Yes"/>
    <d v="2021-03-10T00:00:00"/>
    <x v="139"/>
    <n v="7"/>
    <n v="2"/>
    <m/>
    <m/>
    <n v="1.5"/>
    <n v="29.33"/>
    <x v="0"/>
    <n v="7"/>
    <n v="140"/>
    <n v="210"/>
    <n v="210"/>
    <n v="29.33"/>
    <n v="239.32999999999998"/>
    <n v="239.32999999999998"/>
    <s v="Wed"/>
    <s v="Wed"/>
  </r>
  <r>
    <s v="A00497"/>
    <s v="South"/>
    <s v="Burton"/>
    <s v="Assess"/>
    <s v="Yes"/>
    <d v="2021-03-10T00:00:00"/>
    <x v="139"/>
    <n v="7"/>
    <n v="1"/>
    <m/>
    <s v="Yes"/>
    <n v="0.25"/>
    <n v="19.196999999999999"/>
    <x v="2"/>
    <n v="7"/>
    <n v="80"/>
    <n v="20"/>
    <n v="20"/>
    <n v="0"/>
    <n v="39.197000000000003"/>
    <n v="20"/>
    <s v="Wed"/>
    <s v="Wed"/>
  </r>
  <r>
    <s v="A00498"/>
    <s v="West"/>
    <s v="Khan"/>
    <s v="Replace"/>
    <m/>
    <d v="2021-03-10T00:00:00"/>
    <x v="139"/>
    <n v="7"/>
    <n v="2"/>
    <m/>
    <m/>
    <n v="0.5"/>
    <n v="24.186499999999999"/>
    <x v="2"/>
    <n v="7"/>
    <n v="140"/>
    <n v="70"/>
    <n v="70"/>
    <n v="24.186499999999999"/>
    <n v="94.186499999999995"/>
    <n v="94.186499999999995"/>
    <s v="Wed"/>
    <s v="Wed"/>
  </r>
  <r>
    <s v="A00499"/>
    <s v="East"/>
    <s v="Ling"/>
    <s v="Assess"/>
    <m/>
    <d v="2021-03-10T00:00:00"/>
    <x v="107"/>
    <n v="8"/>
    <n v="2"/>
    <m/>
    <m/>
    <n v="0.5"/>
    <n v="159"/>
    <x v="0"/>
    <n v="8"/>
    <n v="140"/>
    <n v="70"/>
    <n v="70"/>
    <n v="159"/>
    <n v="229"/>
    <n v="229"/>
    <s v="Wed"/>
    <s v="Thu"/>
  </r>
  <r>
    <s v="A00500"/>
    <s v="Southeast"/>
    <s v="Burton"/>
    <s v="Assess"/>
    <m/>
    <d v="2021-03-10T00:00:00"/>
    <x v="128"/>
    <n v="14"/>
    <n v="2"/>
    <m/>
    <s v="Yes"/>
    <n v="0.5"/>
    <n v="411.09530000000001"/>
    <x v="2"/>
    <n v="14"/>
    <n v="140"/>
    <n v="70"/>
    <n v="70"/>
    <n v="0"/>
    <n v="481.09530000000001"/>
    <n v="70"/>
    <s v="Wed"/>
    <s v="Wed"/>
  </r>
  <r>
    <s v="A00501"/>
    <s v="North"/>
    <s v="Ling"/>
    <s v="Assess"/>
    <m/>
    <d v="2021-03-10T00:00:00"/>
    <x v="121"/>
    <n v="29"/>
    <n v="1"/>
    <m/>
    <m/>
    <n v="0.75"/>
    <n v="58.361699999999999"/>
    <x v="0"/>
    <n v="29"/>
    <n v="80"/>
    <n v="60"/>
    <n v="60"/>
    <n v="58.361699999999999"/>
    <n v="118.3617"/>
    <n v="118.3617"/>
    <s v="Wed"/>
    <s v="Thu"/>
  </r>
  <r>
    <s v="A00502"/>
    <s v="Southeast"/>
    <s v="Burton"/>
    <s v="Repair"/>
    <m/>
    <d v="2021-03-10T00:00:00"/>
    <x v="130"/>
    <n v="41"/>
    <n v="1"/>
    <m/>
    <s v="Yes"/>
    <n v="1.75"/>
    <n v="98.547600000000003"/>
    <x v="2"/>
    <n v="41"/>
    <n v="80"/>
    <n v="140"/>
    <n v="140"/>
    <n v="0"/>
    <n v="238.54759999999999"/>
    <n v="140"/>
    <s v="Wed"/>
    <s v="Tue"/>
  </r>
  <r>
    <s v="A00503"/>
    <s v="East"/>
    <s v="Ling"/>
    <s v="Repair"/>
    <m/>
    <d v="2021-03-10T00:00:00"/>
    <x v="140"/>
    <n v="42"/>
    <n v="2"/>
    <s v="Yes"/>
    <s v="Yes"/>
    <n v="2"/>
    <n v="145.14920000000001"/>
    <x v="3"/>
    <n v="42"/>
    <n v="140"/>
    <n v="280"/>
    <n v="0"/>
    <n v="0"/>
    <n v="425.14920000000001"/>
    <n v="0"/>
    <s v="Wed"/>
    <s v="Wed"/>
  </r>
  <r>
    <s v="A00504"/>
    <s v="Southeast"/>
    <s v="Burton"/>
    <s v="Replace"/>
    <m/>
    <d v="2021-03-11T00:00:00"/>
    <x v="106"/>
    <n v="0"/>
    <n v="2"/>
    <m/>
    <m/>
    <n v="0.75"/>
    <n v="125.7273"/>
    <x v="0"/>
    <n v="0"/>
    <n v="140"/>
    <n v="105"/>
    <n v="105"/>
    <n v="125.7273"/>
    <n v="230.72730000000001"/>
    <n v="230.72730000000001"/>
    <s v="Thu"/>
    <s v="Thu"/>
  </r>
  <r>
    <s v="A00505"/>
    <s v="Northwest"/>
    <s v="Khan"/>
    <s v="Assess"/>
    <s v="Yes"/>
    <d v="2021-03-11T00:00:00"/>
    <x v="141"/>
    <n v="82"/>
    <n v="1"/>
    <m/>
    <m/>
    <n v="0.25"/>
    <n v="204.28399999999999"/>
    <x v="2"/>
    <n v="82"/>
    <n v="80"/>
    <n v="20"/>
    <n v="20"/>
    <n v="204.28399999999999"/>
    <n v="224.28399999999999"/>
    <n v="224.28399999999999"/>
    <s v="Thu"/>
    <s v="Tue"/>
  </r>
  <r>
    <s v="A00506"/>
    <s v="Central"/>
    <s v="Cartier"/>
    <s v="Deliver"/>
    <m/>
    <d v="2021-03-11T00:00:00"/>
    <x v="142"/>
    <n v="128"/>
    <n v="1"/>
    <m/>
    <m/>
    <n v="0.25"/>
    <n v="120"/>
    <x v="0"/>
    <n v="128"/>
    <n v="80"/>
    <n v="20"/>
    <n v="20"/>
    <n v="120"/>
    <n v="140"/>
    <n v="140"/>
    <s v="Thu"/>
    <s v="Sat"/>
  </r>
  <r>
    <s v="A00507"/>
    <s v="North"/>
    <s v="Ling"/>
    <s v="Assess"/>
    <m/>
    <d v="2021-03-15T00:00:00"/>
    <x v="136"/>
    <n v="12"/>
    <n v="2"/>
    <m/>
    <m/>
    <n v="1"/>
    <n v="203"/>
    <x v="0"/>
    <n v="12"/>
    <n v="140"/>
    <n v="140"/>
    <n v="140"/>
    <n v="203"/>
    <n v="343"/>
    <n v="343"/>
    <s v="Mon"/>
    <s v="Sat"/>
  </r>
  <r>
    <s v="A00508"/>
    <s v="East"/>
    <s v="Ling"/>
    <s v="Assess"/>
    <m/>
    <d v="2021-03-15T00:00:00"/>
    <x v="102"/>
    <n v="8"/>
    <n v="2"/>
    <s v="Yes"/>
    <s v="Yes"/>
    <n v="0.75"/>
    <n v="222.33"/>
    <x v="3"/>
    <n v="8"/>
    <n v="140"/>
    <n v="105"/>
    <n v="0"/>
    <n v="0"/>
    <n v="327.33000000000004"/>
    <n v="0"/>
    <s v="Mon"/>
    <s v="Tue"/>
  </r>
  <r>
    <s v="A00509"/>
    <s v="Northwest"/>
    <s v="Cartier"/>
    <s v="Install"/>
    <m/>
    <d v="2021-03-15T00:00:00"/>
    <x v="128"/>
    <n v="9"/>
    <n v="2"/>
    <m/>
    <m/>
    <n v="4.75"/>
    <n v="56.4"/>
    <x v="0"/>
    <n v="9"/>
    <n v="140"/>
    <n v="665"/>
    <n v="665"/>
    <n v="56.4"/>
    <n v="721.4"/>
    <n v="721.4"/>
    <s v="Mon"/>
    <s v="Wed"/>
  </r>
  <r>
    <s v="A00510"/>
    <s v="North"/>
    <s v="Ling"/>
    <s v="Install"/>
    <m/>
    <d v="2021-03-15T00:00:00"/>
    <x v="126"/>
    <n v="14"/>
    <n v="2"/>
    <m/>
    <s v="Yes"/>
    <n v="1"/>
    <n v="60"/>
    <x v="2"/>
    <n v="14"/>
    <n v="140"/>
    <n v="140"/>
    <n v="140"/>
    <n v="0"/>
    <n v="200"/>
    <n v="140"/>
    <s v="Mon"/>
    <s v="Mon"/>
  </r>
  <r>
    <s v="A00511"/>
    <s v="North"/>
    <s v="Ling"/>
    <s v="Assess"/>
    <m/>
    <d v="2021-03-15T00:00:00"/>
    <x v="115"/>
    <n v="16"/>
    <n v="1"/>
    <m/>
    <m/>
    <n v="0.75"/>
    <n v="21.33"/>
    <x v="0"/>
    <n v="16"/>
    <n v="80"/>
    <n v="60"/>
    <n v="60"/>
    <n v="21.33"/>
    <n v="81.33"/>
    <n v="81.33"/>
    <s v="Mon"/>
    <s v="Wed"/>
  </r>
  <r>
    <s v="A00512"/>
    <s v="North"/>
    <s v="Ling"/>
    <s v="Deliver"/>
    <m/>
    <d v="2021-03-15T00:00:00"/>
    <x v="143"/>
    <n v="15"/>
    <n v="1"/>
    <m/>
    <m/>
    <n v="0.25"/>
    <n v="204.28399999999999"/>
    <x v="0"/>
    <n v="15"/>
    <n v="80"/>
    <n v="20"/>
    <n v="20"/>
    <n v="204.28399999999999"/>
    <n v="224.28399999999999"/>
    <n v="224.28399999999999"/>
    <s v="Mon"/>
    <s v="Tue"/>
  </r>
  <r>
    <s v="A00513"/>
    <s v="Central"/>
    <s v="Burton"/>
    <s v="Repair"/>
    <m/>
    <d v="2021-03-15T00:00:00"/>
    <x v="129"/>
    <n v="23"/>
    <n v="1"/>
    <m/>
    <s v="Yes"/>
    <n v="1.5"/>
    <n v="95.042900000000003"/>
    <x v="2"/>
    <n v="23"/>
    <n v="80"/>
    <n v="120"/>
    <n v="120"/>
    <n v="0"/>
    <n v="215.0429"/>
    <n v="120"/>
    <s v="Mon"/>
    <s v="Wed"/>
  </r>
  <r>
    <s v="A00514"/>
    <s v="Northwest"/>
    <s v="Cartier"/>
    <s v="Deliver"/>
    <s v="Yes"/>
    <d v="2021-03-15T00:00:00"/>
    <x v="144"/>
    <n v="35"/>
    <n v="1"/>
    <m/>
    <m/>
    <n v="0.25"/>
    <n v="23.401"/>
    <x v="0"/>
    <n v="35"/>
    <n v="80"/>
    <n v="20"/>
    <n v="20"/>
    <n v="23.401"/>
    <n v="43.400999999999996"/>
    <n v="43.400999999999996"/>
    <s v="Mon"/>
    <s v="Mon"/>
  </r>
  <r>
    <s v="A00515"/>
    <s v="Central"/>
    <s v="Ling"/>
    <s v="Repair"/>
    <m/>
    <d v="2021-03-15T00:00:00"/>
    <x v="145"/>
    <n v="54"/>
    <n v="2"/>
    <s v="Yes"/>
    <s v="Yes"/>
    <n v="2.25"/>
    <n v="934.45389999999998"/>
    <x v="3"/>
    <n v="54"/>
    <n v="140"/>
    <n v="315"/>
    <n v="0"/>
    <n v="0"/>
    <n v="1249.4539"/>
    <n v="0"/>
    <s v="Mon"/>
    <s v="Sat"/>
  </r>
  <r>
    <s v="A00516"/>
    <s v="West"/>
    <s v="Khan"/>
    <s v="Replace"/>
    <m/>
    <d v="2021-03-16T00:00:00"/>
    <x v="139"/>
    <n v="1"/>
    <n v="1"/>
    <m/>
    <m/>
    <n v="0.5"/>
    <n v="18"/>
    <x v="1"/>
    <n v="1"/>
    <n v="80"/>
    <n v="40"/>
    <n v="40"/>
    <n v="18"/>
    <n v="58"/>
    <n v="58"/>
    <s v="Tue"/>
    <s v="Wed"/>
  </r>
  <r>
    <s v="A00517"/>
    <s v="Southeast"/>
    <s v="Cartier"/>
    <s v="Assess"/>
    <s v="Yes"/>
    <d v="2021-03-16T00:00:00"/>
    <x v="135"/>
    <n v="9"/>
    <n v="1"/>
    <m/>
    <m/>
    <n v="0.25"/>
    <n v="134.84690000000001"/>
    <x v="2"/>
    <n v="9"/>
    <n v="80"/>
    <n v="20"/>
    <n v="20"/>
    <n v="134.84690000000001"/>
    <n v="154.84690000000001"/>
    <n v="154.84690000000001"/>
    <s v="Tue"/>
    <s v="Thu"/>
  </r>
  <r>
    <s v="A00518"/>
    <s v="Northwest"/>
    <s v="Cartier"/>
    <s v="Assess"/>
    <s v="Yes"/>
    <d v="2021-03-16T00:00:00"/>
    <x v="102"/>
    <n v="7"/>
    <n v="1"/>
    <m/>
    <m/>
    <n v="0.5"/>
    <n v="61.259"/>
    <x v="0"/>
    <n v="7"/>
    <n v="80"/>
    <n v="40"/>
    <n v="40"/>
    <n v="61.259"/>
    <n v="101.259"/>
    <n v="101.259"/>
    <s v="Tue"/>
    <s v="Tue"/>
  </r>
  <r>
    <s v="A00519"/>
    <s v="Central"/>
    <s v="Burton"/>
    <s v="Replace"/>
    <m/>
    <d v="2021-03-16T00:00:00"/>
    <x v="146"/>
    <n v="17"/>
    <n v="2"/>
    <m/>
    <m/>
    <n v="4.5"/>
    <n v="658.67510000000004"/>
    <x v="0"/>
    <n v="17"/>
    <n v="140"/>
    <n v="630"/>
    <n v="630"/>
    <n v="658.67510000000004"/>
    <n v="1288.6750999999999"/>
    <n v="1288.6750999999999"/>
    <s v="Tue"/>
    <s v="Fri"/>
  </r>
  <r>
    <s v="A00520"/>
    <s v="Central"/>
    <s v="Burton"/>
    <s v="Repair"/>
    <m/>
    <d v="2021-03-16T00:00:00"/>
    <x v="147"/>
    <n v="18"/>
    <n v="2"/>
    <m/>
    <m/>
    <n v="8"/>
    <n v="1468.5196000000001"/>
    <x v="0"/>
    <n v="18"/>
    <n v="140"/>
    <n v="1120"/>
    <n v="1120"/>
    <n v="1468.5196000000001"/>
    <n v="2588.5196000000001"/>
    <n v="2588.5196000000001"/>
    <s v="Tue"/>
    <s v="Sat"/>
  </r>
  <r>
    <s v="A00521"/>
    <s v="South"/>
    <s v="Lopez"/>
    <s v="Replace"/>
    <m/>
    <d v="2021-03-16T00:00:00"/>
    <x v="115"/>
    <n v="15"/>
    <n v="1"/>
    <m/>
    <m/>
    <n v="0.75"/>
    <n v="82.586500000000001"/>
    <x v="0"/>
    <n v="15"/>
    <n v="80"/>
    <n v="60"/>
    <n v="60"/>
    <n v="82.586500000000001"/>
    <n v="142.5865"/>
    <n v="142.5865"/>
    <s v="Tue"/>
    <s v="Wed"/>
  </r>
  <r>
    <s v="A00522"/>
    <s v="Northeast"/>
    <s v="Ling"/>
    <s v="Install"/>
    <m/>
    <d v="2021-03-16T00:00:00"/>
    <x v="148"/>
    <n v="31"/>
    <n v="2"/>
    <m/>
    <s v="Yes"/>
    <n v="2.75"/>
    <n v="340.54520000000002"/>
    <x v="2"/>
    <n v="31"/>
    <n v="140"/>
    <n v="385"/>
    <n v="385"/>
    <n v="0"/>
    <n v="725.54520000000002"/>
    <n v="385"/>
    <s v="Tue"/>
    <s v="Fri"/>
  </r>
  <r>
    <s v="A00523"/>
    <s v="Southeast"/>
    <s v="Khan"/>
    <s v="Assess"/>
    <m/>
    <d v="2021-03-16T00:00:00"/>
    <x v="149"/>
    <n v="51"/>
    <n v="1"/>
    <m/>
    <m/>
    <n v="0.25"/>
    <n v="72.061000000000007"/>
    <x v="2"/>
    <n v="51"/>
    <n v="80"/>
    <n v="20"/>
    <n v="20"/>
    <n v="72.061000000000007"/>
    <n v="92.061000000000007"/>
    <n v="92.061000000000007"/>
    <s v="Tue"/>
    <s v="Thu"/>
  </r>
  <r>
    <s v="A00524"/>
    <s v="Northeast"/>
    <s v="Burton"/>
    <s v="Assess"/>
    <m/>
    <d v="2021-03-17T00:00:00"/>
    <x v="150"/>
    <n v="24"/>
    <n v="1"/>
    <m/>
    <m/>
    <n v="0.5"/>
    <n v="48.990699999999997"/>
    <x v="0"/>
    <n v="24"/>
    <n v="80"/>
    <n v="40"/>
    <n v="40"/>
    <n v="48.990699999999997"/>
    <n v="88.990700000000004"/>
    <n v="88.990700000000004"/>
    <s v="Wed"/>
    <s v="Sat"/>
  </r>
  <r>
    <s v="A00525"/>
    <s v="North"/>
    <s v="Ling"/>
    <s v="Deliver"/>
    <m/>
    <d v="2021-03-17T00:00:00"/>
    <x v="150"/>
    <n v="24"/>
    <n v="1"/>
    <m/>
    <m/>
    <n v="0.25"/>
    <n v="15.401"/>
    <x v="0"/>
    <n v="24"/>
    <n v="80"/>
    <n v="20"/>
    <n v="20"/>
    <n v="15.401"/>
    <n v="35.400999999999996"/>
    <n v="35.400999999999996"/>
    <s v="Wed"/>
    <s v="Sat"/>
  </r>
  <r>
    <s v="A00526"/>
    <s v="East"/>
    <s v="Khan"/>
    <s v="Replace"/>
    <m/>
    <d v="2021-03-19T00:00:00"/>
    <x v="149"/>
    <n v="48"/>
    <n v="1"/>
    <m/>
    <m/>
    <n v="0.75"/>
    <n v="204.10079999999999"/>
    <x v="2"/>
    <n v="48"/>
    <n v="80"/>
    <n v="60"/>
    <n v="60"/>
    <n v="204.10079999999999"/>
    <n v="264.10079999999999"/>
    <n v="264.10079999999999"/>
    <s v="Fri"/>
    <s v="Thu"/>
  </r>
  <r>
    <s v="A00527"/>
    <s v="North"/>
    <s v="Ling"/>
    <s v="Assess"/>
    <m/>
    <d v="2021-03-20T00:00:00"/>
    <x v="150"/>
    <n v="21"/>
    <n v="1"/>
    <m/>
    <m/>
    <n v="0.25"/>
    <n v="12.63"/>
    <x v="0"/>
    <n v="21"/>
    <n v="80"/>
    <n v="20"/>
    <n v="20"/>
    <n v="12.63"/>
    <n v="32.630000000000003"/>
    <n v="32.630000000000003"/>
    <s v="Sat"/>
    <s v="Sat"/>
  </r>
  <r>
    <s v="A00528"/>
    <s v="Northeast"/>
    <s v="Ling"/>
    <s v="Assess"/>
    <m/>
    <d v="2021-03-20T00:00:00"/>
    <x v="119"/>
    <n v="24"/>
    <n v="1"/>
    <m/>
    <m/>
    <n v="0.25"/>
    <n v="15.24"/>
    <x v="1"/>
    <n v="24"/>
    <n v="80"/>
    <n v="20"/>
    <n v="20"/>
    <n v="15.24"/>
    <n v="35.24"/>
    <n v="35.24"/>
    <s v="Sat"/>
    <s v="Tue"/>
  </r>
  <r>
    <s v="A00529"/>
    <s v="West"/>
    <s v="Khan"/>
    <s v="Assess"/>
    <m/>
    <d v="2021-03-22T00:00:00"/>
    <x v="115"/>
    <n v="9"/>
    <n v="1"/>
    <s v="Yes"/>
    <s v="Yes"/>
    <n v="0.5"/>
    <n v="50"/>
    <x v="3"/>
    <n v="9"/>
    <n v="80"/>
    <n v="40"/>
    <n v="0"/>
    <n v="0"/>
    <n v="90"/>
    <n v="0"/>
    <s v="Mon"/>
    <s v="Wed"/>
  </r>
  <r>
    <s v="A00530"/>
    <s v="South"/>
    <s v="Burton"/>
    <s v="Repair"/>
    <m/>
    <d v="2021-03-22T00:00:00"/>
    <x v="130"/>
    <n v="29"/>
    <n v="1"/>
    <m/>
    <s v="Yes"/>
    <n v="1.5"/>
    <n v="272.55329999999998"/>
    <x v="2"/>
    <n v="29"/>
    <n v="80"/>
    <n v="120"/>
    <n v="120"/>
    <n v="0"/>
    <n v="392.55329999999998"/>
    <n v="120"/>
    <s v="Mon"/>
    <s v="Tue"/>
  </r>
  <r>
    <s v="A00531"/>
    <s v="Northwest"/>
    <s v="Cartier"/>
    <s v="Replace"/>
    <m/>
    <d v="2021-03-22T00:00:00"/>
    <x v="130"/>
    <n v="29"/>
    <n v="2"/>
    <m/>
    <m/>
    <n v="6.25"/>
    <n v="27"/>
    <x v="2"/>
    <n v="29"/>
    <n v="140"/>
    <n v="875"/>
    <n v="875"/>
    <n v="27"/>
    <n v="902"/>
    <n v="902"/>
    <s v="Mon"/>
    <s v="Tue"/>
  </r>
  <r>
    <s v="A00532"/>
    <s v="Southeast"/>
    <s v="Khan"/>
    <s v="Assess"/>
    <m/>
    <d v="2021-03-22T00:00:00"/>
    <x v="151"/>
    <n v="31"/>
    <n v="1"/>
    <s v="Yes"/>
    <s v="Yes"/>
    <n v="0.25"/>
    <n v="65.428799999999995"/>
    <x v="3"/>
    <n v="31"/>
    <n v="80"/>
    <n v="20"/>
    <n v="0"/>
    <n v="0"/>
    <n v="85.428799999999995"/>
    <n v="0"/>
    <s v="Mon"/>
    <s v="Thu"/>
  </r>
  <r>
    <s v="A00533"/>
    <s v="North"/>
    <s v="Ling"/>
    <s v="Assess"/>
    <m/>
    <d v="2021-03-22T00:00:00"/>
    <x v="149"/>
    <n v="45"/>
    <n v="2"/>
    <m/>
    <m/>
    <n v="0.5"/>
    <n v="85.32"/>
    <x v="0"/>
    <n v="45"/>
    <n v="140"/>
    <n v="70"/>
    <n v="70"/>
    <n v="85.32"/>
    <n v="155.32"/>
    <n v="155.32"/>
    <s v="Mon"/>
    <s v="Thu"/>
  </r>
  <r>
    <s v="A00534"/>
    <s v="South"/>
    <s v="Burton"/>
    <s v="Install"/>
    <m/>
    <d v="2021-03-22T00:00:00"/>
    <x v="152"/>
    <n v="49"/>
    <n v="2"/>
    <m/>
    <s v="Yes"/>
    <n v="1.5"/>
    <n v="572.1671"/>
    <x v="2"/>
    <n v="49"/>
    <n v="140"/>
    <n v="210"/>
    <n v="210"/>
    <n v="0"/>
    <n v="782.1671"/>
    <n v="210"/>
    <s v="Mon"/>
    <s v="Mon"/>
  </r>
  <r>
    <s v="A00535"/>
    <s v="South"/>
    <s v="Burton"/>
    <s v="Repair"/>
    <m/>
    <d v="2021-03-22T00:00:00"/>
    <x v="152"/>
    <n v="49"/>
    <n v="2"/>
    <m/>
    <s v="Yes"/>
    <n v="4.5"/>
    <n v="937.97670000000005"/>
    <x v="2"/>
    <n v="49"/>
    <n v="140"/>
    <n v="630"/>
    <n v="630"/>
    <n v="0"/>
    <n v="1567.9767000000002"/>
    <n v="630"/>
    <s v="Mon"/>
    <s v="Mon"/>
  </r>
  <r>
    <s v="A00536"/>
    <s v="Central"/>
    <s v="Burton"/>
    <s v="Replace"/>
    <m/>
    <d v="2021-03-23T00:00:00"/>
    <x v="102"/>
    <n v="0"/>
    <n v="1"/>
    <s v="Yes"/>
    <s v="Yes"/>
    <n v="0.5"/>
    <n v="165"/>
    <x v="3"/>
    <n v="0"/>
    <n v="80"/>
    <n v="40"/>
    <n v="0"/>
    <n v="0"/>
    <n v="205"/>
    <n v="0"/>
    <s v="Tue"/>
    <s v="Tue"/>
  </r>
  <r>
    <s v="A00537"/>
    <s v="North"/>
    <s v="Ling"/>
    <s v="Assess"/>
    <m/>
    <d v="2021-03-23T00:00:00"/>
    <x v="147"/>
    <n v="11"/>
    <n v="2"/>
    <s v="Yes"/>
    <s v="Yes"/>
    <n v="0.25"/>
    <n v="55.295499999999997"/>
    <x v="3"/>
    <n v="11"/>
    <n v="140"/>
    <n v="35"/>
    <n v="0"/>
    <n v="0"/>
    <n v="90.295500000000004"/>
    <n v="0"/>
    <s v="Tue"/>
    <s v="Sat"/>
  </r>
  <r>
    <s v="A00538"/>
    <s v="Southeast"/>
    <s v="Cartier"/>
    <s v="Replace"/>
    <m/>
    <d v="2021-03-23T00:00:00"/>
    <x v="150"/>
    <n v="18"/>
    <n v="1"/>
    <m/>
    <s v="Yes"/>
    <n v="2.75"/>
    <n v="534.56600000000003"/>
    <x v="2"/>
    <n v="18"/>
    <n v="80"/>
    <n v="220"/>
    <n v="220"/>
    <n v="0"/>
    <n v="754.56600000000003"/>
    <n v="220"/>
    <s v="Tue"/>
    <s v="Sat"/>
  </r>
  <r>
    <s v="A00539"/>
    <s v="Central"/>
    <s v="Burton"/>
    <s v="Assess"/>
    <m/>
    <d v="2021-03-23T00:00:00"/>
    <x v="121"/>
    <n v="16"/>
    <n v="1"/>
    <m/>
    <s v="Yes"/>
    <n v="1"/>
    <n v="448.26"/>
    <x v="2"/>
    <n v="16"/>
    <n v="80"/>
    <n v="80"/>
    <n v="80"/>
    <n v="0"/>
    <n v="528.26"/>
    <n v="80"/>
    <s v="Tue"/>
    <s v="Thu"/>
  </r>
  <r>
    <s v="A00540"/>
    <s v="Southwest"/>
    <s v="Burton"/>
    <s v="Assess"/>
    <m/>
    <d v="2021-03-23T00:00:00"/>
    <x v="153"/>
    <n v="22"/>
    <n v="2"/>
    <m/>
    <m/>
    <n v="1"/>
    <n v="123.208"/>
    <x v="2"/>
    <n v="22"/>
    <n v="140"/>
    <n v="140"/>
    <n v="140"/>
    <n v="123.208"/>
    <n v="263.20799999999997"/>
    <n v="263.20799999999997"/>
    <s v="Tue"/>
    <s v="Wed"/>
  </r>
  <r>
    <s v="A00541"/>
    <s v="Central"/>
    <s v="Khan"/>
    <s v="Deliver"/>
    <m/>
    <d v="2021-03-23T00:00:00"/>
    <x v="154"/>
    <n v="20"/>
    <n v="1"/>
    <m/>
    <m/>
    <n v="0.25"/>
    <n v="77.290000000000006"/>
    <x v="2"/>
    <n v="20"/>
    <n v="80"/>
    <n v="20"/>
    <n v="20"/>
    <n v="77.290000000000006"/>
    <n v="97.29"/>
    <n v="97.29"/>
    <s v="Tue"/>
    <s v="Mon"/>
  </r>
  <r>
    <s v="A00542"/>
    <s v="North"/>
    <s v="Ling"/>
    <s v="Install"/>
    <m/>
    <d v="2021-03-23T00:00:00"/>
    <x v="154"/>
    <n v="20"/>
    <n v="2"/>
    <s v="Yes"/>
    <s v="Yes"/>
    <n v="1"/>
    <n v="360"/>
    <x v="3"/>
    <n v="20"/>
    <n v="140"/>
    <n v="140"/>
    <n v="0"/>
    <n v="0"/>
    <n v="500"/>
    <n v="0"/>
    <s v="Tue"/>
    <s v="Mon"/>
  </r>
  <r>
    <s v="A00543"/>
    <s v="Northwest"/>
    <s v="Burton"/>
    <s v="Repair"/>
    <m/>
    <d v="2021-03-23T00:00:00"/>
    <x v="100"/>
    <n v="51"/>
    <n v="2"/>
    <m/>
    <m/>
    <n v="3.5"/>
    <n v="653.00080000000003"/>
    <x v="2"/>
    <n v="51"/>
    <n v="140"/>
    <n v="490"/>
    <n v="490"/>
    <n v="653.00080000000003"/>
    <n v="1143.0008"/>
    <n v="1143.0008"/>
    <s v="Tue"/>
    <s v="Thu"/>
  </r>
  <r>
    <s v="A00544"/>
    <s v="South"/>
    <s v="Lopez"/>
    <s v="Install"/>
    <m/>
    <d v="2021-03-24T00:00:00"/>
    <x v="132"/>
    <n v="13"/>
    <n v="1"/>
    <m/>
    <m/>
    <n v="1.5"/>
    <n v="118.3"/>
    <x v="0"/>
    <n v="13"/>
    <n v="80"/>
    <n v="120"/>
    <n v="120"/>
    <n v="118.3"/>
    <n v="238.3"/>
    <n v="238.3"/>
    <s v="Wed"/>
    <s v="Tue"/>
  </r>
  <r>
    <s v="A00545"/>
    <s v="Southwest"/>
    <s v="Ling"/>
    <s v="Repair"/>
    <m/>
    <d v="2021-03-24T00:00:00"/>
    <x v="155"/>
    <n v="79"/>
    <n v="2"/>
    <m/>
    <s v="Yes"/>
    <n v="2.5"/>
    <n v="1480.3623"/>
    <x v="2"/>
    <n v="79"/>
    <n v="140"/>
    <n v="350"/>
    <n v="350"/>
    <n v="0"/>
    <n v="1830.3623"/>
    <n v="350"/>
    <s v="Wed"/>
    <s v="Fri"/>
  </r>
  <r>
    <s v="A00546"/>
    <s v="East"/>
    <s v="Ling"/>
    <s v="Repair"/>
    <m/>
    <d v="2021-03-25T00:00:00"/>
    <x v="156"/>
    <n v="47"/>
    <n v="2"/>
    <m/>
    <m/>
    <n v="2.5"/>
    <n v="837.1567"/>
    <x v="2"/>
    <n v="47"/>
    <n v="140"/>
    <n v="350"/>
    <n v="350"/>
    <n v="837.1567"/>
    <n v="1187.1567"/>
    <n v="1187.1567"/>
    <s v="Thu"/>
    <s v="Tue"/>
  </r>
  <r>
    <s v="A00547"/>
    <s v="North"/>
    <s v="Ling"/>
    <s v="Repair"/>
    <m/>
    <d v="2021-03-27T00:00:00"/>
    <x v="114"/>
    <n v="95"/>
    <n v="2"/>
    <m/>
    <m/>
    <n v="1.75"/>
    <n v="242.6396"/>
    <x v="2"/>
    <n v="95"/>
    <n v="140"/>
    <n v="245"/>
    <n v="245"/>
    <n v="242.6396"/>
    <n v="487.63959999999997"/>
    <n v="487.63959999999997"/>
    <s v="Sat"/>
    <s v="Wed"/>
  </r>
  <r>
    <s v="A00548"/>
    <s v="Southeast"/>
    <s v="Cartier"/>
    <s v="Repair"/>
    <m/>
    <d v="2021-03-29T00:00:00"/>
    <x v="129"/>
    <n v="9"/>
    <n v="1"/>
    <m/>
    <s v="Yes"/>
    <n v="2"/>
    <n v="262.02800000000002"/>
    <x v="2"/>
    <n v="9"/>
    <n v="80"/>
    <n v="160"/>
    <n v="160"/>
    <n v="0"/>
    <n v="422.02800000000002"/>
    <n v="160"/>
    <s v="Mon"/>
    <s v="Wed"/>
  </r>
  <r>
    <s v="A00549"/>
    <s v="Southeast"/>
    <s v="Khan"/>
    <s v="Install"/>
    <m/>
    <d v="2021-03-29T00:00:00"/>
    <x v="157"/>
    <n v="91"/>
    <n v="1"/>
    <m/>
    <m/>
    <n v="1.75"/>
    <n v="473.60329999999999"/>
    <x v="2"/>
    <n v="91"/>
    <n v="80"/>
    <n v="140"/>
    <n v="140"/>
    <n v="473.60329999999999"/>
    <n v="613.60329999999999"/>
    <n v="613.60329999999999"/>
    <s v="Mon"/>
    <s v="Mon"/>
  </r>
  <r>
    <s v="A00550"/>
    <s v="Central"/>
    <s v="Khan"/>
    <s v="Repair"/>
    <m/>
    <d v="2021-03-30T00:00:00"/>
    <x v="158"/>
    <n v="43"/>
    <n v="1"/>
    <m/>
    <m/>
    <n v="2.75"/>
    <n v="708.02269999999999"/>
    <x v="2"/>
    <n v="43"/>
    <n v="80"/>
    <n v="220"/>
    <n v="220"/>
    <n v="708.02269999999999"/>
    <n v="928.02269999999999"/>
    <n v="928.02269999999999"/>
    <s v="Tue"/>
    <s v="Wed"/>
  </r>
  <r>
    <s v="A00551"/>
    <s v="Central"/>
    <s v="Burton"/>
    <s v="Replace"/>
    <m/>
    <d v="2021-03-31T00:00:00"/>
    <x v="132"/>
    <n v="6"/>
    <n v="1"/>
    <m/>
    <m/>
    <n v="0.5"/>
    <n v="13.321400000000001"/>
    <x v="2"/>
    <n v="6"/>
    <n v="80"/>
    <n v="40"/>
    <n v="40"/>
    <n v="13.321400000000001"/>
    <n v="53.321399999999997"/>
    <n v="53.321399999999997"/>
    <s v="Wed"/>
    <s v="Tue"/>
  </r>
  <r>
    <s v="A00552"/>
    <s v="Southwest"/>
    <s v="Burton"/>
    <s v="Replace"/>
    <s v="Yes"/>
    <d v="2021-03-31T00:00:00"/>
    <x v="140"/>
    <n v="21"/>
    <n v="1"/>
    <m/>
    <m/>
    <n v="0.75"/>
    <n v="51.29"/>
    <x v="2"/>
    <n v="21"/>
    <n v="80"/>
    <n v="60"/>
    <n v="60"/>
    <n v="51.29"/>
    <n v="111.28999999999999"/>
    <n v="111.28999999999999"/>
    <s v="Wed"/>
    <s v="Wed"/>
  </r>
  <r>
    <s v="A00553"/>
    <s v="North"/>
    <s v="Ling"/>
    <s v="Deliver"/>
    <m/>
    <d v="2021-04-01T00:00:00"/>
    <x v="148"/>
    <n v="15"/>
    <n v="1"/>
    <m/>
    <m/>
    <n v="0.25"/>
    <n v="89.5"/>
    <x v="0"/>
    <n v="15"/>
    <n v="80"/>
    <n v="20"/>
    <n v="20"/>
    <n v="89.5"/>
    <n v="109.5"/>
    <n v="109.5"/>
    <s v="Thu"/>
    <s v="Fri"/>
  </r>
  <r>
    <s v="A00554"/>
    <s v="Northwest"/>
    <s v="Burton"/>
    <s v="Assess"/>
    <m/>
    <d v="2021-04-01T00:00:00"/>
    <x v="154"/>
    <n v="11"/>
    <n v="1"/>
    <m/>
    <m/>
    <n v="0.25"/>
    <n v="74.532399999999996"/>
    <x v="1"/>
    <n v="11"/>
    <n v="80"/>
    <n v="20"/>
    <n v="20"/>
    <n v="74.532399999999996"/>
    <n v="94.532399999999996"/>
    <n v="94.532399999999996"/>
    <s v="Thu"/>
    <s v="Mon"/>
  </r>
  <r>
    <s v="A00555"/>
    <s v="North"/>
    <s v="Ling"/>
    <s v="Repair"/>
    <m/>
    <d v="2021-04-01T00:00:00"/>
    <x v="154"/>
    <n v="11"/>
    <n v="2"/>
    <m/>
    <m/>
    <n v="1.5"/>
    <n v="64"/>
    <x v="0"/>
    <n v="11"/>
    <n v="140"/>
    <n v="210"/>
    <n v="210"/>
    <n v="64"/>
    <n v="274"/>
    <n v="274"/>
    <s v="Thu"/>
    <s v="Mon"/>
  </r>
  <r>
    <s v="A00556"/>
    <s v="Northwest"/>
    <s v="Khan"/>
    <s v="Assess"/>
    <s v="Yes"/>
    <d v="2021-04-01T00:00:00"/>
    <x v="153"/>
    <n v="13"/>
    <n v="1"/>
    <m/>
    <m/>
    <n v="0.25"/>
    <n v="23.401"/>
    <x v="0"/>
    <n v="13"/>
    <n v="80"/>
    <n v="20"/>
    <n v="20"/>
    <n v="23.401"/>
    <n v="43.400999999999996"/>
    <n v="43.400999999999996"/>
    <s v="Thu"/>
    <s v="Wed"/>
  </r>
  <r>
    <s v="A00557"/>
    <s v="East"/>
    <s v="Ling"/>
    <s v="Assess"/>
    <m/>
    <d v="2021-04-01T00:00:00"/>
    <x v="133"/>
    <n v="25"/>
    <n v="2"/>
    <m/>
    <m/>
    <n v="0.25"/>
    <n v="17.13"/>
    <x v="0"/>
    <n v="25"/>
    <n v="140"/>
    <n v="35"/>
    <n v="35"/>
    <n v="17.13"/>
    <n v="52.129999999999995"/>
    <n v="52.129999999999995"/>
    <s v="Thu"/>
    <s v="Mon"/>
  </r>
  <r>
    <s v="A00558"/>
    <s v="West"/>
    <s v="Lopez"/>
    <s v="Assess"/>
    <m/>
    <d v="2021-04-01T00:00:00"/>
    <x v="131"/>
    <n v="28"/>
    <n v="1"/>
    <m/>
    <m/>
    <n v="0.5"/>
    <n v="149.5"/>
    <x v="1"/>
    <n v="28"/>
    <n v="80"/>
    <n v="40"/>
    <n v="40"/>
    <n v="149.5"/>
    <n v="189.5"/>
    <n v="189.5"/>
    <s v="Thu"/>
    <s v="Thu"/>
  </r>
  <r>
    <s v="A00559"/>
    <s v="Northwest"/>
    <s v="Burton"/>
    <s v="Assess"/>
    <m/>
    <d v="2021-04-02T00:00:00"/>
    <x v="133"/>
    <n v="24"/>
    <n v="1"/>
    <m/>
    <m/>
    <n v="0.5"/>
    <n v="163.197"/>
    <x v="1"/>
    <n v="24"/>
    <n v="80"/>
    <n v="40"/>
    <n v="40"/>
    <n v="163.197"/>
    <n v="203.197"/>
    <n v="203.197"/>
    <s v="Fri"/>
    <s v="Mon"/>
  </r>
  <r>
    <s v="A00560"/>
    <s v="North"/>
    <s v="Ling"/>
    <s v="Assess"/>
    <m/>
    <d v="2021-04-03T00:00:00"/>
    <x v="56"/>
    <n v="12"/>
    <n v="2"/>
    <m/>
    <m/>
    <n v="0.25"/>
    <n v="14.76"/>
    <x v="0"/>
    <n v="12"/>
    <n v="140"/>
    <n v="35"/>
    <n v="35"/>
    <n v="14.76"/>
    <n v="49.76"/>
    <n v="49.76"/>
    <s v="Sat"/>
    <s v="Thu"/>
  </r>
  <r>
    <s v="A00561"/>
    <s v="Southeast"/>
    <s v="Cartier"/>
    <s v="Assess"/>
    <m/>
    <d v="2021-04-03T00:00:00"/>
    <x v="159"/>
    <n v="24"/>
    <n v="1"/>
    <m/>
    <m/>
    <n v="0.75"/>
    <n v="21.33"/>
    <x v="0"/>
    <n v="24"/>
    <n v="80"/>
    <n v="60"/>
    <n v="60"/>
    <n v="21.33"/>
    <n v="81.33"/>
    <n v="81.33"/>
    <s v="Sat"/>
    <s v="Tue"/>
  </r>
  <r>
    <s v="A00562"/>
    <s v="Northwest"/>
    <s v="Burton"/>
    <s v="Assess"/>
    <m/>
    <d v="2021-04-03T00:00:00"/>
    <x v="156"/>
    <n v="38"/>
    <n v="2"/>
    <m/>
    <s v="Yes"/>
    <n v="1"/>
    <n v="304.50729999999999"/>
    <x v="2"/>
    <n v="38"/>
    <n v="140"/>
    <n v="140"/>
    <n v="140"/>
    <n v="0"/>
    <n v="444.50729999999999"/>
    <n v="140"/>
    <s v="Sat"/>
    <s v="Tue"/>
  </r>
  <r>
    <s v="A00563"/>
    <s v="Northeast"/>
    <s v="Khan"/>
    <s v="Assess"/>
    <s v="Yes"/>
    <d v="2021-04-03T00:00:00"/>
    <x v="156"/>
    <n v="38"/>
    <n v="1"/>
    <m/>
    <m/>
    <n v="0.5"/>
    <n v="36.3384"/>
    <x v="0"/>
    <n v="38"/>
    <n v="80"/>
    <n v="40"/>
    <n v="40"/>
    <n v="36.3384"/>
    <n v="76.338400000000007"/>
    <n v="76.338400000000007"/>
    <s v="Sat"/>
    <s v="Tue"/>
  </r>
  <r>
    <s v="A00564"/>
    <s v="East"/>
    <s v="Ling"/>
    <s v="Assess"/>
    <m/>
    <d v="2021-04-05T00:00:00"/>
    <x v="153"/>
    <n v="9"/>
    <n v="2"/>
    <m/>
    <m/>
    <n v="0.5"/>
    <n v="21.33"/>
    <x v="0"/>
    <n v="9"/>
    <n v="140"/>
    <n v="70"/>
    <n v="70"/>
    <n v="21.33"/>
    <n v="91.33"/>
    <n v="91.33"/>
    <s v="Mon"/>
    <s v="Wed"/>
  </r>
  <r>
    <s v="A00565"/>
    <s v="North"/>
    <s v="Ling"/>
    <s v="Replace"/>
    <m/>
    <d v="2021-04-05T00:00:00"/>
    <x v="160"/>
    <n v="18"/>
    <n v="2"/>
    <m/>
    <m/>
    <n v="0.5"/>
    <n v="392.02480000000003"/>
    <x v="2"/>
    <n v="18"/>
    <n v="140"/>
    <n v="70"/>
    <n v="70"/>
    <n v="392.02480000000003"/>
    <n v="462.02480000000003"/>
    <n v="462.02480000000003"/>
    <s v="Mon"/>
    <s v="Fri"/>
  </r>
  <r>
    <s v="A00566"/>
    <s v="North"/>
    <s v="Ling"/>
    <s v="Assess"/>
    <m/>
    <d v="2021-04-05T00:00:00"/>
    <x v="131"/>
    <n v="24"/>
    <n v="1"/>
    <m/>
    <m/>
    <n v="0.25"/>
    <n v="151.78790000000001"/>
    <x v="0"/>
    <n v="24"/>
    <n v="80"/>
    <n v="20"/>
    <n v="20"/>
    <n v="151.78790000000001"/>
    <n v="171.78790000000001"/>
    <n v="171.78790000000001"/>
    <s v="Mon"/>
    <s v="Thu"/>
  </r>
  <r>
    <s v="A00567"/>
    <s v="Northwest"/>
    <s v="Cartier"/>
    <s v="Assess"/>
    <m/>
    <d v="2021-04-05T00:00:00"/>
    <x v="158"/>
    <n v="37"/>
    <n v="1"/>
    <m/>
    <m/>
    <n v="0.25"/>
    <n v="30.1082"/>
    <x v="0"/>
    <n v="37"/>
    <n v="80"/>
    <n v="20"/>
    <n v="20"/>
    <n v="30.1082"/>
    <n v="50.108199999999997"/>
    <n v="50.108199999999997"/>
    <s v="Mon"/>
    <s v="Wed"/>
  </r>
  <r>
    <s v="A00568"/>
    <s v="East"/>
    <s v="Ling"/>
    <s v="Replace"/>
    <m/>
    <d v="2021-04-05T00:00:00"/>
    <x v="161"/>
    <n v="42"/>
    <n v="2"/>
    <m/>
    <m/>
    <n v="0.75"/>
    <n v="13.36"/>
    <x v="2"/>
    <n v="42"/>
    <n v="140"/>
    <n v="105"/>
    <n v="105"/>
    <n v="13.36"/>
    <n v="118.36"/>
    <n v="118.36"/>
    <s v="Mon"/>
    <s v="Mon"/>
  </r>
  <r>
    <s v="A00569"/>
    <s v="Central"/>
    <s v="Cartier"/>
    <s v="Repair"/>
    <m/>
    <d v="2021-04-05T00:00:00"/>
    <x v="162"/>
    <n v="71"/>
    <n v="1"/>
    <m/>
    <m/>
    <n v="4.25"/>
    <n v="21.33"/>
    <x v="0"/>
    <n v="71"/>
    <n v="80"/>
    <n v="340"/>
    <n v="340"/>
    <n v="21.33"/>
    <n v="361.33"/>
    <n v="361.33"/>
    <s v="Mon"/>
    <s v="Tue"/>
  </r>
  <r>
    <s v="A00570"/>
    <s v="East"/>
    <s v="Ling"/>
    <s v="Assess"/>
    <s v="Yes"/>
    <d v="2021-04-06T00:00:00"/>
    <x v="163"/>
    <n v="31"/>
    <n v="1"/>
    <m/>
    <m/>
    <n v="0.75"/>
    <n v="21.33"/>
    <x v="2"/>
    <n v="31"/>
    <n v="80"/>
    <n v="60"/>
    <n v="60"/>
    <n v="21.33"/>
    <n v="81.33"/>
    <n v="81.33"/>
    <s v="Tue"/>
    <s v="Fri"/>
  </r>
  <r>
    <s v="A00571"/>
    <s v="East"/>
    <s v="Ling"/>
    <s v="Deliver"/>
    <s v="Yes"/>
    <d v="2021-04-06T00:00:00"/>
    <x v="152"/>
    <n v="34"/>
    <n v="1"/>
    <m/>
    <m/>
    <n v="0.25"/>
    <n v="21.6"/>
    <x v="0"/>
    <n v="34"/>
    <n v="80"/>
    <n v="20"/>
    <n v="20"/>
    <n v="21.6"/>
    <n v="41.6"/>
    <n v="41.6"/>
    <s v="Tue"/>
    <s v="Mon"/>
  </r>
  <r>
    <s v="A00572"/>
    <s v="Southeast"/>
    <s v="Burton"/>
    <s v="Deliver"/>
    <s v="Yes"/>
    <d v="2021-04-06T00:00:00"/>
    <x v="164"/>
    <n v="44"/>
    <n v="1"/>
    <m/>
    <m/>
    <n v="0.25"/>
    <n v="108.9568"/>
    <x v="2"/>
    <n v="44"/>
    <n v="80"/>
    <n v="20"/>
    <n v="20"/>
    <n v="108.9568"/>
    <n v="128.95679999999999"/>
    <n v="128.95679999999999"/>
    <s v="Tue"/>
    <s v="Thu"/>
  </r>
  <r>
    <s v="A00573"/>
    <s v="West"/>
    <s v="Khan"/>
    <s v="Deliver"/>
    <m/>
    <d v="2021-04-06T00:00:00"/>
    <x v="108"/>
    <n v="49"/>
    <n v="1"/>
    <m/>
    <m/>
    <n v="0.25"/>
    <n v="42.66"/>
    <x v="1"/>
    <n v="49"/>
    <n v="80"/>
    <n v="20"/>
    <n v="20"/>
    <n v="42.66"/>
    <n v="62.66"/>
    <n v="62.66"/>
    <s v="Tue"/>
    <s v="Tue"/>
  </r>
  <r>
    <s v="A00574"/>
    <s v="Southwest"/>
    <s v="Khan"/>
    <s v="Assess"/>
    <m/>
    <d v="2021-04-06T00:00:00"/>
    <x v="165"/>
    <n v="51"/>
    <n v="1"/>
    <m/>
    <m/>
    <n v="1.75"/>
    <n v="342.6"/>
    <x v="2"/>
    <n v="51"/>
    <n v="80"/>
    <n v="140"/>
    <n v="140"/>
    <n v="342.6"/>
    <n v="482.6"/>
    <n v="482.6"/>
    <s v="Tue"/>
    <s v="Thu"/>
  </r>
  <r>
    <s v="A00575"/>
    <s v="Northeast"/>
    <s v="Khan"/>
    <s v="Replace"/>
    <m/>
    <d v="2021-04-06T00:00:00"/>
    <x v="166"/>
    <n v="84"/>
    <n v="2"/>
    <m/>
    <m/>
    <n v="0.75"/>
    <n v="40"/>
    <x v="1"/>
    <n v="84"/>
    <n v="140"/>
    <n v="105"/>
    <n v="105"/>
    <n v="40"/>
    <n v="145"/>
    <n v="145"/>
    <s v="Tue"/>
    <s v="Tue"/>
  </r>
  <r>
    <s v="A00576"/>
    <s v="North"/>
    <s v="Ling"/>
    <s v="Deliver"/>
    <s v="Yes"/>
    <d v="2021-04-07T00:00:00"/>
    <x v="153"/>
    <n v="7"/>
    <n v="1"/>
    <m/>
    <m/>
    <n v="0.25"/>
    <n v="259.2"/>
    <x v="2"/>
    <n v="7"/>
    <n v="80"/>
    <n v="20"/>
    <n v="20"/>
    <n v="259.2"/>
    <n v="279.2"/>
    <n v="279.2"/>
    <s v="Wed"/>
    <s v="Wed"/>
  </r>
  <r>
    <s v="A00577"/>
    <s v="North"/>
    <s v="Ling"/>
    <s v="Assess"/>
    <m/>
    <d v="2021-04-07T00:00:00"/>
    <x v="167"/>
    <n v="21"/>
    <n v="2"/>
    <m/>
    <m/>
    <n v="0.25"/>
    <n v="26.582599999999999"/>
    <x v="0"/>
    <n v="21"/>
    <n v="140"/>
    <n v="35"/>
    <n v="35"/>
    <n v="26.582599999999999"/>
    <n v="61.582599999999999"/>
    <n v="61.582599999999999"/>
    <s v="Wed"/>
    <s v="Wed"/>
  </r>
  <r>
    <s v="A00578"/>
    <s v="South"/>
    <s v="Cartier"/>
    <s v="Assess"/>
    <m/>
    <d v="2021-04-07T00:00:00"/>
    <x v="131"/>
    <n v="22"/>
    <n v="1"/>
    <m/>
    <m/>
    <n v="0.25"/>
    <n v="52.019799999999996"/>
    <x v="0"/>
    <n v="22"/>
    <n v="80"/>
    <n v="20"/>
    <n v="20"/>
    <n v="52.019799999999996"/>
    <n v="72.019800000000004"/>
    <n v="72.019800000000004"/>
    <s v="Wed"/>
    <s v="Thu"/>
  </r>
  <r>
    <s v="A00579"/>
    <s v="North"/>
    <s v="Ling"/>
    <s v="Replace"/>
    <m/>
    <d v="2021-04-07T00:00:00"/>
    <x v="131"/>
    <n v="22"/>
    <n v="2"/>
    <s v="Yes"/>
    <s v="Yes"/>
    <n v="0.5"/>
    <n v="181.15710000000001"/>
    <x v="3"/>
    <n v="22"/>
    <n v="140"/>
    <n v="70"/>
    <n v="0"/>
    <n v="0"/>
    <n v="251.15710000000001"/>
    <n v="0"/>
    <s v="Wed"/>
    <s v="Thu"/>
  </r>
  <r>
    <s v="A00580"/>
    <s v="Central"/>
    <s v="Khan"/>
    <s v="Repair"/>
    <m/>
    <d v="2021-04-07T00:00:00"/>
    <x v="156"/>
    <n v="34"/>
    <n v="2"/>
    <m/>
    <m/>
    <n v="2"/>
    <n v="2050.6"/>
    <x v="0"/>
    <n v="34"/>
    <n v="140"/>
    <n v="280"/>
    <n v="280"/>
    <n v="2050.6"/>
    <n v="2330.6"/>
    <n v="2330.6"/>
    <s v="Wed"/>
    <s v="Tue"/>
  </r>
  <r>
    <s v="A00582"/>
    <s v="North"/>
    <s v="Ling"/>
    <s v="Replace"/>
    <m/>
    <d v="2021-04-08T00:00:00"/>
    <x v="151"/>
    <n v="14"/>
    <n v="2"/>
    <m/>
    <m/>
    <n v="0.75"/>
    <n v="158"/>
    <x v="0"/>
    <n v="14"/>
    <n v="140"/>
    <n v="105"/>
    <n v="105"/>
    <n v="158"/>
    <n v="263"/>
    <n v="263"/>
    <s v="Thu"/>
    <s v="Thu"/>
  </r>
  <r>
    <s v="A00583"/>
    <s v="Central"/>
    <s v="Khan"/>
    <s v="Deliver"/>
    <m/>
    <d v="2021-04-08T00:00:00"/>
    <x v="167"/>
    <n v="20"/>
    <n v="1"/>
    <s v="Yes"/>
    <s v="Yes"/>
    <n v="0.25"/>
    <n v="30"/>
    <x v="3"/>
    <n v="20"/>
    <n v="80"/>
    <n v="20"/>
    <n v="0"/>
    <n v="0"/>
    <n v="50"/>
    <n v="0"/>
    <s v="Thu"/>
    <s v="Wed"/>
  </r>
  <r>
    <s v="A00584"/>
    <s v="Northeast"/>
    <s v="Burton"/>
    <s v="Repair"/>
    <m/>
    <d v="2021-04-08T00:00:00"/>
    <x v="131"/>
    <n v="21"/>
    <n v="2"/>
    <m/>
    <s v="Yes"/>
    <n v="1"/>
    <n v="54.28"/>
    <x v="2"/>
    <n v="21"/>
    <n v="140"/>
    <n v="140"/>
    <n v="140"/>
    <n v="0"/>
    <n v="194.28"/>
    <n v="140"/>
    <s v="Thu"/>
    <s v="Thu"/>
  </r>
  <r>
    <s v="A00585"/>
    <s v="North"/>
    <s v="Ling"/>
    <s v="Deliver"/>
    <s v="Yes"/>
    <d v="2021-04-08T00:00:00"/>
    <x v="168"/>
    <n v="25"/>
    <n v="1"/>
    <m/>
    <m/>
    <n v="0.25"/>
    <n v="85.32"/>
    <x v="2"/>
    <n v="25"/>
    <n v="80"/>
    <n v="20"/>
    <n v="20"/>
    <n v="85.32"/>
    <n v="105.32"/>
    <n v="105.32"/>
    <s v="Thu"/>
    <s v="Mon"/>
  </r>
  <r>
    <s v="A00586"/>
    <s v="Northeast"/>
    <s v="Ling"/>
    <s v="Assess"/>
    <m/>
    <d v="2021-04-08T00:00:00"/>
    <x v="100"/>
    <n v="35"/>
    <n v="2"/>
    <m/>
    <m/>
    <n v="0.25"/>
    <n v="30"/>
    <x v="2"/>
    <n v="35"/>
    <n v="140"/>
    <n v="35"/>
    <n v="35"/>
    <n v="30"/>
    <n v="65"/>
    <n v="65"/>
    <s v="Thu"/>
    <s v="Thu"/>
  </r>
  <r>
    <s v="A00587"/>
    <s v="Northwest"/>
    <s v="Cartier"/>
    <s v="Assess"/>
    <s v="Yes"/>
    <d v="2021-04-08T00:00:00"/>
    <x v="169"/>
    <n v="43"/>
    <n v="2"/>
    <m/>
    <m/>
    <n v="0.25"/>
    <n v="2.54"/>
    <x v="0"/>
    <n v="43"/>
    <n v="140"/>
    <n v="35"/>
    <n v="35"/>
    <n v="2.54"/>
    <n v="37.54"/>
    <n v="37.54"/>
    <s v="Thu"/>
    <s v="Fri"/>
  </r>
  <r>
    <s v="A00588"/>
    <s v="North"/>
    <s v="Ling"/>
    <s v="Deliver"/>
    <m/>
    <d v="2021-04-08T00:00:00"/>
    <x v="170"/>
    <n v="61"/>
    <n v="1"/>
    <m/>
    <m/>
    <n v="0.25"/>
    <n v="66.864900000000006"/>
    <x v="0"/>
    <n v="61"/>
    <n v="80"/>
    <n v="20"/>
    <n v="20"/>
    <n v="66.864900000000006"/>
    <n v="86.864900000000006"/>
    <n v="86.864900000000006"/>
    <s v="Thu"/>
    <s v="Tue"/>
  </r>
  <r>
    <s v="A00589"/>
    <s v="North"/>
    <s v="Ling"/>
    <s v="Replace"/>
    <m/>
    <d v="2021-04-10T00:00:00"/>
    <x v="140"/>
    <n v="11"/>
    <n v="2"/>
    <m/>
    <m/>
    <n v="0.75"/>
    <n v="108.9273"/>
    <x v="0"/>
    <n v="11"/>
    <n v="140"/>
    <n v="105"/>
    <n v="105"/>
    <n v="108.9273"/>
    <n v="213.9273"/>
    <n v="213.9273"/>
    <s v="Sat"/>
    <s v="Wed"/>
  </r>
  <r>
    <s v="A00590"/>
    <s v="Southeast"/>
    <s v="Cartier"/>
    <s v="Repair"/>
    <m/>
    <d v="2021-04-10T00:00:00"/>
    <x v="152"/>
    <n v="30"/>
    <n v="1"/>
    <s v="Yes"/>
    <s v="Yes"/>
    <n v="4.75"/>
    <n v="397.36099999999999"/>
    <x v="3"/>
    <n v="30"/>
    <n v="80"/>
    <n v="380"/>
    <n v="0"/>
    <n v="0"/>
    <n v="777.36099999999999"/>
    <n v="0"/>
    <s v="Sat"/>
    <s v="Mon"/>
  </r>
  <r>
    <s v="A00591"/>
    <s v="Southeast"/>
    <s v="Cartier"/>
    <s v="Assess"/>
    <m/>
    <d v="2021-04-12T00:00:00"/>
    <x v="140"/>
    <n v="9"/>
    <n v="1"/>
    <m/>
    <m/>
    <n v="0.25"/>
    <n v="156.40209999999999"/>
    <x v="0"/>
    <n v="9"/>
    <n v="80"/>
    <n v="20"/>
    <n v="20"/>
    <n v="156.40209999999999"/>
    <n v="176.40209999999999"/>
    <n v="176.40209999999999"/>
    <s v="Mon"/>
    <s v="Wed"/>
  </r>
  <r>
    <s v="A00592"/>
    <s v="Central"/>
    <s v="Cartier"/>
    <s v="Assess"/>
    <m/>
    <d v="2021-04-12T00:00:00"/>
    <x v="140"/>
    <n v="9"/>
    <n v="2"/>
    <m/>
    <s v="Yes"/>
    <n v="0.5"/>
    <n v="176.22120000000001"/>
    <x v="2"/>
    <n v="9"/>
    <n v="140"/>
    <n v="70"/>
    <n v="70"/>
    <n v="0"/>
    <n v="246.22120000000001"/>
    <n v="70"/>
    <s v="Mon"/>
    <s v="Wed"/>
  </r>
  <r>
    <s v="A00593"/>
    <s v="North"/>
    <s v="Ling"/>
    <s v="Deliver"/>
    <m/>
    <d v="2021-04-12T00:00:00"/>
    <x v="167"/>
    <n v="16"/>
    <n v="1"/>
    <m/>
    <m/>
    <n v="0.25"/>
    <n v="4.99"/>
    <x v="2"/>
    <n v="16"/>
    <n v="80"/>
    <n v="20"/>
    <n v="20"/>
    <n v="4.99"/>
    <n v="24.990000000000002"/>
    <n v="24.990000000000002"/>
    <s v="Mon"/>
    <s v="Wed"/>
  </r>
  <r>
    <s v="A00594"/>
    <s v="Northwest"/>
    <s v="Burton"/>
    <s v="Deliver"/>
    <m/>
    <d v="2021-04-12T00:00:00"/>
    <x v="168"/>
    <n v="21"/>
    <n v="1"/>
    <m/>
    <m/>
    <n v="0.25"/>
    <n v="83.462900000000005"/>
    <x v="0"/>
    <n v="21"/>
    <n v="80"/>
    <n v="20"/>
    <n v="20"/>
    <n v="83.462900000000005"/>
    <n v="103.4629"/>
    <n v="103.4629"/>
    <s v="Mon"/>
    <s v="Mon"/>
  </r>
  <r>
    <s v="A00595"/>
    <s v="Central"/>
    <s v="Burton"/>
    <s v="Install"/>
    <m/>
    <d v="2021-04-12T00:00:00"/>
    <x v="74"/>
    <n v="22"/>
    <n v="2"/>
    <m/>
    <m/>
    <n v="2.25"/>
    <n v="52"/>
    <x v="0"/>
    <n v="22"/>
    <n v="140"/>
    <n v="315"/>
    <n v="315"/>
    <n v="52"/>
    <n v="367"/>
    <n v="367"/>
    <s v="Mon"/>
    <s v="Tue"/>
  </r>
  <r>
    <s v="A00596"/>
    <s v="South"/>
    <s v="Lopez"/>
    <s v="Assess"/>
    <m/>
    <d v="2021-04-12T00:00:00"/>
    <x v="74"/>
    <n v="22"/>
    <n v="1"/>
    <m/>
    <m/>
    <n v="0.5"/>
    <n v="743.18399999999997"/>
    <x v="1"/>
    <n v="22"/>
    <n v="80"/>
    <n v="40"/>
    <n v="40"/>
    <n v="743.18399999999997"/>
    <n v="783.18399999999997"/>
    <n v="783.18399999999997"/>
    <s v="Mon"/>
    <s v="Tue"/>
  </r>
  <r>
    <s v="A00597"/>
    <s v="Central"/>
    <s v="Cartier"/>
    <s v="Replace"/>
    <m/>
    <d v="2021-04-12T00:00:00"/>
    <x v="171"/>
    <n v="65"/>
    <n v="1"/>
    <m/>
    <m/>
    <n v="0.5"/>
    <n v="144"/>
    <x v="2"/>
    <n v="65"/>
    <n v="80"/>
    <n v="40"/>
    <n v="40"/>
    <n v="144"/>
    <n v="184"/>
    <n v="184"/>
    <s v="Mon"/>
    <s v="Wed"/>
  </r>
  <r>
    <s v="A00598"/>
    <s v="North"/>
    <s v="Ling"/>
    <s v="Deliver"/>
    <m/>
    <d v="2021-04-13T00:00:00"/>
    <x v="167"/>
    <n v="15"/>
    <n v="1"/>
    <s v="Yes"/>
    <s v="Yes"/>
    <n v="0.25"/>
    <n v="38.124600000000001"/>
    <x v="3"/>
    <n v="15"/>
    <n v="80"/>
    <n v="20"/>
    <n v="0"/>
    <n v="0"/>
    <n v="58.124600000000001"/>
    <n v="0"/>
    <s v="Tue"/>
    <s v="Wed"/>
  </r>
  <r>
    <s v="A00599"/>
    <s v="Central"/>
    <s v="Burton"/>
    <s v="Deliver"/>
    <m/>
    <d v="2021-04-13T00:00:00"/>
    <x v="131"/>
    <n v="16"/>
    <n v="1"/>
    <s v="Yes"/>
    <s v="Yes"/>
    <n v="0.25"/>
    <n v="25"/>
    <x v="3"/>
    <n v="16"/>
    <n v="80"/>
    <n v="20"/>
    <n v="0"/>
    <n v="0"/>
    <n v="45"/>
    <n v="0"/>
    <s v="Tue"/>
    <s v="Thu"/>
  </r>
  <r>
    <s v="A00600"/>
    <s v="North"/>
    <s v="Ling"/>
    <s v="Assess"/>
    <m/>
    <d v="2021-04-13T00:00:00"/>
    <x v="131"/>
    <n v="16"/>
    <n v="2"/>
    <m/>
    <m/>
    <n v="0.25"/>
    <n v="175"/>
    <x v="0"/>
    <n v="16"/>
    <n v="140"/>
    <n v="35"/>
    <n v="35"/>
    <n v="175"/>
    <n v="210"/>
    <n v="210"/>
    <s v="Tue"/>
    <s v="Thu"/>
  </r>
  <r>
    <s v="A00601"/>
    <s v="South"/>
    <s v="Lopez"/>
    <s v="Assess"/>
    <m/>
    <d v="2021-04-13T00:00:00"/>
    <x v="74"/>
    <n v="21"/>
    <n v="1"/>
    <m/>
    <m/>
    <n v="0.25"/>
    <n v="6.944"/>
    <x v="0"/>
    <n v="21"/>
    <n v="80"/>
    <n v="20"/>
    <n v="20"/>
    <n v="6.944"/>
    <n v="26.943999999999999"/>
    <n v="26.943999999999999"/>
    <s v="Tue"/>
    <s v="Tue"/>
  </r>
  <r>
    <s v="A00602"/>
    <s v="South"/>
    <s v="Burton"/>
    <s v="Install"/>
    <m/>
    <d v="2021-04-13T00:00:00"/>
    <x v="158"/>
    <n v="29"/>
    <n v="3"/>
    <m/>
    <m/>
    <n v="3.25"/>
    <n v="640.42399999999998"/>
    <x v="2"/>
    <n v="29"/>
    <n v="195"/>
    <n v="633.75"/>
    <n v="633.75"/>
    <n v="640.42399999999998"/>
    <n v="1274.174"/>
    <n v="1274.174"/>
    <s v="Tue"/>
    <s v="Wed"/>
  </r>
  <r>
    <s v="A00603"/>
    <s v="Southeast"/>
    <s v="Khan"/>
    <s v="Assess"/>
    <m/>
    <d v="2021-04-13T00:00:00"/>
    <x v="100"/>
    <n v="30"/>
    <n v="1"/>
    <m/>
    <m/>
    <n v="0.25"/>
    <n v="86.28"/>
    <x v="0"/>
    <n v="30"/>
    <n v="80"/>
    <n v="20"/>
    <n v="20"/>
    <n v="86.28"/>
    <n v="106.28"/>
    <n v="106.28"/>
    <s v="Tue"/>
    <s v="Thu"/>
  </r>
  <r>
    <s v="A00604"/>
    <s v="Northwest"/>
    <s v="Cartier"/>
    <s v="Assess"/>
    <m/>
    <d v="2021-04-13T00:00:00"/>
    <x v="169"/>
    <n v="38"/>
    <n v="1"/>
    <m/>
    <s v="Yes"/>
    <n v="0.25"/>
    <n v="103.18"/>
    <x v="2"/>
    <n v="38"/>
    <n v="80"/>
    <n v="20"/>
    <n v="20"/>
    <n v="0"/>
    <n v="123.18"/>
    <n v="20"/>
    <s v="Tue"/>
    <s v="Fri"/>
  </r>
  <r>
    <s v="A00605"/>
    <s v="East"/>
    <s v="Ling"/>
    <s v="Repair"/>
    <m/>
    <d v="2021-04-13T00:00:00"/>
    <x v="161"/>
    <n v="34"/>
    <n v="2"/>
    <m/>
    <m/>
    <n v="1"/>
    <n v="464.4"/>
    <x v="4"/>
    <n v="34"/>
    <n v="140"/>
    <n v="140"/>
    <n v="140"/>
    <n v="464.4"/>
    <n v="604.4"/>
    <n v="604.4"/>
    <s v="Tue"/>
    <s v="Mon"/>
  </r>
  <r>
    <s v="A00606"/>
    <s v="Central"/>
    <s v="Cartier"/>
    <s v="Assess"/>
    <m/>
    <d v="2021-04-13T00:00:00"/>
    <x v="162"/>
    <n v="63"/>
    <n v="1"/>
    <m/>
    <m/>
    <n v="1"/>
    <n v="406.65719999999999"/>
    <x v="2"/>
    <n v="63"/>
    <n v="80"/>
    <n v="80"/>
    <n v="80"/>
    <n v="406.65719999999999"/>
    <n v="486.65719999999999"/>
    <n v="486.65719999999999"/>
    <s v="Tue"/>
    <s v="Tue"/>
  </r>
  <r>
    <s v="A00607"/>
    <s v="Northwest"/>
    <s v="Cartier"/>
    <s v="Replace"/>
    <m/>
    <d v="2021-04-14T00:00:00"/>
    <x v="160"/>
    <n v="9"/>
    <n v="1"/>
    <m/>
    <m/>
    <n v="0.5"/>
    <n v="21.33"/>
    <x v="0"/>
    <n v="9"/>
    <n v="80"/>
    <n v="40"/>
    <n v="40"/>
    <n v="21.33"/>
    <n v="61.33"/>
    <n v="61.33"/>
    <s v="Wed"/>
    <s v="Fri"/>
  </r>
  <r>
    <s v="A00608"/>
    <s v="West"/>
    <s v="Khan"/>
    <s v="Repair"/>
    <m/>
    <d v="2021-04-14T00:00:00"/>
    <x v="133"/>
    <n v="12"/>
    <n v="1"/>
    <m/>
    <m/>
    <n v="1.5"/>
    <n v="15.15"/>
    <x v="0"/>
    <n v="12"/>
    <n v="80"/>
    <n v="120"/>
    <n v="120"/>
    <n v="15.15"/>
    <n v="135.15"/>
    <n v="135.15"/>
    <s v="Wed"/>
    <s v="Mon"/>
  </r>
  <r>
    <s v="A00609"/>
    <s v="Southeast"/>
    <s v="Khan"/>
    <s v="Assess"/>
    <s v="Yes"/>
    <d v="2021-04-14T00:00:00"/>
    <x v="159"/>
    <n v="13"/>
    <n v="1"/>
    <m/>
    <s v="Yes"/>
    <n v="0.25"/>
    <n v="96.045299999999997"/>
    <x v="2"/>
    <n v="13"/>
    <n v="80"/>
    <n v="20"/>
    <n v="20"/>
    <n v="0"/>
    <n v="116.0453"/>
    <n v="20"/>
    <s v="Wed"/>
    <s v="Tue"/>
  </r>
  <r>
    <s v="A00610"/>
    <s v="Northwest"/>
    <s v="Khan"/>
    <s v="Deliver"/>
    <s v="Yes"/>
    <d v="2021-04-14T00:00:00"/>
    <x v="159"/>
    <n v="13"/>
    <n v="1"/>
    <m/>
    <m/>
    <n v="0.25"/>
    <n v="127.40130000000001"/>
    <x v="2"/>
    <n v="13"/>
    <n v="80"/>
    <n v="20"/>
    <n v="20"/>
    <n v="127.40130000000001"/>
    <n v="147.40129999999999"/>
    <n v="147.40129999999999"/>
    <s v="Wed"/>
    <s v="Tue"/>
  </r>
  <r>
    <s v="A00611"/>
    <s v="South"/>
    <s v="Lopez"/>
    <s v="Replace"/>
    <m/>
    <d v="2021-04-14T00:00:00"/>
    <x v="172"/>
    <n v="21"/>
    <n v="1"/>
    <m/>
    <m/>
    <n v="0.5"/>
    <n v="95.471999999999994"/>
    <x v="1"/>
    <n v="21"/>
    <n v="80"/>
    <n v="40"/>
    <n v="40"/>
    <n v="95.471999999999994"/>
    <n v="135.47199999999998"/>
    <n v="135.47199999999998"/>
    <s v="Wed"/>
    <s v="Wed"/>
  </r>
  <r>
    <s v="A00612"/>
    <s v="Central"/>
    <s v="Cartier"/>
    <s v="Assess"/>
    <s v="Yes"/>
    <d v="2021-04-14T00:00:00"/>
    <x v="172"/>
    <n v="21"/>
    <n v="1"/>
    <m/>
    <m/>
    <n v="0.25"/>
    <n v="55.648400000000002"/>
    <x v="0"/>
    <n v="21"/>
    <n v="80"/>
    <n v="20"/>
    <n v="20"/>
    <n v="55.648400000000002"/>
    <n v="75.648400000000009"/>
    <n v="75.648400000000009"/>
    <s v="Wed"/>
    <s v="Wed"/>
  </r>
  <r>
    <s v="A00613"/>
    <s v="West"/>
    <s v="Khan"/>
    <s v="Assess"/>
    <s v="Yes"/>
    <d v="2021-04-14T00:00:00"/>
    <x v="149"/>
    <n v="22"/>
    <n v="1"/>
    <m/>
    <s v="Yes"/>
    <n v="0.5"/>
    <n v="22.3"/>
    <x v="2"/>
    <n v="22"/>
    <n v="80"/>
    <n v="40"/>
    <n v="40"/>
    <n v="0"/>
    <n v="62.3"/>
    <n v="40"/>
    <s v="Wed"/>
    <s v="Thu"/>
  </r>
  <r>
    <s v="A00614"/>
    <s v="Northwest"/>
    <s v="Khan"/>
    <s v="Assess"/>
    <m/>
    <d v="2021-04-14T00:00:00"/>
    <x v="158"/>
    <n v="28"/>
    <n v="1"/>
    <m/>
    <m/>
    <n v="0.5"/>
    <n v="148.095"/>
    <x v="0"/>
    <n v="28"/>
    <n v="80"/>
    <n v="40"/>
    <n v="40"/>
    <n v="148.095"/>
    <n v="188.095"/>
    <n v="188.095"/>
    <s v="Wed"/>
    <s v="Wed"/>
  </r>
  <r>
    <s v="A00615"/>
    <s v="South"/>
    <s v="Burton"/>
    <s v="Deliver"/>
    <m/>
    <d v="2021-04-14T00:00:00"/>
    <x v="161"/>
    <n v="33"/>
    <n v="1"/>
    <m/>
    <m/>
    <n v="0.25"/>
    <n v="18"/>
    <x v="1"/>
    <n v="33"/>
    <n v="80"/>
    <n v="20"/>
    <n v="20"/>
    <n v="18"/>
    <n v="38"/>
    <n v="38"/>
    <s v="Wed"/>
    <s v="Mon"/>
  </r>
  <r>
    <s v="A00616"/>
    <s v="Northwest"/>
    <s v="Cartier"/>
    <s v="Assess"/>
    <s v="Yes"/>
    <d v="2021-04-14T00:00:00"/>
    <x v="161"/>
    <n v="33"/>
    <n v="1"/>
    <m/>
    <s v="Yes"/>
    <n v="0.25"/>
    <n v="54.180599999999998"/>
    <x v="2"/>
    <n v="33"/>
    <n v="80"/>
    <n v="20"/>
    <n v="20"/>
    <n v="0"/>
    <n v="74.180599999999998"/>
    <n v="20"/>
    <s v="Wed"/>
    <s v="Mon"/>
  </r>
  <r>
    <s v="A00617"/>
    <s v="West"/>
    <s v="Khan"/>
    <s v="Replace"/>
    <m/>
    <d v="2021-04-14T00:00:00"/>
    <x v="173"/>
    <n v="47"/>
    <n v="2"/>
    <m/>
    <m/>
    <n v="0.75"/>
    <n v="197.9443"/>
    <x v="2"/>
    <n v="47"/>
    <n v="140"/>
    <n v="105"/>
    <n v="105"/>
    <n v="197.9443"/>
    <n v="302.9443"/>
    <n v="302.9443"/>
    <s v="Wed"/>
    <s v="Mon"/>
  </r>
  <r>
    <s v="A00618"/>
    <s v="Southeast"/>
    <s v="Burton"/>
    <s v="Deliver"/>
    <m/>
    <d v="2021-04-14T00:00:00"/>
    <x v="174"/>
    <n v="64"/>
    <n v="1"/>
    <s v="Yes"/>
    <s v="Yes"/>
    <n v="0.25"/>
    <n v="111.91240000000001"/>
    <x v="3"/>
    <n v="64"/>
    <n v="80"/>
    <n v="20"/>
    <n v="0"/>
    <n v="0"/>
    <n v="131.91239999999999"/>
    <n v="0"/>
    <s v="Wed"/>
    <s v="Thu"/>
  </r>
  <r>
    <s v="A00619"/>
    <s v="North"/>
    <s v="Ling"/>
    <s v="Deliver"/>
    <m/>
    <d v="2021-04-15T00:00:00"/>
    <x v="131"/>
    <n v="14"/>
    <n v="1"/>
    <m/>
    <m/>
    <n v="0.25"/>
    <n v="118.0681"/>
    <x v="0"/>
    <n v="14"/>
    <n v="80"/>
    <n v="20"/>
    <n v="20"/>
    <n v="118.0681"/>
    <n v="138.06810000000002"/>
    <n v="138.06810000000002"/>
    <s v="Thu"/>
    <s v="Thu"/>
  </r>
  <r>
    <s v="A00620"/>
    <s v="South"/>
    <s v="Lopez"/>
    <s v="Replace"/>
    <m/>
    <d v="2021-04-15T00:00:00"/>
    <x v="159"/>
    <n v="12"/>
    <n v="1"/>
    <m/>
    <m/>
    <n v="0.5"/>
    <n v="48.75"/>
    <x v="0"/>
    <n v="12"/>
    <n v="80"/>
    <n v="40"/>
    <n v="40"/>
    <n v="48.75"/>
    <n v="88.75"/>
    <n v="88.75"/>
    <s v="Thu"/>
    <s v="Tue"/>
  </r>
  <r>
    <s v="A00621"/>
    <s v="North"/>
    <s v="Ling"/>
    <s v="Assess"/>
    <m/>
    <d v="2021-04-15T00:00:00"/>
    <x v="159"/>
    <n v="12"/>
    <n v="1"/>
    <s v="Yes"/>
    <s v="Yes"/>
    <n v="0.25"/>
    <n v="144"/>
    <x v="3"/>
    <n v="12"/>
    <n v="80"/>
    <n v="20"/>
    <n v="0"/>
    <n v="0"/>
    <n v="164"/>
    <n v="0"/>
    <s v="Thu"/>
    <s v="Tue"/>
  </r>
  <r>
    <s v="A00622"/>
    <s v="Southeast"/>
    <s v="Khan"/>
    <s v="Deliver"/>
    <m/>
    <d v="2021-04-15T00:00:00"/>
    <x v="149"/>
    <n v="21"/>
    <n v="1"/>
    <m/>
    <s v="Yes"/>
    <n v="0.25"/>
    <n v="50.603299999999997"/>
    <x v="2"/>
    <n v="21"/>
    <n v="80"/>
    <n v="20"/>
    <n v="20"/>
    <n v="0"/>
    <n v="70.60329999999999"/>
    <n v="20"/>
    <s v="Thu"/>
    <s v="Thu"/>
  </r>
  <r>
    <s v="A00623"/>
    <s v="Northwest"/>
    <s v="Burton"/>
    <s v="Deliver"/>
    <m/>
    <d v="2021-04-15T00:00:00"/>
    <x v="163"/>
    <n v="22"/>
    <n v="1"/>
    <s v="Yes"/>
    <s v="Yes"/>
    <n v="0.25"/>
    <n v="90.278800000000004"/>
    <x v="3"/>
    <n v="22"/>
    <n v="80"/>
    <n v="20"/>
    <n v="0"/>
    <n v="0"/>
    <n v="110.2788"/>
    <n v="0"/>
    <s v="Thu"/>
    <s v="Fri"/>
  </r>
  <r>
    <s v="A00624"/>
    <s v="Central"/>
    <s v="Cartier"/>
    <s v="Replace"/>
    <s v="Yes"/>
    <d v="2021-04-15T00:00:00"/>
    <x v="149"/>
    <n v="21"/>
    <n v="1"/>
    <m/>
    <m/>
    <n v="0.5"/>
    <n v="25"/>
    <x v="2"/>
    <n v="21"/>
    <n v="80"/>
    <n v="40"/>
    <n v="40"/>
    <n v="25"/>
    <n v="65"/>
    <n v="65"/>
    <s v="Thu"/>
    <s v="Thu"/>
  </r>
  <r>
    <s v="A00625"/>
    <s v="Southeast"/>
    <s v="Burton"/>
    <s v="Deliver"/>
    <m/>
    <d v="2021-04-15T00:00:00"/>
    <x v="175"/>
    <n v="30"/>
    <n v="1"/>
    <m/>
    <m/>
    <n v="0.25"/>
    <n v="34.08"/>
    <x v="1"/>
    <n v="30"/>
    <n v="80"/>
    <n v="20"/>
    <n v="20"/>
    <n v="34.08"/>
    <n v="54.08"/>
    <n v="54.08"/>
    <s v="Thu"/>
    <s v="Sat"/>
  </r>
  <r>
    <s v="A00626"/>
    <s v="Northwest"/>
    <s v="Cartier"/>
    <s v="Assess"/>
    <m/>
    <d v="2021-04-15T00:00:00"/>
    <x v="161"/>
    <n v="32"/>
    <n v="1"/>
    <m/>
    <m/>
    <n v="0.25"/>
    <n v="146.75530000000001"/>
    <x v="1"/>
    <n v="32"/>
    <n v="80"/>
    <n v="20"/>
    <n v="20"/>
    <n v="146.75530000000001"/>
    <n v="166.75530000000001"/>
    <n v="166.75530000000001"/>
    <s v="Thu"/>
    <s v="Mon"/>
  </r>
  <r>
    <s v="A00627"/>
    <s v="Northwest"/>
    <s v="Cartier"/>
    <s v="Install"/>
    <m/>
    <d v="2021-04-15T00:00:00"/>
    <x v="164"/>
    <n v="35"/>
    <n v="1"/>
    <s v="Yes"/>
    <s v="Yes"/>
    <n v="1.25"/>
    <n v="221.43"/>
    <x v="3"/>
    <n v="35"/>
    <n v="80"/>
    <n v="100"/>
    <n v="0"/>
    <n v="0"/>
    <n v="321.43"/>
    <n v="0"/>
    <s v="Thu"/>
    <s v="Thu"/>
  </r>
  <r>
    <s v="A00628"/>
    <s v="Northwest"/>
    <s v="Cartier"/>
    <s v="Assess"/>
    <m/>
    <d v="2021-04-15T00:00:00"/>
    <x v="176"/>
    <n v="41"/>
    <n v="1"/>
    <m/>
    <s v="Yes"/>
    <n v="1"/>
    <n v="137.1969"/>
    <x v="2"/>
    <n v="41"/>
    <n v="80"/>
    <n v="80"/>
    <n v="80"/>
    <n v="0"/>
    <n v="217.1969"/>
    <n v="80"/>
    <s v="Thu"/>
    <s v="Wed"/>
  </r>
  <r>
    <s v="A00629"/>
    <s v="Central"/>
    <s v="Khan"/>
    <s v="Install"/>
    <s v="Yes"/>
    <d v="2021-04-15T00:00:00"/>
    <x v="177"/>
    <n v="60"/>
    <n v="1"/>
    <m/>
    <m/>
    <n v="2.5"/>
    <n v="69.033299999999997"/>
    <x v="2"/>
    <n v="60"/>
    <n v="80"/>
    <n v="200"/>
    <n v="200"/>
    <n v="69.033299999999997"/>
    <n v="269.0333"/>
    <n v="269.0333"/>
    <s v="Thu"/>
    <s v="Mon"/>
  </r>
  <r>
    <s v="A00630"/>
    <s v="Northeast"/>
    <s v="Ling"/>
    <s v="Assess"/>
    <m/>
    <d v="2021-04-15T00:00:00"/>
    <x v="174"/>
    <n v="63"/>
    <n v="2"/>
    <m/>
    <m/>
    <n v="0.25"/>
    <n v="54"/>
    <x v="4"/>
    <n v="63"/>
    <n v="140"/>
    <n v="35"/>
    <n v="35"/>
    <n v="54"/>
    <n v="89"/>
    <n v="89"/>
    <s v="Thu"/>
    <s v="Thu"/>
  </r>
  <r>
    <s v="A00631"/>
    <s v="Southeast"/>
    <s v="Khan"/>
    <s v="Deliver"/>
    <m/>
    <d v="2021-04-17T00:00:00"/>
    <x v="145"/>
    <n v="21"/>
    <n v="1"/>
    <m/>
    <s v="Yes"/>
    <n v="0.25"/>
    <n v="75.180800000000005"/>
    <x v="2"/>
    <n v="21"/>
    <n v="80"/>
    <n v="20"/>
    <n v="20"/>
    <n v="0"/>
    <n v="95.180800000000005"/>
    <n v="20"/>
    <s v="Sat"/>
    <s v="Sat"/>
  </r>
  <r>
    <s v="A00632"/>
    <s v="North"/>
    <s v="Ling"/>
    <s v="Assess"/>
    <s v="Yes"/>
    <d v="2021-04-17T00:00:00"/>
    <x v="152"/>
    <n v="23"/>
    <n v="2"/>
    <m/>
    <m/>
    <n v="0.75"/>
    <n v="262.11"/>
    <x v="0"/>
    <n v="23"/>
    <n v="140"/>
    <n v="105"/>
    <n v="105"/>
    <n v="262.11"/>
    <n v="367.11"/>
    <n v="367.11"/>
    <s v="Sat"/>
    <s v="Mon"/>
  </r>
  <r>
    <s v="A00633"/>
    <s v="Northeast"/>
    <s v="Ling"/>
    <s v="Deliver"/>
    <m/>
    <d v="2021-04-19T00:00:00"/>
    <x v="178"/>
    <n v="12"/>
    <n v="1"/>
    <m/>
    <m/>
    <n v="0.25"/>
    <n v="61.259"/>
    <x v="2"/>
    <n v="12"/>
    <n v="80"/>
    <n v="20"/>
    <n v="20"/>
    <n v="61.259"/>
    <n v="81.259"/>
    <n v="81.259"/>
    <s v="Mon"/>
    <s v="Sat"/>
  </r>
  <r>
    <s v="A00634"/>
    <s v="Southeast"/>
    <s v="Cartier"/>
    <s v="Repair"/>
    <m/>
    <d v="2021-04-19T00:00:00"/>
    <x v="178"/>
    <n v="12"/>
    <n v="1"/>
    <m/>
    <s v="Yes"/>
    <n v="1"/>
    <n v="197.5849"/>
    <x v="2"/>
    <n v="12"/>
    <n v="80"/>
    <n v="80"/>
    <n v="80"/>
    <n v="0"/>
    <n v="277.5849"/>
    <n v="80"/>
    <s v="Mon"/>
    <s v="Sat"/>
  </r>
  <r>
    <s v="A00635"/>
    <s v="North"/>
    <s v="Ling"/>
    <s v="Deliver"/>
    <m/>
    <d v="2021-04-19T00:00:00"/>
    <x v="159"/>
    <n v="8"/>
    <n v="2"/>
    <m/>
    <m/>
    <n v="0.25"/>
    <n v="158.9538"/>
    <x v="0"/>
    <n v="8"/>
    <n v="140"/>
    <n v="35"/>
    <n v="35"/>
    <n v="158.9538"/>
    <n v="193.9538"/>
    <n v="193.9538"/>
    <s v="Mon"/>
    <s v="Tue"/>
  </r>
  <r>
    <s v="A00636"/>
    <s v="South"/>
    <s v="Lopez"/>
    <s v="Replace"/>
    <m/>
    <d v="2021-04-19T00:00:00"/>
    <x v="167"/>
    <n v="9"/>
    <n v="1"/>
    <m/>
    <m/>
    <n v="0.75"/>
    <n v="15.430999999999999"/>
    <x v="0"/>
    <n v="9"/>
    <n v="80"/>
    <n v="60"/>
    <n v="60"/>
    <n v="15.430999999999999"/>
    <n v="75.430999999999997"/>
    <n v="75.430999999999997"/>
    <s v="Mon"/>
    <s v="Wed"/>
  </r>
  <r>
    <s v="A00637"/>
    <s v="Central"/>
    <s v="Cartier"/>
    <s v="Deliver"/>
    <s v="Yes"/>
    <d v="2021-04-19T00:00:00"/>
    <x v="149"/>
    <n v="17"/>
    <n v="1"/>
    <m/>
    <m/>
    <n v="0.25"/>
    <n v="72.350099999999998"/>
    <x v="2"/>
    <n v="17"/>
    <n v="80"/>
    <n v="20"/>
    <n v="20"/>
    <n v="72.350099999999998"/>
    <n v="92.350099999999998"/>
    <n v="92.350099999999998"/>
    <s v="Mon"/>
    <s v="Thu"/>
  </r>
  <r>
    <s v="A00638"/>
    <s v="Northwest"/>
    <s v="Khan"/>
    <s v="Replace"/>
    <m/>
    <d v="2021-04-19T00:00:00"/>
    <x v="158"/>
    <n v="23"/>
    <n v="1"/>
    <m/>
    <m/>
    <n v="0.5"/>
    <n v="7.3079999999999998"/>
    <x v="2"/>
    <n v="23"/>
    <n v="80"/>
    <n v="40"/>
    <n v="40"/>
    <n v="7.3079999999999998"/>
    <n v="47.308"/>
    <n v="47.308"/>
    <s v="Mon"/>
    <s v="Wed"/>
  </r>
  <r>
    <s v="A00639"/>
    <s v="Central"/>
    <s v="Khan"/>
    <s v="Deliver"/>
    <m/>
    <d v="2021-04-19T00:00:00"/>
    <x v="169"/>
    <n v="32"/>
    <n v="1"/>
    <m/>
    <m/>
    <n v="0.25"/>
    <n v="120"/>
    <x v="2"/>
    <n v="32"/>
    <n v="80"/>
    <n v="20"/>
    <n v="20"/>
    <n v="120"/>
    <n v="140"/>
    <n v="140"/>
    <s v="Mon"/>
    <s v="Fri"/>
  </r>
  <r>
    <s v="A00640"/>
    <s v="Southeast"/>
    <s v="Burton"/>
    <s v="Assess"/>
    <m/>
    <d v="2021-04-19T00:00:00"/>
    <x v="161"/>
    <n v="28"/>
    <n v="2"/>
    <m/>
    <m/>
    <n v="0.5"/>
    <n v="173.29900000000001"/>
    <x v="2"/>
    <n v="28"/>
    <n v="140"/>
    <n v="70"/>
    <n v="70"/>
    <n v="173.29900000000001"/>
    <n v="243.29900000000001"/>
    <n v="243.29900000000001"/>
    <s v="Mon"/>
    <s v="Mon"/>
  </r>
  <r>
    <s v="A00641"/>
    <s v="North"/>
    <s v="Ling"/>
    <s v="Assess"/>
    <m/>
    <d v="2021-04-19T00:00:00"/>
    <x v="108"/>
    <n v="36"/>
    <n v="1"/>
    <m/>
    <m/>
    <n v="0.25"/>
    <n v="24.63"/>
    <x v="2"/>
    <n v="36"/>
    <n v="80"/>
    <n v="20"/>
    <n v="20"/>
    <n v="24.63"/>
    <n v="44.629999999999995"/>
    <n v="44.629999999999995"/>
    <s v="Mon"/>
    <s v="Tue"/>
  </r>
  <r>
    <s v="A00642"/>
    <s v="Southwest"/>
    <s v="Ling"/>
    <s v="Install"/>
    <s v="Yes"/>
    <d v="2021-04-19T00:00:00"/>
    <x v="179"/>
    <n v="49"/>
    <n v="2"/>
    <m/>
    <s v="Yes"/>
    <n v="7.5"/>
    <n v="1514.7836"/>
    <x v="2"/>
    <n v="49"/>
    <n v="140"/>
    <n v="1050"/>
    <n v="1050"/>
    <n v="0"/>
    <n v="2564.7835999999998"/>
    <n v="1050"/>
    <s v="Mon"/>
    <s v="Mon"/>
  </r>
  <r>
    <s v="A00643"/>
    <s v="North"/>
    <s v="Ling"/>
    <s v="Replace"/>
    <m/>
    <d v="2021-04-19T00:00:00"/>
    <x v="114"/>
    <n v="72"/>
    <n v="2"/>
    <m/>
    <m/>
    <n v="0.75"/>
    <n v="106.65"/>
    <x v="2"/>
    <n v="72"/>
    <n v="140"/>
    <n v="105"/>
    <n v="105"/>
    <n v="106.65"/>
    <n v="211.65"/>
    <n v="211.65"/>
    <s v="Mon"/>
    <s v="Wed"/>
  </r>
  <r>
    <s v="A00645"/>
    <s v="Northwest"/>
    <s v="Khan"/>
    <s v="Assess"/>
    <m/>
    <d v="2021-04-20T00:00:00"/>
    <x v="156"/>
    <n v="21"/>
    <n v="1"/>
    <m/>
    <m/>
    <n v="0.25"/>
    <n v="84.700599999999994"/>
    <x v="2"/>
    <n v="21"/>
    <n v="80"/>
    <n v="20"/>
    <n v="20"/>
    <n v="84.700599999999994"/>
    <n v="104.70059999999999"/>
    <n v="104.70059999999999"/>
    <s v="Tue"/>
    <s v="Tue"/>
  </r>
  <r>
    <s v="A00646"/>
    <s v="Southeast"/>
    <s v="Burton"/>
    <s v="Assess"/>
    <m/>
    <d v="2021-04-20T00:00:00"/>
    <x v="152"/>
    <n v="20"/>
    <n v="1"/>
    <m/>
    <m/>
    <n v="0.25"/>
    <n v="106.5408"/>
    <x v="2"/>
    <n v="20"/>
    <n v="80"/>
    <n v="20"/>
    <n v="20"/>
    <n v="106.5408"/>
    <n v="126.5408"/>
    <n v="126.5408"/>
    <s v="Tue"/>
    <s v="Mon"/>
  </r>
  <r>
    <s v="A00647"/>
    <s v="Central"/>
    <s v="Khan"/>
    <s v="Deliver"/>
    <m/>
    <d v="2021-04-20T00:00:00"/>
    <x v="100"/>
    <n v="23"/>
    <n v="1"/>
    <m/>
    <m/>
    <n v="0.25"/>
    <n v="108.69070000000001"/>
    <x v="2"/>
    <n v="23"/>
    <n v="80"/>
    <n v="20"/>
    <n v="20"/>
    <n v="108.69070000000001"/>
    <n v="128.69069999999999"/>
    <n v="128.69069999999999"/>
    <s v="Tue"/>
    <s v="Thu"/>
  </r>
  <r>
    <s v="A00648"/>
    <s v="Central"/>
    <s v="Khan"/>
    <s v="Replace"/>
    <m/>
    <d v="2021-04-20T00:00:00"/>
    <x v="180"/>
    <n v="32"/>
    <n v="1"/>
    <m/>
    <m/>
    <n v="1.25"/>
    <n v="405.55250000000001"/>
    <x v="2"/>
    <n v="32"/>
    <n v="80"/>
    <n v="100"/>
    <n v="100"/>
    <n v="405.55250000000001"/>
    <n v="505.55250000000001"/>
    <n v="505.55250000000001"/>
    <s v="Tue"/>
    <s v="Sat"/>
  </r>
  <r>
    <s v="A00649"/>
    <s v="North"/>
    <s v="Ling"/>
    <s v="Deliver"/>
    <m/>
    <d v="2021-04-20T00:00:00"/>
    <x v="176"/>
    <n v="36"/>
    <n v="2"/>
    <m/>
    <m/>
    <n v="0.25"/>
    <n v="240"/>
    <x v="0"/>
    <n v="36"/>
    <n v="140"/>
    <n v="35"/>
    <n v="35"/>
    <n v="240"/>
    <n v="275"/>
    <n v="275"/>
    <s v="Tue"/>
    <s v="Wed"/>
  </r>
  <r>
    <s v="A00650"/>
    <s v="Northwest"/>
    <s v="Burton"/>
    <s v="Assess"/>
    <m/>
    <d v="2021-04-20T00:00:00"/>
    <x v="173"/>
    <n v="41"/>
    <n v="2"/>
    <m/>
    <m/>
    <n v="1"/>
    <n v="641.77440000000001"/>
    <x v="2"/>
    <n v="41"/>
    <n v="140"/>
    <n v="140"/>
    <n v="140"/>
    <n v="641.77440000000001"/>
    <n v="781.77440000000001"/>
    <n v="781.77440000000001"/>
    <s v="Tue"/>
    <s v="Mon"/>
  </r>
  <r>
    <s v="A00651"/>
    <s v="Southeast"/>
    <s v="Cartier"/>
    <s v="Replace"/>
    <m/>
    <d v="2021-04-20T00:00:00"/>
    <x v="166"/>
    <n v="70"/>
    <n v="1"/>
    <m/>
    <m/>
    <n v="1"/>
    <n v="89.452399999999997"/>
    <x v="2"/>
    <n v="70"/>
    <n v="80"/>
    <n v="80"/>
    <n v="80"/>
    <n v="89.452399999999997"/>
    <n v="169.45240000000001"/>
    <n v="169.45240000000001"/>
    <s v="Tue"/>
    <s v="Tue"/>
  </r>
  <r>
    <s v="A00652"/>
    <s v="East"/>
    <s v="Ling"/>
    <s v="Deliver"/>
    <m/>
    <d v="2021-04-20T00:00:00"/>
    <x v="181"/>
    <n v="76"/>
    <n v="1"/>
    <m/>
    <m/>
    <n v="0.25"/>
    <n v="2"/>
    <x v="2"/>
    <n v="76"/>
    <n v="80"/>
    <n v="20"/>
    <n v="20"/>
    <n v="2"/>
    <n v="22"/>
    <n v="22"/>
    <s v="Tue"/>
    <s v="Mon"/>
  </r>
  <r>
    <s v="A00653"/>
    <s v="South"/>
    <s v="Cartier"/>
    <s v="Assess"/>
    <m/>
    <d v="2021-04-21T00:00:00"/>
    <x v="74"/>
    <n v="13"/>
    <n v="1"/>
    <s v="Yes"/>
    <s v="Yes"/>
    <n v="0.25"/>
    <n v="248.09129999999999"/>
    <x v="3"/>
    <n v="13"/>
    <n v="80"/>
    <n v="20"/>
    <n v="0"/>
    <n v="0"/>
    <n v="268.09129999999999"/>
    <n v="0"/>
    <s v="Wed"/>
    <s v="Tue"/>
  </r>
  <r>
    <s v="A00654"/>
    <s v="East"/>
    <s v="Ling"/>
    <s v="Assess"/>
    <m/>
    <d v="2021-04-21T00:00:00"/>
    <x v="172"/>
    <n v="14"/>
    <n v="2"/>
    <m/>
    <m/>
    <n v="0.25"/>
    <n v="180"/>
    <x v="0"/>
    <n v="14"/>
    <n v="140"/>
    <n v="35"/>
    <n v="35"/>
    <n v="180"/>
    <n v="215"/>
    <n v="215"/>
    <s v="Wed"/>
    <s v="Wed"/>
  </r>
  <r>
    <s v="A00655"/>
    <s v="Southeast"/>
    <s v="Khan"/>
    <s v="Deliver"/>
    <m/>
    <d v="2021-04-21T00:00:00"/>
    <x v="177"/>
    <n v="54"/>
    <n v="1"/>
    <m/>
    <m/>
    <n v="0.25"/>
    <n v="45.944899999999997"/>
    <x v="2"/>
    <n v="54"/>
    <n v="80"/>
    <n v="20"/>
    <n v="20"/>
    <n v="45.944899999999997"/>
    <n v="65.94489999999999"/>
    <n v="65.94489999999999"/>
    <s v="Wed"/>
    <s v="Mon"/>
  </r>
  <r>
    <s v="A00656"/>
    <s v="Southeast"/>
    <s v="Burton"/>
    <s v="Assess"/>
    <m/>
    <d v="2021-04-21T00:00:00"/>
    <x v="174"/>
    <n v="57"/>
    <n v="2"/>
    <m/>
    <s v="Yes"/>
    <n v="0.25"/>
    <n v="125.76"/>
    <x v="2"/>
    <n v="57"/>
    <n v="140"/>
    <n v="35"/>
    <n v="35"/>
    <n v="0"/>
    <n v="160.76"/>
    <n v="35"/>
    <s v="Wed"/>
    <s v="Thu"/>
  </r>
  <r>
    <s v="A00657"/>
    <s v="Southeast"/>
    <s v="Cartier"/>
    <s v="Assess"/>
    <m/>
    <d v="2021-04-21T00:00:00"/>
    <x v="181"/>
    <n v="75"/>
    <n v="2"/>
    <m/>
    <m/>
    <n v="0.25"/>
    <n v="92.4375"/>
    <x v="2"/>
    <n v="75"/>
    <n v="140"/>
    <n v="35"/>
    <n v="35"/>
    <n v="92.4375"/>
    <n v="127.4375"/>
    <n v="127.4375"/>
    <s v="Wed"/>
    <s v="Mon"/>
  </r>
  <r>
    <s v="A00658"/>
    <s v="South"/>
    <s v="Burton"/>
    <s v="Replace"/>
    <m/>
    <d v="2021-04-21T00:00:00"/>
    <x v="181"/>
    <n v="75"/>
    <n v="2"/>
    <m/>
    <m/>
    <n v="1"/>
    <n v="183.5419"/>
    <x v="0"/>
    <n v="75"/>
    <n v="140"/>
    <n v="140"/>
    <n v="140"/>
    <n v="183.5419"/>
    <n v="323.5419"/>
    <n v="323.5419"/>
    <s v="Wed"/>
    <s v="Mon"/>
  </r>
  <r>
    <s v="A00659"/>
    <s v="South"/>
    <s v="Burton"/>
    <s v="Replace"/>
    <m/>
    <d v="2021-04-21T00:00:00"/>
    <x v="181"/>
    <n v="75"/>
    <n v="2"/>
    <m/>
    <s v="Yes"/>
    <n v="1"/>
    <n v="244.7225"/>
    <x v="2"/>
    <n v="75"/>
    <n v="140"/>
    <n v="140"/>
    <n v="140"/>
    <n v="0"/>
    <n v="384.72249999999997"/>
    <n v="140"/>
    <s v="Wed"/>
    <s v="Mon"/>
  </r>
  <r>
    <s v="A00660"/>
    <s v="South"/>
    <s v="Burton"/>
    <s v="Replace"/>
    <m/>
    <d v="2021-04-21T00:00:00"/>
    <x v="181"/>
    <n v="75"/>
    <n v="2"/>
    <m/>
    <m/>
    <n v="1"/>
    <n v="305.17189999999999"/>
    <x v="0"/>
    <n v="75"/>
    <n v="140"/>
    <n v="140"/>
    <n v="140"/>
    <n v="305.17189999999999"/>
    <n v="445.17189999999999"/>
    <n v="445.17189999999999"/>
    <s v="Wed"/>
    <s v="Mon"/>
  </r>
  <r>
    <s v="A00661"/>
    <s v="South"/>
    <s v="Burton"/>
    <s v="Assess"/>
    <m/>
    <d v="2021-04-21T00:00:00"/>
    <x v="181"/>
    <n v="75"/>
    <n v="2"/>
    <s v="Yes"/>
    <s v="Yes"/>
    <n v="0.5"/>
    <n v="747.10739999999998"/>
    <x v="3"/>
    <n v="75"/>
    <n v="140"/>
    <n v="70"/>
    <n v="0"/>
    <n v="0"/>
    <n v="817.10739999999998"/>
    <n v="0"/>
    <s v="Wed"/>
    <s v="Mon"/>
  </r>
  <r>
    <s v="A00662"/>
    <s v="South"/>
    <s v="Burton"/>
    <s v="Install"/>
    <m/>
    <d v="2021-04-21T00:00:00"/>
    <x v="181"/>
    <n v="75"/>
    <n v="2"/>
    <m/>
    <s v="Yes"/>
    <n v="2.25"/>
    <n v="1499.3906999999999"/>
    <x v="2"/>
    <n v="75"/>
    <n v="140"/>
    <n v="315"/>
    <n v="315"/>
    <n v="0"/>
    <n v="1814.3906999999999"/>
    <n v="315"/>
    <s v="Wed"/>
    <s v="Mon"/>
  </r>
  <r>
    <s v="A00663"/>
    <s v="South"/>
    <s v="Burton"/>
    <s v="Deliver"/>
    <m/>
    <d v="2021-04-21T00:00:00"/>
    <x v="182"/>
    <n v="76"/>
    <n v="1"/>
    <m/>
    <s v="Yes"/>
    <n v="0.25"/>
    <n v="119.18089999999999"/>
    <x v="2"/>
    <n v="76"/>
    <n v="80"/>
    <n v="20"/>
    <n v="20"/>
    <n v="0"/>
    <n v="139.18090000000001"/>
    <n v="20"/>
    <s v="Wed"/>
    <s v="Tue"/>
  </r>
  <r>
    <s v="A00664"/>
    <s v="South"/>
    <s v="Burton"/>
    <s v="Install"/>
    <m/>
    <d v="2021-04-21T00:00:00"/>
    <x v="182"/>
    <n v="76"/>
    <n v="2"/>
    <m/>
    <s v="Yes"/>
    <n v="1"/>
    <n v="248.72819999999999"/>
    <x v="2"/>
    <n v="76"/>
    <n v="140"/>
    <n v="140"/>
    <n v="140"/>
    <n v="0"/>
    <n v="388.72820000000002"/>
    <n v="140"/>
    <s v="Wed"/>
    <s v="Tue"/>
  </r>
  <r>
    <s v="A00665"/>
    <s v="South"/>
    <s v="Burton"/>
    <s v="Replace"/>
    <m/>
    <d v="2021-04-21T00:00:00"/>
    <x v="182"/>
    <n v="76"/>
    <n v="2"/>
    <s v="Yes"/>
    <s v="Yes"/>
    <n v="1.75"/>
    <n v="291.90300000000002"/>
    <x v="3"/>
    <n v="76"/>
    <n v="140"/>
    <n v="245"/>
    <n v="0"/>
    <n v="0"/>
    <n v="536.90300000000002"/>
    <n v="0"/>
    <s v="Wed"/>
    <s v="Tue"/>
  </r>
  <r>
    <s v="A00666"/>
    <s v="South"/>
    <s v="Burton"/>
    <s v="Deliver"/>
    <m/>
    <d v="2021-04-21T00:00:00"/>
    <x v="182"/>
    <n v="76"/>
    <n v="2"/>
    <m/>
    <s v="Yes"/>
    <n v="0.25"/>
    <n v="371.1669"/>
    <x v="2"/>
    <n v="76"/>
    <n v="140"/>
    <n v="35"/>
    <n v="35"/>
    <n v="0"/>
    <n v="406.1669"/>
    <n v="35"/>
    <s v="Wed"/>
    <s v="Tue"/>
  </r>
  <r>
    <s v="A00667"/>
    <s v="South"/>
    <s v="Burton"/>
    <s v="Replace"/>
    <m/>
    <d v="2021-04-21T00:00:00"/>
    <x v="182"/>
    <n v="76"/>
    <n v="2"/>
    <m/>
    <s v="Yes"/>
    <n v="0.75"/>
    <n v="380.3526"/>
    <x v="2"/>
    <n v="76"/>
    <n v="140"/>
    <n v="105"/>
    <n v="105"/>
    <n v="0"/>
    <n v="485.3526"/>
    <n v="105"/>
    <s v="Wed"/>
    <s v="Tue"/>
  </r>
  <r>
    <s v="A00668"/>
    <s v="South"/>
    <s v="Burton"/>
    <s v="Repair"/>
    <m/>
    <d v="2021-04-21T00:00:00"/>
    <x v="182"/>
    <n v="76"/>
    <n v="2"/>
    <m/>
    <s v="Yes"/>
    <n v="1"/>
    <n v="423.08440000000002"/>
    <x v="2"/>
    <n v="76"/>
    <n v="140"/>
    <n v="140"/>
    <n v="140"/>
    <n v="0"/>
    <n v="563.08439999999996"/>
    <n v="140"/>
    <s v="Wed"/>
    <s v="Tue"/>
  </r>
  <r>
    <s v="A00669"/>
    <s v="South"/>
    <s v="Burton"/>
    <s v="Install"/>
    <m/>
    <d v="2021-04-21T00:00:00"/>
    <x v="182"/>
    <n v="76"/>
    <n v="2"/>
    <m/>
    <m/>
    <n v="1.75"/>
    <n v="395.08409999999998"/>
    <x v="0"/>
    <n v="76"/>
    <n v="140"/>
    <n v="245"/>
    <n v="245"/>
    <n v="395.08409999999998"/>
    <n v="640.08410000000003"/>
    <n v="640.08410000000003"/>
    <s v="Wed"/>
    <s v="Tue"/>
  </r>
  <r>
    <s v="A00670"/>
    <s v="South"/>
    <s v="Burton"/>
    <s v="Assess"/>
    <m/>
    <d v="2021-04-21T00:00:00"/>
    <x v="182"/>
    <n v="76"/>
    <n v="2"/>
    <s v="Yes"/>
    <s v="Yes"/>
    <n v="0.5"/>
    <n v="442.18970000000002"/>
    <x v="3"/>
    <n v="76"/>
    <n v="140"/>
    <n v="70"/>
    <n v="0"/>
    <n v="0"/>
    <n v="512.18970000000002"/>
    <n v="0"/>
    <s v="Wed"/>
    <s v="Tue"/>
  </r>
  <r>
    <s v="A00671"/>
    <s v="North"/>
    <s v="Khan"/>
    <s v="Assess"/>
    <m/>
    <d v="2021-04-21T00:00:00"/>
    <x v="134"/>
    <n v="82"/>
    <n v="2"/>
    <m/>
    <m/>
    <n v="0.25"/>
    <n v="54"/>
    <x v="1"/>
    <n v="82"/>
    <n v="140"/>
    <n v="35"/>
    <n v="35"/>
    <n v="54"/>
    <n v="89"/>
    <n v="89"/>
    <s v="Wed"/>
    <s v="Mon"/>
  </r>
  <r>
    <s v="A00672"/>
    <s v="North"/>
    <s v="Khan"/>
    <s v="Replace"/>
    <m/>
    <d v="2021-04-21T00:00:00"/>
    <x v="134"/>
    <n v="82"/>
    <n v="2"/>
    <m/>
    <m/>
    <n v="0.5"/>
    <n v="61.993600000000001"/>
    <x v="2"/>
    <n v="82"/>
    <n v="140"/>
    <n v="70"/>
    <n v="70"/>
    <n v="61.993600000000001"/>
    <n v="131.99360000000001"/>
    <n v="131.99360000000001"/>
    <s v="Wed"/>
    <s v="Mon"/>
  </r>
  <r>
    <s v="A00673"/>
    <s v="North"/>
    <s v="Ling"/>
    <s v="Deliver"/>
    <m/>
    <d v="2021-04-21T00:00:00"/>
    <x v="134"/>
    <n v="82"/>
    <n v="1"/>
    <m/>
    <m/>
    <n v="0.25"/>
    <n v="120"/>
    <x v="0"/>
    <n v="82"/>
    <n v="80"/>
    <n v="20"/>
    <n v="20"/>
    <n v="120"/>
    <n v="140"/>
    <n v="140"/>
    <s v="Wed"/>
    <s v="Mon"/>
  </r>
  <r>
    <s v="A00674"/>
    <s v="South"/>
    <s v="Burton"/>
    <s v="Replace"/>
    <m/>
    <d v="2021-04-21T00:00:00"/>
    <x v="134"/>
    <n v="82"/>
    <n v="2"/>
    <m/>
    <m/>
    <n v="0.5"/>
    <n v="122.3613"/>
    <x v="0"/>
    <n v="82"/>
    <n v="140"/>
    <n v="70"/>
    <n v="70"/>
    <n v="122.3613"/>
    <n v="192.3613"/>
    <n v="192.3613"/>
    <s v="Wed"/>
    <s v="Mon"/>
  </r>
  <r>
    <s v="A00675"/>
    <s v="South"/>
    <s v="Burton"/>
    <s v="Assess"/>
    <m/>
    <d v="2021-04-21T00:00:00"/>
    <x v="134"/>
    <n v="82"/>
    <n v="2"/>
    <m/>
    <m/>
    <n v="0.5"/>
    <n v="401.1669"/>
    <x v="0"/>
    <n v="82"/>
    <n v="140"/>
    <n v="70"/>
    <n v="70"/>
    <n v="401.1669"/>
    <n v="471.1669"/>
    <n v="471.1669"/>
    <s v="Wed"/>
    <s v="Mon"/>
  </r>
  <r>
    <s v="A00676"/>
    <s v="North"/>
    <s v="Khan"/>
    <s v="Install"/>
    <m/>
    <d v="2021-04-21T00:00:00"/>
    <x v="134"/>
    <n v="82"/>
    <n v="2"/>
    <m/>
    <m/>
    <n v="1"/>
    <n v="427.88080000000002"/>
    <x v="2"/>
    <n v="82"/>
    <n v="140"/>
    <n v="140"/>
    <n v="140"/>
    <n v="427.88080000000002"/>
    <n v="567.88080000000002"/>
    <n v="567.88080000000002"/>
    <s v="Wed"/>
    <s v="Mon"/>
  </r>
  <r>
    <s v="A00677"/>
    <s v="East"/>
    <s v="Ling"/>
    <s v="Assess"/>
    <s v="Yes"/>
    <d v="2021-04-21T00:00:00"/>
    <x v="183"/>
    <n v="83"/>
    <n v="1"/>
    <m/>
    <m/>
    <n v="0.25"/>
    <n v="85.32"/>
    <x v="0"/>
    <n v="83"/>
    <n v="80"/>
    <n v="20"/>
    <n v="20"/>
    <n v="85.32"/>
    <n v="105.32"/>
    <n v="105.32"/>
    <s v="Wed"/>
    <s v="Tue"/>
  </r>
  <r>
    <s v="A00678"/>
    <s v="West"/>
    <s v="Khan"/>
    <s v="Assess"/>
    <m/>
    <d v="2021-04-21T00:00:00"/>
    <x v="183"/>
    <n v="83"/>
    <n v="2"/>
    <m/>
    <m/>
    <n v="0.5"/>
    <n v="107.4011"/>
    <x v="2"/>
    <n v="83"/>
    <n v="140"/>
    <n v="70"/>
    <n v="70"/>
    <n v="107.4011"/>
    <n v="177.40109999999999"/>
    <n v="177.40109999999999"/>
    <s v="Wed"/>
    <s v="Tue"/>
  </r>
  <r>
    <s v="A00679"/>
    <s v="South"/>
    <s v="Burton"/>
    <s v="Assess"/>
    <m/>
    <d v="2021-04-21T00:00:00"/>
    <x v="183"/>
    <n v="83"/>
    <n v="2"/>
    <m/>
    <m/>
    <n v="0.25"/>
    <n v="108.36109999999999"/>
    <x v="0"/>
    <n v="83"/>
    <n v="140"/>
    <n v="35"/>
    <n v="35"/>
    <n v="108.36109999999999"/>
    <n v="143.36109999999999"/>
    <n v="143.36109999999999"/>
    <s v="Wed"/>
    <s v="Tue"/>
  </r>
  <r>
    <s v="A00680"/>
    <s v="East"/>
    <s v="Ling"/>
    <s v="Deliver"/>
    <m/>
    <d v="2021-04-21T00:00:00"/>
    <x v="183"/>
    <n v="83"/>
    <n v="1"/>
    <m/>
    <m/>
    <n v="0.25"/>
    <n v="120"/>
    <x v="2"/>
    <n v="83"/>
    <n v="80"/>
    <n v="20"/>
    <n v="20"/>
    <n v="120"/>
    <n v="140"/>
    <n v="140"/>
    <s v="Wed"/>
    <s v="Tue"/>
  </r>
  <r>
    <s v="A00681"/>
    <s v="South"/>
    <s v="Burton"/>
    <s v="Install"/>
    <m/>
    <d v="2021-04-21T00:00:00"/>
    <x v="183"/>
    <n v="83"/>
    <n v="2"/>
    <m/>
    <m/>
    <n v="1.75"/>
    <n v="416.85219999999998"/>
    <x v="0"/>
    <n v="83"/>
    <n v="140"/>
    <n v="245"/>
    <n v="245"/>
    <n v="416.85219999999998"/>
    <n v="661.85220000000004"/>
    <n v="661.85220000000004"/>
    <s v="Wed"/>
    <s v="Tue"/>
  </r>
  <r>
    <s v="A00682"/>
    <s v="South"/>
    <s v="Burton"/>
    <s v="Install"/>
    <m/>
    <d v="2021-04-21T00:00:00"/>
    <x v="183"/>
    <n v="83"/>
    <n v="2"/>
    <m/>
    <m/>
    <n v="1.25"/>
    <n v="449.04039999999998"/>
    <x v="0"/>
    <n v="83"/>
    <n v="140"/>
    <n v="175"/>
    <n v="175"/>
    <n v="449.04039999999998"/>
    <n v="624.04039999999998"/>
    <n v="624.04039999999998"/>
    <s v="Wed"/>
    <s v="Tue"/>
  </r>
  <r>
    <s v="A00683"/>
    <s v="North"/>
    <s v="Khan"/>
    <s v="Assess"/>
    <m/>
    <d v="2021-04-21T00:00:00"/>
    <x v="183"/>
    <n v="83"/>
    <n v="2"/>
    <m/>
    <m/>
    <n v="1"/>
    <n v="463.70929999999998"/>
    <x v="2"/>
    <n v="83"/>
    <n v="140"/>
    <n v="140"/>
    <n v="140"/>
    <n v="463.70929999999998"/>
    <n v="603.70929999999998"/>
    <n v="603.70929999999998"/>
    <s v="Wed"/>
    <s v="Tue"/>
  </r>
  <r>
    <s v="A00684"/>
    <s v="South"/>
    <s v="Burton"/>
    <s v="Install"/>
    <m/>
    <d v="2021-04-21T00:00:00"/>
    <x v="183"/>
    <n v="83"/>
    <n v="2"/>
    <m/>
    <m/>
    <n v="1.25"/>
    <n v="488.4255"/>
    <x v="0"/>
    <n v="83"/>
    <n v="140"/>
    <n v="175"/>
    <n v="175"/>
    <n v="488.4255"/>
    <n v="663.42550000000006"/>
    <n v="663.42550000000006"/>
    <s v="Wed"/>
    <s v="Tue"/>
  </r>
  <r>
    <s v="A00685"/>
    <s v="Central"/>
    <s v="Burton"/>
    <s v="Assess"/>
    <m/>
    <d v="2021-04-22T00:00:00"/>
    <x v="184"/>
    <n v="22"/>
    <n v="1"/>
    <m/>
    <m/>
    <n v="1"/>
    <n v="65.947800000000001"/>
    <x v="2"/>
    <n v="22"/>
    <n v="80"/>
    <n v="80"/>
    <n v="80"/>
    <n v="65.947800000000001"/>
    <n v="145.9478"/>
    <n v="145.9478"/>
    <s v="Thu"/>
    <s v="Fri"/>
  </r>
  <r>
    <s v="A00686"/>
    <s v="North"/>
    <s v="Ling"/>
    <s v="Deliver"/>
    <m/>
    <d v="2021-04-22T00:00:00"/>
    <x v="175"/>
    <n v="23"/>
    <n v="1"/>
    <m/>
    <m/>
    <n v="0.25"/>
    <n v="109.2323"/>
    <x v="0"/>
    <n v="23"/>
    <n v="80"/>
    <n v="20"/>
    <n v="20"/>
    <n v="109.2323"/>
    <n v="129.23230000000001"/>
    <n v="129.23230000000001"/>
    <s v="Thu"/>
    <s v="Sat"/>
  </r>
  <r>
    <s v="A00687"/>
    <s v="North"/>
    <s v="Ling"/>
    <s v="Assess"/>
    <m/>
    <d v="2021-04-22T00:00:00"/>
    <x v="108"/>
    <n v="33"/>
    <n v="2"/>
    <m/>
    <m/>
    <n v="0.5"/>
    <n v="86"/>
    <x v="2"/>
    <n v="33"/>
    <n v="140"/>
    <n v="70"/>
    <n v="70"/>
    <n v="86"/>
    <n v="156"/>
    <n v="156"/>
    <s v="Thu"/>
    <s v="Tue"/>
  </r>
  <r>
    <s v="A00688"/>
    <s v="Southeast"/>
    <s v="Cartier"/>
    <s v="Deliver"/>
    <m/>
    <d v="2021-04-22T00:00:00"/>
    <x v="185"/>
    <n v="72"/>
    <n v="1"/>
    <m/>
    <m/>
    <n v="0.25"/>
    <n v="142.91249999999999"/>
    <x v="2"/>
    <n v="72"/>
    <n v="80"/>
    <n v="20"/>
    <n v="20"/>
    <n v="142.91249999999999"/>
    <n v="162.91249999999999"/>
    <n v="162.91249999999999"/>
    <s v="Thu"/>
    <s v="Sat"/>
  </r>
  <r>
    <s v="A00689"/>
    <s v="North"/>
    <s v="Ling"/>
    <s v="Assess"/>
    <m/>
    <d v="2021-04-23T00:00:00"/>
    <x v="156"/>
    <n v="18"/>
    <n v="2"/>
    <m/>
    <m/>
    <n v="0.25"/>
    <n v="82.98"/>
    <x v="0"/>
    <n v="18"/>
    <n v="140"/>
    <n v="35"/>
    <n v="35"/>
    <n v="82.98"/>
    <n v="117.98"/>
    <n v="117.98"/>
    <s v="Fri"/>
    <s v="Tue"/>
  </r>
  <r>
    <s v="A00690"/>
    <s v="Southeast"/>
    <s v="Cartier"/>
    <s v="Deliver"/>
    <m/>
    <d v="2021-04-23T00:00:00"/>
    <x v="186"/>
    <n v="36"/>
    <n v="1"/>
    <m/>
    <m/>
    <n v="0.25"/>
    <n v="120"/>
    <x v="2"/>
    <n v="36"/>
    <n v="80"/>
    <n v="20"/>
    <n v="20"/>
    <n v="120"/>
    <n v="140"/>
    <n v="140"/>
    <s v="Fri"/>
    <s v="Sat"/>
  </r>
  <r>
    <s v="A00691"/>
    <s v="North"/>
    <s v="Ling"/>
    <s v="Assess"/>
    <m/>
    <d v="2021-04-23T00:00:00"/>
    <x v="141"/>
    <n v="39"/>
    <n v="2"/>
    <m/>
    <m/>
    <n v="0.25"/>
    <n v="120"/>
    <x v="0"/>
    <n v="39"/>
    <n v="140"/>
    <n v="35"/>
    <n v="35"/>
    <n v="120"/>
    <n v="155"/>
    <n v="155"/>
    <s v="Fri"/>
    <s v="Tue"/>
  </r>
  <r>
    <s v="A00693"/>
    <s v="East"/>
    <s v="Ling"/>
    <s v="Replace"/>
    <m/>
    <d v="2021-04-24T00:00:00"/>
    <x v="156"/>
    <n v="17"/>
    <n v="2"/>
    <m/>
    <m/>
    <n v="0.75"/>
    <n v="200"/>
    <x v="0"/>
    <n v="17"/>
    <n v="140"/>
    <n v="105"/>
    <n v="105"/>
    <n v="200"/>
    <n v="305"/>
    <n v="305"/>
    <s v="Sat"/>
    <s v="Tue"/>
  </r>
  <r>
    <s v="A00694"/>
    <s v="Southeast"/>
    <s v="Cartier"/>
    <s v="Assess"/>
    <m/>
    <d v="2021-04-26T00:00:00"/>
    <x v="172"/>
    <n v="9"/>
    <n v="1"/>
    <m/>
    <m/>
    <n v="0.5"/>
    <n v="180"/>
    <x v="0"/>
    <n v="9"/>
    <n v="80"/>
    <n v="40"/>
    <n v="40"/>
    <n v="180"/>
    <n v="220"/>
    <n v="220"/>
    <s v="Mon"/>
    <s v="Wed"/>
  </r>
  <r>
    <s v="A00695"/>
    <s v="South"/>
    <s v="Lopez"/>
    <s v="Deliver"/>
    <m/>
    <d v="2021-04-26T00:00:00"/>
    <x v="149"/>
    <n v="10"/>
    <n v="1"/>
    <m/>
    <m/>
    <n v="0.25"/>
    <n v="41.359499999999997"/>
    <x v="0"/>
    <n v="10"/>
    <n v="80"/>
    <n v="20"/>
    <n v="20"/>
    <n v="41.359499999999997"/>
    <n v="61.359499999999997"/>
    <n v="61.359499999999997"/>
    <s v="Mon"/>
    <s v="Thu"/>
  </r>
  <r>
    <s v="A00696"/>
    <s v="Central"/>
    <s v="Cartier"/>
    <s v="Deliver"/>
    <m/>
    <d v="2021-04-26T00:00:00"/>
    <x v="163"/>
    <n v="11"/>
    <n v="2"/>
    <m/>
    <m/>
    <n v="0.25"/>
    <n v="667.79300000000001"/>
    <x v="0"/>
    <n v="11"/>
    <n v="140"/>
    <n v="35"/>
    <n v="35"/>
    <n v="667.79300000000001"/>
    <n v="702.79300000000001"/>
    <n v="702.79300000000001"/>
    <s v="Mon"/>
    <s v="Fri"/>
  </r>
  <r>
    <s v="A00697"/>
    <s v="South"/>
    <s v="Burton"/>
    <s v="Assess"/>
    <m/>
    <d v="2021-04-26T00:00:00"/>
    <x v="158"/>
    <n v="16"/>
    <n v="1"/>
    <m/>
    <m/>
    <n v="0.25"/>
    <n v="36.739400000000003"/>
    <x v="2"/>
    <n v="16"/>
    <n v="80"/>
    <n v="20"/>
    <n v="20"/>
    <n v="36.739400000000003"/>
    <n v="56.739400000000003"/>
    <n v="56.739400000000003"/>
    <s v="Mon"/>
    <s v="Wed"/>
  </r>
  <r>
    <s v="A00698"/>
    <s v="Northwest"/>
    <s v="Cartier"/>
    <s v="Deliver"/>
    <m/>
    <d v="2021-04-26T00:00:00"/>
    <x v="158"/>
    <n v="16"/>
    <n v="1"/>
    <m/>
    <m/>
    <n v="0.25"/>
    <n v="91.290899999999993"/>
    <x v="2"/>
    <n v="16"/>
    <n v="80"/>
    <n v="20"/>
    <n v="20"/>
    <n v="91.290899999999993"/>
    <n v="111.29089999999999"/>
    <n v="111.29089999999999"/>
    <s v="Mon"/>
    <s v="Wed"/>
  </r>
  <r>
    <s v="A00699"/>
    <s v="North"/>
    <s v="Ling"/>
    <s v="Deliver"/>
    <s v="Yes"/>
    <d v="2021-04-26T00:00:00"/>
    <x v="187"/>
    <n v="22"/>
    <n v="1"/>
    <m/>
    <m/>
    <n v="0.25"/>
    <n v="21.33"/>
    <x v="0"/>
    <n v="22"/>
    <n v="80"/>
    <n v="20"/>
    <n v="20"/>
    <n v="21.33"/>
    <n v="41.33"/>
    <n v="41.33"/>
    <s v="Mon"/>
    <s v="Tue"/>
  </r>
  <r>
    <s v="A00700"/>
    <s v="Southwest"/>
    <s v="Cartier"/>
    <s v="Repair"/>
    <m/>
    <d v="2021-04-26T00:00:00"/>
    <x v="188"/>
    <n v="23"/>
    <n v="2"/>
    <m/>
    <m/>
    <n v="3.75"/>
    <n v="511.15660000000003"/>
    <x v="2"/>
    <n v="23"/>
    <n v="140"/>
    <n v="525"/>
    <n v="525"/>
    <n v="511.15660000000003"/>
    <n v="1036.1566"/>
    <n v="1036.1566"/>
    <s v="Mon"/>
    <s v="Wed"/>
  </r>
  <r>
    <s v="A00701"/>
    <s v="Northwest"/>
    <s v="Cartier"/>
    <s v="Assess"/>
    <m/>
    <d v="2021-04-26T00:00:00"/>
    <x v="141"/>
    <n v="36"/>
    <n v="1"/>
    <m/>
    <m/>
    <n v="0.5"/>
    <n v="24.406400000000001"/>
    <x v="1"/>
    <n v="36"/>
    <n v="80"/>
    <n v="40"/>
    <n v="40"/>
    <n v="24.406400000000001"/>
    <n v="64.406400000000005"/>
    <n v="64.406400000000005"/>
    <s v="Mon"/>
    <s v="Tue"/>
  </r>
  <r>
    <s v="A00702"/>
    <s v="Northwest"/>
    <s v="Cartier"/>
    <s v="Assess"/>
    <s v="Yes"/>
    <d v="2021-04-26T00:00:00"/>
    <x v="141"/>
    <n v="36"/>
    <n v="2"/>
    <m/>
    <s v="Yes"/>
    <n v="0.5"/>
    <n v="54.18"/>
    <x v="2"/>
    <n v="36"/>
    <n v="140"/>
    <n v="70"/>
    <n v="70"/>
    <n v="0"/>
    <n v="124.18"/>
    <n v="70"/>
    <s v="Mon"/>
    <s v="Tue"/>
  </r>
  <r>
    <s v="A00703"/>
    <s v="South"/>
    <s v="Lopez"/>
    <s v="Deliver"/>
    <m/>
    <d v="2021-04-26T00:00:00"/>
    <x v="189"/>
    <n v="38"/>
    <n v="1"/>
    <m/>
    <m/>
    <n v="0.25"/>
    <n v="93.6"/>
    <x v="1"/>
    <n v="38"/>
    <n v="80"/>
    <n v="20"/>
    <n v="20"/>
    <n v="93.6"/>
    <n v="113.6"/>
    <n v="113.6"/>
    <s v="Mon"/>
    <s v="Thu"/>
  </r>
  <r>
    <s v="A00704"/>
    <s v="South"/>
    <s v="Lopez"/>
    <s v="Assess"/>
    <m/>
    <d v="2021-04-26T00:00:00"/>
    <x v="170"/>
    <n v="43"/>
    <n v="1"/>
    <m/>
    <m/>
    <n v="0.25"/>
    <n v="810.30430000000001"/>
    <x v="1"/>
    <n v="43"/>
    <n v="80"/>
    <n v="20"/>
    <n v="20"/>
    <n v="810.30430000000001"/>
    <n v="830.30430000000001"/>
    <n v="830.30430000000001"/>
    <s v="Mon"/>
    <s v="Tue"/>
  </r>
  <r>
    <s v="A00705"/>
    <s v="Southeast"/>
    <s v="Burton"/>
    <s v="Assess"/>
    <m/>
    <d v="2021-04-26T00:00:00"/>
    <x v="190"/>
    <n v="44"/>
    <n v="1"/>
    <m/>
    <m/>
    <n v="0.5"/>
    <n v="91.041700000000006"/>
    <x v="0"/>
    <n v="44"/>
    <n v="80"/>
    <n v="40"/>
    <n v="40"/>
    <n v="91.041700000000006"/>
    <n v="131.04169999999999"/>
    <n v="131.04169999999999"/>
    <s v="Mon"/>
    <s v="Wed"/>
  </r>
  <r>
    <s v="A00706"/>
    <s v="Central"/>
    <s v="Cartier"/>
    <s v="Deliver"/>
    <m/>
    <d v="2021-04-26T00:00:00"/>
    <x v="191"/>
    <n v="56"/>
    <n v="1"/>
    <m/>
    <m/>
    <n v="0.25"/>
    <n v="82.793999999999997"/>
    <x v="2"/>
    <n v="56"/>
    <n v="80"/>
    <n v="20"/>
    <n v="20"/>
    <n v="82.793999999999997"/>
    <n v="102.794"/>
    <n v="102.794"/>
    <s v="Mon"/>
    <s v="Mon"/>
  </r>
  <r>
    <s v="A00707"/>
    <s v="Central"/>
    <s v="Khan"/>
    <s v="Install"/>
    <m/>
    <d v="2021-04-26T00:00:00"/>
    <x v="192"/>
    <n v="59"/>
    <n v="1"/>
    <s v="Yes"/>
    <s v="Yes"/>
    <n v="3"/>
    <n v="226.7655"/>
    <x v="3"/>
    <n v="59"/>
    <n v="80"/>
    <n v="240"/>
    <n v="0"/>
    <n v="0"/>
    <n v="466.76549999999997"/>
    <n v="0"/>
    <s v="Mon"/>
    <s v="Thu"/>
  </r>
  <r>
    <s v="A00709"/>
    <s v="North"/>
    <s v="Ling"/>
    <s v="Assess"/>
    <m/>
    <d v="2021-04-27T00:00:00"/>
    <x v="168"/>
    <n v="6"/>
    <n v="2"/>
    <m/>
    <m/>
    <n v="0.25"/>
    <n v="108.9273"/>
    <x v="2"/>
    <n v="6"/>
    <n v="140"/>
    <n v="35"/>
    <n v="35"/>
    <n v="108.9273"/>
    <n v="143.9273"/>
    <n v="143.9273"/>
    <s v="Tue"/>
    <s v="Mon"/>
  </r>
  <r>
    <s v="A00710"/>
    <s v="Southeast"/>
    <s v="Cartier"/>
    <s v="Replace"/>
    <m/>
    <d v="2021-04-27T00:00:00"/>
    <x v="172"/>
    <n v="8"/>
    <n v="1"/>
    <m/>
    <m/>
    <n v="1"/>
    <n v="270.06360000000001"/>
    <x v="0"/>
    <n v="8"/>
    <n v="80"/>
    <n v="80"/>
    <n v="80"/>
    <n v="270.06360000000001"/>
    <n v="350.06360000000001"/>
    <n v="350.06360000000001"/>
    <s v="Tue"/>
    <s v="Wed"/>
  </r>
  <r>
    <s v="A00711"/>
    <s v="East"/>
    <s v="Ling"/>
    <s v="Deliver"/>
    <m/>
    <d v="2021-04-27T00:00:00"/>
    <x v="161"/>
    <n v="20"/>
    <n v="2"/>
    <m/>
    <m/>
    <n v="0.25"/>
    <n v="145.89689999999999"/>
    <x v="0"/>
    <n v="20"/>
    <n v="140"/>
    <n v="35"/>
    <n v="35"/>
    <n v="145.89689999999999"/>
    <n v="180.89689999999999"/>
    <n v="180.89689999999999"/>
    <s v="Tue"/>
    <s v="Mon"/>
  </r>
  <r>
    <s v="A00712"/>
    <s v="Southeast"/>
    <s v="Cartier"/>
    <s v="Assess"/>
    <m/>
    <d v="2021-04-27T00:00:00"/>
    <x v="161"/>
    <n v="20"/>
    <n v="1"/>
    <m/>
    <m/>
    <n v="0.25"/>
    <n v="150.36160000000001"/>
    <x v="0"/>
    <n v="20"/>
    <n v="80"/>
    <n v="20"/>
    <n v="20"/>
    <n v="150.36160000000001"/>
    <n v="170.36160000000001"/>
    <n v="170.36160000000001"/>
    <s v="Tue"/>
    <s v="Mon"/>
  </r>
  <r>
    <s v="A00713"/>
    <s v="Southwest"/>
    <s v="Cartier"/>
    <s v="Deliver"/>
    <m/>
    <d v="2021-04-27T00:00:00"/>
    <x v="188"/>
    <n v="22"/>
    <n v="1"/>
    <m/>
    <s v="Yes"/>
    <n v="0.25"/>
    <n v="127.40130000000001"/>
    <x v="2"/>
    <n v="22"/>
    <n v="80"/>
    <n v="20"/>
    <n v="20"/>
    <n v="0"/>
    <n v="147.40129999999999"/>
    <n v="20"/>
    <s v="Tue"/>
    <s v="Wed"/>
  </r>
  <r>
    <s v="A00714"/>
    <s v="Northeast"/>
    <s v="Ling"/>
    <s v="Assess"/>
    <m/>
    <d v="2021-04-27T00:00:00"/>
    <x v="141"/>
    <n v="35"/>
    <n v="2"/>
    <m/>
    <m/>
    <n v="0.25"/>
    <n v="142.51349999999999"/>
    <x v="0"/>
    <n v="35"/>
    <n v="140"/>
    <n v="35"/>
    <n v="35"/>
    <n v="142.51349999999999"/>
    <n v="177.51349999999999"/>
    <n v="177.51349999999999"/>
    <s v="Tue"/>
    <s v="Tue"/>
  </r>
  <r>
    <s v="A00715"/>
    <s v="East"/>
    <s v="Ling"/>
    <s v="Assess"/>
    <s v="Yes"/>
    <d v="2021-04-27T00:00:00"/>
    <x v="179"/>
    <n v="41"/>
    <n v="1"/>
    <m/>
    <m/>
    <n v="0.25"/>
    <n v="31.995000000000001"/>
    <x v="0"/>
    <n v="41"/>
    <n v="80"/>
    <n v="20"/>
    <n v="20"/>
    <n v="31.995000000000001"/>
    <n v="51.995000000000005"/>
    <n v="51.995000000000005"/>
    <s v="Tue"/>
    <s v="Mon"/>
  </r>
  <r>
    <s v="A00716"/>
    <s v="Southeast"/>
    <s v="Cartier"/>
    <s v="Assess"/>
    <m/>
    <d v="2021-04-27T00:00:00"/>
    <x v="171"/>
    <n v="50"/>
    <n v="1"/>
    <m/>
    <m/>
    <n v="0.25"/>
    <n v="61.085900000000002"/>
    <x v="2"/>
    <n v="50"/>
    <n v="80"/>
    <n v="20"/>
    <n v="20"/>
    <n v="61.085900000000002"/>
    <n v="81.085900000000009"/>
    <n v="81.085900000000009"/>
    <s v="Tue"/>
    <s v="Wed"/>
  </r>
  <r>
    <s v="A00717"/>
    <s v="North"/>
    <s v="Ling"/>
    <s v="Replace"/>
    <m/>
    <d v="2021-04-28T00:00:00"/>
    <x v="163"/>
    <n v="9"/>
    <n v="2"/>
    <m/>
    <m/>
    <n v="1"/>
    <n v="171.26259999999999"/>
    <x v="0"/>
    <n v="9"/>
    <n v="140"/>
    <n v="140"/>
    <n v="140"/>
    <n v="171.26259999999999"/>
    <n v="311.26260000000002"/>
    <n v="311.26260000000002"/>
    <s v="Wed"/>
    <s v="Fri"/>
  </r>
  <r>
    <s v="A00718"/>
    <s v="Northwest"/>
    <s v="Cartier"/>
    <s v="Repair"/>
    <m/>
    <d v="2021-04-28T00:00:00"/>
    <x v="149"/>
    <n v="8"/>
    <n v="1"/>
    <m/>
    <m/>
    <n v="1.75"/>
    <n v="92.75"/>
    <x v="0"/>
    <n v="8"/>
    <n v="80"/>
    <n v="140"/>
    <n v="140"/>
    <n v="92.75"/>
    <n v="232.75"/>
    <n v="232.75"/>
    <s v="Wed"/>
    <s v="Thu"/>
  </r>
  <r>
    <s v="A00719"/>
    <s v="East"/>
    <s v="Ling"/>
    <s v="Replace"/>
    <m/>
    <d v="2021-04-28T00:00:00"/>
    <x v="164"/>
    <n v="22"/>
    <n v="2"/>
    <m/>
    <m/>
    <n v="0.5"/>
    <n v="174.76169999999999"/>
    <x v="0"/>
    <n v="22"/>
    <n v="140"/>
    <n v="70"/>
    <n v="70"/>
    <n v="174.76169999999999"/>
    <n v="244.76169999999999"/>
    <n v="244.76169999999999"/>
    <s v="Wed"/>
    <s v="Thu"/>
  </r>
  <r>
    <s v="A00720"/>
    <s v="Southwest"/>
    <s v="Khan"/>
    <s v="Assess"/>
    <m/>
    <d v="2021-04-28T00:00:00"/>
    <x v="193"/>
    <n v="26"/>
    <n v="1"/>
    <m/>
    <m/>
    <n v="0.25"/>
    <n v="33.571800000000003"/>
    <x v="2"/>
    <n v="26"/>
    <n v="80"/>
    <n v="20"/>
    <n v="20"/>
    <n v="33.571800000000003"/>
    <n v="53.571800000000003"/>
    <n v="53.571800000000003"/>
    <s v="Wed"/>
    <s v="Mon"/>
  </r>
  <r>
    <s v="A00721"/>
    <s v="Southeast"/>
    <s v="Burton"/>
    <s v="Deliver"/>
    <m/>
    <d v="2021-04-28T00:00:00"/>
    <x v="194"/>
    <n v="43"/>
    <n v="1"/>
    <s v="Yes"/>
    <s v="Yes"/>
    <n v="0.25"/>
    <n v="222.3365"/>
    <x v="3"/>
    <n v="43"/>
    <n v="80"/>
    <n v="20"/>
    <n v="0"/>
    <n v="0"/>
    <n v="242.3365"/>
    <n v="0"/>
    <s v="Wed"/>
    <s v="Thu"/>
  </r>
  <r>
    <s v="A00722"/>
    <s v="Central"/>
    <s v="Burton"/>
    <s v="Replace"/>
    <m/>
    <d v="2021-04-29T00:00:00"/>
    <x v="100"/>
    <n v="14"/>
    <n v="1"/>
    <m/>
    <m/>
    <n v="1.25"/>
    <n v="153.941"/>
    <x v="2"/>
    <n v="14"/>
    <n v="80"/>
    <n v="100"/>
    <n v="100"/>
    <n v="153.941"/>
    <n v="253.941"/>
    <n v="253.941"/>
    <s v="Thu"/>
    <s v="Thu"/>
  </r>
  <r>
    <s v="A00723"/>
    <s v="Northwest"/>
    <s v="Khan"/>
    <s v="Assess"/>
    <m/>
    <d v="2021-04-29T00:00:00"/>
    <x v="158"/>
    <n v="13"/>
    <n v="1"/>
    <m/>
    <m/>
    <n v="0.75"/>
    <n v="30"/>
    <x v="2"/>
    <n v="13"/>
    <n v="80"/>
    <n v="60"/>
    <n v="60"/>
    <n v="30"/>
    <n v="90"/>
    <n v="90"/>
    <s v="Thu"/>
    <s v="Wed"/>
  </r>
  <r>
    <s v="A00724"/>
    <s v="North"/>
    <s v="Ling"/>
    <s v="Deliver"/>
    <m/>
    <d v="2021-04-29T00:00:00"/>
    <x v="100"/>
    <n v="14"/>
    <n v="1"/>
    <m/>
    <m/>
    <n v="0.25"/>
    <n v="19"/>
    <x v="0"/>
    <n v="14"/>
    <n v="80"/>
    <n v="20"/>
    <n v="20"/>
    <n v="19"/>
    <n v="39"/>
    <n v="39"/>
    <s v="Thu"/>
    <s v="Thu"/>
  </r>
  <r>
    <s v="A00725"/>
    <s v="Southeast"/>
    <s v="Cartier"/>
    <s v="Assess"/>
    <m/>
    <d v="2021-04-29T00:00:00"/>
    <x v="161"/>
    <n v="18"/>
    <n v="1"/>
    <m/>
    <m/>
    <n v="0.25"/>
    <n v="75.180800000000005"/>
    <x v="0"/>
    <n v="18"/>
    <n v="80"/>
    <n v="20"/>
    <n v="20"/>
    <n v="75.180800000000005"/>
    <n v="95.180800000000005"/>
    <n v="95.180800000000005"/>
    <s v="Thu"/>
    <s v="Mon"/>
  </r>
  <r>
    <s v="A00726"/>
    <s v="South"/>
    <s v="Lopez"/>
    <s v="Assess"/>
    <m/>
    <d v="2021-04-29T00:00:00"/>
    <x v="179"/>
    <n v="39"/>
    <n v="1"/>
    <m/>
    <m/>
    <n v="0.75"/>
    <n v="1180.1566"/>
    <x v="0"/>
    <n v="39"/>
    <n v="80"/>
    <n v="60"/>
    <n v="60"/>
    <n v="1180.1566"/>
    <n v="1240.1566"/>
    <n v="1240.1566"/>
    <s v="Thu"/>
    <s v="Mon"/>
  </r>
  <r>
    <s v="A00727"/>
    <s v="Central"/>
    <s v="Cartier"/>
    <s v="Repair"/>
    <m/>
    <d v="2021-04-29T00:00:00"/>
    <x v="189"/>
    <n v="35"/>
    <n v="2"/>
    <m/>
    <s v="Yes"/>
    <n v="2"/>
    <n v="125.7766"/>
    <x v="2"/>
    <n v="35"/>
    <n v="140"/>
    <n v="280"/>
    <n v="280"/>
    <n v="0"/>
    <n v="405.77660000000003"/>
    <n v="280"/>
    <s v="Thu"/>
    <s v="Thu"/>
  </r>
  <r>
    <s v="A00728"/>
    <s v="North"/>
    <s v="Ling"/>
    <s v="Deliver"/>
    <m/>
    <d v="2021-04-29T00:00:00"/>
    <x v="190"/>
    <n v="41"/>
    <n v="1"/>
    <m/>
    <m/>
    <n v="0.25"/>
    <n v="75.0822"/>
    <x v="0"/>
    <n v="41"/>
    <n v="80"/>
    <n v="20"/>
    <n v="20"/>
    <n v="75.0822"/>
    <n v="95.0822"/>
    <n v="95.0822"/>
    <s v="Thu"/>
    <s v="Wed"/>
  </r>
  <r>
    <s v="A00729"/>
    <s v="Northeast"/>
    <s v="Ling"/>
    <s v="Replace"/>
    <m/>
    <d v="2021-04-29T00:00:00"/>
    <x v="195"/>
    <n v="57"/>
    <n v="2"/>
    <m/>
    <m/>
    <n v="0.5"/>
    <n v="103.18"/>
    <x v="2"/>
    <n v="57"/>
    <n v="140"/>
    <n v="70"/>
    <n v="70"/>
    <n v="103.18"/>
    <n v="173.18"/>
    <n v="173.18"/>
    <s v="Thu"/>
    <s v="Fri"/>
  </r>
  <r>
    <s v="A00731"/>
    <s v="Southeast"/>
    <s v="Khan"/>
    <s v="Assess"/>
    <m/>
    <d v="2021-05-03T00:00:00"/>
    <x v="184"/>
    <n v="11"/>
    <n v="1"/>
    <m/>
    <m/>
    <n v="0.25"/>
    <n v="25.711400000000001"/>
    <x v="2"/>
    <n v="11"/>
    <n v="80"/>
    <n v="20"/>
    <n v="20"/>
    <n v="25.711400000000001"/>
    <n v="45.711399999999998"/>
    <n v="45.711399999999998"/>
    <s v="Mon"/>
    <s v="Fri"/>
  </r>
  <r>
    <s v="A00732"/>
    <s v="North"/>
    <s v="Ling"/>
    <s v="Deliver"/>
    <m/>
    <d v="2021-05-03T00:00:00"/>
    <x v="100"/>
    <n v="10"/>
    <n v="1"/>
    <m/>
    <m/>
    <n v="0.25"/>
    <n v="36.754399999999997"/>
    <x v="0"/>
    <n v="10"/>
    <n v="80"/>
    <n v="20"/>
    <n v="20"/>
    <n v="36.754399999999997"/>
    <n v="56.754399999999997"/>
    <n v="56.754399999999997"/>
    <s v="Mon"/>
    <s v="Thu"/>
  </r>
  <r>
    <s v="A00733"/>
    <s v="Central"/>
    <s v="Khan"/>
    <s v="Deliver"/>
    <m/>
    <d v="2021-05-03T00:00:00"/>
    <x v="100"/>
    <n v="10"/>
    <n v="1"/>
    <m/>
    <m/>
    <n v="0.25"/>
    <n v="128.6842"/>
    <x v="2"/>
    <n v="10"/>
    <n v="80"/>
    <n v="20"/>
    <n v="20"/>
    <n v="128.6842"/>
    <n v="148.6842"/>
    <n v="148.6842"/>
    <s v="Mon"/>
    <s v="Thu"/>
  </r>
  <r>
    <s v="A00734"/>
    <s v="Southeast"/>
    <s v="Khan"/>
    <s v="Assess"/>
    <m/>
    <d v="2021-05-03T00:00:00"/>
    <x v="100"/>
    <n v="10"/>
    <n v="1"/>
    <m/>
    <m/>
    <n v="1.25"/>
    <n v="240.54859999999999"/>
    <x v="0"/>
    <n v="10"/>
    <n v="80"/>
    <n v="100"/>
    <n v="100"/>
    <n v="240.54859999999999"/>
    <n v="340.54859999999996"/>
    <n v="340.54859999999996"/>
    <s v="Mon"/>
    <s v="Thu"/>
  </r>
  <r>
    <s v="A00735"/>
    <s v="Northwest"/>
    <s v="Burton"/>
    <s v="Assess"/>
    <m/>
    <d v="2021-05-03T00:00:00"/>
    <x v="100"/>
    <n v="10"/>
    <n v="2"/>
    <m/>
    <m/>
    <n v="0.5"/>
    <n v="357.9837"/>
    <x v="2"/>
    <n v="10"/>
    <n v="140"/>
    <n v="70"/>
    <n v="70"/>
    <n v="357.9837"/>
    <n v="427.9837"/>
    <n v="427.9837"/>
    <s v="Mon"/>
    <s v="Thu"/>
  </r>
  <r>
    <s v="A00736"/>
    <s v="Central"/>
    <s v="Khan"/>
    <s v="Replace"/>
    <m/>
    <d v="2021-05-03T00:00:00"/>
    <x v="187"/>
    <n v="15"/>
    <n v="1"/>
    <m/>
    <m/>
    <n v="0.5"/>
    <n v="6.399"/>
    <x v="2"/>
    <n v="15"/>
    <n v="80"/>
    <n v="40"/>
    <n v="40"/>
    <n v="6.399"/>
    <n v="46.399000000000001"/>
    <n v="46.399000000000001"/>
    <s v="Mon"/>
    <s v="Tue"/>
  </r>
  <r>
    <s v="A00737"/>
    <s v="Southeast"/>
    <s v="Burton"/>
    <s v="Replace"/>
    <m/>
    <d v="2021-05-03T00:00:00"/>
    <x v="188"/>
    <n v="16"/>
    <n v="2"/>
    <s v="Yes"/>
    <s v="Yes"/>
    <n v="1"/>
    <n v="182.08340000000001"/>
    <x v="3"/>
    <n v="16"/>
    <n v="140"/>
    <n v="140"/>
    <n v="0"/>
    <n v="0"/>
    <n v="322.08339999999998"/>
    <n v="0"/>
    <s v="Mon"/>
    <s v="Wed"/>
  </r>
  <r>
    <s v="A00738"/>
    <s v="North"/>
    <s v="Ling"/>
    <s v="Deliver"/>
    <m/>
    <d v="2021-05-03T00:00:00"/>
    <x v="187"/>
    <n v="15"/>
    <n v="2"/>
    <m/>
    <m/>
    <n v="0.25"/>
    <n v="149.24420000000001"/>
    <x v="0"/>
    <n v="15"/>
    <n v="140"/>
    <n v="35"/>
    <n v="35"/>
    <n v="149.24420000000001"/>
    <n v="184.24420000000001"/>
    <n v="184.24420000000001"/>
    <s v="Mon"/>
    <s v="Tue"/>
  </r>
  <r>
    <s v="A00739"/>
    <s v="Northeast"/>
    <s v="Ling"/>
    <s v="Assess"/>
    <m/>
    <d v="2021-05-03T00:00:00"/>
    <x v="164"/>
    <n v="17"/>
    <n v="2"/>
    <m/>
    <m/>
    <n v="0.25"/>
    <n v="26.59"/>
    <x v="4"/>
    <n v="17"/>
    <n v="140"/>
    <n v="35"/>
    <n v="35"/>
    <n v="26.59"/>
    <n v="61.59"/>
    <n v="61.59"/>
    <s v="Mon"/>
    <s v="Thu"/>
  </r>
  <r>
    <s v="A00740"/>
    <s v="West"/>
    <s v="Khan"/>
    <s v="Replace"/>
    <m/>
    <d v="2021-05-03T00:00:00"/>
    <x v="196"/>
    <n v="30"/>
    <n v="1"/>
    <m/>
    <m/>
    <n v="0.5"/>
    <n v="29.727799999999998"/>
    <x v="0"/>
    <n v="30"/>
    <n v="80"/>
    <n v="40"/>
    <n v="40"/>
    <n v="29.727799999999998"/>
    <n v="69.727800000000002"/>
    <n v="69.727800000000002"/>
    <s v="Mon"/>
    <s v="Wed"/>
  </r>
  <r>
    <s v="A00741"/>
    <s v="North"/>
    <s v="Ling"/>
    <s v="Deliver"/>
    <m/>
    <d v="2021-05-03T00:00:00"/>
    <x v="179"/>
    <n v="35"/>
    <n v="1"/>
    <m/>
    <m/>
    <n v="0.25"/>
    <n v="21.33"/>
    <x v="0"/>
    <n v="35"/>
    <n v="80"/>
    <n v="20"/>
    <n v="20"/>
    <n v="21.33"/>
    <n v="41.33"/>
    <n v="41.33"/>
    <s v="Mon"/>
    <s v="Mon"/>
  </r>
  <r>
    <s v="A00742"/>
    <s v="East"/>
    <s v="Ling"/>
    <s v="Deliver"/>
    <m/>
    <d v="2021-05-03T00:00:00"/>
    <x v="177"/>
    <n v="42"/>
    <n v="1"/>
    <m/>
    <m/>
    <n v="0.25"/>
    <n v="64.171000000000006"/>
    <x v="0"/>
    <n v="42"/>
    <n v="80"/>
    <n v="20"/>
    <n v="20"/>
    <n v="64.171000000000006"/>
    <n v="84.171000000000006"/>
    <n v="84.171000000000006"/>
    <s v="Mon"/>
    <s v="Mon"/>
  </r>
  <r>
    <s v="A00743"/>
    <s v="West"/>
    <s v="Khan"/>
    <s v="Deliver"/>
    <m/>
    <d v="2021-05-03T00:00:00"/>
    <x v="191"/>
    <n v="49"/>
    <n v="1"/>
    <m/>
    <m/>
    <n v="0.25"/>
    <n v="70.8215"/>
    <x v="1"/>
    <n v="49"/>
    <n v="80"/>
    <n v="20"/>
    <n v="20"/>
    <n v="70.8215"/>
    <n v="90.8215"/>
    <n v="90.8215"/>
    <s v="Mon"/>
    <s v="Mon"/>
  </r>
  <r>
    <s v="A00744"/>
    <s v="Southwest"/>
    <s v="Burton"/>
    <s v="Replace"/>
    <m/>
    <d v="2021-05-03T00:00:00"/>
    <x v="134"/>
    <n v="70"/>
    <n v="1"/>
    <m/>
    <m/>
    <n v="2.5"/>
    <n v="271.90960000000001"/>
    <x v="2"/>
    <n v="70"/>
    <n v="80"/>
    <n v="200"/>
    <n v="200"/>
    <n v="271.90960000000001"/>
    <n v="471.90960000000001"/>
    <n v="471.90960000000001"/>
    <s v="Mon"/>
    <s v="Mon"/>
  </r>
  <r>
    <s v="A00745"/>
    <s v="Central"/>
    <s v="Khan"/>
    <s v="Assess"/>
    <m/>
    <d v="2021-05-04T00:00:00"/>
    <x v="100"/>
    <n v="9"/>
    <n v="1"/>
    <m/>
    <m/>
    <n v="0.75"/>
    <n v="146.2002"/>
    <x v="2"/>
    <n v="9"/>
    <n v="80"/>
    <n v="60"/>
    <n v="60"/>
    <n v="146.2002"/>
    <n v="206.2002"/>
    <n v="206.2002"/>
    <s v="Tue"/>
    <s v="Thu"/>
  </r>
  <r>
    <s v="A00746"/>
    <s v="Central"/>
    <s v="Khan"/>
    <s v="Replace"/>
    <m/>
    <d v="2021-05-04T00:00:00"/>
    <x v="164"/>
    <n v="16"/>
    <n v="1"/>
    <m/>
    <m/>
    <n v="0.5"/>
    <n v="150"/>
    <x v="0"/>
    <n v="16"/>
    <n v="80"/>
    <n v="40"/>
    <n v="40"/>
    <n v="150"/>
    <n v="190"/>
    <n v="190"/>
    <s v="Tue"/>
    <s v="Thu"/>
  </r>
  <r>
    <s v="A00747"/>
    <s v="Central"/>
    <s v="Cartier"/>
    <s v="Deliver"/>
    <m/>
    <d v="2021-05-04T00:00:00"/>
    <x v="189"/>
    <n v="30"/>
    <n v="1"/>
    <m/>
    <m/>
    <n v="0.25"/>
    <n v="140.5"/>
    <x v="2"/>
    <n v="30"/>
    <n v="80"/>
    <n v="20"/>
    <n v="20"/>
    <n v="140.5"/>
    <n v="160.5"/>
    <n v="160.5"/>
    <s v="Tue"/>
    <s v="Thu"/>
  </r>
  <r>
    <s v="A00748"/>
    <s v="South"/>
    <s v="Lopez"/>
    <s v="Deliver"/>
    <m/>
    <d v="2021-05-04T00:00:00"/>
    <x v="194"/>
    <n v="37"/>
    <n v="1"/>
    <m/>
    <m/>
    <n v="0.25"/>
    <n v="39"/>
    <x v="0"/>
    <n v="37"/>
    <n v="80"/>
    <n v="20"/>
    <n v="20"/>
    <n v="39"/>
    <n v="59"/>
    <n v="59"/>
    <s v="Tue"/>
    <s v="Thu"/>
  </r>
  <r>
    <s v="A00749"/>
    <s v="North"/>
    <s v="Khan"/>
    <s v="Repair"/>
    <m/>
    <d v="2021-05-04T00:00:00"/>
    <x v="134"/>
    <n v="69"/>
    <n v="2"/>
    <m/>
    <m/>
    <n v="2.25"/>
    <n v="716.98710000000005"/>
    <x v="2"/>
    <n v="69"/>
    <n v="140"/>
    <n v="315"/>
    <n v="315"/>
    <n v="716.98710000000005"/>
    <n v="1031.9871000000001"/>
    <n v="1031.9871000000001"/>
    <s v="Tue"/>
    <s v="Mon"/>
  </r>
  <r>
    <s v="A00751"/>
    <s v="South"/>
    <s v="Burton"/>
    <s v="Assess"/>
    <m/>
    <d v="2021-05-05T00:00:00"/>
    <x v="161"/>
    <n v="12"/>
    <n v="2"/>
    <m/>
    <s v="Yes"/>
    <n v="0.25"/>
    <n v="24"/>
    <x v="2"/>
    <n v="12"/>
    <n v="140"/>
    <n v="35"/>
    <n v="35"/>
    <n v="0"/>
    <n v="59"/>
    <n v="35"/>
    <s v="Wed"/>
    <s v="Mon"/>
  </r>
  <r>
    <s v="A00752"/>
    <s v="Southeast"/>
    <s v="Cartier"/>
    <s v="Assess"/>
    <m/>
    <d v="2021-05-05T00:00:00"/>
    <x v="161"/>
    <n v="12"/>
    <n v="1"/>
    <m/>
    <m/>
    <n v="0.25"/>
    <n v="28.036799999999999"/>
    <x v="0"/>
    <n v="12"/>
    <n v="80"/>
    <n v="20"/>
    <n v="20"/>
    <n v="28.036799999999999"/>
    <n v="48.036799999999999"/>
    <n v="48.036799999999999"/>
    <s v="Wed"/>
    <s v="Mon"/>
  </r>
  <r>
    <s v="A00753"/>
    <s v="South"/>
    <s v="Burton"/>
    <s v="Assess"/>
    <m/>
    <d v="2021-05-05T00:00:00"/>
    <x v="161"/>
    <n v="12"/>
    <n v="2"/>
    <m/>
    <m/>
    <n v="0.5"/>
    <n v="291.10989999999998"/>
    <x v="2"/>
    <n v="12"/>
    <n v="140"/>
    <n v="70"/>
    <n v="70"/>
    <n v="291.10989999999998"/>
    <n v="361.10989999999998"/>
    <n v="361.10989999999998"/>
    <s v="Wed"/>
    <s v="Mon"/>
  </r>
  <r>
    <s v="A00754"/>
    <s v="Northeast"/>
    <s v="Ling"/>
    <s v="Assess"/>
    <m/>
    <d v="2021-05-05T00:00:00"/>
    <x v="193"/>
    <n v="19"/>
    <n v="2"/>
    <m/>
    <m/>
    <n v="0.25"/>
    <n v="36.3384"/>
    <x v="0"/>
    <n v="19"/>
    <n v="140"/>
    <n v="35"/>
    <n v="35"/>
    <n v="36.3384"/>
    <n v="71.338400000000007"/>
    <n v="71.338400000000007"/>
    <s v="Wed"/>
    <s v="Mon"/>
  </r>
  <r>
    <s v="A00755"/>
    <s v="Central"/>
    <s v="Burton"/>
    <s v="Repair"/>
    <m/>
    <d v="2021-05-05T00:00:00"/>
    <x v="165"/>
    <n v="22"/>
    <n v="1"/>
    <m/>
    <m/>
    <n v="1"/>
    <n v="26.84"/>
    <x v="2"/>
    <n v="22"/>
    <n v="80"/>
    <n v="80"/>
    <n v="80"/>
    <n v="26.84"/>
    <n v="106.84"/>
    <n v="106.84"/>
    <s v="Wed"/>
    <s v="Thu"/>
  </r>
  <r>
    <s v="A00756"/>
    <s v="Central"/>
    <s v="Khan"/>
    <s v="Deliver"/>
    <m/>
    <d v="2021-05-06T00:00:00"/>
    <x v="164"/>
    <n v="14"/>
    <n v="1"/>
    <m/>
    <m/>
    <n v="0.25"/>
    <n v="56.107500000000002"/>
    <x v="0"/>
    <n v="14"/>
    <n v="80"/>
    <n v="20"/>
    <n v="20"/>
    <n v="56.107500000000002"/>
    <n v="76.107500000000002"/>
    <n v="76.107500000000002"/>
    <s v="Thu"/>
    <s v="Thu"/>
  </r>
  <r>
    <s v="A00757"/>
    <s v="North"/>
    <s v="Ling"/>
    <s v="Replace"/>
    <m/>
    <d v="2021-05-06T00:00:00"/>
    <x v="188"/>
    <n v="13"/>
    <n v="2"/>
    <m/>
    <m/>
    <n v="0.5"/>
    <n v="205.53"/>
    <x v="0"/>
    <n v="13"/>
    <n v="140"/>
    <n v="70"/>
    <n v="70"/>
    <n v="205.53"/>
    <n v="275.52999999999997"/>
    <n v="275.52999999999997"/>
    <s v="Thu"/>
    <s v="Wed"/>
  </r>
  <r>
    <s v="A00758"/>
    <s v="Northwest"/>
    <s v="Cartier"/>
    <s v="Repair"/>
    <m/>
    <d v="2021-05-06T00:00:00"/>
    <x v="176"/>
    <n v="20"/>
    <n v="1"/>
    <m/>
    <m/>
    <n v="1"/>
    <n v="77.805000000000007"/>
    <x v="2"/>
    <n v="20"/>
    <n v="80"/>
    <n v="80"/>
    <n v="80"/>
    <n v="77.805000000000007"/>
    <n v="157.80500000000001"/>
    <n v="157.80500000000001"/>
    <s v="Thu"/>
    <s v="Wed"/>
  </r>
  <r>
    <s v="A00759"/>
    <s v="Southeast"/>
    <s v="Cartier"/>
    <s v="Replace"/>
    <m/>
    <d v="2021-05-06T00:00:00"/>
    <x v="165"/>
    <n v="21"/>
    <n v="1"/>
    <m/>
    <m/>
    <n v="0.5"/>
    <n v="205.06549999999999"/>
    <x v="2"/>
    <n v="21"/>
    <n v="80"/>
    <n v="40"/>
    <n v="40"/>
    <n v="205.06549999999999"/>
    <n v="245.06549999999999"/>
    <n v="245.06549999999999"/>
    <s v="Thu"/>
    <s v="Thu"/>
  </r>
  <r>
    <s v="A00760"/>
    <s v="Southeast"/>
    <s v="Cartier"/>
    <s v="Repair"/>
    <m/>
    <d v="2021-05-07T00:00:00"/>
    <x v="197"/>
    <n v="74"/>
    <n v="1"/>
    <m/>
    <m/>
    <n v="1.25"/>
    <n v="30"/>
    <x v="2"/>
    <n v="74"/>
    <n v="80"/>
    <n v="100"/>
    <n v="100"/>
    <n v="30"/>
    <n v="130"/>
    <n v="130"/>
    <s v="Fri"/>
    <s v="Tue"/>
  </r>
  <r>
    <s v="A00761"/>
    <s v="South"/>
    <s v="Lopez"/>
    <s v="Assess"/>
    <m/>
    <d v="2021-05-10T00:00:00"/>
    <x v="188"/>
    <n v="9"/>
    <n v="1"/>
    <m/>
    <m/>
    <n v="0.5"/>
    <n v="92.585999999999999"/>
    <x v="1"/>
    <n v="9"/>
    <n v="80"/>
    <n v="40"/>
    <n v="40"/>
    <n v="92.585999999999999"/>
    <n v="132.58600000000001"/>
    <n v="132.58600000000001"/>
    <s v="Mon"/>
    <s v="Wed"/>
  </r>
  <r>
    <s v="A00762"/>
    <s v="North"/>
    <s v="Ling"/>
    <s v="Assess"/>
    <m/>
    <d v="2021-05-10T00:00:00"/>
    <x v="173"/>
    <n v="21"/>
    <n v="1"/>
    <m/>
    <m/>
    <n v="0.25"/>
    <n v="58.24"/>
    <x v="0"/>
    <n v="21"/>
    <n v="80"/>
    <n v="20"/>
    <n v="20"/>
    <n v="58.24"/>
    <n v="78.240000000000009"/>
    <n v="78.240000000000009"/>
    <s v="Mon"/>
    <s v="Mon"/>
  </r>
  <r>
    <s v="A00763"/>
    <s v="Northwest"/>
    <s v="Burton"/>
    <s v="Replace"/>
    <s v="Yes"/>
    <d v="2021-05-10T00:00:00"/>
    <x v="198"/>
    <n v="26"/>
    <n v="2"/>
    <m/>
    <m/>
    <n v="0.5"/>
    <n v="69.6571"/>
    <x v="1"/>
    <n v="26"/>
    <n v="140"/>
    <n v="70"/>
    <n v="70"/>
    <n v="69.6571"/>
    <n v="139.65710000000001"/>
    <n v="139.65710000000001"/>
    <s v="Mon"/>
    <s v="Sat"/>
  </r>
  <r>
    <s v="A00764"/>
    <s v="Central"/>
    <s v="Cartier"/>
    <s v="Install"/>
    <s v="Yes"/>
    <d v="2021-05-10T00:00:00"/>
    <x v="196"/>
    <n v="23"/>
    <n v="2"/>
    <m/>
    <m/>
    <n v="1"/>
    <n v="51.8767"/>
    <x v="2"/>
    <n v="23"/>
    <n v="140"/>
    <n v="140"/>
    <n v="140"/>
    <n v="51.8767"/>
    <n v="191.8767"/>
    <n v="191.8767"/>
    <s v="Mon"/>
    <s v="Wed"/>
  </r>
  <r>
    <s v="A00765"/>
    <s v="Southwest"/>
    <s v="Cartier"/>
    <s v="Assess"/>
    <m/>
    <d v="2021-05-10T00:00:00"/>
    <x v="194"/>
    <n v="31"/>
    <n v="2"/>
    <m/>
    <m/>
    <n v="0.5"/>
    <n v="103.1811"/>
    <x v="2"/>
    <n v="31"/>
    <n v="140"/>
    <n v="70"/>
    <n v="70"/>
    <n v="103.1811"/>
    <n v="173.18110000000001"/>
    <n v="173.18110000000001"/>
    <s v="Mon"/>
    <s v="Thu"/>
  </r>
  <r>
    <s v="A00766"/>
    <s v="North"/>
    <s v="Ling"/>
    <s v="Assess"/>
    <m/>
    <d v="2021-05-10T00:00:00"/>
    <x v="194"/>
    <n v="31"/>
    <n v="2"/>
    <m/>
    <m/>
    <n v="0.25"/>
    <n v="122.633"/>
    <x v="2"/>
    <n v="31"/>
    <n v="140"/>
    <n v="35"/>
    <n v="35"/>
    <n v="122.633"/>
    <n v="157.63299999999998"/>
    <n v="157.63299999999998"/>
    <s v="Mon"/>
    <s v="Thu"/>
  </r>
  <r>
    <s v="A00767"/>
    <s v="Southeast"/>
    <s v="Cartier"/>
    <s v="Assess"/>
    <m/>
    <d v="2021-05-10T00:00:00"/>
    <x v="177"/>
    <n v="35"/>
    <n v="1"/>
    <m/>
    <m/>
    <n v="0.25"/>
    <n v="73.810299999999998"/>
    <x v="2"/>
    <n v="35"/>
    <n v="80"/>
    <n v="20"/>
    <n v="20"/>
    <n v="73.810299999999998"/>
    <n v="93.810299999999998"/>
    <n v="93.810299999999998"/>
    <s v="Mon"/>
    <s v="Mon"/>
  </r>
  <r>
    <s v="A00768"/>
    <s v="Northwest"/>
    <s v="Burton"/>
    <s v="Deliver"/>
    <m/>
    <d v="2021-05-11T00:00:00"/>
    <x v="193"/>
    <n v="13"/>
    <n v="2"/>
    <m/>
    <m/>
    <n v="0.25"/>
    <n v="479.36"/>
    <x v="0"/>
    <n v="13"/>
    <n v="140"/>
    <n v="35"/>
    <n v="35"/>
    <n v="479.36"/>
    <n v="514.36"/>
    <n v="514.36"/>
    <s v="Tue"/>
    <s v="Mon"/>
  </r>
  <r>
    <s v="A00769"/>
    <s v="West"/>
    <s v="Khan"/>
    <s v="Assess"/>
    <m/>
    <d v="2021-05-11T00:00:00"/>
    <x v="196"/>
    <n v="22"/>
    <n v="1"/>
    <m/>
    <m/>
    <n v="0.25"/>
    <n v="180"/>
    <x v="1"/>
    <n v="22"/>
    <n v="80"/>
    <n v="20"/>
    <n v="20"/>
    <n v="180"/>
    <n v="200"/>
    <n v="200"/>
    <s v="Tue"/>
    <s v="Wed"/>
  </r>
  <r>
    <s v="A00770"/>
    <s v="Central"/>
    <s v="Cartier"/>
    <s v="Replace"/>
    <s v="Yes"/>
    <d v="2021-05-11T00:00:00"/>
    <x v="199"/>
    <n v="72"/>
    <n v="1"/>
    <m/>
    <m/>
    <n v="1"/>
    <n v="117.44840000000001"/>
    <x v="0"/>
    <n v="72"/>
    <n v="80"/>
    <n v="80"/>
    <n v="80"/>
    <n v="117.44840000000001"/>
    <n v="197.44839999999999"/>
    <n v="197.44839999999999"/>
    <s v="Tue"/>
    <s v="Thu"/>
  </r>
  <r>
    <s v="A00771"/>
    <s v="West"/>
    <s v="Khan"/>
    <s v="Assess"/>
    <m/>
    <d v="2021-05-12T00:00:00"/>
    <x v="196"/>
    <n v="21"/>
    <n v="1"/>
    <m/>
    <m/>
    <n v="0.25"/>
    <n v="240.28399999999999"/>
    <x v="1"/>
    <n v="21"/>
    <n v="80"/>
    <n v="20"/>
    <n v="20"/>
    <n v="240.28399999999999"/>
    <n v="260.28399999999999"/>
    <n v="260.28399999999999"/>
    <s v="Wed"/>
    <s v="Wed"/>
  </r>
  <r>
    <s v="A00772"/>
    <s v="Southwest"/>
    <s v="Khan"/>
    <s v="Replace"/>
    <m/>
    <d v="2021-05-12T00:00:00"/>
    <x v="171"/>
    <n v="35"/>
    <n v="2"/>
    <m/>
    <m/>
    <n v="0.5"/>
    <n v="176.31290000000001"/>
    <x v="2"/>
    <n v="35"/>
    <n v="140"/>
    <n v="70"/>
    <n v="70"/>
    <n v="176.31290000000001"/>
    <n v="246.31290000000001"/>
    <n v="246.31290000000001"/>
    <s v="Wed"/>
    <s v="Wed"/>
  </r>
  <r>
    <s v="A00773"/>
    <s v="Central"/>
    <s v="Cartier"/>
    <s v="Assess"/>
    <m/>
    <d v="2021-05-12T00:00:00"/>
    <x v="200"/>
    <n v="42"/>
    <n v="1"/>
    <m/>
    <m/>
    <n v="0.5"/>
    <n v="280"/>
    <x v="0"/>
    <n v="42"/>
    <n v="80"/>
    <n v="40"/>
    <n v="40"/>
    <n v="280"/>
    <n v="320"/>
    <n v="320"/>
    <s v="Wed"/>
    <s v="Wed"/>
  </r>
  <r>
    <s v="A00774"/>
    <s v="Central"/>
    <s v="Khan"/>
    <s v="Repair"/>
    <m/>
    <d v="2021-05-12T00:00:00"/>
    <x v="197"/>
    <n v="69"/>
    <n v="2"/>
    <m/>
    <m/>
    <n v="2"/>
    <n v="345.72890000000001"/>
    <x v="2"/>
    <n v="69"/>
    <n v="140"/>
    <n v="280"/>
    <n v="280"/>
    <n v="345.72890000000001"/>
    <n v="625.72890000000007"/>
    <n v="625.72890000000007"/>
    <s v="Wed"/>
    <s v="Tue"/>
  </r>
  <r>
    <s v="A00775"/>
    <s v="North"/>
    <s v="Ling"/>
    <s v="Replace"/>
    <m/>
    <d v="2021-05-13T00:00:00"/>
    <x v="173"/>
    <n v="18"/>
    <n v="2"/>
    <m/>
    <m/>
    <n v="1"/>
    <n v="158.29130000000001"/>
    <x v="0"/>
    <n v="18"/>
    <n v="140"/>
    <n v="140"/>
    <n v="140"/>
    <n v="158.29130000000001"/>
    <n v="298.29129999999998"/>
    <n v="298.29129999999998"/>
    <s v="Thu"/>
    <s v="Mon"/>
  </r>
  <r>
    <s v="A00776"/>
    <s v="Northwest"/>
    <s v="Cartier"/>
    <s v="Replace"/>
    <m/>
    <d v="2021-05-13T00:00:00"/>
    <x v="141"/>
    <n v="19"/>
    <n v="1"/>
    <m/>
    <m/>
    <n v="0.5"/>
    <n v="14.42"/>
    <x v="0"/>
    <n v="19"/>
    <n v="80"/>
    <n v="40"/>
    <n v="40"/>
    <n v="14.42"/>
    <n v="54.42"/>
    <n v="54.42"/>
    <s v="Thu"/>
    <s v="Tue"/>
  </r>
  <r>
    <s v="A00777"/>
    <s v="South"/>
    <s v="Lopez"/>
    <s v="Replace"/>
    <m/>
    <d v="2021-05-13T00:00:00"/>
    <x v="170"/>
    <n v="26"/>
    <n v="1"/>
    <m/>
    <m/>
    <n v="0.75"/>
    <n v="62.970199999999998"/>
    <x v="0"/>
    <n v="26"/>
    <n v="80"/>
    <n v="60"/>
    <n v="60"/>
    <n v="62.970199999999998"/>
    <n v="122.97020000000001"/>
    <n v="122.97020000000001"/>
    <s v="Thu"/>
    <s v="Tue"/>
  </r>
  <r>
    <s v="A00778"/>
    <s v="North"/>
    <s v="Ling"/>
    <s v="Assess"/>
    <m/>
    <d v="2021-05-13T00:00:00"/>
    <x v="170"/>
    <n v="26"/>
    <n v="2"/>
    <m/>
    <m/>
    <n v="0.25"/>
    <n v="63.441299999999998"/>
    <x v="0"/>
    <n v="26"/>
    <n v="140"/>
    <n v="35"/>
    <n v="35"/>
    <n v="63.441299999999998"/>
    <n v="98.441299999999998"/>
    <n v="98.441299999999998"/>
    <s v="Thu"/>
    <s v="Tue"/>
  </r>
  <r>
    <s v="A00779"/>
    <s v="Central"/>
    <s v="Cartier"/>
    <s v="Replace"/>
    <m/>
    <d v="2021-05-13T00:00:00"/>
    <x v="171"/>
    <n v="34"/>
    <n v="1"/>
    <m/>
    <m/>
    <n v="0.5"/>
    <n v="30"/>
    <x v="2"/>
    <n v="34"/>
    <n v="80"/>
    <n v="40"/>
    <n v="40"/>
    <n v="30"/>
    <n v="70"/>
    <n v="70"/>
    <s v="Thu"/>
    <s v="Wed"/>
  </r>
  <r>
    <s v="A00780"/>
    <s v="Northeast"/>
    <s v="Ling"/>
    <s v="Replace"/>
    <m/>
    <d v="2021-05-13T00:00:00"/>
    <x v="174"/>
    <n v="35"/>
    <n v="1"/>
    <m/>
    <m/>
    <n v="0.5"/>
    <n v="496"/>
    <x v="0"/>
    <n v="35"/>
    <n v="80"/>
    <n v="40"/>
    <n v="40"/>
    <n v="496"/>
    <n v="536"/>
    <n v="536"/>
    <s v="Thu"/>
    <s v="Thu"/>
  </r>
  <r>
    <s v="A00783"/>
    <s v="East"/>
    <s v="Ling"/>
    <s v="Replace"/>
    <m/>
    <d v="2021-05-15T00:00:00"/>
    <x v="179"/>
    <n v="23"/>
    <n v="2"/>
    <m/>
    <s v="Yes"/>
    <n v="0.5"/>
    <n v="494.92989999999998"/>
    <x v="2"/>
    <n v="23"/>
    <n v="140"/>
    <n v="70"/>
    <n v="70"/>
    <n v="0"/>
    <n v="564.92989999999998"/>
    <n v="70"/>
    <s v="Sat"/>
    <s v="Mon"/>
  </r>
  <r>
    <s v="A00784"/>
    <s v="North"/>
    <s v="Ling"/>
    <s v="Assess"/>
    <m/>
    <d v="2021-05-15T00:00:00"/>
    <x v="170"/>
    <n v="24"/>
    <n v="2"/>
    <m/>
    <m/>
    <n v="0.25"/>
    <n v="30.0473"/>
    <x v="2"/>
    <n v="24"/>
    <n v="140"/>
    <n v="35"/>
    <n v="35"/>
    <n v="30.0473"/>
    <n v="65.047300000000007"/>
    <n v="65.047300000000007"/>
    <s v="Sat"/>
    <s v="Tue"/>
  </r>
  <r>
    <s v="A00785"/>
    <s v="Southeast"/>
    <s v="Burton"/>
    <s v="Assess"/>
    <s v="Yes"/>
    <d v="2021-05-17T00:00:00"/>
    <x v="108"/>
    <n v="8"/>
    <n v="1"/>
    <m/>
    <m/>
    <n v="0.25"/>
    <n v="147.63820000000001"/>
    <x v="0"/>
    <n v="8"/>
    <n v="80"/>
    <n v="20"/>
    <n v="20"/>
    <n v="147.63820000000001"/>
    <n v="167.63820000000001"/>
    <n v="167.63820000000001"/>
    <s v="Mon"/>
    <s v="Tue"/>
  </r>
  <r>
    <s v="A00786"/>
    <s v="North"/>
    <s v="Ling"/>
    <s v="Replace"/>
    <m/>
    <d v="2021-05-17T00:00:00"/>
    <x v="201"/>
    <n v="11"/>
    <n v="2"/>
    <m/>
    <m/>
    <n v="0.5"/>
    <n v="37.44"/>
    <x v="2"/>
    <n v="11"/>
    <n v="140"/>
    <n v="70"/>
    <n v="70"/>
    <n v="37.44"/>
    <n v="107.44"/>
    <n v="107.44"/>
    <s v="Mon"/>
    <s v="Fri"/>
  </r>
  <r>
    <s v="A00787"/>
    <s v="Northeast"/>
    <s v="Ling"/>
    <s v="Assess"/>
    <m/>
    <d v="2021-05-17T00:00:00"/>
    <x v="196"/>
    <n v="16"/>
    <n v="2"/>
    <m/>
    <m/>
    <n v="0.5"/>
    <n v="288"/>
    <x v="0"/>
    <n v="16"/>
    <n v="140"/>
    <n v="70"/>
    <n v="70"/>
    <n v="288"/>
    <n v="358"/>
    <n v="358"/>
    <s v="Mon"/>
    <s v="Wed"/>
  </r>
  <r>
    <s v="A00788"/>
    <s v="Northwest"/>
    <s v="Cartier"/>
    <s v="Assess"/>
    <m/>
    <d v="2021-05-17T00:00:00"/>
    <x v="196"/>
    <n v="16"/>
    <n v="2"/>
    <m/>
    <m/>
    <n v="1"/>
    <n v="150"/>
    <x v="2"/>
    <n v="16"/>
    <n v="140"/>
    <n v="140"/>
    <n v="140"/>
    <n v="150"/>
    <n v="290"/>
    <n v="290"/>
    <s v="Mon"/>
    <s v="Wed"/>
  </r>
  <r>
    <s v="A00789"/>
    <s v="North"/>
    <s v="Ling"/>
    <s v="Deliver"/>
    <m/>
    <d v="2021-05-17T00:00:00"/>
    <x v="170"/>
    <n v="22"/>
    <n v="1"/>
    <m/>
    <m/>
    <n v="0.25"/>
    <n v="42.66"/>
    <x v="0"/>
    <n v="22"/>
    <n v="80"/>
    <n v="20"/>
    <n v="20"/>
    <n v="42.66"/>
    <n v="62.66"/>
    <n v="62.66"/>
    <s v="Mon"/>
    <s v="Tue"/>
  </r>
  <r>
    <s v="A00790"/>
    <s v="North"/>
    <s v="Ling"/>
    <s v="Assess"/>
    <m/>
    <d v="2021-05-17T00:00:00"/>
    <x v="170"/>
    <n v="22"/>
    <n v="1"/>
    <m/>
    <m/>
    <n v="0.25"/>
    <n v="287.25"/>
    <x v="0"/>
    <n v="22"/>
    <n v="80"/>
    <n v="20"/>
    <n v="20"/>
    <n v="287.25"/>
    <n v="307.25"/>
    <n v="307.25"/>
    <s v="Mon"/>
    <s v="Tue"/>
  </r>
  <r>
    <s v="A00791"/>
    <s v="West"/>
    <s v="Cartier"/>
    <s v="Deliver"/>
    <m/>
    <d v="2021-05-17T00:00:00"/>
    <x v="155"/>
    <n v="25"/>
    <n v="2"/>
    <m/>
    <m/>
    <n v="0.25"/>
    <n v="147.4015"/>
    <x v="2"/>
    <n v="25"/>
    <n v="140"/>
    <n v="35"/>
    <n v="35"/>
    <n v="147.4015"/>
    <n v="182.4015"/>
    <n v="182.4015"/>
    <s v="Mon"/>
    <s v="Fri"/>
  </r>
  <r>
    <s v="A00792"/>
    <s v="North"/>
    <s v="Ling"/>
    <s v="Deliver"/>
    <m/>
    <d v="2021-05-17T00:00:00"/>
    <x v="202"/>
    <n v="33"/>
    <n v="1"/>
    <m/>
    <m/>
    <n v="0.25"/>
    <n v="59.242100000000001"/>
    <x v="2"/>
    <n v="33"/>
    <n v="80"/>
    <n v="20"/>
    <n v="20"/>
    <n v="59.242100000000001"/>
    <n v="79.242099999999994"/>
    <n v="79.242099999999994"/>
    <s v="Mon"/>
    <s v="Sat"/>
  </r>
  <r>
    <s v="A00793"/>
    <s v="North"/>
    <s v="Ling"/>
    <s v="Assess"/>
    <m/>
    <d v="2021-05-17T00:00:00"/>
    <x v="177"/>
    <n v="28"/>
    <n v="1"/>
    <m/>
    <m/>
    <n v="0.25"/>
    <n v="240"/>
    <x v="0"/>
    <n v="28"/>
    <n v="80"/>
    <n v="20"/>
    <n v="20"/>
    <n v="240"/>
    <n v="260"/>
    <n v="260"/>
    <s v="Mon"/>
    <s v="Mon"/>
  </r>
  <r>
    <s v="A00794"/>
    <s v="North"/>
    <s v="Ling"/>
    <s v="Deliver"/>
    <m/>
    <d v="2021-05-17T00:00:00"/>
    <x v="203"/>
    <n v="36"/>
    <n v="2"/>
    <m/>
    <m/>
    <n v="0.25"/>
    <n v="197.47"/>
    <x v="2"/>
    <n v="36"/>
    <n v="140"/>
    <n v="35"/>
    <n v="35"/>
    <n v="197.47"/>
    <n v="232.47"/>
    <n v="232.47"/>
    <s v="Mon"/>
    <s v="Tue"/>
  </r>
  <r>
    <s v="A00795"/>
    <s v="Northeast"/>
    <s v="Ling"/>
    <s v="Assess"/>
    <m/>
    <d v="2021-05-17T00:00:00"/>
    <x v="204"/>
    <n v="60"/>
    <n v="2"/>
    <m/>
    <m/>
    <n v="0.5"/>
    <n v="304.19459999999998"/>
    <x v="2"/>
    <n v="60"/>
    <n v="140"/>
    <n v="70"/>
    <n v="70"/>
    <n v="304.19459999999998"/>
    <n v="374.19459999999998"/>
    <n v="374.19459999999998"/>
    <s v="Mon"/>
    <s v="Fri"/>
  </r>
  <r>
    <s v="A00796"/>
    <s v="Southeast"/>
    <s v="Burton"/>
    <s v="Replace"/>
    <m/>
    <d v="2021-05-18T00:00:00"/>
    <x v="165"/>
    <n v="9"/>
    <n v="1"/>
    <m/>
    <m/>
    <n v="0.5"/>
    <n v="64.342100000000002"/>
    <x v="0"/>
    <n v="9"/>
    <n v="80"/>
    <n v="40"/>
    <n v="40"/>
    <n v="64.342100000000002"/>
    <n v="104.3421"/>
    <n v="104.3421"/>
    <s v="Tue"/>
    <s v="Thu"/>
  </r>
  <r>
    <s v="A00797"/>
    <s v="South"/>
    <s v="Lopez"/>
    <s v="Replace"/>
    <m/>
    <d v="2021-05-18T00:00:00"/>
    <x v="173"/>
    <n v="13"/>
    <n v="1"/>
    <m/>
    <m/>
    <n v="0.5"/>
    <n v="10.27"/>
    <x v="0"/>
    <n v="13"/>
    <n v="80"/>
    <n v="40"/>
    <n v="40"/>
    <n v="10.27"/>
    <n v="50.269999999999996"/>
    <n v="50.269999999999996"/>
    <s v="Tue"/>
    <s v="Mon"/>
  </r>
  <r>
    <s v="A00798"/>
    <s v="Northwest"/>
    <s v="Burton"/>
    <s v="Assess"/>
    <m/>
    <d v="2021-05-18T00:00:00"/>
    <x v="189"/>
    <n v="16"/>
    <n v="2"/>
    <m/>
    <m/>
    <n v="0.75"/>
    <n v="319.02080000000001"/>
    <x v="2"/>
    <n v="16"/>
    <n v="140"/>
    <n v="105"/>
    <n v="105"/>
    <n v="319.02080000000001"/>
    <n v="424.02080000000001"/>
    <n v="424.02080000000001"/>
    <s v="Tue"/>
    <s v="Thu"/>
  </r>
  <r>
    <s v="A00799"/>
    <s v="Northwest"/>
    <s v="Khan"/>
    <s v="Replace"/>
    <m/>
    <d v="2021-05-18T00:00:00"/>
    <x v="141"/>
    <n v="14"/>
    <n v="1"/>
    <m/>
    <m/>
    <n v="0.75"/>
    <n v="131"/>
    <x v="2"/>
    <n v="14"/>
    <n v="80"/>
    <n v="60"/>
    <n v="60"/>
    <n v="131"/>
    <n v="191"/>
    <n v="191"/>
    <s v="Tue"/>
    <s v="Tue"/>
  </r>
  <r>
    <s v="A00800"/>
    <s v="North"/>
    <s v="Ling"/>
    <s v="Assess"/>
    <m/>
    <d v="2021-05-18T00:00:00"/>
    <x v="196"/>
    <n v="15"/>
    <n v="2"/>
    <m/>
    <m/>
    <n v="0.25"/>
    <n v="167"/>
    <x v="0"/>
    <n v="15"/>
    <n v="140"/>
    <n v="35"/>
    <n v="35"/>
    <n v="167"/>
    <n v="202"/>
    <n v="202"/>
    <s v="Tue"/>
    <s v="Wed"/>
  </r>
  <r>
    <s v="A00801"/>
    <s v="Southeast"/>
    <s v="Burton"/>
    <s v="Replace"/>
    <m/>
    <d v="2021-05-18T00:00:00"/>
    <x v="190"/>
    <n v="22"/>
    <n v="1"/>
    <m/>
    <m/>
    <n v="0.5"/>
    <n v="91.041700000000006"/>
    <x v="0"/>
    <n v="22"/>
    <n v="80"/>
    <n v="40"/>
    <n v="40"/>
    <n v="91.041700000000006"/>
    <n v="131.04169999999999"/>
    <n v="131.04169999999999"/>
    <s v="Tue"/>
    <s v="Wed"/>
  </r>
  <r>
    <s v="A00802"/>
    <s v="West"/>
    <s v="Khan"/>
    <s v="Assess"/>
    <m/>
    <d v="2021-05-18T00:00:00"/>
    <x v="203"/>
    <n v="35"/>
    <n v="1"/>
    <m/>
    <m/>
    <n v="0.25"/>
    <n v="44.9221"/>
    <x v="2"/>
    <n v="35"/>
    <n v="80"/>
    <n v="20"/>
    <n v="20"/>
    <n v="44.9221"/>
    <n v="64.9221"/>
    <n v="64.9221"/>
    <s v="Tue"/>
    <s v="Tue"/>
  </r>
  <r>
    <s v="A00803"/>
    <s v="Northwest"/>
    <s v="Cartier"/>
    <s v="Replace"/>
    <m/>
    <d v="2021-05-18T00:00:00"/>
    <x v="205"/>
    <n v="66"/>
    <n v="1"/>
    <s v="Yes"/>
    <s v="Yes"/>
    <n v="1"/>
    <n v="163.92760000000001"/>
    <x v="3"/>
    <n v="66"/>
    <n v="80"/>
    <n v="80"/>
    <n v="0"/>
    <n v="0"/>
    <n v="243.92760000000001"/>
    <n v="0"/>
    <s v="Tue"/>
    <s v="Fri"/>
  </r>
  <r>
    <s v="A00805"/>
    <s v="South"/>
    <s v="Lopez"/>
    <s v="Assess"/>
    <m/>
    <d v="2021-05-19T00:00:00"/>
    <x v="173"/>
    <n v="12"/>
    <n v="1"/>
    <m/>
    <m/>
    <n v="0.5"/>
    <n v="7.02"/>
    <x v="1"/>
    <n v="12"/>
    <n v="80"/>
    <n v="40"/>
    <n v="40"/>
    <n v="7.02"/>
    <n v="47.019999999999996"/>
    <n v="47.019999999999996"/>
    <s v="Wed"/>
    <s v="Mon"/>
  </r>
  <r>
    <s v="A00806"/>
    <s v="South"/>
    <s v="Lopez"/>
    <s v="Assess"/>
    <m/>
    <d v="2021-05-19T00:00:00"/>
    <x v="173"/>
    <n v="12"/>
    <n v="1"/>
    <m/>
    <m/>
    <n v="0.5"/>
    <n v="28.996500000000001"/>
    <x v="0"/>
    <n v="12"/>
    <n v="80"/>
    <n v="40"/>
    <n v="40"/>
    <n v="28.996500000000001"/>
    <n v="68.996499999999997"/>
    <n v="68.996499999999997"/>
    <s v="Wed"/>
    <s v="Mon"/>
  </r>
  <r>
    <s v="A00807"/>
    <s v="South"/>
    <s v="Lopez"/>
    <s v="Assess"/>
    <m/>
    <d v="2021-05-19T00:00:00"/>
    <x v="173"/>
    <n v="12"/>
    <n v="1"/>
    <m/>
    <m/>
    <n v="0.5"/>
    <n v="50.57"/>
    <x v="1"/>
    <n v="12"/>
    <n v="80"/>
    <n v="40"/>
    <n v="40"/>
    <n v="50.57"/>
    <n v="90.57"/>
    <n v="90.57"/>
    <s v="Wed"/>
    <s v="Mon"/>
  </r>
  <r>
    <s v="A00808"/>
    <s v="East"/>
    <s v="Ling"/>
    <s v="Replace"/>
    <m/>
    <d v="2021-05-19T00:00:00"/>
    <x v="189"/>
    <n v="15"/>
    <n v="2"/>
    <m/>
    <m/>
    <n v="0.5"/>
    <n v="271.791"/>
    <x v="2"/>
    <n v="15"/>
    <n v="140"/>
    <n v="70"/>
    <n v="70"/>
    <n v="271.791"/>
    <n v="341.791"/>
    <n v="341.791"/>
    <s v="Wed"/>
    <s v="Thu"/>
  </r>
  <r>
    <s v="A00809"/>
    <s v="East"/>
    <s v="Ling"/>
    <s v="Assess"/>
    <m/>
    <d v="2021-05-19T00:00:00"/>
    <x v="166"/>
    <n v="41"/>
    <n v="2"/>
    <s v="Yes"/>
    <s v="Yes"/>
    <n v="0.25"/>
    <n v="14.702999999999999"/>
    <x v="3"/>
    <n v="41"/>
    <n v="140"/>
    <n v="35"/>
    <n v="0"/>
    <n v="0"/>
    <n v="49.703000000000003"/>
    <n v="0"/>
    <s v="Wed"/>
    <s v="Tue"/>
  </r>
  <r>
    <s v="A00810"/>
    <s v="Southeast"/>
    <s v="Cartier"/>
    <s v="Replace"/>
    <m/>
    <d v="2021-05-20T00:00:00"/>
    <x v="170"/>
    <n v="19"/>
    <n v="2"/>
    <m/>
    <s v="Yes"/>
    <n v="3.25"/>
    <n v="311.3621"/>
    <x v="2"/>
    <n v="19"/>
    <n v="140"/>
    <n v="455"/>
    <n v="455"/>
    <n v="0"/>
    <n v="766.36210000000005"/>
    <n v="455"/>
    <s v="Thu"/>
    <s v="Tue"/>
  </r>
  <r>
    <s v="A00811"/>
    <s v="Central"/>
    <s v="Cartier"/>
    <s v="Replace"/>
    <m/>
    <d v="2021-05-20T00:00:00"/>
    <x v="155"/>
    <n v="22"/>
    <n v="1"/>
    <m/>
    <m/>
    <n v="0.75"/>
    <n v="189.31800000000001"/>
    <x v="2"/>
    <n v="22"/>
    <n v="80"/>
    <n v="60"/>
    <n v="60"/>
    <n v="189.31800000000001"/>
    <n v="249.31800000000001"/>
    <n v="249.31800000000001"/>
    <s v="Thu"/>
    <s v="Fri"/>
  </r>
  <r>
    <s v="A00812"/>
    <s v="Northwest"/>
    <s v="Cartier"/>
    <s v="Assess"/>
    <m/>
    <d v="2021-05-20T00:00:00"/>
    <x v="174"/>
    <n v="28"/>
    <n v="1"/>
    <m/>
    <m/>
    <n v="0.5"/>
    <n v="74.532399999999996"/>
    <x v="0"/>
    <n v="28"/>
    <n v="80"/>
    <n v="40"/>
    <n v="40"/>
    <n v="74.532399999999996"/>
    <n v="114.5324"/>
    <n v="114.5324"/>
    <s v="Thu"/>
    <s v="Thu"/>
  </r>
  <r>
    <s v="A00813"/>
    <s v="Central"/>
    <s v="Cartier"/>
    <s v="Repair"/>
    <m/>
    <d v="2021-05-20T00:00:00"/>
    <x v="157"/>
    <n v="39"/>
    <n v="1"/>
    <m/>
    <m/>
    <n v="1.5"/>
    <n v="673.21600000000001"/>
    <x v="2"/>
    <n v="39"/>
    <n v="80"/>
    <n v="120"/>
    <n v="120"/>
    <n v="673.21600000000001"/>
    <n v="793.21600000000001"/>
    <n v="793.21600000000001"/>
    <s v="Thu"/>
    <s v="Mon"/>
  </r>
  <r>
    <s v="A00814"/>
    <s v="Central"/>
    <s v="Burton"/>
    <s v="Repair"/>
    <m/>
    <d v="2021-05-20T00:00:00"/>
    <x v="206"/>
    <n v="48"/>
    <n v="2"/>
    <m/>
    <m/>
    <n v="3.5"/>
    <n v="230.39570000000001"/>
    <x v="2"/>
    <n v="48"/>
    <n v="140"/>
    <n v="490"/>
    <n v="490"/>
    <n v="230.39570000000001"/>
    <n v="720.39570000000003"/>
    <n v="720.39570000000003"/>
    <s v="Thu"/>
    <s v="Wed"/>
  </r>
  <r>
    <s v="A00815"/>
    <s v="North"/>
    <s v="Ling"/>
    <s v="Assess"/>
    <m/>
    <d v="2021-05-20T00:00:00"/>
    <x v="204"/>
    <n v="57"/>
    <n v="2"/>
    <m/>
    <m/>
    <n v="0.25"/>
    <n v="14.42"/>
    <x v="0"/>
    <n v="57"/>
    <n v="140"/>
    <n v="35"/>
    <n v="35"/>
    <n v="14.42"/>
    <n v="49.42"/>
    <n v="49.42"/>
    <s v="Thu"/>
    <s v="Fri"/>
  </r>
  <r>
    <s v="A00817"/>
    <s v="Northwest"/>
    <s v="Burton"/>
    <s v="Replace"/>
    <s v="Yes"/>
    <d v="2021-05-21T00:00:00"/>
    <x v="141"/>
    <n v="11"/>
    <n v="1"/>
    <m/>
    <m/>
    <n v="0.5"/>
    <n v="36.754399999999997"/>
    <x v="0"/>
    <n v="11"/>
    <n v="80"/>
    <n v="40"/>
    <n v="40"/>
    <n v="36.754399999999997"/>
    <n v="76.754400000000004"/>
    <n v="76.754400000000004"/>
    <s v="Fri"/>
    <s v="Tue"/>
  </r>
  <r>
    <s v="A00818"/>
    <s v="Northwest"/>
    <s v="Cartier"/>
    <s v="Install"/>
    <m/>
    <d v="2021-05-21T00:00:00"/>
    <x v="203"/>
    <n v="32"/>
    <n v="1"/>
    <m/>
    <m/>
    <n v="1"/>
    <n v="57.966200000000001"/>
    <x v="1"/>
    <n v="32"/>
    <n v="80"/>
    <n v="80"/>
    <n v="80"/>
    <n v="57.966200000000001"/>
    <n v="137.96620000000001"/>
    <n v="137.96620000000001"/>
    <s v="Fri"/>
    <s v="Tue"/>
  </r>
  <r>
    <s v="A00821"/>
    <s v="North"/>
    <s v="Ling"/>
    <s v="Deliver"/>
    <m/>
    <d v="2021-05-24T00:00:00"/>
    <x v="196"/>
    <n v="9"/>
    <n v="1"/>
    <m/>
    <m/>
    <n v="0.25"/>
    <n v="22"/>
    <x v="0"/>
    <n v="9"/>
    <n v="80"/>
    <n v="20"/>
    <n v="20"/>
    <n v="22"/>
    <n v="42"/>
    <n v="42"/>
    <s v="Mon"/>
    <s v="Wed"/>
  </r>
  <r>
    <s v="A00822"/>
    <s v="Southeast"/>
    <s v="Cartier"/>
    <s v="Deliver"/>
    <m/>
    <d v="2021-05-24T00:00:00"/>
    <x v="189"/>
    <n v="10"/>
    <n v="1"/>
    <m/>
    <m/>
    <n v="0.25"/>
    <n v="66.864900000000006"/>
    <x v="2"/>
    <n v="10"/>
    <n v="80"/>
    <n v="20"/>
    <n v="20"/>
    <n v="66.864900000000006"/>
    <n v="86.864900000000006"/>
    <n v="86.864900000000006"/>
    <s v="Mon"/>
    <s v="Thu"/>
  </r>
  <r>
    <s v="A00823"/>
    <s v="South"/>
    <s v="Lopez"/>
    <s v="Replace"/>
    <m/>
    <d v="2021-05-24T00:00:00"/>
    <x v="162"/>
    <n v="22"/>
    <n v="1"/>
    <m/>
    <m/>
    <n v="0.75"/>
    <n v="111.15"/>
    <x v="0"/>
    <n v="22"/>
    <n v="80"/>
    <n v="60"/>
    <n v="60"/>
    <n v="111.15"/>
    <n v="171.15"/>
    <n v="171.15"/>
    <s v="Mon"/>
    <s v="Tue"/>
  </r>
  <r>
    <s v="A00824"/>
    <s v="South"/>
    <s v="Burton"/>
    <s v="Assess"/>
    <m/>
    <d v="2021-05-24T00:00:00"/>
    <x v="134"/>
    <n v="49"/>
    <n v="2"/>
    <m/>
    <m/>
    <n v="0.75"/>
    <n v="239.54249999999999"/>
    <x v="0"/>
    <n v="49"/>
    <n v="140"/>
    <n v="105"/>
    <n v="105"/>
    <n v="239.54249999999999"/>
    <n v="344.54250000000002"/>
    <n v="344.54250000000002"/>
    <s v="Mon"/>
    <s v="Mon"/>
  </r>
  <r>
    <s v="A00825"/>
    <s v="Central"/>
    <s v="Cartier"/>
    <s v="Replace"/>
    <m/>
    <d v="2021-05-24T00:00:00"/>
    <x v="207"/>
    <n v="52"/>
    <n v="1"/>
    <m/>
    <m/>
    <n v="0.5"/>
    <n v="657.69"/>
    <x v="2"/>
    <n v="52"/>
    <n v="80"/>
    <n v="40"/>
    <n v="40"/>
    <n v="657.69"/>
    <n v="697.69"/>
    <n v="697.69"/>
    <s v="Mon"/>
    <s v="Thu"/>
  </r>
  <r>
    <s v="A00826"/>
    <s v="Southeast"/>
    <s v="Burton"/>
    <s v="Assess"/>
    <m/>
    <d v="2021-05-24T00:00:00"/>
    <x v="208"/>
    <n v="56"/>
    <n v="1"/>
    <m/>
    <m/>
    <n v="0.25"/>
    <n v="30"/>
    <x v="2"/>
    <n v="56"/>
    <n v="80"/>
    <n v="20"/>
    <n v="20"/>
    <n v="30"/>
    <n v="50"/>
    <n v="50"/>
    <s v="Mon"/>
    <s v="Mon"/>
  </r>
  <r>
    <s v="A00827"/>
    <s v="Southeast"/>
    <s v="Khan"/>
    <s v="Assess"/>
    <m/>
    <d v="2021-05-25T00:00:00"/>
    <x v="202"/>
    <n v="25"/>
    <n v="1"/>
    <m/>
    <m/>
    <n v="0.5"/>
    <n v="26.567499999999999"/>
    <x v="2"/>
    <n v="25"/>
    <n v="80"/>
    <n v="40"/>
    <n v="40"/>
    <n v="26.567499999999999"/>
    <n v="66.567499999999995"/>
    <n v="66.567499999999995"/>
    <s v="Tue"/>
    <s v="Sat"/>
  </r>
  <r>
    <s v="A00828"/>
    <s v="West"/>
    <s v="Burton"/>
    <s v="Assess"/>
    <m/>
    <d v="2021-05-25T00:00:00"/>
    <x v="177"/>
    <n v="20"/>
    <n v="2"/>
    <m/>
    <m/>
    <n v="1.25"/>
    <n v="9.6"/>
    <x v="2"/>
    <n v="20"/>
    <n v="140"/>
    <n v="175"/>
    <n v="175"/>
    <n v="9.6"/>
    <n v="184.6"/>
    <n v="184.6"/>
    <s v="Tue"/>
    <s v="Mon"/>
  </r>
  <r>
    <s v="A00829"/>
    <s v="West"/>
    <s v="Khan"/>
    <s v="Assess"/>
    <m/>
    <d v="2021-05-25T00:00:00"/>
    <x v="171"/>
    <n v="22"/>
    <n v="2"/>
    <m/>
    <m/>
    <n v="0.25"/>
    <n v="396.29149999999998"/>
    <x v="2"/>
    <n v="22"/>
    <n v="140"/>
    <n v="35"/>
    <n v="35"/>
    <n v="396.29149999999998"/>
    <n v="431.29149999999998"/>
    <n v="431.29149999999998"/>
    <s v="Tue"/>
    <s v="Wed"/>
  </r>
  <r>
    <s v="A00830"/>
    <s v="East"/>
    <s v="Ling"/>
    <s v="Replace"/>
    <m/>
    <d v="2021-05-25T00:00:00"/>
    <x v="181"/>
    <n v="41"/>
    <n v="2"/>
    <m/>
    <m/>
    <n v="0.5"/>
    <n v="108"/>
    <x v="2"/>
    <n v="41"/>
    <n v="140"/>
    <n v="70"/>
    <n v="70"/>
    <n v="108"/>
    <n v="178"/>
    <n v="178"/>
    <s v="Tue"/>
    <s v="Mon"/>
  </r>
  <r>
    <s v="A00831"/>
    <s v="Northwest"/>
    <s v="Cartier"/>
    <s v="Assess"/>
    <m/>
    <d v="2021-05-25T00:00:00"/>
    <x v="208"/>
    <n v="55"/>
    <n v="1"/>
    <m/>
    <m/>
    <n v="0.5"/>
    <n v="147.2441"/>
    <x v="2"/>
    <n v="55"/>
    <n v="80"/>
    <n v="40"/>
    <n v="40"/>
    <n v="147.2441"/>
    <n v="187.2441"/>
    <n v="187.2441"/>
    <s v="Tue"/>
    <s v="Mon"/>
  </r>
  <r>
    <s v="A00834"/>
    <s v="Northwest"/>
    <s v="Burton"/>
    <s v="Deliver"/>
    <m/>
    <d v="2021-05-26T00:00:00"/>
    <x v="198"/>
    <n v="10"/>
    <n v="1"/>
    <m/>
    <m/>
    <n v="0.25"/>
    <n v="51.73"/>
    <x v="2"/>
    <n v="10"/>
    <n v="80"/>
    <n v="20"/>
    <n v="20"/>
    <n v="51.73"/>
    <n v="71.72999999999999"/>
    <n v="71.72999999999999"/>
    <s v="Wed"/>
    <s v="Sat"/>
  </r>
  <r>
    <s v="A00835"/>
    <s v="Southeast"/>
    <s v="Cartier"/>
    <s v="Assess"/>
    <m/>
    <d v="2021-05-26T00:00:00"/>
    <x v="196"/>
    <n v="7"/>
    <n v="2"/>
    <m/>
    <m/>
    <n v="0.25"/>
    <n v="445.78460000000001"/>
    <x v="0"/>
    <n v="7"/>
    <n v="140"/>
    <n v="35"/>
    <n v="35"/>
    <n v="445.78460000000001"/>
    <n v="480.78460000000001"/>
    <n v="480.78460000000001"/>
    <s v="Wed"/>
    <s v="Wed"/>
  </r>
  <r>
    <s v="A00836"/>
    <s v="Southeast"/>
    <s v="Cartier"/>
    <s v="Assess"/>
    <m/>
    <d v="2021-05-26T00:00:00"/>
    <x v="177"/>
    <n v="19"/>
    <n v="2"/>
    <m/>
    <s v="Yes"/>
    <n v="0.25"/>
    <n v="27.486699999999999"/>
    <x v="2"/>
    <n v="19"/>
    <n v="140"/>
    <n v="35"/>
    <n v="35"/>
    <n v="0"/>
    <n v="62.486699999999999"/>
    <n v="35"/>
    <s v="Wed"/>
    <s v="Mon"/>
  </r>
  <r>
    <s v="A00837"/>
    <s v="West"/>
    <s v="Burton"/>
    <s v="Assess"/>
    <m/>
    <d v="2021-05-26T00:00:00"/>
    <x v="177"/>
    <n v="19"/>
    <n v="1"/>
    <m/>
    <m/>
    <n v="0.25"/>
    <n v="42.66"/>
    <x v="0"/>
    <n v="19"/>
    <n v="80"/>
    <n v="20"/>
    <n v="20"/>
    <n v="42.66"/>
    <n v="62.66"/>
    <n v="62.66"/>
    <s v="Wed"/>
    <s v="Mon"/>
  </r>
  <r>
    <s v="A00838"/>
    <s v="Southeast"/>
    <s v="Cartier"/>
    <s v="Deliver"/>
    <m/>
    <d v="2021-05-26T00:00:00"/>
    <x v="177"/>
    <n v="19"/>
    <n v="1"/>
    <m/>
    <m/>
    <n v="0.25"/>
    <n v="185.11340000000001"/>
    <x v="2"/>
    <n v="19"/>
    <n v="80"/>
    <n v="20"/>
    <n v="20"/>
    <n v="185.11340000000001"/>
    <n v="205.11340000000001"/>
    <n v="205.11340000000001"/>
    <s v="Wed"/>
    <s v="Mon"/>
  </r>
  <r>
    <s v="A00839"/>
    <s v="Northwest"/>
    <s v="Cartier"/>
    <s v="Replace"/>
    <m/>
    <d v="2021-05-26T00:00:00"/>
    <x v="174"/>
    <n v="22"/>
    <n v="1"/>
    <m/>
    <s v="Yes"/>
    <n v="0.75"/>
    <n v="70"/>
    <x v="2"/>
    <n v="22"/>
    <n v="80"/>
    <n v="60"/>
    <n v="60"/>
    <n v="0"/>
    <n v="130"/>
    <n v="60"/>
    <s v="Wed"/>
    <s v="Thu"/>
  </r>
  <r>
    <s v="A00840"/>
    <s v="Southeast"/>
    <s v="Cartier"/>
    <s v="Assess"/>
    <m/>
    <d v="2021-05-26T00:00:00"/>
    <x v="203"/>
    <n v="27"/>
    <n v="1"/>
    <m/>
    <m/>
    <n v="0.25"/>
    <n v="120"/>
    <x v="0"/>
    <n v="27"/>
    <n v="80"/>
    <n v="20"/>
    <n v="20"/>
    <n v="120"/>
    <n v="140"/>
    <n v="140"/>
    <s v="Wed"/>
    <s v="Tue"/>
  </r>
  <r>
    <s v="A00841"/>
    <s v="Southeast"/>
    <s v="Cartier"/>
    <s v="Assess"/>
    <m/>
    <d v="2021-05-26T00:00:00"/>
    <x v="114"/>
    <n v="35"/>
    <n v="1"/>
    <m/>
    <m/>
    <n v="0.25"/>
    <n v="178.36179999999999"/>
    <x v="2"/>
    <n v="35"/>
    <n v="80"/>
    <n v="20"/>
    <n v="20"/>
    <n v="178.36179999999999"/>
    <n v="198.36179999999999"/>
    <n v="198.36179999999999"/>
    <s v="Wed"/>
    <s v="Wed"/>
  </r>
  <r>
    <s v="A00842"/>
    <s v="Northeast"/>
    <s v="Khan"/>
    <s v="Install"/>
    <m/>
    <d v="2021-05-26T00:00:00"/>
    <x v="157"/>
    <n v="33"/>
    <n v="1"/>
    <s v="Yes"/>
    <s v="Yes"/>
    <n v="1.5"/>
    <n v="477.78149999999999"/>
    <x v="3"/>
    <n v="33"/>
    <n v="80"/>
    <n v="120"/>
    <n v="0"/>
    <n v="0"/>
    <n v="597.78150000000005"/>
    <n v="0"/>
    <s v="Wed"/>
    <s v="Mon"/>
  </r>
  <r>
    <s v="A00843"/>
    <s v="Northwest"/>
    <s v="Khan"/>
    <s v="Repair"/>
    <s v="Yes"/>
    <d v="2021-05-26T00:00:00"/>
    <x v="114"/>
    <n v="35"/>
    <n v="1"/>
    <m/>
    <m/>
    <n v="1"/>
    <n v="67.969700000000003"/>
    <x v="1"/>
    <n v="35"/>
    <n v="80"/>
    <n v="80"/>
    <n v="80"/>
    <n v="67.969700000000003"/>
    <n v="147.96969999999999"/>
    <n v="147.96969999999999"/>
    <s v="Wed"/>
    <s v="Wed"/>
  </r>
  <r>
    <s v="A00844"/>
    <s v="South"/>
    <s v="Burton"/>
    <s v="Assess"/>
    <m/>
    <d v="2021-05-26T00:00:00"/>
    <x v="181"/>
    <n v="40"/>
    <n v="2"/>
    <m/>
    <s v="Yes"/>
    <n v="1.25"/>
    <n v="300.72309999999999"/>
    <x v="2"/>
    <n v="40"/>
    <n v="140"/>
    <n v="175"/>
    <n v="175"/>
    <n v="0"/>
    <n v="475.72309999999999"/>
    <n v="175"/>
    <s v="Wed"/>
    <s v="Mon"/>
  </r>
  <r>
    <s v="A00849"/>
    <s v="North"/>
    <s v="Ling"/>
    <s v="Assess"/>
    <m/>
    <d v="2021-05-27T00:00:00"/>
    <x v="189"/>
    <n v="7"/>
    <n v="1"/>
    <m/>
    <m/>
    <n v="0.25"/>
    <n v="120"/>
    <x v="0"/>
    <n v="7"/>
    <n v="80"/>
    <n v="20"/>
    <n v="20"/>
    <n v="120"/>
    <n v="140"/>
    <n v="140"/>
    <s v="Thu"/>
    <s v="Thu"/>
  </r>
  <r>
    <s v="A00850"/>
    <s v="Northeast"/>
    <s v="Khan"/>
    <s v="Assess"/>
    <m/>
    <d v="2021-05-27T00:00:00"/>
    <x v="194"/>
    <n v="14"/>
    <n v="1"/>
    <m/>
    <m/>
    <n v="0.25"/>
    <n v="156.4932"/>
    <x v="2"/>
    <n v="14"/>
    <n v="80"/>
    <n v="20"/>
    <n v="20"/>
    <n v="156.4932"/>
    <n v="176.4932"/>
    <n v="176.4932"/>
    <s v="Thu"/>
    <s v="Thu"/>
  </r>
  <r>
    <s v="A00851"/>
    <s v="North"/>
    <s v="Ling"/>
    <s v="Deliver"/>
    <m/>
    <d v="2021-05-27T00:00:00"/>
    <x v="162"/>
    <n v="19"/>
    <n v="2"/>
    <m/>
    <m/>
    <n v="0.25"/>
    <n v="155"/>
    <x v="0"/>
    <n v="19"/>
    <n v="140"/>
    <n v="35"/>
    <n v="35"/>
    <n v="155"/>
    <n v="190"/>
    <n v="190"/>
    <s v="Thu"/>
    <s v="Tue"/>
  </r>
  <r>
    <s v="A00852"/>
    <s v="Central"/>
    <s v="Khan"/>
    <s v="Replace"/>
    <m/>
    <d v="2021-05-27T00:00:00"/>
    <x v="174"/>
    <n v="21"/>
    <n v="1"/>
    <m/>
    <m/>
    <n v="0.5"/>
    <n v="20.83"/>
    <x v="0"/>
    <n v="21"/>
    <n v="80"/>
    <n v="40"/>
    <n v="40"/>
    <n v="20.83"/>
    <n v="60.83"/>
    <n v="60.83"/>
    <s v="Thu"/>
    <s v="Thu"/>
  </r>
  <r>
    <s v="A00853"/>
    <s v="Central"/>
    <s v="Cartier"/>
    <s v="Assess"/>
    <s v="Yes"/>
    <d v="2021-05-27T00:00:00"/>
    <x v="203"/>
    <n v="26"/>
    <n v="1"/>
    <s v="Yes"/>
    <s v="Yes"/>
    <n v="0.5"/>
    <n v="50"/>
    <x v="3"/>
    <n v="26"/>
    <n v="80"/>
    <n v="40"/>
    <n v="0"/>
    <n v="0"/>
    <n v="90"/>
    <n v="0"/>
    <s v="Thu"/>
    <s v="Tue"/>
  </r>
  <r>
    <s v="A00854"/>
    <s v="South"/>
    <s v="Burton"/>
    <s v="Deliver"/>
    <m/>
    <d v="2021-05-27T00:00:00"/>
    <x v="183"/>
    <n v="47"/>
    <n v="1"/>
    <m/>
    <m/>
    <n v="0.25"/>
    <n v="120"/>
    <x v="2"/>
    <n v="47"/>
    <n v="80"/>
    <n v="20"/>
    <n v="20"/>
    <n v="120"/>
    <n v="140"/>
    <n v="140"/>
    <s v="Thu"/>
    <s v="Tue"/>
  </r>
  <r>
    <s v="A00856"/>
    <s v="Southeast"/>
    <s v="Burton"/>
    <s v="Assess"/>
    <m/>
    <d v="2021-05-31T00:00:00"/>
    <x v="190"/>
    <n v="9"/>
    <n v="1"/>
    <m/>
    <m/>
    <n v="0.25"/>
    <n v="182.08340000000001"/>
    <x v="2"/>
    <n v="9"/>
    <n v="80"/>
    <n v="20"/>
    <n v="20"/>
    <n v="182.08340000000001"/>
    <n v="202.08340000000001"/>
    <n v="202.08340000000001"/>
    <s v="Mon"/>
    <s v="Wed"/>
  </r>
  <r>
    <s v="A00857"/>
    <s v="North"/>
    <s v="Ling"/>
    <s v="Assess"/>
    <m/>
    <d v="2021-05-31T00:00:00"/>
    <x v="191"/>
    <n v="21"/>
    <n v="2"/>
    <m/>
    <m/>
    <n v="0.25"/>
    <n v="19.548100000000002"/>
    <x v="0"/>
    <n v="21"/>
    <n v="140"/>
    <n v="35"/>
    <n v="35"/>
    <n v="19.548100000000002"/>
    <n v="54.548100000000005"/>
    <n v="54.548100000000005"/>
    <s v="Mon"/>
    <s v="Mon"/>
  </r>
  <r>
    <s v="A00858"/>
    <s v="North"/>
    <s v="Ling"/>
    <s v="Assess"/>
    <m/>
    <d v="2021-05-31T00:00:00"/>
    <x v="191"/>
    <n v="21"/>
    <n v="2"/>
    <m/>
    <m/>
    <n v="0.5"/>
    <n v="144"/>
    <x v="2"/>
    <n v="21"/>
    <n v="140"/>
    <n v="70"/>
    <n v="70"/>
    <n v="144"/>
    <n v="214"/>
    <n v="214"/>
    <s v="Mon"/>
    <s v="Mon"/>
  </r>
  <r>
    <s v="A00859"/>
    <s v="West"/>
    <s v="Lopez"/>
    <s v="Assess"/>
    <m/>
    <d v="2021-05-31T00:00:00"/>
    <x v="192"/>
    <n v="24"/>
    <n v="1"/>
    <m/>
    <m/>
    <n v="0.75"/>
    <n v="86.4786"/>
    <x v="1"/>
    <n v="24"/>
    <n v="80"/>
    <n v="60"/>
    <n v="60"/>
    <n v="86.4786"/>
    <n v="146.4786"/>
    <n v="146.4786"/>
    <s v="Mon"/>
    <s v="Thu"/>
  </r>
  <r>
    <s v="A00860"/>
    <s v="Southeast"/>
    <s v="Cartier"/>
    <s v="Assess"/>
    <m/>
    <d v="2021-05-31T00:00:00"/>
    <x v="192"/>
    <n v="24"/>
    <n v="1"/>
    <m/>
    <s v="Yes"/>
    <n v="0.25"/>
    <n v="69.154700000000005"/>
    <x v="2"/>
    <n v="24"/>
    <n v="80"/>
    <n v="20"/>
    <n v="20"/>
    <n v="0"/>
    <n v="89.154700000000005"/>
    <n v="20"/>
    <s v="Mon"/>
    <s v="Thu"/>
  </r>
  <r>
    <s v="A00861"/>
    <s v="North"/>
    <s v="Ling"/>
    <s v="Repair"/>
    <m/>
    <d v="2021-05-31T00:00:00"/>
    <x v="134"/>
    <n v="42"/>
    <n v="2"/>
    <m/>
    <m/>
    <n v="1.25"/>
    <n v="156"/>
    <x v="2"/>
    <n v="42"/>
    <n v="140"/>
    <n v="175"/>
    <n v="175"/>
    <n v="156"/>
    <n v="331"/>
    <n v="331"/>
    <s v="Mon"/>
    <s v="Mon"/>
  </r>
  <r>
    <s v="A00863"/>
    <s v="North"/>
    <s v="Ling"/>
    <s v="Deliver"/>
    <m/>
    <d v="2021-06-01T00:00:00"/>
    <x v="162"/>
    <n v="14"/>
    <n v="1"/>
    <s v="Yes"/>
    <s v="Yes"/>
    <n v="0.25"/>
    <n v="240"/>
    <x v="3"/>
    <n v="14"/>
    <n v="80"/>
    <n v="20"/>
    <n v="0"/>
    <n v="0"/>
    <n v="260"/>
    <n v="0"/>
    <s v="Tue"/>
    <s v="Tue"/>
  </r>
  <r>
    <s v="A00864"/>
    <s v="Northwest"/>
    <s v="Khan"/>
    <s v="Repair"/>
    <m/>
    <d v="2021-06-01T00:00:00"/>
    <x v="191"/>
    <n v="20"/>
    <n v="1"/>
    <s v="Yes"/>
    <s v="Yes"/>
    <n v="4.25"/>
    <n v="558.10940000000005"/>
    <x v="3"/>
    <n v="20"/>
    <n v="80"/>
    <n v="340"/>
    <n v="0"/>
    <n v="0"/>
    <n v="898.10940000000005"/>
    <n v="0"/>
    <s v="Tue"/>
    <s v="Mon"/>
  </r>
  <r>
    <s v="A00865"/>
    <s v="Northwest"/>
    <s v="Cartier"/>
    <s v="Assess"/>
    <m/>
    <d v="2021-06-01T00:00:00"/>
    <x v="166"/>
    <n v="28"/>
    <n v="1"/>
    <s v="Yes"/>
    <s v="Yes"/>
    <n v="1"/>
    <n v="43.433999999999997"/>
    <x v="3"/>
    <n v="28"/>
    <n v="80"/>
    <n v="80"/>
    <n v="0"/>
    <n v="0"/>
    <n v="123.434"/>
    <n v="0"/>
    <s v="Tue"/>
    <s v="Tue"/>
  </r>
  <r>
    <s v="A00866"/>
    <s v="South"/>
    <s v="Burton"/>
    <s v="Deliver"/>
    <m/>
    <d v="2021-06-01T00:00:00"/>
    <x v="181"/>
    <n v="34"/>
    <n v="1"/>
    <s v="Yes"/>
    <s v="Yes"/>
    <n v="0.25"/>
    <n v="141.90299999999999"/>
    <x v="3"/>
    <n v="34"/>
    <n v="80"/>
    <n v="20"/>
    <n v="0"/>
    <n v="0"/>
    <n v="161.90299999999999"/>
    <n v="0"/>
    <s v="Tue"/>
    <s v="Mon"/>
  </r>
  <r>
    <s v="A00867"/>
    <s v="Southeast"/>
    <s v="Khan"/>
    <s v="Assess"/>
    <m/>
    <d v="2021-06-01T00:00:00"/>
    <x v="209"/>
    <n v="53"/>
    <n v="2"/>
    <m/>
    <m/>
    <n v="1"/>
    <n v="136.70920000000001"/>
    <x v="2"/>
    <n v="53"/>
    <n v="140"/>
    <n v="140"/>
    <n v="140"/>
    <n v="136.70920000000001"/>
    <n v="276.70920000000001"/>
    <n v="276.70920000000001"/>
    <s v="Tue"/>
    <s v="Sat"/>
  </r>
  <r>
    <s v="A00869"/>
    <s v="East"/>
    <s v="Ling"/>
    <s v="Assess"/>
    <m/>
    <d v="2021-06-02T00:00:00"/>
    <x v="179"/>
    <n v="5"/>
    <n v="1"/>
    <m/>
    <m/>
    <n v="0.5"/>
    <n v="85.32"/>
    <x v="2"/>
    <n v="5"/>
    <n v="80"/>
    <n v="40"/>
    <n v="40"/>
    <n v="85.32"/>
    <n v="125.32"/>
    <n v="125.32"/>
    <s v="Wed"/>
    <s v="Mon"/>
  </r>
  <r>
    <s v="A00870"/>
    <s v="South"/>
    <s v="Lopez"/>
    <s v="Replace"/>
    <m/>
    <d v="2021-06-02T00:00:00"/>
    <x v="174"/>
    <n v="15"/>
    <n v="1"/>
    <m/>
    <m/>
    <n v="0.75"/>
    <n v="42.418999999999997"/>
    <x v="0"/>
    <n v="15"/>
    <n v="80"/>
    <n v="60"/>
    <n v="60"/>
    <n v="42.418999999999997"/>
    <n v="102.419"/>
    <n v="102.419"/>
    <s v="Wed"/>
    <s v="Thu"/>
  </r>
  <r>
    <s v="A00871"/>
    <s v="Southeast"/>
    <s v="Burton"/>
    <s v="Replace"/>
    <m/>
    <d v="2021-06-02T00:00:00"/>
    <x v="174"/>
    <n v="15"/>
    <n v="2"/>
    <m/>
    <m/>
    <n v="0.75"/>
    <n v="184.04640000000001"/>
    <x v="2"/>
    <n v="15"/>
    <n v="140"/>
    <n v="105"/>
    <n v="105"/>
    <n v="184.04640000000001"/>
    <n v="289.04640000000001"/>
    <n v="289.04640000000001"/>
    <s v="Wed"/>
    <s v="Thu"/>
  </r>
  <r>
    <s v="A00872"/>
    <s v="Central"/>
    <s v="Khan"/>
    <s v="Repair"/>
    <m/>
    <d v="2021-06-02T00:00:00"/>
    <x v="174"/>
    <n v="15"/>
    <n v="1"/>
    <m/>
    <m/>
    <n v="1"/>
    <n v="272.24990000000003"/>
    <x v="2"/>
    <n v="15"/>
    <n v="80"/>
    <n v="80"/>
    <n v="80"/>
    <n v="272.24990000000003"/>
    <n v="352.24990000000003"/>
    <n v="352.24990000000003"/>
    <s v="Wed"/>
    <s v="Thu"/>
  </r>
  <r>
    <s v="A00873"/>
    <s v="West"/>
    <s v="Khan"/>
    <s v="Deliver"/>
    <m/>
    <d v="2021-06-02T00:00:00"/>
    <x v="191"/>
    <n v="19"/>
    <n v="1"/>
    <m/>
    <m/>
    <n v="0.25"/>
    <n v="204.28399999999999"/>
    <x v="0"/>
    <n v="19"/>
    <n v="80"/>
    <n v="20"/>
    <n v="20"/>
    <n v="204.28399999999999"/>
    <n v="224.28399999999999"/>
    <n v="224.28399999999999"/>
    <s v="Wed"/>
    <s v="Mon"/>
  </r>
  <r>
    <s v="A00874"/>
    <s v="South"/>
    <s v="Khan"/>
    <s v="Deliver"/>
    <m/>
    <d v="2021-06-02T00:00:00"/>
    <x v="200"/>
    <n v="21"/>
    <n v="1"/>
    <m/>
    <m/>
    <n v="0.25"/>
    <n v="84.0779"/>
    <x v="2"/>
    <n v="21"/>
    <n v="80"/>
    <n v="20"/>
    <n v="20"/>
    <n v="84.0779"/>
    <n v="104.0779"/>
    <n v="104.0779"/>
    <s v="Wed"/>
    <s v="Wed"/>
  </r>
  <r>
    <s v="A00875"/>
    <s v="North"/>
    <s v="Ling"/>
    <s v="Assess"/>
    <m/>
    <d v="2021-06-02T00:00:00"/>
    <x v="185"/>
    <n v="31"/>
    <n v="2"/>
    <m/>
    <m/>
    <n v="0.25"/>
    <n v="57.39"/>
    <x v="0"/>
    <n v="31"/>
    <n v="140"/>
    <n v="35"/>
    <n v="35"/>
    <n v="57.39"/>
    <n v="92.39"/>
    <n v="92.39"/>
    <s v="Wed"/>
    <s v="Sat"/>
  </r>
  <r>
    <s v="A00876"/>
    <s v="Central"/>
    <s v="Khan"/>
    <s v="Repair"/>
    <m/>
    <d v="2021-06-02T00:00:00"/>
    <x v="185"/>
    <n v="31"/>
    <n v="1"/>
    <m/>
    <m/>
    <n v="2"/>
    <n v="192.44470000000001"/>
    <x v="2"/>
    <n v="31"/>
    <n v="80"/>
    <n v="160"/>
    <n v="160"/>
    <n v="192.44470000000001"/>
    <n v="352.44470000000001"/>
    <n v="352.44470000000001"/>
    <s v="Wed"/>
    <s v="Sat"/>
  </r>
  <r>
    <s v="A00877"/>
    <s v="Southeast"/>
    <s v="Khan"/>
    <s v="Assess"/>
    <m/>
    <d v="2021-06-02T00:00:00"/>
    <x v="114"/>
    <n v="28"/>
    <n v="1"/>
    <m/>
    <m/>
    <n v="0.5"/>
    <n v="271.9169"/>
    <x v="2"/>
    <n v="28"/>
    <n v="80"/>
    <n v="40"/>
    <n v="40"/>
    <n v="271.9169"/>
    <n v="311.9169"/>
    <n v="311.9169"/>
    <s v="Wed"/>
    <s v="Wed"/>
  </r>
  <r>
    <s v="A00878"/>
    <s v="Central"/>
    <s v="Khan"/>
    <s v="Assess"/>
    <m/>
    <d v="2021-06-02T00:00:00"/>
    <x v="114"/>
    <n v="28"/>
    <n v="1"/>
    <m/>
    <m/>
    <n v="0.5"/>
    <n v="588.54999999999995"/>
    <x v="0"/>
    <n v="28"/>
    <n v="80"/>
    <n v="40"/>
    <n v="40"/>
    <n v="588.54999999999995"/>
    <n v="628.54999999999995"/>
    <n v="628.54999999999995"/>
    <s v="Wed"/>
    <s v="Wed"/>
  </r>
  <r>
    <s v="A00879"/>
    <s v="North"/>
    <s v="Ling"/>
    <s v="Deliver"/>
    <m/>
    <d v="2021-06-02T00:00:00"/>
    <x v="157"/>
    <n v="26"/>
    <n v="1"/>
    <m/>
    <m/>
    <n v="0.25"/>
    <n v="52.350099999999998"/>
    <x v="0"/>
    <n v="26"/>
    <n v="80"/>
    <n v="20"/>
    <n v="20"/>
    <n v="52.350099999999998"/>
    <n v="72.350099999999998"/>
    <n v="72.350099999999998"/>
    <s v="Wed"/>
    <s v="Mon"/>
  </r>
  <r>
    <s v="A00880"/>
    <s v="South"/>
    <s v="Lopez"/>
    <s v="Assess"/>
    <m/>
    <d v="2021-06-02T00:00:00"/>
    <x v="206"/>
    <n v="35"/>
    <n v="1"/>
    <m/>
    <m/>
    <n v="0.5"/>
    <n v="240.5908"/>
    <x v="1"/>
    <n v="35"/>
    <n v="80"/>
    <n v="40"/>
    <n v="40"/>
    <n v="240.5908"/>
    <n v="280.5908"/>
    <n v="280.5908"/>
    <s v="Wed"/>
    <s v="Wed"/>
  </r>
  <r>
    <s v="A00881"/>
    <s v="West"/>
    <s v="Khan"/>
    <s v="Deliver"/>
    <m/>
    <d v="2021-06-02T00:00:00"/>
    <x v="210"/>
    <n v="42"/>
    <n v="1"/>
    <m/>
    <m/>
    <n v="0.25"/>
    <n v="76.864900000000006"/>
    <x v="2"/>
    <n v="42"/>
    <n v="80"/>
    <n v="20"/>
    <n v="20"/>
    <n v="76.864900000000006"/>
    <n v="96.864900000000006"/>
    <n v="96.864900000000006"/>
    <s v="Wed"/>
    <s v="Wed"/>
  </r>
  <r>
    <s v="A00882"/>
    <s v="Central"/>
    <s v="Khan"/>
    <s v="Replace"/>
    <m/>
    <d v="2021-06-02T00:00:00"/>
    <x v="209"/>
    <n v="52"/>
    <n v="2"/>
    <m/>
    <m/>
    <n v="0.5"/>
    <n v="519.01250000000005"/>
    <x v="2"/>
    <n v="52"/>
    <n v="140"/>
    <n v="70"/>
    <n v="70"/>
    <n v="519.01250000000005"/>
    <n v="589.01250000000005"/>
    <n v="589.01250000000005"/>
    <s v="Wed"/>
    <s v="Sat"/>
  </r>
  <r>
    <s v="A00883"/>
    <s v="South"/>
    <s v="Lopez"/>
    <s v="Assess"/>
    <m/>
    <d v="2021-06-03T00:00:00"/>
    <x v="194"/>
    <n v="7"/>
    <n v="1"/>
    <m/>
    <m/>
    <n v="0.25"/>
    <n v="7.02"/>
    <x v="1"/>
    <n v="7"/>
    <n v="80"/>
    <n v="20"/>
    <n v="20"/>
    <n v="7.02"/>
    <n v="27.02"/>
    <n v="27.02"/>
    <s v="Thu"/>
    <s v="Thu"/>
  </r>
  <r>
    <s v="A00884"/>
    <s v="North"/>
    <s v="Ling"/>
    <s v="Deliver"/>
    <m/>
    <d v="2021-06-03T00:00:00"/>
    <x v="174"/>
    <n v="14"/>
    <n v="1"/>
    <m/>
    <m/>
    <n v="0.25"/>
    <n v="42.66"/>
    <x v="0"/>
    <n v="14"/>
    <n v="80"/>
    <n v="20"/>
    <n v="20"/>
    <n v="42.66"/>
    <n v="62.66"/>
    <n v="62.66"/>
    <s v="Thu"/>
    <s v="Thu"/>
  </r>
  <r>
    <s v="A00885"/>
    <s v="Southeast"/>
    <s v="Cartier"/>
    <s v="Assess"/>
    <m/>
    <d v="2021-06-03T00:00:00"/>
    <x v="192"/>
    <n v="21"/>
    <n v="1"/>
    <m/>
    <m/>
    <n v="0.25"/>
    <n v="179.5359"/>
    <x v="2"/>
    <n v="21"/>
    <n v="80"/>
    <n v="20"/>
    <n v="20"/>
    <n v="179.5359"/>
    <n v="199.5359"/>
    <n v="199.5359"/>
    <s v="Thu"/>
    <s v="Thu"/>
  </r>
  <r>
    <s v="A00886"/>
    <s v="Southeast"/>
    <s v="Cartier"/>
    <s v="Assess"/>
    <m/>
    <d v="2021-06-03T00:00:00"/>
    <x v="157"/>
    <n v="25"/>
    <n v="1"/>
    <m/>
    <m/>
    <n v="0.25"/>
    <n v="7.8"/>
    <x v="2"/>
    <n v="25"/>
    <n v="80"/>
    <n v="20"/>
    <n v="20"/>
    <n v="7.8"/>
    <n v="27.8"/>
    <n v="27.8"/>
    <s v="Thu"/>
    <s v="Mon"/>
  </r>
  <r>
    <s v="A00887"/>
    <s v="North"/>
    <s v="Ling"/>
    <s v="Deliver"/>
    <m/>
    <d v="2021-06-03T00:00:00"/>
    <x v="206"/>
    <n v="34"/>
    <n v="1"/>
    <m/>
    <m/>
    <n v="0.25"/>
    <n v="107.52"/>
    <x v="2"/>
    <n v="34"/>
    <n v="80"/>
    <n v="20"/>
    <n v="20"/>
    <n v="107.52"/>
    <n v="127.52"/>
    <n v="127.52"/>
    <s v="Thu"/>
    <s v="Wed"/>
  </r>
  <r>
    <s v="A00888"/>
    <s v="Northwest"/>
    <s v="Khan"/>
    <s v="Replace"/>
    <m/>
    <d v="2021-06-03T00:00:00"/>
    <x v="211"/>
    <n v="48"/>
    <n v="2"/>
    <m/>
    <m/>
    <n v="0.5"/>
    <n v="150"/>
    <x v="0"/>
    <n v="48"/>
    <n v="140"/>
    <n v="70"/>
    <n v="70"/>
    <n v="150"/>
    <n v="220"/>
    <n v="220"/>
    <s v="Thu"/>
    <s v="Wed"/>
  </r>
  <r>
    <s v="A00891"/>
    <s v="West"/>
    <s v="Khan"/>
    <s v="Deliver"/>
    <m/>
    <d v="2021-06-04T00:00:00"/>
    <x v="208"/>
    <n v="45"/>
    <n v="1"/>
    <m/>
    <m/>
    <n v="0.25"/>
    <n v="180"/>
    <x v="2"/>
    <n v="45"/>
    <n v="80"/>
    <n v="20"/>
    <n v="20"/>
    <n v="180"/>
    <n v="200"/>
    <n v="200"/>
    <s v="Fri"/>
    <s v="Mon"/>
  </r>
  <r>
    <s v="A00892"/>
    <s v="Southeast"/>
    <s v="Burton"/>
    <s v="Deliver"/>
    <m/>
    <d v="2021-06-05T00:00:00"/>
    <x v="200"/>
    <n v="18"/>
    <n v="1"/>
    <m/>
    <m/>
    <n v="0.25"/>
    <n v="30"/>
    <x v="2"/>
    <n v="18"/>
    <n v="80"/>
    <n v="20"/>
    <n v="20"/>
    <n v="30"/>
    <n v="50"/>
    <n v="50"/>
    <s v="Sat"/>
    <s v="Wed"/>
  </r>
  <r>
    <s v="A00893"/>
    <s v="North"/>
    <s v="Ling"/>
    <s v="Deliver"/>
    <m/>
    <d v="2021-06-07T00:00:00"/>
    <x v="194"/>
    <n v="3"/>
    <n v="1"/>
    <m/>
    <m/>
    <n v="0.25"/>
    <n v="0.45600000000000002"/>
    <x v="2"/>
    <n v="3"/>
    <n v="80"/>
    <n v="20"/>
    <n v="20"/>
    <n v="0.45600000000000002"/>
    <n v="20.456"/>
    <n v="20.456"/>
    <s v="Mon"/>
    <s v="Thu"/>
  </r>
  <r>
    <s v="A00894"/>
    <s v="Central"/>
    <s v="Cartier"/>
    <s v="Assess"/>
    <m/>
    <d v="2021-06-07T00:00:00"/>
    <x v="177"/>
    <n v="7"/>
    <n v="2"/>
    <m/>
    <s v="Yes"/>
    <n v="1.5"/>
    <n v="105.9778"/>
    <x v="2"/>
    <n v="7"/>
    <n v="140"/>
    <n v="210"/>
    <n v="210"/>
    <n v="0"/>
    <n v="315.9778"/>
    <n v="210"/>
    <s v="Mon"/>
    <s v="Mon"/>
  </r>
  <r>
    <s v="A00895"/>
    <s v="North"/>
    <s v="Ling"/>
    <s v="Assess"/>
    <m/>
    <d v="2021-06-07T00:00:00"/>
    <x v="162"/>
    <n v="8"/>
    <n v="2"/>
    <m/>
    <m/>
    <n v="0.25"/>
    <n v="19.196999999999999"/>
    <x v="0"/>
    <n v="8"/>
    <n v="140"/>
    <n v="35"/>
    <n v="35"/>
    <n v="19.196999999999999"/>
    <n v="54.197000000000003"/>
    <n v="54.197000000000003"/>
    <s v="Mon"/>
    <s v="Tue"/>
  </r>
  <r>
    <s v="A00896"/>
    <s v="West"/>
    <s v="Khan"/>
    <s v="Deliver"/>
    <m/>
    <d v="2021-06-07T00:00:00"/>
    <x v="191"/>
    <n v="14"/>
    <n v="1"/>
    <m/>
    <m/>
    <n v="0.25"/>
    <n v="180"/>
    <x v="2"/>
    <n v="14"/>
    <n v="80"/>
    <n v="20"/>
    <n v="20"/>
    <n v="180"/>
    <n v="200"/>
    <n v="200"/>
    <s v="Mon"/>
    <s v="Mon"/>
  </r>
  <r>
    <s v="A00897"/>
    <s v="Southeast"/>
    <s v="Burton"/>
    <s v="Replace"/>
    <m/>
    <d v="2021-06-07T00:00:00"/>
    <x v="210"/>
    <n v="37"/>
    <n v="1"/>
    <m/>
    <s v="Yes"/>
    <n v="0.5"/>
    <n v="240.6737"/>
    <x v="2"/>
    <n v="37"/>
    <n v="80"/>
    <n v="40"/>
    <n v="40"/>
    <n v="0"/>
    <n v="280.6737"/>
    <n v="40"/>
    <s v="Mon"/>
    <s v="Wed"/>
  </r>
  <r>
    <s v="A00898"/>
    <s v="Central"/>
    <s v="Burton"/>
    <s v="Replace"/>
    <m/>
    <d v="2021-06-07T00:00:00"/>
    <x v="211"/>
    <n v="44"/>
    <n v="1"/>
    <m/>
    <m/>
    <n v="2"/>
    <n v="425.89949999999999"/>
    <x v="2"/>
    <n v="44"/>
    <n v="80"/>
    <n v="160"/>
    <n v="160"/>
    <n v="425.89949999999999"/>
    <n v="585.89949999999999"/>
    <n v="585.89949999999999"/>
    <s v="Mon"/>
    <s v="Wed"/>
  </r>
  <r>
    <s v="A00900"/>
    <s v="North"/>
    <s v="Ling"/>
    <s v="Deliver"/>
    <m/>
    <d v="2021-06-08T00:00:00"/>
    <x v="177"/>
    <n v="6"/>
    <n v="2"/>
    <m/>
    <m/>
    <n v="0.25"/>
    <n v="146.75530000000001"/>
    <x v="2"/>
    <n v="6"/>
    <n v="140"/>
    <n v="35"/>
    <n v="35"/>
    <n v="146.75530000000001"/>
    <n v="181.75530000000001"/>
    <n v="181.75530000000001"/>
    <s v="Tue"/>
    <s v="Mon"/>
  </r>
  <r>
    <s v="A00901"/>
    <s v="Central"/>
    <s v="Cartier"/>
    <s v="Replace"/>
    <m/>
    <d v="2021-06-08T00:00:00"/>
    <x v="171"/>
    <n v="8"/>
    <n v="1"/>
    <m/>
    <m/>
    <n v="0.5"/>
    <n v="120"/>
    <x v="2"/>
    <n v="8"/>
    <n v="80"/>
    <n v="40"/>
    <n v="40"/>
    <n v="120"/>
    <n v="160"/>
    <n v="160"/>
    <s v="Tue"/>
    <s v="Wed"/>
  </r>
  <r>
    <s v="A00902"/>
    <s v="Northwest"/>
    <s v="Cartier"/>
    <s v="Assess"/>
    <m/>
    <d v="2021-06-08T00:00:00"/>
    <x v="174"/>
    <n v="9"/>
    <n v="1"/>
    <m/>
    <m/>
    <n v="0.5"/>
    <n v="45.877499999999998"/>
    <x v="1"/>
    <n v="9"/>
    <n v="80"/>
    <n v="40"/>
    <n v="40"/>
    <n v="45.877499999999998"/>
    <n v="85.877499999999998"/>
    <n v="85.877499999999998"/>
    <s v="Tue"/>
    <s v="Thu"/>
  </r>
  <r>
    <s v="A00903"/>
    <s v="South"/>
    <s v="Lopez"/>
    <s v="Install"/>
    <m/>
    <d v="2021-06-08T00:00:00"/>
    <x v="203"/>
    <n v="14"/>
    <n v="1"/>
    <m/>
    <m/>
    <n v="1.25"/>
    <n v="30.42"/>
    <x v="0"/>
    <n v="14"/>
    <n v="80"/>
    <n v="100"/>
    <n v="100"/>
    <n v="30.42"/>
    <n v="130.42000000000002"/>
    <n v="130.42000000000002"/>
    <s v="Tue"/>
    <s v="Tue"/>
  </r>
  <r>
    <s v="A00904"/>
    <s v="South"/>
    <s v="Lopez"/>
    <s v="Deliver"/>
    <m/>
    <d v="2021-06-08T00:00:00"/>
    <x v="203"/>
    <n v="14"/>
    <n v="1"/>
    <m/>
    <m/>
    <n v="0.25"/>
    <n v="30"/>
    <x v="0"/>
    <n v="14"/>
    <n v="80"/>
    <n v="20"/>
    <n v="20"/>
    <n v="30"/>
    <n v="50"/>
    <n v="50"/>
    <s v="Tue"/>
    <s v="Tue"/>
  </r>
  <r>
    <s v="A00905"/>
    <s v="North"/>
    <s v="Ling"/>
    <s v="Deliver"/>
    <m/>
    <d v="2021-06-08T00:00:00"/>
    <x v="203"/>
    <n v="14"/>
    <n v="1"/>
    <m/>
    <m/>
    <n v="0.25"/>
    <n v="90.630399999999995"/>
    <x v="2"/>
    <n v="14"/>
    <n v="80"/>
    <n v="20"/>
    <n v="20"/>
    <n v="90.630399999999995"/>
    <n v="110.63039999999999"/>
    <n v="110.63039999999999"/>
    <s v="Tue"/>
    <s v="Tue"/>
  </r>
  <r>
    <s v="A00906"/>
    <s v="North"/>
    <s v="Ling"/>
    <s v="Assess"/>
    <m/>
    <d v="2021-06-08T00:00:00"/>
    <x v="206"/>
    <n v="29"/>
    <n v="2"/>
    <m/>
    <m/>
    <n v="0.25"/>
    <n v="120"/>
    <x v="2"/>
    <n v="29"/>
    <n v="140"/>
    <n v="35"/>
    <n v="35"/>
    <n v="120"/>
    <n v="155"/>
    <n v="155"/>
    <s v="Tue"/>
    <s v="Wed"/>
  </r>
  <r>
    <s v="A00907"/>
    <s v="Southeast"/>
    <s v="Khan"/>
    <s v="Assess"/>
    <s v="Yes"/>
    <d v="2021-06-08T00:00:00"/>
    <x v="134"/>
    <n v="34"/>
    <n v="1"/>
    <m/>
    <m/>
    <n v="0.75"/>
    <n v="8.92"/>
    <x v="0"/>
    <n v="34"/>
    <n v="80"/>
    <n v="60"/>
    <n v="60"/>
    <n v="8.92"/>
    <n v="68.92"/>
    <n v="68.92"/>
    <s v="Tue"/>
    <s v="Mon"/>
  </r>
  <r>
    <s v="A00908"/>
    <s v="South"/>
    <s v="Burton"/>
    <s v="Repair"/>
    <m/>
    <d v="2021-06-08T00:00:00"/>
    <x v="134"/>
    <n v="34"/>
    <n v="2"/>
    <m/>
    <m/>
    <n v="1.25"/>
    <n v="244.7225"/>
    <x v="0"/>
    <n v="34"/>
    <n v="140"/>
    <n v="175"/>
    <n v="175"/>
    <n v="244.7225"/>
    <n v="419.72249999999997"/>
    <n v="419.72249999999997"/>
    <s v="Tue"/>
    <s v="Mon"/>
  </r>
  <r>
    <s v="A00910"/>
    <s v="Southeast"/>
    <s v="Cartier"/>
    <s v="Assess"/>
    <m/>
    <d v="2021-06-09T00:00:00"/>
    <x v="212"/>
    <n v="9"/>
    <n v="2"/>
    <m/>
    <m/>
    <n v="0.25"/>
    <n v="52.172199999999997"/>
    <x v="0"/>
    <n v="9"/>
    <n v="140"/>
    <n v="35"/>
    <n v="35"/>
    <n v="52.172199999999997"/>
    <n v="87.172200000000004"/>
    <n v="87.172200000000004"/>
    <s v="Wed"/>
    <s v="Fri"/>
  </r>
  <r>
    <s v="A00911"/>
    <s v="North"/>
    <s v="Ling"/>
    <s v="Deliver"/>
    <m/>
    <d v="2021-06-09T00:00:00"/>
    <x v="213"/>
    <n v="22"/>
    <n v="1"/>
    <m/>
    <m/>
    <n v="0.25"/>
    <n v="41.712299999999999"/>
    <x v="0"/>
    <n v="22"/>
    <n v="80"/>
    <n v="20"/>
    <n v="20"/>
    <n v="41.712299999999999"/>
    <n v="61.712299999999999"/>
    <n v="61.712299999999999"/>
    <s v="Wed"/>
    <s v="Thu"/>
  </r>
  <r>
    <s v="A00912"/>
    <s v="North"/>
    <s v="Burton"/>
    <s v="Repair"/>
    <m/>
    <d v="2021-06-10T00:00:00"/>
    <x v="137"/>
    <n v="2"/>
    <n v="1"/>
    <m/>
    <m/>
    <n v="1"/>
    <n v="1800.24"/>
    <x v="2"/>
    <n v="2"/>
    <n v="80"/>
    <n v="80"/>
    <n v="80"/>
    <n v="1800.24"/>
    <n v="1880.24"/>
    <n v="1880.24"/>
    <s v="Thu"/>
    <s v="Sat"/>
  </r>
  <r>
    <s v="A00913"/>
    <s v="Central"/>
    <s v="Khan"/>
    <s v="Assess"/>
    <m/>
    <d v="2021-06-10T00:00:00"/>
    <x v="191"/>
    <n v="11"/>
    <n v="1"/>
    <m/>
    <m/>
    <n v="0.5"/>
    <n v="144"/>
    <x v="2"/>
    <n v="11"/>
    <n v="80"/>
    <n v="40"/>
    <n v="40"/>
    <n v="144"/>
    <n v="184"/>
    <n v="184"/>
    <s v="Thu"/>
    <s v="Mon"/>
  </r>
  <r>
    <s v="A00914"/>
    <s v="West"/>
    <s v="Khan"/>
    <s v="Assess"/>
    <s v="Yes"/>
    <d v="2021-06-10T00:00:00"/>
    <x v="191"/>
    <n v="11"/>
    <n v="1"/>
    <m/>
    <m/>
    <n v="0.5"/>
    <n v="39.953899999999997"/>
    <x v="0"/>
    <n v="11"/>
    <n v="80"/>
    <n v="40"/>
    <n v="40"/>
    <n v="39.953899999999997"/>
    <n v="79.953900000000004"/>
    <n v="79.953900000000004"/>
    <s v="Thu"/>
    <s v="Mon"/>
  </r>
  <r>
    <s v="A00915"/>
    <s v="North"/>
    <s v="Ling"/>
    <s v="Replace"/>
    <m/>
    <d v="2021-06-10T00:00:00"/>
    <x v="214"/>
    <n v="16"/>
    <n v="2"/>
    <m/>
    <m/>
    <n v="0.5"/>
    <n v="180"/>
    <x v="0"/>
    <n v="16"/>
    <n v="140"/>
    <n v="70"/>
    <n v="70"/>
    <n v="180"/>
    <n v="250"/>
    <n v="250"/>
    <s v="Thu"/>
    <s v="Sat"/>
  </r>
  <r>
    <s v="A00916"/>
    <s v="South"/>
    <s v="Khan"/>
    <s v="Assess"/>
    <m/>
    <d v="2021-06-10T00:00:00"/>
    <x v="200"/>
    <n v="13"/>
    <n v="1"/>
    <m/>
    <m/>
    <n v="0.25"/>
    <n v="150.36160000000001"/>
    <x v="2"/>
    <n v="13"/>
    <n v="80"/>
    <n v="20"/>
    <n v="20"/>
    <n v="150.36160000000001"/>
    <n v="170.36160000000001"/>
    <n v="170.36160000000001"/>
    <s v="Thu"/>
    <s v="Wed"/>
  </r>
  <r>
    <s v="A00917"/>
    <s v="South"/>
    <s v="Lopez"/>
    <s v="Deliver"/>
    <s v="Yes"/>
    <d v="2021-06-10T00:00:00"/>
    <x v="215"/>
    <n v="29"/>
    <n v="1"/>
    <s v="Yes"/>
    <s v="Yes"/>
    <n v="0.25"/>
    <n v="110.11"/>
    <x v="3"/>
    <n v="29"/>
    <n v="80"/>
    <n v="20"/>
    <n v="0"/>
    <n v="0"/>
    <n v="130.11000000000001"/>
    <n v="0"/>
    <s v="Thu"/>
    <s v="Fri"/>
  </r>
  <r>
    <s v="A00918"/>
    <s v="North"/>
    <s v="Ling"/>
    <s v="Deliver"/>
    <m/>
    <d v="2021-06-10T00:00:00"/>
    <x v="207"/>
    <n v="35"/>
    <n v="1"/>
    <m/>
    <m/>
    <n v="0.25"/>
    <n v="120"/>
    <x v="0"/>
    <n v="35"/>
    <n v="80"/>
    <n v="20"/>
    <n v="20"/>
    <n v="120"/>
    <n v="140"/>
    <n v="140"/>
    <s v="Thu"/>
    <s v="Thu"/>
  </r>
  <r>
    <s v="A00919"/>
    <s v="North"/>
    <s v="Ling"/>
    <s v="Replace"/>
    <m/>
    <d v="2021-06-10T00:00:00"/>
    <x v="134"/>
    <n v="32"/>
    <n v="2"/>
    <m/>
    <m/>
    <n v="0.5"/>
    <n v="272.49689999999998"/>
    <x v="0"/>
    <n v="32"/>
    <n v="140"/>
    <n v="70"/>
    <n v="70"/>
    <n v="272.49689999999998"/>
    <n v="342.49689999999998"/>
    <n v="342.49689999999998"/>
    <s v="Thu"/>
    <s v="Mon"/>
  </r>
  <r>
    <s v="A00920"/>
    <s v="West"/>
    <s v="Khan"/>
    <s v="Assess"/>
    <m/>
    <d v="2021-06-10T00:00:00"/>
    <x v="210"/>
    <n v="34"/>
    <n v="1"/>
    <m/>
    <m/>
    <n v="0.25"/>
    <n v="34.5"/>
    <x v="1"/>
    <n v="34"/>
    <n v="80"/>
    <n v="20"/>
    <n v="20"/>
    <n v="34.5"/>
    <n v="54.5"/>
    <n v="54.5"/>
    <s v="Thu"/>
    <s v="Wed"/>
  </r>
  <r>
    <s v="A00921"/>
    <s v="Central"/>
    <s v="Khan"/>
    <s v="Repair"/>
    <m/>
    <d v="2021-06-10T00:00:00"/>
    <x v="207"/>
    <n v="35"/>
    <n v="2"/>
    <m/>
    <m/>
    <n v="3"/>
    <n v="44.064"/>
    <x v="2"/>
    <n v="35"/>
    <n v="140"/>
    <n v="420"/>
    <n v="420"/>
    <n v="44.064"/>
    <n v="464.06400000000002"/>
    <n v="464.06400000000002"/>
    <s v="Thu"/>
    <s v="Thu"/>
  </r>
  <r>
    <s v="A00927"/>
    <s v="Southeast"/>
    <s v="Burton"/>
    <s v="Replace"/>
    <m/>
    <d v="2021-06-11T00:00:00"/>
    <x v="204"/>
    <n v="35"/>
    <n v="1"/>
    <s v="Yes"/>
    <s v="Yes"/>
    <n v="0.5"/>
    <n v="344.76940000000002"/>
    <x v="3"/>
    <n v="35"/>
    <n v="80"/>
    <n v="40"/>
    <n v="0"/>
    <n v="0"/>
    <n v="384.76940000000002"/>
    <n v="0"/>
    <s v="Fri"/>
    <s v="Fri"/>
  </r>
  <r>
    <s v="A00928"/>
    <s v="North"/>
    <s v="Ling"/>
    <s v="Deliver"/>
    <m/>
    <d v="2021-06-12T00:00:00"/>
    <x v="166"/>
    <n v="17"/>
    <n v="1"/>
    <m/>
    <m/>
    <n v="0.25"/>
    <n v="22"/>
    <x v="0"/>
    <n v="17"/>
    <n v="80"/>
    <n v="20"/>
    <n v="20"/>
    <n v="22"/>
    <n v="42"/>
    <n v="42"/>
    <s v="Sat"/>
    <s v="Tue"/>
  </r>
  <r>
    <s v="A00929"/>
    <s v="Central"/>
    <s v="Cartier"/>
    <s v="Replace"/>
    <m/>
    <d v="2021-06-14T00:00:00"/>
    <x v="200"/>
    <n v="9"/>
    <n v="1"/>
    <m/>
    <m/>
    <n v="0.5"/>
    <n v="120"/>
    <x v="0"/>
    <n v="9"/>
    <n v="80"/>
    <n v="40"/>
    <n v="40"/>
    <n v="120"/>
    <n v="160"/>
    <n v="160"/>
    <s v="Mon"/>
    <s v="Wed"/>
  </r>
  <r>
    <s v="A00930"/>
    <s v="Central"/>
    <s v="Khan"/>
    <s v="Replace"/>
    <s v="Yes"/>
    <d v="2021-06-14T00:00:00"/>
    <x v="192"/>
    <n v="10"/>
    <n v="1"/>
    <s v="Yes"/>
    <s v="Yes"/>
    <n v="0.5"/>
    <n v="204.28399999999999"/>
    <x v="3"/>
    <n v="10"/>
    <n v="80"/>
    <n v="40"/>
    <n v="0"/>
    <n v="0"/>
    <n v="244.28399999999999"/>
    <n v="0"/>
    <s v="Mon"/>
    <s v="Thu"/>
  </r>
  <r>
    <s v="A00931"/>
    <s v="West"/>
    <s v="Burton"/>
    <s v="Replace"/>
    <m/>
    <d v="2021-06-14T00:00:00"/>
    <x v="206"/>
    <n v="23"/>
    <n v="2"/>
    <m/>
    <s v="Yes"/>
    <n v="5"/>
    <n v="2048.5612000000001"/>
    <x v="2"/>
    <n v="23"/>
    <n v="140"/>
    <n v="700"/>
    <n v="700"/>
    <n v="0"/>
    <n v="2748.5612000000001"/>
    <n v="700"/>
    <s v="Mon"/>
    <s v="Wed"/>
  </r>
  <r>
    <s v="A00932"/>
    <s v="Southeast"/>
    <s v="Khan"/>
    <s v="Deliver"/>
    <m/>
    <d v="2021-06-14T00:00:00"/>
    <x v="199"/>
    <n v="38"/>
    <n v="1"/>
    <m/>
    <m/>
    <n v="0.25"/>
    <n v="8.5495999999999999"/>
    <x v="2"/>
    <n v="38"/>
    <n v="80"/>
    <n v="20"/>
    <n v="20"/>
    <n v="8.5495999999999999"/>
    <n v="28.549599999999998"/>
    <n v="28.549599999999998"/>
    <s v="Mon"/>
    <s v="Thu"/>
  </r>
  <r>
    <s v="A00933"/>
    <s v="Central"/>
    <s v="Cartier"/>
    <s v="Assess"/>
    <m/>
    <d v="2021-06-14T00:00:00"/>
    <x v="199"/>
    <n v="38"/>
    <n v="1"/>
    <m/>
    <m/>
    <n v="0.5"/>
    <n v="120.54089999999999"/>
    <x v="2"/>
    <n v="38"/>
    <n v="80"/>
    <n v="40"/>
    <n v="40"/>
    <n v="120.54089999999999"/>
    <n v="160.54089999999999"/>
    <n v="160.54089999999999"/>
    <s v="Mon"/>
    <s v="Thu"/>
  </r>
  <r>
    <s v="A00936"/>
    <s v="South"/>
    <s v="Lopez"/>
    <s v="Deliver"/>
    <m/>
    <d v="2021-06-15T00:00:00"/>
    <x v="215"/>
    <n v="24"/>
    <n v="1"/>
    <m/>
    <m/>
    <n v="0.25"/>
    <n v="70.5334"/>
    <x v="0"/>
    <n v="24"/>
    <n v="80"/>
    <n v="20"/>
    <n v="20"/>
    <n v="70.5334"/>
    <n v="90.5334"/>
    <n v="90.5334"/>
    <s v="Tue"/>
    <s v="Fri"/>
  </r>
  <r>
    <s v="A00937"/>
    <s v="Northeast"/>
    <s v="Ling"/>
    <s v="Assess"/>
    <m/>
    <d v="2021-06-15T00:00:00"/>
    <x v="134"/>
    <n v="27"/>
    <n v="2"/>
    <m/>
    <m/>
    <n v="0.25"/>
    <n v="14.4"/>
    <x v="0"/>
    <n v="27"/>
    <n v="140"/>
    <n v="35"/>
    <n v="35"/>
    <n v="14.4"/>
    <n v="49.4"/>
    <n v="49.4"/>
    <s v="Tue"/>
    <s v="Mon"/>
  </r>
  <r>
    <s v="A00938"/>
    <s v="Southeast"/>
    <s v="Burton"/>
    <s v="Assess"/>
    <m/>
    <d v="2021-06-15T00:00:00"/>
    <x v="210"/>
    <n v="29"/>
    <n v="1"/>
    <m/>
    <m/>
    <n v="0.25"/>
    <n v="144"/>
    <x v="1"/>
    <n v="29"/>
    <n v="80"/>
    <n v="20"/>
    <n v="20"/>
    <n v="144"/>
    <n v="164"/>
    <n v="164"/>
    <s v="Tue"/>
    <s v="Wed"/>
  </r>
  <r>
    <s v="A00939"/>
    <s v="North"/>
    <s v="Ling"/>
    <s v="Assess"/>
    <m/>
    <d v="2021-06-15T00:00:00"/>
    <x v="208"/>
    <n v="34"/>
    <n v="1"/>
    <m/>
    <m/>
    <n v="0.5"/>
    <n v="5.4"/>
    <x v="2"/>
    <n v="34"/>
    <n v="80"/>
    <n v="40"/>
    <n v="40"/>
    <n v="5.4"/>
    <n v="45.4"/>
    <n v="45.4"/>
    <s v="Tue"/>
    <s v="Mon"/>
  </r>
  <r>
    <s v="A00940"/>
    <s v="West"/>
    <s v="Lopez"/>
    <s v="Assess"/>
    <m/>
    <d v="2021-06-16T00:00:00"/>
    <x v="192"/>
    <n v="8"/>
    <n v="1"/>
    <m/>
    <m/>
    <n v="0.25"/>
    <n v="23.1465"/>
    <x v="1"/>
    <n v="8"/>
    <n v="80"/>
    <n v="20"/>
    <n v="20"/>
    <n v="23.1465"/>
    <n v="43.146500000000003"/>
    <n v="43.146500000000003"/>
    <s v="Wed"/>
    <s v="Thu"/>
  </r>
  <r>
    <s v="A00941"/>
    <s v="Central"/>
    <s v="Khan"/>
    <s v="Replace"/>
    <m/>
    <d v="2021-06-16T00:00:00"/>
    <x v="192"/>
    <n v="8"/>
    <n v="1"/>
    <m/>
    <s v="Yes"/>
    <n v="0.5"/>
    <n v="25.0718"/>
    <x v="2"/>
    <n v="8"/>
    <n v="80"/>
    <n v="40"/>
    <n v="40"/>
    <n v="0"/>
    <n v="65.071799999999996"/>
    <n v="40"/>
    <s v="Wed"/>
    <s v="Thu"/>
  </r>
  <r>
    <s v="A00942"/>
    <s v="Southeast"/>
    <s v="Burton"/>
    <s v="Assess"/>
    <m/>
    <d v="2021-06-16T00:00:00"/>
    <x v="207"/>
    <n v="29"/>
    <n v="1"/>
    <m/>
    <m/>
    <n v="0.5"/>
    <n v="175.21770000000001"/>
    <x v="2"/>
    <n v="29"/>
    <n v="80"/>
    <n v="40"/>
    <n v="40"/>
    <n v="175.21770000000001"/>
    <n v="215.21770000000001"/>
    <n v="215.21770000000001"/>
    <s v="Wed"/>
    <s v="Thu"/>
  </r>
  <r>
    <s v="A00943"/>
    <s v="Northwest"/>
    <s v="Khan"/>
    <s v="Repair"/>
    <m/>
    <d v="2021-06-16T00:00:00"/>
    <x v="211"/>
    <n v="35"/>
    <n v="2"/>
    <m/>
    <m/>
    <n v="3.5"/>
    <n v="23"/>
    <x v="0"/>
    <n v="35"/>
    <n v="140"/>
    <n v="490"/>
    <n v="490"/>
    <n v="23"/>
    <n v="513"/>
    <n v="513"/>
    <s v="Wed"/>
    <s v="Wed"/>
  </r>
  <r>
    <s v="A00949"/>
    <s v="North"/>
    <s v="Ling"/>
    <s v="Assess"/>
    <m/>
    <d v="2021-06-17T00:00:00"/>
    <x v="114"/>
    <n v="13"/>
    <n v="2"/>
    <m/>
    <m/>
    <n v="1.25"/>
    <n v="122.80759999999999"/>
    <x v="2"/>
    <n v="13"/>
    <n v="140"/>
    <n v="175"/>
    <n v="175"/>
    <n v="122.80759999999999"/>
    <n v="297.80759999999998"/>
    <n v="297.80759999999998"/>
    <s v="Thu"/>
    <s v="Wed"/>
  </r>
  <r>
    <s v="A00950"/>
    <s v="West"/>
    <s v="Cartier"/>
    <s v="Assess"/>
    <m/>
    <d v="2021-06-17T00:00:00"/>
    <x v="182"/>
    <n v="19"/>
    <n v="1"/>
    <m/>
    <m/>
    <n v="0.25"/>
    <n v="54.8215"/>
    <x v="0"/>
    <n v="19"/>
    <n v="80"/>
    <n v="20"/>
    <n v="20"/>
    <n v="54.8215"/>
    <n v="74.8215"/>
    <n v="74.8215"/>
    <s v="Thu"/>
    <s v="Tue"/>
  </r>
  <r>
    <s v="A00951"/>
    <s v="Central"/>
    <s v="Cartier"/>
    <s v="Replace"/>
    <m/>
    <d v="2021-06-17T00:00:00"/>
    <x v="199"/>
    <n v="35"/>
    <n v="2"/>
    <m/>
    <m/>
    <n v="2.5"/>
    <n v="86.423400000000001"/>
    <x v="2"/>
    <n v="35"/>
    <n v="140"/>
    <n v="350"/>
    <n v="350"/>
    <n v="86.423400000000001"/>
    <n v="436.42340000000002"/>
    <n v="436.42340000000002"/>
    <s v="Thu"/>
    <s v="Thu"/>
  </r>
  <r>
    <s v="A00960"/>
    <s v="Southwest"/>
    <s v="Burton"/>
    <s v="Assess"/>
    <m/>
    <d v="2021-06-18T00:00:00"/>
    <x v="134"/>
    <n v="24"/>
    <n v="2"/>
    <m/>
    <m/>
    <n v="2"/>
    <n v="134.50059999999999"/>
    <x v="2"/>
    <n v="24"/>
    <n v="140"/>
    <n v="280"/>
    <n v="280"/>
    <n v="134.50059999999999"/>
    <n v="414.50059999999996"/>
    <n v="414.50059999999996"/>
    <s v="Fri"/>
    <s v="Mon"/>
  </r>
  <r>
    <s v="A00961"/>
    <s v="Southeast"/>
    <s v="Cartier"/>
    <s v="Replace"/>
    <m/>
    <d v="2021-06-19T00:00:00"/>
    <x v="185"/>
    <n v="14"/>
    <n v="1"/>
    <m/>
    <m/>
    <n v="0.5"/>
    <n v="78.333299999999994"/>
    <x v="2"/>
    <n v="14"/>
    <n v="80"/>
    <n v="40"/>
    <n v="40"/>
    <n v="78.333299999999994"/>
    <n v="118.33329999999999"/>
    <n v="118.33329999999999"/>
    <s v="Sat"/>
    <s v="Sat"/>
  </r>
  <r>
    <s v="A00962"/>
    <s v="Northwest"/>
    <s v="Khan"/>
    <s v="Install"/>
    <m/>
    <d v="2021-06-21T00:00:00"/>
    <x v="114"/>
    <n v="9"/>
    <n v="1"/>
    <m/>
    <m/>
    <n v="1.5"/>
    <n v="202.8"/>
    <x v="0"/>
    <n v="9"/>
    <n v="80"/>
    <n v="120"/>
    <n v="120"/>
    <n v="202.8"/>
    <n v="322.8"/>
    <n v="322.8"/>
    <s v="Mon"/>
    <s v="Wed"/>
  </r>
  <r>
    <s v="A00963"/>
    <s v="Central"/>
    <s v="Burton"/>
    <s v="Replace"/>
    <m/>
    <d v="2021-06-21T00:00:00"/>
    <x v="215"/>
    <n v="18"/>
    <n v="1"/>
    <m/>
    <m/>
    <n v="0.5"/>
    <n v="67.903400000000005"/>
    <x v="2"/>
    <n v="18"/>
    <n v="80"/>
    <n v="40"/>
    <n v="40"/>
    <n v="67.903400000000005"/>
    <n v="107.9034"/>
    <n v="107.9034"/>
    <s v="Mon"/>
    <s v="Fri"/>
  </r>
  <r>
    <s v="A00964"/>
    <s v="Northeast"/>
    <s v="Ling"/>
    <s v="Assess"/>
    <m/>
    <d v="2021-06-21T00:00:00"/>
    <x v="134"/>
    <n v="21"/>
    <n v="2"/>
    <m/>
    <m/>
    <n v="1"/>
    <n v="144"/>
    <x v="2"/>
    <n v="21"/>
    <n v="140"/>
    <n v="140"/>
    <n v="140"/>
    <n v="144"/>
    <n v="284"/>
    <n v="284"/>
    <s v="Mon"/>
    <s v="Mon"/>
  </r>
  <r>
    <s v="A00965"/>
    <s v="South"/>
    <s v="Burton"/>
    <s v="Deliver"/>
    <m/>
    <d v="2021-06-21T00:00:00"/>
    <x v="183"/>
    <n v="22"/>
    <n v="2"/>
    <m/>
    <m/>
    <n v="0.25"/>
    <n v="178.36179999999999"/>
    <x v="0"/>
    <n v="22"/>
    <n v="140"/>
    <n v="35"/>
    <n v="35"/>
    <n v="178.36179999999999"/>
    <n v="213.36179999999999"/>
    <n v="213.36179999999999"/>
    <s v="Mon"/>
    <s v="Tue"/>
  </r>
  <r>
    <s v="A00966"/>
    <s v="East"/>
    <s v="Ling"/>
    <s v="Deliver"/>
    <m/>
    <d v="2021-06-21T00:00:00"/>
    <x v="210"/>
    <n v="23"/>
    <n v="1"/>
    <m/>
    <m/>
    <n v="0.25"/>
    <n v="7.3140000000000001"/>
    <x v="1"/>
    <n v="23"/>
    <n v="80"/>
    <n v="20"/>
    <n v="20"/>
    <n v="7.3140000000000001"/>
    <n v="27.314"/>
    <n v="27.314"/>
    <s v="Mon"/>
    <s v="Wed"/>
  </r>
  <r>
    <s v="A00973"/>
    <s v="West"/>
    <s v="Khan"/>
    <s v="Deliver"/>
    <m/>
    <d v="2021-06-22T00:00:00"/>
    <x v="204"/>
    <n v="24"/>
    <n v="1"/>
    <m/>
    <m/>
    <n v="0.25"/>
    <n v="21.33"/>
    <x v="0"/>
    <n v="24"/>
    <n v="80"/>
    <n v="20"/>
    <n v="20"/>
    <n v="21.33"/>
    <n v="41.33"/>
    <n v="41.33"/>
    <s v="Tue"/>
    <s v="Fri"/>
  </r>
  <r>
    <s v="A00974"/>
    <s v="North"/>
    <s v="Ling"/>
    <s v="Assess"/>
    <m/>
    <d v="2021-06-22T00:00:00"/>
    <x v="208"/>
    <n v="27"/>
    <n v="2"/>
    <m/>
    <m/>
    <n v="0.25"/>
    <n v="55.89"/>
    <x v="0"/>
    <n v="27"/>
    <n v="140"/>
    <n v="35"/>
    <n v="35"/>
    <n v="55.89"/>
    <n v="90.89"/>
    <n v="90.89"/>
    <s v="Tue"/>
    <s v="Mon"/>
  </r>
  <r>
    <s v="A00975"/>
    <s v="Northwest"/>
    <s v="Khan"/>
    <s v="Replace"/>
    <m/>
    <d v="2021-06-22T00:00:00"/>
    <x v="211"/>
    <n v="29"/>
    <n v="2"/>
    <m/>
    <m/>
    <n v="0.5"/>
    <n v="227.13"/>
    <x v="0"/>
    <n v="29"/>
    <n v="140"/>
    <n v="70"/>
    <n v="70"/>
    <n v="227.13"/>
    <n v="297.13"/>
    <n v="297.13"/>
    <s v="Tue"/>
    <s v="Wed"/>
  </r>
  <r>
    <s v="A00980"/>
    <s v="South"/>
    <s v="Lopez"/>
    <s v="Deliver"/>
    <m/>
    <d v="2021-06-23T00:00:00"/>
    <x v="195"/>
    <n v="2"/>
    <n v="1"/>
    <m/>
    <m/>
    <n v="0.25"/>
    <n v="270.44560000000001"/>
    <x v="0"/>
    <n v="2"/>
    <n v="80"/>
    <n v="20"/>
    <n v="20"/>
    <n v="270.44560000000001"/>
    <n v="290.44560000000001"/>
    <n v="290.44560000000001"/>
    <s v="Wed"/>
    <s v="Fri"/>
  </r>
  <r>
    <s v="A00981"/>
    <s v="Central"/>
    <s v="Khan"/>
    <s v="Assess"/>
    <m/>
    <d v="2021-06-23T00:00:00"/>
    <x v="185"/>
    <n v="10"/>
    <n v="1"/>
    <m/>
    <m/>
    <n v="1"/>
    <n v="180"/>
    <x v="1"/>
    <n v="10"/>
    <n v="80"/>
    <n v="80"/>
    <n v="80"/>
    <n v="180"/>
    <n v="260"/>
    <n v="260"/>
    <s v="Wed"/>
    <s v="Sat"/>
  </r>
  <r>
    <s v="A00982"/>
    <s v="South"/>
    <s v="Lopez"/>
    <s v="Repair"/>
    <m/>
    <d v="2021-06-23T00:00:00"/>
    <x v="183"/>
    <n v="20"/>
    <n v="1"/>
    <m/>
    <m/>
    <n v="1"/>
    <n v="188.9469"/>
    <x v="0"/>
    <n v="20"/>
    <n v="80"/>
    <n v="80"/>
    <n v="80"/>
    <n v="188.9469"/>
    <n v="268.94690000000003"/>
    <n v="268.94690000000003"/>
    <s v="Wed"/>
    <s v="Tue"/>
  </r>
  <r>
    <s v="A00983"/>
    <s v="Northeast"/>
    <s v="Ling"/>
    <s v="Deliver"/>
    <m/>
    <d v="2021-06-23T00:00:00"/>
    <x v="211"/>
    <n v="28"/>
    <n v="1"/>
    <m/>
    <m/>
    <n v="0.25"/>
    <n v="37.582099999999997"/>
    <x v="0"/>
    <n v="28"/>
    <n v="80"/>
    <n v="20"/>
    <n v="20"/>
    <n v="37.582099999999997"/>
    <n v="57.582099999999997"/>
    <n v="57.582099999999997"/>
    <s v="Wed"/>
    <s v="Wed"/>
  </r>
  <r>
    <s v="A00984"/>
    <s v="Northwest"/>
    <s v="Cartier"/>
    <s v="Replace"/>
    <m/>
    <d v="2021-06-23T00:00:00"/>
    <x v="208"/>
    <n v="26"/>
    <n v="1"/>
    <m/>
    <m/>
    <n v="0.5"/>
    <n v="20"/>
    <x v="0"/>
    <n v="26"/>
    <n v="80"/>
    <n v="40"/>
    <n v="40"/>
    <n v="20"/>
    <n v="60"/>
    <n v="60"/>
    <s v="Wed"/>
    <s v="Mon"/>
  </r>
  <r>
    <s v="A00985"/>
    <s v="South"/>
    <s v="Burton"/>
    <s v="Deliver"/>
    <m/>
    <d v="2021-06-23T00:00:00"/>
    <x v="208"/>
    <n v="26"/>
    <n v="1"/>
    <m/>
    <m/>
    <n v="0.25"/>
    <n v="78.278999999999996"/>
    <x v="2"/>
    <n v="26"/>
    <n v="80"/>
    <n v="20"/>
    <n v="20"/>
    <n v="78.278999999999996"/>
    <n v="98.278999999999996"/>
    <n v="98.278999999999996"/>
    <s v="Wed"/>
    <s v="Mon"/>
  </r>
  <r>
    <s v="A00986"/>
    <s v="South"/>
    <s v="Ling"/>
    <s v="Deliver"/>
    <m/>
    <d v="2021-06-23T00:00:00"/>
    <x v="199"/>
    <n v="29"/>
    <n v="1"/>
    <m/>
    <m/>
    <n v="0.25"/>
    <n v="37.293500000000002"/>
    <x v="0"/>
    <n v="29"/>
    <n v="80"/>
    <n v="20"/>
    <n v="20"/>
    <n v="37.293500000000002"/>
    <n v="57.293500000000002"/>
    <n v="57.293500000000002"/>
    <s v="Wed"/>
    <s v="Thu"/>
  </r>
  <r>
    <s v="A00989"/>
    <s v="North"/>
    <s v="Ling"/>
    <s v="Deliver"/>
    <m/>
    <d v="2021-06-24T00:00:00"/>
    <x v="207"/>
    <n v="21"/>
    <n v="2"/>
    <m/>
    <m/>
    <n v="0.25"/>
    <n v="268.05579999999998"/>
    <x v="0"/>
    <n v="21"/>
    <n v="140"/>
    <n v="35"/>
    <n v="35"/>
    <n v="268.05579999999998"/>
    <n v="303.05579999999998"/>
    <n v="303.05579999999998"/>
    <s v="Thu"/>
    <s v="Thu"/>
  </r>
  <r>
    <s v="A00990"/>
    <s v="West"/>
    <s v="Khan"/>
    <s v="Deliver"/>
    <m/>
    <d v="2021-06-24T00:00:00"/>
    <x v="205"/>
    <n v="29"/>
    <n v="1"/>
    <m/>
    <m/>
    <n v="0.25"/>
    <n v="19.196999999999999"/>
    <x v="1"/>
    <n v="29"/>
    <n v="80"/>
    <n v="20"/>
    <n v="20"/>
    <n v="19.196999999999999"/>
    <n v="39.197000000000003"/>
    <n v="39.197000000000003"/>
    <s v="Thu"/>
    <s v="Fri"/>
  </r>
  <r>
    <s v="A00991"/>
    <s v="North"/>
    <s v="Ling"/>
    <s v="Assess"/>
    <m/>
    <d v="2021-06-24T00:00:00"/>
    <x v="208"/>
    <n v="25"/>
    <n v="2"/>
    <m/>
    <m/>
    <n v="0.25"/>
    <n v="21.33"/>
    <x v="0"/>
    <n v="25"/>
    <n v="140"/>
    <n v="35"/>
    <n v="35"/>
    <n v="21.33"/>
    <n v="56.33"/>
    <n v="56.33"/>
    <s v="Thu"/>
    <s v="Mon"/>
  </r>
  <r>
    <s v="A01000"/>
    <s v="Northwest"/>
    <s v="Khan"/>
    <s v="Repair"/>
    <m/>
    <d v="2021-06-25T00:00:00"/>
    <x v="204"/>
    <n v="21"/>
    <n v="1"/>
    <m/>
    <m/>
    <n v="6.25"/>
    <n v="20"/>
    <x v="2"/>
    <n v="21"/>
    <n v="80"/>
    <n v="500"/>
    <n v="500"/>
    <n v="20"/>
    <n v="520"/>
    <n v="520"/>
    <s v="Fri"/>
    <s v="Fri"/>
  </r>
  <r>
    <s v="A01002"/>
    <s v="Southeast"/>
    <s v="Khan"/>
    <s v="Assess"/>
    <m/>
    <d v="2021-06-26T00:00:00"/>
    <x v="209"/>
    <n v="28"/>
    <n v="2"/>
    <m/>
    <m/>
    <n v="0.25"/>
    <n v="237.208"/>
    <x v="2"/>
    <n v="28"/>
    <n v="140"/>
    <n v="35"/>
    <n v="35"/>
    <n v="237.208"/>
    <n v="272.20799999999997"/>
    <n v="272.20799999999997"/>
    <s v="Sat"/>
    <s v="Sat"/>
  </r>
  <r>
    <s v="A01003"/>
    <s v="North"/>
    <s v="Ling"/>
    <s v="Replace"/>
    <m/>
    <d v="2021-06-28T00:00:00"/>
    <x v="208"/>
    <n v="21"/>
    <n v="2"/>
    <m/>
    <m/>
    <n v="2.5"/>
    <n v="106.65"/>
    <x v="0"/>
    <n v="21"/>
    <n v="140"/>
    <n v="350"/>
    <n v="350"/>
    <n v="106.65"/>
    <n v="456.65"/>
    <n v="456.65"/>
    <s v="Mon"/>
    <s v="Mon"/>
  </r>
  <r>
    <s v="A01005"/>
    <s v="North"/>
    <s v="Ling"/>
    <s v="Deliver"/>
    <m/>
    <d v="2021-06-29T00:00:00"/>
    <x v="215"/>
    <n v="10"/>
    <n v="1"/>
    <m/>
    <m/>
    <n v="0.25"/>
    <n v="20.07"/>
    <x v="0"/>
    <n v="10"/>
    <n v="80"/>
    <n v="20"/>
    <n v="20"/>
    <n v="20.07"/>
    <n v="40.07"/>
    <n v="40.07"/>
    <s v="Tue"/>
    <s v="Fri"/>
  </r>
  <r>
    <s v="A01006"/>
    <s v="South"/>
    <s v="Burton"/>
    <s v="Replace"/>
    <m/>
    <d v="2021-06-29T00:00:00"/>
    <x v="207"/>
    <n v="16"/>
    <n v="2"/>
    <m/>
    <m/>
    <n v="0.5"/>
    <n v="215.99090000000001"/>
    <x v="0"/>
    <n v="16"/>
    <n v="140"/>
    <n v="70"/>
    <n v="70"/>
    <n v="215.99090000000001"/>
    <n v="285.99090000000001"/>
    <n v="285.99090000000001"/>
    <s v="Tue"/>
    <s v="Thu"/>
  </r>
  <r>
    <s v="A01007"/>
    <s v="West"/>
    <s v="Khan"/>
    <s v="Deliver"/>
    <m/>
    <d v="2021-06-29T00:00:00"/>
    <x v="210"/>
    <n v="15"/>
    <n v="1"/>
    <m/>
    <m/>
    <n v="0.25"/>
    <n v="18"/>
    <x v="2"/>
    <n v="15"/>
    <n v="80"/>
    <n v="20"/>
    <n v="20"/>
    <n v="18"/>
    <n v="38"/>
    <n v="38"/>
    <s v="Tue"/>
    <s v="Wed"/>
  </r>
  <r>
    <s v="A01014"/>
    <s v="South"/>
    <s v="Burton"/>
    <s v="Install"/>
    <m/>
    <d v="2021-06-30T00:00:00"/>
    <x v="134"/>
    <n v="12"/>
    <n v="2"/>
    <m/>
    <m/>
    <n v="1"/>
    <n v="183.5419"/>
    <x v="0"/>
    <n v="12"/>
    <n v="140"/>
    <n v="140"/>
    <n v="140"/>
    <n v="183.5419"/>
    <n v="323.5419"/>
    <n v="323.5419"/>
    <s v="Wed"/>
    <s v="Mon"/>
  </r>
  <r>
    <s v="A01015"/>
    <s v="South"/>
    <s v="Burton"/>
    <s v="Repair"/>
    <m/>
    <d v="2021-06-30T00:00:00"/>
    <x v="183"/>
    <n v="13"/>
    <n v="2"/>
    <m/>
    <m/>
    <n v="1.75"/>
    <n v="333.90350000000001"/>
    <x v="0"/>
    <n v="13"/>
    <n v="140"/>
    <n v="245"/>
    <n v="245"/>
    <n v="333.90350000000001"/>
    <n v="578.90350000000001"/>
    <n v="578.90350000000001"/>
    <s v="Wed"/>
    <s v="Tue"/>
  </r>
  <r>
    <s v="A01016"/>
    <s v="Northwest"/>
    <s v="Khan"/>
    <s v="Assess"/>
    <s v="Yes"/>
    <d v="2021-06-30T00:00:00"/>
    <x v="211"/>
    <n v="21"/>
    <n v="2"/>
    <m/>
    <m/>
    <n v="0.5"/>
    <n v="23.899000000000001"/>
    <x v="0"/>
    <n v="21"/>
    <n v="140"/>
    <n v="70"/>
    <n v="70"/>
    <n v="23.899000000000001"/>
    <n v="93.899000000000001"/>
    <n v="93.899000000000001"/>
    <s v="Wed"/>
    <s v="Wed"/>
  </r>
  <r>
    <s v="A01017"/>
    <s v="Northwest"/>
    <s v="Khan"/>
    <s v="Assess"/>
    <s v="Yes"/>
    <d v="2021-06-30T00:00:00"/>
    <x v="211"/>
    <n v="21"/>
    <n v="2"/>
    <m/>
    <m/>
    <n v="0.5"/>
    <n v="38.496899999999997"/>
    <x v="0"/>
    <n v="21"/>
    <n v="140"/>
    <n v="70"/>
    <n v="70"/>
    <n v="38.496899999999997"/>
    <n v="108.4969"/>
    <n v="108.4969"/>
    <s v="Wed"/>
    <s v="Wed"/>
  </r>
  <r>
    <s v="A01028"/>
    <s v="Central"/>
    <s v="Khan"/>
    <s v="Assess"/>
    <m/>
    <d v="2021-07-05T00:00:00"/>
    <x v="197"/>
    <n v="15"/>
    <n v="2"/>
    <m/>
    <m/>
    <n v="0.5"/>
    <n v="85.32"/>
    <x v="0"/>
    <n v="15"/>
    <n v="140"/>
    <n v="70"/>
    <n v="70"/>
    <n v="85.32"/>
    <n v="155.32"/>
    <n v="155.32"/>
    <s v="Mon"/>
    <s v="Tue"/>
  </r>
  <r>
    <s v="A01032"/>
    <s v="South"/>
    <s v="Burton"/>
    <s v="Deliver"/>
    <m/>
    <d v="2021-07-06T00:00:00"/>
    <x v="183"/>
    <n v="7"/>
    <n v="1"/>
    <m/>
    <m/>
    <n v="0.25"/>
    <n v="122.3613"/>
    <x v="0"/>
    <n v="7"/>
    <n v="80"/>
    <n v="20"/>
    <n v="20"/>
    <n v="122.3613"/>
    <n v="142.3613"/>
    <n v="142.3613"/>
    <s v="Tue"/>
    <s v="Tue"/>
  </r>
  <r>
    <s v="A01033"/>
    <s v="Northwest"/>
    <s v="Cartier"/>
    <s v="Assess"/>
    <m/>
    <d v="2021-07-06T00:00:00"/>
    <x v="199"/>
    <n v="16"/>
    <n v="1"/>
    <m/>
    <m/>
    <n v="0.5"/>
    <n v="120"/>
    <x v="0"/>
    <n v="16"/>
    <n v="80"/>
    <n v="40"/>
    <n v="40"/>
    <n v="120"/>
    <n v="160"/>
    <n v="160"/>
    <s v="Tue"/>
    <s v="Thu"/>
  </r>
  <r>
    <s v="A01038"/>
    <s v="Southeast"/>
    <s v="Burton"/>
    <s v="Repair"/>
    <m/>
    <d v="2021-07-07T00:00:00"/>
    <x v="211"/>
    <n v="14"/>
    <n v="2"/>
    <m/>
    <m/>
    <n v="1"/>
    <n v="46.864899999999999"/>
    <x v="1"/>
    <n v="14"/>
    <n v="140"/>
    <n v="140"/>
    <n v="140"/>
    <n v="46.864899999999999"/>
    <n v="186.86490000000001"/>
    <n v="186.86490000000001"/>
    <s v="Wed"/>
    <s v="Wed"/>
  </r>
  <r>
    <s v="A01039"/>
    <s v="Northwest"/>
    <s v="Khan"/>
    <s v="Assess"/>
    <s v="Yes"/>
    <d v="2021-07-07T00:00:00"/>
    <x v="211"/>
    <n v="14"/>
    <n v="2"/>
    <m/>
    <m/>
    <n v="0.5"/>
    <n v="74.532399999999996"/>
    <x v="0"/>
    <n v="14"/>
    <n v="140"/>
    <n v="70"/>
    <n v="70"/>
    <n v="74.532399999999996"/>
    <n v="144.5324"/>
    <n v="144.5324"/>
    <s v="Wed"/>
    <s v="Wed"/>
  </r>
  <r>
    <s v="A01045"/>
    <s v="Central"/>
    <s v="Khan"/>
    <s v="Repair"/>
    <m/>
    <d v="2021-07-08T00:00:00"/>
    <x v="208"/>
    <n v="11"/>
    <n v="2"/>
    <m/>
    <m/>
    <n v="1"/>
    <n v="312.19"/>
    <x v="2"/>
    <n v="11"/>
    <n v="140"/>
    <n v="140"/>
    <n v="140"/>
    <n v="312.19"/>
    <n v="452.19"/>
    <n v="452.19"/>
    <s v="Thu"/>
    <s v="Mon"/>
  </r>
  <r>
    <s v="A01051"/>
    <s v="Central"/>
    <s v="Burton"/>
    <s v="Assess"/>
    <s v="Yes"/>
    <d v="2021-07-12T00:00:00"/>
    <x v="211"/>
    <n v="9"/>
    <n v="1"/>
    <m/>
    <m/>
    <n v="0.75"/>
    <n v="74.947000000000003"/>
    <x v="2"/>
    <n v="9"/>
    <n v="80"/>
    <n v="60"/>
    <n v="60"/>
    <n v="74.947000000000003"/>
    <n v="134.947"/>
    <n v="134.947"/>
    <s v="Mon"/>
    <s v="Wed"/>
  </r>
  <r>
    <s v="A01052"/>
    <s v="Southeast"/>
    <s v="Burton"/>
    <s v="Replace"/>
    <s v="Yes"/>
    <d v="2021-07-12T00:00:00"/>
    <x v="199"/>
    <n v="10"/>
    <n v="2"/>
    <m/>
    <m/>
    <n v="1.75"/>
    <n v="120"/>
    <x v="1"/>
    <n v="10"/>
    <n v="140"/>
    <n v="245"/>
    <n v="245"/>
    <n v="120"/>
    <n v="365"/>
    <n v="365"/>
    <s v="Mon"/>
    <s v="Thu"/>
  </r>
  <r>
    <s v="A01057"/>
    <s v="Southeast"/>
    <s v="Khan"/>
    <s v="Assess"/>
    <s v="Yes"/>
    <d v="2021-07-13T00:00:00"/>
    <x v="197"/>
    <n v="7"/>
    <n v="1"/>
    <m/>
    <m/>
    <n v="0.5"/>
    <n v="83.462900000000005"/>
    <x v="2"/>
    <n v="7"/>
    <n v="80"/>
    <n v="40"/>
    <n v="40"/>
    <n v="83.462900000000005"/>
    <n v="123.4629"/>
    <n v="123.4629"/>
    <s v="Tue"/>
    <s v="Tue"/>
  </r>
  <r>
    <s v="A01068"/>
    <s v="Central"/>
    <s v="Burton"/>
    <s v="Install"/>
    <s v="Yes"/>
    <d v="2021-07-15T00:00:00"/>
    <x v="207"/>
    <n v="0"/>
    <n v="1"/>
    <m/>
    <m/>
    <n v="1"/>
    <n v="310.93439999999998"/>
    <x v="2"/>
    <n v="0"/>
    <n v="80"/>
    <n v="80"/>
    <n v="80"/>
    <n v="310.93439999999998"/>
    <n v="390.93439999999998"/>
    <n v="390.93439999999998"/>
    <s v="Thu"/>
    <s v="Thu"/>
  </r>
  <r>
    <s v="A01071"/>
    <s v="Central"/>
    <s v="Khan"/>
    <s v="Replace"/>
    <m/>
    <d v="2021-07-16T00:00:00"/>
    <x v="216"/>
    <n v="13"/>
    <n v="1"/>
    <m/>
    <m/>
    <n v="1.5"/>
    <n v="1111.5"/>
    <x v="1"/>
    <n v="13"/>
    <n v="80"/>
    <n v="120"/>
    <n v="120"/>
    <n v="1111.5"/>
    <n v="1231.5"/>
    <n v="1231.5"/>
    <s v="Fri"/>
    <s v="Thu"/>
  </r>
  <r>
    <s v="A01074"/>
    <s v="Northwest"/>
    <s v="Cartier"/>
    <s v="Assess"/>
    <m/>
    <d v="2021-07-17T00:00:00"/>
    <x v="217"/>
    <n v="9"/>
    <n v="1"/>
    <m/>
    <m/>
    <n v="0.75"/>
    <n v="48"/>
    <x v="2"/>
    <n v="9"/>
    <n v="80"/>
    <n v="60"/>
    <n v="60"/>
    <n v="48"/>
    <n v="108"/>
    <n v="108"/>
    <s v="Sat"/>
    <s v="Mon"/>
  </r>
  <r>
    <s v="A01076"/>
    <s v="Southeast"/>
    <s v="Burton"/>
    <s v="Assess"/>
    <m/>
    <d v="2021-07-19T00:00:00"/>
    <x v="208"/>
    <n v="0"/>
    <n v="1"/>
    <m/>
    <m/>
    <n v="0.5"/>
    <n v="161.79509999999999"/>
    <x v="2"/>
    <n v="0"/>
    <n v="80"/>
    <n v="40"/>
    <n v="40"/>
    <n v="161.79509999999999"/>
    <n v="201.79509999999999"/>
    <n v="201.79509999999999"/>
    <s v="Mon"/>
    <s v="Mon"/>
  </r>
</pivotCacheRecords>
</file>

<file path=xl/pivotCache/pivotCacheRecords8.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x v="0"/>
    <x v="0"/>
    <s v="Khan"/>
    <x v="0"/>
    <x v="0"/>
    <n v="44075"/>
    <n v="44089"/>
    <x v="0"/>
    <x v="0"/>
    <m/>
    <x v="0"/>
    <x v="0"/>
    <x v="0"/>
    <n v="14"/>
    <n v="140"/>
    <n v="70"/>
    <n v="70"/>
    <n v="360"/>
    <n v="430"/>
    <n v="430"/>
    <s v="Tue"/>
    <s v="Tue"/>
  </r>
  <r>
    <x v="1"/>
    <x v="1"/>
    <s v="Lopez"/>
    <x v="1"/>
    <x v="0"/>
    <n v="44075"/>
    <n v="44078"/>
    <x v="1"/>
    <x v="0"/>
    <m/>
    <x v="0"/>
    <x v="1"/>
    <x v="0"/>
    <n v="3"/>
    <n v="80"/>
    <n v="40"/>
    <n v="40"/>
    <n v="90.041600000000003"/>
    <n v="130.04160000000002"/>
    <n v="130.04160000000002"/>
    <s v="Tue"/>
    <s v="Fri"/>
  </r>
  <r>
    <x v="2"/>
    <x v="2"/>
    <s v="Cartier"/>
    <x v="2"/>
    <x v="0"/>
    <n v="44075"/>
    <n v="44091"/>
    <x v="1"/>
    <x v="0"/>
    <m/>
    <x v="1"/>
    <x v="2"/>
    <x v="1"/>
    <n v="16"/>
    <n v="80"/>
    <n v="20"/>
    <n v="20"/>
    <n v="120"/>
    <n v="140"/>
    <n v="140"/>
    <s v="Tue"/>
    <s v="Thu"/>
  </r>
  <r>
    <x v="3"/>
    <x v="1"/>
    <s v="Lopez"/>
    <x v="2"/>
    <x v="0"/>
    <n v="44075"/>
    <n v="44091"/>
    <x v="1"/>
    <x v="0"/>
    <m/>
    <x v="1"/>
    <x v="3"/>
    <x v="0"/>
    <n v="16"/>
    <n v="80"/>
    <n v="20"/>
    <n v="20"/>
    <n v="16.25"/>
    <n v="36.25"/>
    <n v="36.25"/>
    <s v="Tue"/>
    <s v="Thu"/>
  </r>
  <r>
    <x v="4"/>
    <x v="3"/>
    <s v="Cartier"/>
    <x v="2"/>
    <x v="1"/>
    <n v="44075"/>
    <n v="44091"/>
    <x v="1"/>
    <x v="0"/>
    <m/>
    <x v="1"/>
    <x v="4"/>
    <x v="0"/>
    <n v="16"/>
    <n v="80"/>
    <n v="20"/>
    <n v="20"/>
    <n v="45.237400000000001"/>
    <n v="65.237400000000008"/>
    <n v="65.237400000000008"/>
    <s v="Tue"/>
    <s v="Thu"/>
  </r>
  <r>
    <x v="5"/>
    <x v="1"/>
    <s v="Lopez"/>
    <x v="0"/>
    <x v="0"/>
    <n v="44075"/>
    <n v="44089"/>
    <x v="1"/>
    <x v="0"/>
    <m/>
    <x v="1"/>
    <x v="5"/>
    <x v="0"/>
    <n v="14"/>
    <n v="80"/>
    <n v="20"/>
    <n v="20"/>
    <n v="97.626300000000001"/>
    <n v="117.6263"/>
    <n v="117.6263"/>
    <s v="Tue"/>
    <s v="Tue"/>
  </r>
  <r>
    <x v="6"/>
    <x v="2"/>
    <s v="Cartier"/>
    <x v="0"/>
    <x v="0"/>
    <n v="44076"/>
    <n v="44090"/>
    <x v="0"/>
    <x v="0"/>
    <m/>
    <x v="1"/>
    <x v="6"/>
    <x v="0"/>
    <n v="14"/>
    <n v="140"/>
    <n v="35"/>
    <n v="35"/>
    <n v="29.13"/>
    <n v="64.13"/>
    <n v="64.13"/>
    <s v="Wed"/>
    <s v="Wed"/>
  </r>
  <r>
    <x v="7"/>
    <x v="1"/>
    <s v="Lopez"/>
    <x v="1"/>
    <x v="0"/>
    <n v="44076"/>
    <n v="44106"/>
    <x v="1"/>
    <x v="0"/>
    <m/>
    <x v="2"/>
    <x v="7"/>
    <x v="0"/>
    <n v="30"/>
    <n v="80"/>
    <n v="60"/>
    <n v="60"/>
    <n v="35.1"/>
    <n v="95.1"/>
    <n v="95.1"/>
    <s v="Wed"/>
    <s v="Fri"/>
  </r>
  <r>
    <x v="8"/>
    <x v="3"/>
    <s v="Burton"/>
    <x v="2"/>
    <x v="0"/>
    <n v="44076"/>
    <n v="44105"/>
    <x v="1"/>
    <x v="0"/>
    <m/>
    <x v="1"/>
    <x v="8"/>
    <x v="2"/>
    <n v="29"/>
    <n v="80"/>
    <n v="20"/>
    <n v="20"/>
    <n v="76.7"/>
    <n v="96.7"/>
    <n v="96.7"/>
    <s v="Wed"/>
    <s v="Thu"/>
  </r>
  <r>
    <x v="9"/>
    <x v="2"/>
    <s v="Khan"/>
    <x v="3"/>
    <x v="1"/>
    <n v="44076"/>
    <n v="44110"/>
    <x v="1"/>
    <x v="0"/>
    <m/>
    <x v="3"/>
    <x v="9"/>
    <x v="2"/>
    <n v="34"/>
    <n v="80"/>
    <n v="120"/>
    <n v="120"/>
    <n v="374.07940000000002"/>
    <n v="494.07940000000002"/>
    <n v="494.07940000000002"/>
    <s v="Wed"/>
    <s v="Tue"/>
  </r>
  <r>
    <x v="10"/>
    <x v="4"/>
    <s v="Burton"/>
    <x v="1"/>
    <x v="0"/>
    <n v="44076"/>
    <n v="44173"/>
    <x v="0"/>
    <x v="0"/>
    <m/>
    <x v="4"/>
    <x v="10"/>
    <x v="0"/>
    <n v="97"/>
    <n v="140"/>
    <n v="665"/>
    <n v="665"/>
    <n v="832.15830000000005"/>
    <n v="1497.1583000000001"/>
    <n v="1497.1583000000001"/>
    <s v="Wed"/>
    <s v="Tue"/>
  </r>
  <r>
    <x v="11"/>
    <x v="1"/>
    <s v="Lopez"/>
    <x v="2"/>
    <x v="1"/>
    <n v="44077"/>
    <n v="44097"/>
    <x v="1"/>
    <x v="0"/>
    <m/>
    <x v="1"/>
    <x v="11"/>
    <x v="0"/>
    <n v="20"/>
    <n v="80"/>
    <n v="20"/>
    <n v="20"/>
    <n v="70.212999999999994"/>
    <n v="90.212999999999994"/>
    <n v="90.212999999999994"/>
    <s v="Thu"/>
    <s v="Wed"/>
  </r>
  <r>
    <x v="12"/>
    <x v="4"/>
    <s v="Burton"/>
    <x v="0"/>
    <x v="0"/>
    <n v="44078"/>
    <n v="44104"/>
    <x v="1"/>
    <x v="0"/>
    <m/>
    <x v="0"/>
    <x v="12"/>
    <x v="1"/>
    <n v="26"/>
    <n v="80"/>
    <n v="40"/>
    <n v="40"/>
    <n v="150"/>
    <n v="190"/>
    <n v="190"/>
    <s v="Fri"/>
    <s v="Wed"/>
  </r>
  <r>
    <x v="13"/>
    <x v="2"/>
    <s v="Michner"/>
    <x v="0"/>
    <x v="0"/>
    <n v="44078"/>
    <n v="44128"/>
    <x v="0"/>
    <x v="0"/>
    <m/>
    <x v="3"/>
    <x v="13"/>
    <x v="2"/>
    <n v="50"/>
    <n v="140"/>
    <n v="210"/>
    <n v="210"/>
    <n v="275"/>
    <n v="485"/>
    <n v="485"/>
    <s v="Fri"/>
    <s v="Sat"/>
  </r>
  <r>
    <x v="14"/>
    <x v="3"/>
    <s v="Khan"/>
    <x v="1"/>
    <x v="1"/>
    <n v="44078"/>
    <n v="44145"/>
    <x v="1"/>
    <x v="0"/>
    <m/>
    <x v="2"/>
    <x v="14"/>
    <x v="2"/>
    <n v="67"/>
    <n v="80"/>
    <n v="60"/>
    <n v="60"/>
    <n v="938"/>
    <n v="998"/>
    <n v="998"/>
    <s v="Fri"/>
    <s v="Tue"/>
  </r>
  <r>
    <x v="15"/>
    <x v="1"/>
    <s v="Lopez"/>
    <x v="0"/>
    <x v="0"/>
    <n v="44079"/>
    <n v="44095"/>
    <x v="1"/>
    <x v="0"/>
    <m/>
    <x v="1"/>
    <x v="15"/>
    <x v="0"/>
    <n v="16"/>
    <n v="80"/>
    <n v="20"/>
    <n v="20"/>
    <n v="61.249699999999997"/>
    <n v="81.24969999999999"/>
    <n v="81.24969999999999"/>
    <s v="Sat"/>
    <s v="Mon"/>
  </r>
  <r>
    <x v="16"/>
    <x v="4"/>
    <s v="Burton"/>
    <x v="0"/>
    <x v="0"/>
    <n v="44079"/>
    <n v="44096"/>
    <x v="1"/>
    <x v="0"/>
    <m/>
    <x v="3"/>
    <x v="16"/>
    <x v="2"/>
    <n v="17"/>
    <n v="80"/>
    <n v="120"/>
    <n v="120"/>
    <n v="48"/>
    <n v="168"/>
    <n v="168"/>
    <s v="Sat"/>
    <s v="Tue"/>
  </r>
  <r>
    <x v="17"/>
    <x v="3"/>
    <s v="Burton"/>
    <x v="0"/>
    <x v="0"/>
    <n v="44081"/>
    <n v="44084"/>
    <x v="0"/>
    <x v="0"/>
    <m/>
    <x v="1"/>
    <x v="17"/>
    <x v="0"/>
    <n v="3"/>
    <n v="140"/>
    <n v="35"/>
    <n v="35"/>
    <n v="204.28399999999999"/>
    <n v="239.28399999999999"/>
    <n v="239.28399999999999"/>
    <s v="Mon"/>
    <s v="Thu"/>
  </r>
  <r>
    <x v="18"/>
    <x v="3"/>
    <s v="Cartier"/>
    <x v="1"/>
    <x v="0"/>
    <n v="44082"/>
    <n v="44089"/>
    <x v="0"/>
    <x v="0"/>
    <m/>
    <x v="0"/>
    <x v="18"/>
    <x v="0"/>
    <n v="7"/>
    <n v="140"/>
    <n v="70"/>
    <n v="70"/>
    <n v="240"/>
    <n v="310"/>
    <n v="310"/>
    <s v="Tue"/>
    <s v="Tue"/>
  </r>
  <r>
    <x v="19"/>
    <x v="5"/>
    <s v="Khan"/>
    <x v="1"/>
    <x v="0"/>
    <n v="44082"/>
    <n v="44091"/>
    <x v="0"/>
    <x v="0"/>
    <m/>
    <x v="0"/>
    <x v="2"/>
    <x v="0"/>
    <n v="9"/>
    <n v="140"/>
    <n v="70"/>
    <n v="70"/>
    <n v="120"/>
    <n v="190"/>
    <n v="190"/>
    <s v="Tue"/>
    <s v="Thu"/>
  </r>
  <r>
    <x v="20"/>
    <x v="2"/>
    <s v="Cartier"/>
    <x v="3"/>
    <x v="0"/>
    <n v="44082"/>
    <n v="44095"/>
    <x v="1"/>
    <x v="0"/>
    <m/>
    <x v="5"/>
    <x v="19"/>
    <x v="0"/>
    <n v="13"/>
    <n v="80"/>
    <n v="140"/>
    <n v="140"/>
    <n v="475"/>
    <n v="615"/>
    <n v="615"/>
    <s v="Tue"/>
    <s v="Mon"/>
  </r>
  <r>
    <x v="21"/>
    <x v="5"/>
    <s v="Khan"/>
    <x v="1"/>
    <x v="0"/>
    <n v="44082"/>
    <n v="44096"/>
    <x v="1"/>
    <x v="0"/>
    <m/>
    <x v="5"/>
    <x v="20"/>
    <x v="2"/>
    <n v="14"/>
    <n v="80"/>
    <n v="140"/>
    <n v="140"/>
    <n v="341"/>
    <n v="481"/>
    <n v="481"/>
    <s v="Tue"/>
    <s v="Tue"/>
  </r>
  <r>
    <x v="22"/>
    <x v="3"/>
    <s v="Khan"/>
    <x v="0"/>
    <x v="0"/>
    <n v="44082"/>
    <n v="44132"/>
    <x v="1"/>
    <x v="0"/>
    <m/>
    <x v="2"/>
    <x v="21"/>
    <x v="2"/>
    <n v="50"/>
    <n v="80"/>
    <n v="60"/>
    <n v="60"/>
    <n v="61.180599999999998"/>
    <n v="121.1806"/>
    <n v="121.1806"/>
    <s v="Tue"/>
    <s v="Wed"/>
  </r>
  <r>
    <x v="23"/>
    <x v="1"/>
    <s v="Lopez"/>
    <x v="1"/>
    <x v="0"/>
    <n v="44082"/>
    <n v="44152"/>
    <x v="1"/>
    <x v="0"/>
    <m/>
    <x v="0"/>
    <x v="22"/>
    <x v="0"/>
    <n v="70"/>
    <n v="80"/>
    <n v="40"/>
    <n v="40"/>
    <n v="155.3931"/>
    <n v="195.3931"/>
    <n v="195.3931"/>
    <s v="Tue"/>
    <s v="Tue"/>
  </r>
  <r>
    <x v="24"/>
    <x v="3"/>
    <s v="Michner"/>
    <x v="1"/>
    <x v="1"/>
    <n v="44083"/>
    <n v="44098"/>
    <x v="0"/>
    <x v="0"/>
    <m/>
    <x v="0"/>
    <x v="17"/>
    <x v="2"/>
    <n v="15"/>
    <n v="140"/>
    <n v="70"/>
    <n v="70"/>
    <n v="204.28399999999999"/>
    <n v="274.28399999999999"/>
    <n v="274.28399999999999"/>
    <s v="Wed"/>
    <s v="Thu"/>
  </r>
  <r>
    <x v="25"/>
    <x v="1"/>
    <s v="Lopez"/>
    <x v="0"/>
    <x v="0"/>
    <n v="44083"/>
    <n v="44103"/>
    <x v="1"/>
    <x v="0"/>
    <m/>
    <x v="0"/>
    <x v="23"/>
    <x v="0"/>
    <n v="20"/>
    <n v="80"/>
    <n v="40"/>
    <n v="40"/>
    <n v="37.917400000000001"/>
    <n v="77.917400000000001"/>
    <n v="77.917400000000001"/>
    <s v="Wed"/>
    <s v="Tue"/>
  </r>
  <r>
    <x v="26"/>
    <x v="3"/>
    <s v="Burton"/>
    <x v="2"/>
    <x v="1"/>
    <n v="44083"/>
    <n v="44103"/>
    <x v="1"/>
    <x v="0"/>
    <m/>
    <x v="1"/>
    <x v="24"/>
    <x v="0"/>
    <n v="20"/>
    <n v="80"/>
    <n v="20"/>
    <n v="20"/>
    <n v="88.405699999999996"/>
    <n v="108.4057"/>
    <n v="108.4057"/>
    <s v="Wed"/>
    <s v="Tue"/>
  </r>
  <r>
    <x v="27"/>
    <x v="1"/>
    <s v="Lopez"/>
    <x v="2"/>
    <x v="0"/>
    <n v="44083"/>
    <n v="44103"/>
    <x v="1"/>
    <x v="0"/>
    <m/>
    <x v="1"/>
    <x v="25"/>
    <x v="0"/>
    <n v="20"/>
    <n v="80"/>
    <n v="20"/>
    <n v="20"/>
    <n v="202.28639999999999"/>
    <n v="222.28639999999999"/>
    <n v="222.28639999999999"/>
    <s v="Wed"/>
    <s v="Tue"/>
  </r>
  <r>
    <x v="28"/>
    <x v="4"/>
    <s v="Khan"/>
    <x v="0"/>
    <x v="0"/>
    <n v="44084"/>
    <n v="44102"/>
    <x v="1"/>
    <x v="0"/>
    <m/>
    <x v="0"/>
    <x v="2"/>
    <x v="1"/>
    <n v="18"/>
    <n v="80"/>
    <n v="40"/>
    <n v="40"/>
    <n v="120"/>
    <n v="160"/>
    <n v="160"/>
    <s v="Thu"/>
    <s v="Mon"/>
  </r>
  <r>
    <x v="29"/>
    <x v="3"/>
    <s v="Michner"/>
    <x v="2"/>
    <x v="0"/>
    <n v="44085"/>
    <n v="44088"/>
    <x v="1"/>
    <x v="0"/>
    <m/>
    <x v="1"/>
    <x v="2"/>
    <x v="0"/>
    <n v="3"/>
    <n v="80"/>
    <n v="20"/>
    <n v="20"/>
    <n v="120"/>
    <n v="140"/>
    <n v="140"/>
    <s v="Fri"/>
    <s v="Mon"/>
  </r>
  <r>
    <x v="30"/>
    <x v="6"/>
    <s v="Cartier"/>
    <x v="1"/>
    <x v="0"/>
    <n v="44085"/>
    <n v="44089"/>
    <x v="0"/>
    <x v="0"/>
    <m/>
    <x v="0"/>
    <x v="26"/>
    <x v="2"/>
    <n v="4"/>
    <n v="140"/>
    <n v="70"/>
    <n v="70"/>
    <n v="535.62480000000005"/>
    <n v="605.62480000000005"/>
    <n v="605.62480000000005"/>
    <s v="Fri"/>
    <s v="Tue"/>
  </r>
  <r>
    <x v="31"/>
    <x v="3"/>
    <s v="Khan"/>
    <x v="0"/>
    <x v="0"/>
    <n v="44085"/>
    <n v="44097"/>
    <x v="0"/>
    <x v="0"/>
    <m/>
    <x v="1"/>
    <x v="27"/>
    <x v="0"/>
    <n v="12"/>
    <n v="140"/>
    <n v="35"/>
    <n v="35"/>
    <n v="24.63"/>
    <n v="59.629999999999995"/>
    <n v="59.629999999999995"/>
    <s v="Fri"/>
    <s v="Wed"/>
  </r>
  <r>
    <x v="32"/>
    <x v="3"/>
    <s v="Khan"/>
    <x v="1"/>
    <x v="0"/>
    <n v="44085"/>
    <n v="44100"/>
    <x v="0"/>
    <x v="0"/>
    <m/>
    <x v="0"/>
    <x v="28"/>
    <x v="0"/>
    <n v="15"/>
    <n v="140"/>
    <n v="70"/>
    <n v="70"/>
    <n v="43.26"/>
    <n v="113.25999999999999"/>
    <n v="113.25999999999999"/>
    <s v="Fri"/>
    <s v="Sat"/>
  </r>
  <r>
    <x v="33"/>
    <x v="4"/>
    <s v="Khan"/>
    <x v="0"/>
    <x v="0"/>
    <n v="44085"/>
    <n v="44110"/>
    <x v="1"/>
    <x v="0"/>
    <m/>
    <x v="1"/>
    <x v="29"/>
    <x v="0"/>
    <n v="25"/>
    <n v="80"/>
    <n v="20"/>
    <n v="20"/>
    <n v="21.33"/>
    <n v="41.33"/>
    <n v="41.33"/>
    <s v="Fri"/>
    <s v="Tue"/>
  </r>
  <r>
    <x v="34"/>
    <x v="4"/>
    <s v="Khan"/>
    <x v="1"/>
    <x v="0"/>
    <n v="44086"/>
    <n v="44102"/>
    <x v="1"/>
    <x v="0"/>
    <m/>
    <x v="6"/>
    <x v="30"/>
    <x v="2"/>
    <n v="16"/>
    <n v="80"/>
    <n v="80"/>
    <n v="80"/>
    <n v="0.45600000000000002"/>
    <n v="80.456000000000003"/>
    <n v="80.456000000000003"/>
    <s v="Sat"/>
    <s v="Mon"/>
  </r>
  <r>
    <x v="35"/>
    <x v="3"/>
    <s v="Khan"/>
    <x v="0"/>
    <x v="0"/>
    <n v="44088"/>
    <n v="44098"/>
    <x v="0"/>
    <x v="0"/>
    <m/>
    <x v="1"/>
    <x v="31"/>
    <x v="2"/>
    <n v="10"/>
    <n v="140"/>
    <n v="35"/>
    <n v="35"/>
    <n v="126.62309999999999"/>
    <n v="161.62309999999999"/>
    <n v="161.62309999999999"/>
    <s v="Mon"/>
    <s v="Thu"/>
  </r>
  <r>
    <x v="36"/>
    <x v="4"/>
    <s v="Khan"/>
    <x v="1"/>
    <x v="0"/>
    <n v="44088"/>
    <n v="44102"/>
    <x v="1"/>
    <x v="0"/>
    <m/>
    <x v="3"/>
    <x v="32"/>
    <x v="0"/>
    <n v="14"/>
    <n v="80"/>
    <n v="120"/>
    <n v="120"/>
    <n v="251.0033"/>
    <n v="371.00329999999997"/>
    <n v="371.00329999999997"/>
    <s v="Mon"/>
    <s v="Mon"/>
  </r>
  <r>
    <x v="37"/>
    <x v="5"/>
    <s v="Cartier"/>
    <x v="0"/>
    <x v="1"/>
    <n v="44088"/>
    <n v="44109"/>
    <x v="1"/>
    <x v="0"/>
    <m/>
    <x v="0"/>
    <x v="33"/>
    <x v="1"/>
    <n v="21"/>
    <n v="80"/>
    <n v="40"/>
    <n v="40"/>
    <n v="395.28"/>
    <n v="435.28"/>
    <n v="435.28"/>
    <s v="Mon"/>
    <s v="Mon"/>
  </r>
  <r>
    <x v="38"/>
    <x v="3"/>
    <s v="Michner"/>
    <x v="2"/>
    <x v="1"/>
    <n v="44088"/>
    <n v="44111"/>
    <x v="1"/>
    <x v="0"/>
    <m/>
    <x v="1"/>
    <x v="34"/>
    <x v="0"/>
    <n v="23"/>
    <n v="80"/>
    <n v="20"/>
    <n v="20"/>
    <n v="36"/>
    <n v="56"/>
    <n v="56"/>
    <s v="Mon"/>
    <s v="Wed"/>
  </r>
  <r>
    <x v="39"/>
    <x v="1"/>
    <s v="Lopez"/>
    <x v="0"/>
    <x v="0"/>
    <n v="44088"/>
    <n v="44158"/>
    <x v="1"/>
    <x v="0"/>
    <m/>
    <x v="5"/>
    <x v="35"/>
    <x v="1"/>
    <n v="70"/>
    <n v="80"/>
    <n v="140"/>
    <n v="140"/>
    <n v="510.67529999999999"/>
    <n v="650.67529999999999"/>
    <n v="650.67529999999999"/>
    <s v="Mon"/>
    <s v="Mon"/>
  </r>
  <r>
    <x v="40"/>
    <x v="3"/>
    <s v="Michner"/>
    <x v="1"/>
    <x v="0"/>
    <n v="44089"/>
    <n v="44111"/>
    <x v="0"/>
    <x v="0"/>
    <m/>
    <x v="0"/>
    <x v="36"/>
    <x v="0"/>
    <n v="22"/>
    <n v="140"/>
    <n v="70"/>
    <n v="70"/>
    <n v="42.66"/>
    <n v="112.66"/>
    <n v="112.66"/>
    <s v="Tue"/>
    <s v="Wed"/>
  </r>
  <r>
    <x v="41"/>
    <x v="4"/>
    <s v="Khan"/>
    <x v="1"/>
    <x v="0"/>
    <n v="44090"/>
    <n v="44102"/>
    <x v="1"/>
    <x v="0"/>
    <m/>
    <x v="6"/>
    <x v="37"/>
    <x v="2"/>
    <n v="12"/>
    <n v="80"/>
    <n v="80"/>
    <n v="80"/>
    <n v="5.4720000000000004"/>
    <n v="85.471999999999994"/>
    <n v="85.471999999999994"/>
    <s v="Wed"/>
    <s v="Mon"/>
  </r>
  <r>
    <x v="42"/>
    <x v="3"/>
    <s v="Khan"/>
    <x v="0"/>
    <x v="1"/>
    <n v="44090"/>
    <n v="44102"/>
    <x v="1"/>
    <x v="0"/>
    <m/>
    <x v="1"/>
    <x v="4"/>
    <x v="0"/>
    <n v="12"/>
    <n v="80"/>
    <n v="20"/>
    <n v="20"/>
    <n v="45.237400000000001"/>
    <n v="65.237400000000008"/>
    <n v="65.237400000000008"/>
    <s v="Wed"/>
    <s v="Mon"/>
  </r>
  <r>
    <x v="43"/>
    <x v="3"/>
    <s v="Burton"/>
    <x v="0"/>
    <x v="0"/>
    <n v="44090"/>
    <n v="44105"/>
    <x v="0"/>
    <x v="0"/>
    <m/>
    <x v="2"/>
    <x v="38"/>
    <x v="2"/>
    <n v="15"/>
    <n v="140"/>
    <n v="105"/>
    <n v="105"/>
    <n v="199.452"/>
    <n v="304.452"/>
    <n v="304.452"/>
    <s v="Wed"/>
    <s v="Thu"/>
  </r>
  <r>
    <x v="44"/>
    <x v="5"/>
    <s v="Burton"/>
    <x v="0"/>
    <x v="0"/>
    <n v="44090"/>
    <n v="44109"/>
    <x v="0"/>
    <x v="0"/>
    <m/>
    <x v="0"/>
    <x v="39"/>
    <x v="2"/>
    <n v="19"/>
    <n v="140"/>
    <n v="70"/>
    <n v="70"/>
    <n v="144"/>
    <n v="214"/>
    <n v="214"/>
    <s v="Wed"/>
    <s v="Mon"/>
  </r>
  <r>
    <x v="45"/>
    <x v="5"/>
    <s v="Burton"/>
    <x v="2"/>
    <x v="0"/>
    <n v="44091"/>
    <n v="44110"/>
    <x v="1"/>
    <x v="0"/>
    <m/>
    <x v="1"/>
    <x v="40"/>
    <x v="2"/>
    <n v="19"/>
    <n v="80"/>
    <n v="20"/>
    <n v="20"/>
    <n v="6.2160000000000002"/>
    <n v="26.216000000000001"/>
    <n v="26.216000000000001"/>
    <s v="Thu"/>
    <s v="Tue"/>
  </r>
  <r>
    <x v="46"/>
    <x v="3"/>
    <s v="Michner"/>
    <x v="1"/>
    <x v="0"/>
    <n v="44091"/>
    <n v="44116"/>
    <x v="0"/>
    <x v="0"/>
    <m/>
    <x v="6"/>
    <x v="34"/>
    <x v="0"/>
    <n v="25"/>
    <n v="140"/>
    <n v="140"/>
    <n v="140"/>
    <n v="36"/>
    <n v="176"/>
    <n v="176"/>
    <s v="Thu"/>
    <s v="Mon"/>
  </r>
  <r>
    <x v="47"/>
    <x v="2"/>
    <s v="Cartier"/>
    <x v="0"/>
    <x v="0"/>
    <n v="44091"/>
    <n v="44116"/>
    <x v="0"/>
    <x v="0"/>
    <m/>
    <x v="2"/>
    <x v="41"/>
    <x v="2"/>
    <n v="25"/>
    <n v="140"/>
    <n v="105"/>
    <n v="105"/>
    <n v="40"/>
    <n v="145"/>
    <n v="145"/>
    <s v="Thu"/>
    <s v="Mon"/>
  </r>
  <r>
    <x v="48"/>
    <x v="1"/>
    <s v="Lopez"/>
    <x v="0"/>
    <x v="0"/>
    <n v="44091"/>
    <n v="44152"/>
    <x v="1"/>
    <x v="0"/>
    <m/>
    <x v="1"/>
    <x v="42"/>
    <x v="0"/>
    <n v="61"/>
    <n v="80"/>
    <n v="20"/>
    <n v="20"/>
    <n v="87.581299999999999"/>
    <n v="107.5813"/>
    <n v="107.5813"/>
    <s v="Thu"/>
    <s v="Tue"/>
  </r>
  <r>
    <x v="49"/>
    <x v="4"/>
    <s v="Khan"/>
    <x v="1"/>
    <x v="0"/>
    <n v="44095"/>
    <n v="44102"/>
    <x v="1"/>
    <x v="0"/>
    <m/>
    <x v="0"/>
    <x v="43"/>
    <x v="2"/>
    <n v="7"/>
    <n v="80"/>
    <n v="40"/>
    <n v="40"/>
    <n v="30"/>
    <n v="70"/>
    <n v="70"/>
    <s v="Mon"/>
    <s v="Mon"/>
  </r>
  <r>
    <x v="50"/>
    <x v="5"/>
    <s v="Michner"/>
    <x v="2"/>
    <x v="0"/>
    <n v="44095"/>
    <n v="44123"/>
    <x v="1"/>
    <x v="0"/>
    <m/>
    <x v="1"/>
    <x v="39"/>
    <x v="1"/>
    <n v="28"/>
    <n v="80"/>
    <n v="20"/>
    <n v="20"/>
    <n v="144"/>
    <n v="164"/>
    <n v="164"/>
    <s v="Mon"/>
    <s v="Mon"/>
  </r>
  <r>
    <x v="51"/>
    <x v="4"/>
    <s v="Khan"/>
    <x v="1"/>
    <x v="1"/>
    <n v="44095"/>
    <n v="44139"/>
    <x v="1"/>
    <x v="0"/>
    <m/>
    <x v="2"/>
    <x v="44"/>
    <x v="0"/>
    <n v="44"/>
    <n v="80"/>
    <n v="60"/>
    <n v="60"/>
    <n v="297.51229999999998"/>
    <n v="357.51229999999998"/>
    <n v="357.51229999999998"/>
    <s v="Mon"/>
    <s v="Wed"/>
  </r>
  <r>
    <x v="52"/>
    <x v="4"/>
    <s v="Michner"/>
    <x v="0"/>
    <x v="0"/>
    <n v="44095"/>
    <n v="44160"/>
    <x v="1"/>
    <x v="0"/>
    <m/>
    <x v="0"/>
    <x v="45"/>
    <x v="1"/>
    <n v="65"/>
    <n v="80"/>
    <n v="40"/>
    <n v="40"/>
    <n v="64.171000000000006"/>
    <n v="104.17100000000001"/>
    <n v="104.17100000000001"/>
    <s v="Mon"/>
    <s v="Wed"/>
  </r>
  <r>
    <x v="53"/>
    <x v="1"/>
    <s v="Lopez"/>
    <x v="2"/>
    <x v="0"/>
    <n v="44096"/>
    <n v="44105"/>
    <x v="1"/>
    <x v="0"/>
    <m/>
    <x v="1"/>
    <x v="46"/>
    <x v="0"/>
    <n v="9"/>
    <n v="80"/>
    <n v="20"/>
    <n v="20"/>
    <n v="20.475000000000001"/>
    <n v="40.475000000000001"/>
    <n v="40.475000000000001"/>
    <s v="Tue"/>
    <s v="Thu"/>
  </r>
  <r>
    <x v="54"/>
    <x v="4"/>
    <s v="Khan"/>
    <x v="3"/>
    <x v="0"/>
    <n v="44097"/>
    <n v="44111"/>
    <x v="1"/>
    <x v="0"/>
    <m/>
    <x v="6"/>
    <x v="47"/>
    <x v="2"/>
    <n v="14"/>
    <n v="80"/>
    <n v="80"/>
    <n v="80"/>
    <n v="200"/>
    <n v="280"/>
    <n v="280"/>
    <s v="Wed"/>
    <s v="Wed"/>
  </r>
  <r>
    <x v="55"/>
    <x v="5"/>
    <s v="Burton"/>
    <x v="3"/>
    <x v="0"/>
    <n v="44097"/>
    <n v="44119"/>
    <x v="1"/>
    <x v="0"/>
    <m/>
    <x v="3"/>
    <x v="48"/>
    <x v="2"/>
    <n v="22"/>
    <n v="80"/>
    <n v="120"/>
    <n v="120"/>
    <n v="123.9555"/>
    <n v="243.9555"/>
    <n v="243.9555"/>
    <s v="Wed"/>
    <s v="Thu"/>
  </r>
  <r>
    <x v="56"/>
    <x v="2"/>
    <s v="Cartier"/>
    <x v="1"/>
    <x v="0"/>
    <n v="44097"/>
    <n v="44128"/>
    <x v="1"/>
    <x v="0"/>
    <m/>
    <x v="0"/>
    <x v="49"/>
    <x v="0"/>
    <n v="31"/>
    <n v="80"/>
    <n v="40"/>
    <n v="40"/>
    <n v="193.88310000000001"/>
    <n v="233.88310000000001"/>
    <n v="233.88310000000001"/>
    <s v="Wed"/>
    <s v="Sat"/>
  </r>
  <r>
    <x v="57"/>
    <x v="5"/>
    <s v="Khan"/>
    <x v="0"/>
    <x v="0"/>
    <n v="44097"/>
    <n v="44132"/>
    <x v="0"/>
    <x v="0"/>
    <m/>
    <x v="0"/>
    <x v="50"/>
    <x v="2"/>
    <n v="35"/>
    <n v="140"/>
    <n v="70"/>
    <n v="70"/>
    <n v="1.173"/>
    <n v="71.173000000000002"/>
    <n v="71.173000000000002"/>
    <s v="Wed"/>
    <s v="Wed"/>
  </r>
  <r>
    <x v="58"/>
    <x v="2"/>
    <s v="Michner"/>
    <x v="0"/>
    <x v="0"/>
    <n v="44098"/>
    <n v="44109"/>
    <x v="0"/>
    <x v="0"/>
    <m/>
    <x v="2"/>
    <x v="51"/>
    <x v="0"/>
    <n v="11"/>
    <n v="140"/>
    <n v="105"/>
    <n v="105"/>
    <n v="664.78880000000004"/>
    <n v="769.78880000000004"/>
    <n v="769.78880000000004"/>
    <s v="Thu"/>
    <s v="Mon"/>
  </r>
  <r>
    <x v="59"/>
    <x v="3"/>
    <s v="Khan"/>
    <x v="2"/>
    <x v="0"/>
    <n v="44098"/>
    <n v="44119"/>
    <x v="1"/>
    <x v="0"/>
    <m/>
    <x v="1"/>
    <x v="52"/>
    <x v="0"/>
    <n v="21"/>
    <n v="80"/>
    <n v="20"/>
    <n v="20"/>
    <n v="160"/>
    <n v="180"/>
    <n v="180"/>
    <s v="Thu"/>
    <s v="Thu"/>
  </r>
  <r>
    <x v="60"/>
    <x v="3"/>
    <s v="Burton"/>
    <x v="1"/>
    <x v="0"/>
    <n v="44098"/>
    <n v="44140"/>
    <x v="0"/>
    <x v="0"/>
    <m/>
    <x v="2"/>
    <x v="53"/>
    <x v="0"/>
    <n v="42"/>
    <n v="140"/>
    <n v="105"/>
    <n v="105"/>
    <n v="159.50489999999999"/>
    <n v="264.50490000000002"/>
    <n v="264.50490000000002"/>
    <s v="Thu"/>
    <s v="Thu"/>
  </r>
  <r>
    <x v="61"/>
    <x v="0"/>
    <s v="Cartier"/>
    <x v="0"/>
    <x v="0"/>
    <n v="44098"/>
    <n v="44152"/>
    <x v="0"/>
    <x v="0"/>
    <m/>
    <x v="2"/>
    <x v="54"/>
    <x v="1"/>
    <n v="54"/>
    <n v="140"/>
    <n v="105"/>
    <n v="105"/>
    <n v="169.63499999999999"/>
    <n v="274.63499999999999"/>
    <n v="274.63499999999999"/>
    <s v="Thu"/>
    <s v="Tue"/>
  </r>
  <r>
    <x v="62"/>
    <x v="6"/>
    <s v="Burton"/>
    <x v="1"/>
    <x v="0"/>
    <n v="44102"/>
    <n v="44104"/>
    <x v="0"/>
    <x v="0"/>
    <m/>
    <x v="0"/>
    <x v="55"/>
    <x v="0"/>
    <n v="2"/>
    <n v="140"/>
    <n v="70"/>
    <n v="70"/>
    <n v="202.86"/>
    <n v="272.86"/>
    <n v="272.86"/>
    <s v="Mon"/>
    <s v="Wed"/>
  </r>
  <r>
    <x v="63"/>
    <x v="1"/>
    <s v="Lopez"/>
    <x v="0"/>
    <x v="0"/>
    <n v="44102"/>
    <n v="44111"/>
    <x v="1"/>
    <x v="0"/>
    <m/>
    <x v="0"/>
    <x v="56"/>
    <x v="1"/>
    <n v="9"/>
    <n v="80"/>
    <n v="40"/>
    <n v="40"/>
    <n v="10.53"/>
    <n v="50.53"/>
    <n v="50.53"/>
    <s v="Mon"/>
    <s v="Wed"/>
  </r>
  <r>
    <x v="64"/>
    <x v="2"/>
    <s v="Michner"/>
    <x v="1"/>
    <x v="0"/>
    <n v="44102"/>
    <n v="44131"/>
    <x v="0"/>
    <x v="0"/>
    <m/>
    <x v="2"/>
    <x v="57"/>
    <x v="2"/>
    <n v="29"/>
    <n v="140"/>
    <n v="105"/>
    <n v="105"/>
    <n v="1.8240000000000001"/>
    <n v="106.824"/>
    <n v="106.824"/>
    <s v="Mon"/>
    <s v="Tue"/>
  </r>
  <r>
    <x v="65"/>
    <x v="1"/>
    <s v="Khan"/>
    <x v="0"/>
    <x v="0"/>
    <n v="44103"/>
    <n v="44112"/>
    <x v="0"/>
    <x v="0"/>
    <m/>
    <x v="0"/>
    <x v="58"/>
    <x v="0"/>
    <n v="9"/>
    <n v="140"/>
    <n v="70"/>
    <n v="70"/>
    <n v="54.124600000000001"/>
    <n v="124.1246"/>
    <n v="124.1246"/>
    <s v="Tue"/>
    <s v="Thu"/>
  </r>
  <r>
    <x v="66"/>
    <x v="3"/>
    <s v="Michner"/>
    <x v="2"/>
    <x v="0"/>
    <n v="44103"/>
    <n v="44125"/>
    <x v="0"/>
    <x v="0"/>
    <m/>
    <x v="1"/>
    <x v="59"/>
    <x v="0"/>
    <n v="22"/>
    <n v="140"/>
    <n v="35"/>
    <n v="35"/>
    <n v="367.71109999999999"/>
    <n v="402.71109999999999"/>
    <n v="402.71109999999999"/>
    <s v="Tue"/>
    <s v="Wed"/>
  </r>
  <r>
    <x v="67"/>
    <x v="4"/>
    <s v="Lopez"/>
    <x v="0"/>
    <x v="0"/>
    <n v="44103"/>
    <n v="44123"/>
    <x v="1"/>
    <x v="0"/>
    <m/>
    <x v="3"/>
    <x v="60"/>
    <x v="0"/>
    <n v="20"/>
    <n v="80"/>
    <n v="120"/>
    <n v="120"/>
    <n v="139.035"/>
    <n v="259.03499999999997"/>
    <n v="259.03499999999997"/>
    <s v="Tue"/>
    <s v="Mon"/>
  </r>
  <r>
    <x v="68"/>
    <x v="4"/>
    <s v="Khan"/>
    <x v="1"/>
    <x v="0"/>
    <n v="44103"/>
    <n v="44131"/>
    <x v="1"/>
    <x v="0"/>
    <m/>
    <x v="0"/>
    <x v="61"/>
    <x v="1"/>
    <n v="28"/>
    <n v="80"/>
    <n v="40"/>
    <n v="40"/>
    <n v="50.317"/>
    <n v="90.317000000000007"/>
    <n v="90.317000000000007"/>
    <s v="Tue"/>
    <s v="Tue"/>
  </r>
  <r>
    <x v="69"/>
    <x v="2"/>
    <s v="Burton"/>
    <x v="3"/>
    <x v="0"/>
    <n v="44103"/>
    <n v="44159"/>
    <x v="1"/>
    <x v="0"/>
    <m/>
    <x v="6"/>
    <x v="62"/>
    <x v="2"/>
    <n v="56"/>
    <n v="80"/>
    <n v="80"/>
    <n v="80"/>
    <n v="122.4273"/>
    <n v="202.4273"/>
    <n v="202.4273"/>
    <s v="Tue"/>
    <s v="Tue"/>
  </r>
  <r>
    <x v="70"/>
    <x v="4"/>
    <s v="Khan"/>
    <x v="0"/>
    <x v="0"/>
    <n v="44103"/>
    <n v="44167"/>
    <x v="1"/>
    <x v="0"/>
    <m/>
    <x v="6"/>
    <x v="63"/>
    <x v="1"/>
    <n v="64"/>
    <n v="80"/>
    <n v="80"/>
    <n v="80"/>
    <n v="78.5535"/>
    <n v="158.55349999999999"/>
    <n v="158.55349999999999"/>
    <s v="Tue"/>
    <s v="Wed"/>
  </r>
  <r>
    <x v="71"/>
    <x v="3"/>
    <s v="Khan"/>
    <x v="2"/>
    <x v="1"/>
    <n v="44104"/>
    <n v="44111"/>
    <x v="1"/>
    <x v="0"/>
    <m/>
    <x v="1"/>
    <x v="64"/>
    <x v="0"/>
    <n v="7"/>
    <n v="80"/>
    <n v="20"/>
    <n v="20"/>
    <n v="239.1001"/>
    <n v="259.1001"/>
    <n v="259.1001"/>
    <s v="Wed"/>
    <s v="Wed"/>
  </r>
  <r>
    <x v="72"/>
    <x v="2"/>
    <s v="Cartier"/>
    <x v="1"/>
    <x v="0"/>
    <n v="44104"/>
    <n v="44123"/>
    <x v="1"/>
    <x v="0"/>
    <m/>
    <x v="0"/>
    <x v="21"/>
    <x v="2"/>
    <n v="19"/>
    <n v="80"/>
    <n v="40"/>
    <n v="40"/>
    <n v="61.180599999999998"/>
    <n v="101.1806"/>
    <n v="101.1806"/>
    <s v="Wed"/>
    <s v="Mon"/>
  </r>
  <r>
    <x v="73"/>
    <x v="3"/>
    <s v="Cartier"/>
    <x v="3"/>
    <x v="0"/>
    <n v="44104"/>
    <n v="44153"/>
    <x v="0"/>
    <x v="0"/>
    <m/>
    <x v="7"/>
    <x v="65"/>
    <x v="0"/>
    <n v="49"/>
    <n v="140"/>
    <n v="315"/>
    <n v="315"/>
    <n v="800.71119999999996"/>
    <n v="1115.7112"/>
    <n v="1115.7112"/>
    <s v="Wed"/>
    <s v="Wed"/>
  </r>
  <r>
    <x v="74"/>
    <x v="3"/>
    <s v="Khan"/>
    <x v="0"/>
    <x v="0"/>
    <n v="44105"/>
    <n v="44130"/>
    <x v="1"/>
    <x v="0"/>
    <m/>
    <x v="1"/>
    <x v="66"/>
    <x v="0"/>
    <n v="25"/>
    <n v="80"/>
    <n v="20"/>
    <n v="20"/>
    <n v="19.196999999999999"/>
    <n v="39.197000000000003"/>
    <n v="39.197000000000003"/>
    <s v="Thu"/>
    <s v="Mon"/>
  </r>
  <r>
    <x v="75"/>
    <x v="1"/>
    <s v="Lopez"/>
    <x v="0"/>
    <x v="0"/>
    <n v="44109"/>
    <n v="44117"/>
    <x v="1"/>
    <x v="0"/>
    <m/>
    <x v="1"/>
    <x v="67"/>
    <x v="0"/>
    <n v="8"/>
    <n v="80"/>
    <n v="20"/>
    <n v="20"/>
    <n v="19.5"/>
    <n v="39.5"/>
    <n v="39.5"/>
    <s v="Mon"/>
    <s v="Tue"/>
  </r>
  <r>
    <x v="76"/>
    <x v="1"/>
    <s v="Lopez"/>
    <x v="2"/>
    <x v="0"/>
    <n v="44109"/>
    <n v="44117"/>
    <x v="1"/>
    <x v="0"/>
    <m/>
    <x v="1"/>
    <x v="68"/>
    <x v="0"/>
    <n v="8"/>
    <n v="80"/>
    <n v="20"/>
    <n v="20"/>
    <n v="22.425000000000001"/>
    <n v="42.424999999999997"/>
    <n v="42.424999999999997"/>
    <s v="Mon"/>
    <s v="Tue"/>
  </r>
  <r>
    <x v="77"/>
    <x v="4"/>
    <s v="Burton"/>
    <x v="0"/>
    <x v="0"/>
    <n v="44109"/>
    <n v="44117"/>
    <x v="1"/>
    <x v="0"/>
    <m/>
    <x v="0"/>
    <x v="69"/>
    <x v="0"/>
    <n v="8"/>
    <n v="80"/>
    <n v="40"/>
    <n v="40"/>
    <n v="26.582599999999999"/>
    <n v="66.582599999999999"/>
    <n v="66.582599999999999"/>
    <s v="Mon"/>
    <s v="Tue"/>
  </r>
  <r>
    <x v="78"/>
    <x v="2"/>
    <s v="Cartier"/>
    <x v="0"/>
    <x v="0"/>
    <n v="44109"/>
    <n v="44128"/>
    <x v="1"/>
    <x v="0"/>
    <m/>
    <x v="0"/>
    <x v="70"/>
    <x v="2"/>
    <n v="19"/>
    <n v="80"/>
    <n v="40"/>
    <n v="40"/>
    <n v="288.20800000000003"/>
    <n v="328.20800000000003"/>
    <n v="328.20800000000003"/>
    <s v="Mon"/>
    <s v="Sat"/>
  </r>
  <r>
    <x v="79"/>
    <x v="1"/>
    <s v="Lopez"/>
    <x v="1"/>
    <x v="0"/>
    <n v="44109"/>
    <n v="44123"/>
    <x v="1"/>
    <x v="0"/>
    <m/>
    <x v="0"/>
    <x v="71"/>
    <x v="0"/>
    <n v="14"/>
    <n v="80"/>
    <n v="40"/>
    <n v="40"/>
    <n v="54.236800000000002"/>
    <n v="94.236800000000002"/>
    <n v="94.236800000000002"/>
    <s v="Mon"/>
    <s v="Mon"/>
  </r>
  <r>
    <x v="80"/>
    <x v="4"/>
    <s v="Lopez"/>
    <x v="0"/>
    <x v="0"/>
    <n v="44110"/>
    <n v="44123"/>
    <x v="1"/>
    <x v="0"/>
    <m/>
    <x v="1"/>
    <x v="72"/>
    <x v="1"/>
    <n v="13"/>
    <n v="80"/>
    <n v="20"/>
    <n v="20"/>
    <n v="332.39699999999999"/>
    <n v="352.39699999999999"/>
    <n v="352.39699999999999"/>
    <s v="Tue"/>
    <s v="Mon"/>
  </r>
  <r>
    <x v="81"/>
    <x v="3"/>
    <s v="Khan"/>
    <x v="0"/>
    <x v="0"/>
    <n v="44110"/>
    <n v="44127"/>
    <x v="0"/>
    <x v="0"/>
    <m/>
    <x v="2"/>
    <x v="73"/>
    <x v="2"/>
    <n v="17"/>
    <n v="140"/>
    <n v="105"/>
    <n v="105"/>
    <n v="124.1649"/>
    <n v="229.16489999999999"/>
    <n v="229.16489999999999"/>
    <s v="Tue"/>
    <s v="Fri"/>
  </r>
  <r>
    <x v="82"/>
    <x v="2"/>
    <s v="Burton"/>
    <x v="2"/>
    <x v="0"/>
    <n v="44110"/>
    <n v="44130"/>
    <x v="1"/>
    <x v="0"/>
    <m/>
    <x v="1"/>
    <x v="74"/>
    <x v="0"/>
    <n v="20"/>
    <n v="80"/>
    <n v="20"/>
    <n v="20"/>
    <n v="21.63"/>
    <n v="41.629999999999995"/>
    <n v="41.629999999999995"/>
    <s v="Tue"/>
    <s v="Mon"/>
  </r>
  <r>
    <x v="83"/>
    <x v="3"/>
    <s v="Khan"/>
    <x v="0"/>
    <x v="0"/>
    <n v="44111"/>
    <n v="44123"/>
    <x v="0"/>
    <x v="0"/>
    <s v="Yes"/>
    <x v="1"/>
    <x v="75"/>
    <x v="2"/>
    <n v="12"/>
    <n v="140"/>
    <n v="35"/>
    <n v="35"/>
    <n v="0"/>
    <n v="68"/>
    <n v="35"/>
    <s v="Wed"/>
    <s v="Mon"/>
  </r>
  <r>
    <x v="84"/>
    <x v="3"/>
    <s v="Khan"/>
    <x v="0"/>
    <x v="0"/>
    <n v="44111"/>
    <n v="44123"/>
    <x v="0"/>
    <x v="0"/>
    <m/>
    <x v="0"/>
    <x v="76"/>
    <x v="2"/>
    <n v="12"/>
    <n v="140"/>
    <n v="70"/>
    <n v="70"/>
    <n v="154.5"/>
    <n v="224.5"/>
    <n v="224.5"/>
    <s v="Wed"/>
    <s v="Mon"/>
  </r>
  <r>
    <x v="85"/>
    <x v="1"/>
    <s v="Lopez"/>
    <x v="3"/>
    <x v="0"/>
    <n v="44111"/>
    <n v="44124"/>
    <x v="1"/>
    <x v="0"/>
    <m/>
    <x v="6"/>
    <x v="77"/>
    <x v="0"/>
    <n v="13"/>
    <n v="80"/>
    <n v="80"/>
    <n v="80"/>
    <n v="48.75"/>
    <n v="128.75"/>
    <n v="128.75"/>
    <s v="Wed"/>
    <s v="Tue"/>
  </r>
  <r>
    <x v="86"/>
    <x v="1"/>
    <s v="Lopez"/>
    <x v="2"/>
    <x v="0"/>
    <n v="44112"/>
    <n v="44124"/>
    <x v="1"/>
    <x v="0"/>
    <m/>
    <x v="1"/>
    <x v="78"/>
    <x v="0"/>
    <n v="12"/>
    <n v="80"/>
    <n v="20"/>
    <n v="20"/>
    <n v="76.1678"/>
    <n v="96.1678"/>
    <n v="96.1678"/>
    <s v="Thu"/>
    <s v="Tue"/>
  </r>
  <r>
    <x v="87"/>
    <x v="3"/>
    <s v="Khan"/>
    <x v="1"/>
    <x v="0"/>
    <n v="44112"/>
    <n v="44142"/>
    <x v="1"/>
    <x v="0"/>
    <m/>
    <x v="2"/>
    <x v="79"/>
    <x v="2"/>
    <n v="30"/>
    <n v="80"/>
    <n v="60"/>
    <n v="60"/>
    <n v="117"/>
    <n v="177"/>
    <n v="177"/>
    <s v="Thu"/>
    <s v="Sat"/>
  </r>
  <r>
    <x v="88"/>
    <x v="3"/>
    <s v="Cartier"/>
    <x v="3"/>
    <x v="0"/>
    <n v="44112"/>
    <n v="44145"/>
    <x v="0"/>
    <x v="0"/>
    <m/>
    <x v="3"/>
    <x v="80"/>
    <x v="2"/>
    <n v="33"/>
    <n v="140"/>
    <n v="210"/>
    <n v="210"/>
    <n v="1575.9739999999999"/>
    <n v="1785.9739999999999"/>
    <n v="1785.9739999999999"/>
    <s v="Thu"/>
    <s v="Tue"/>
  </r>
  <r>
    <x v="89"/>
    <x v="4"/>
    <s v="Khan"/>
    <x v="1"/>
    <x v="0"/>
    <n v="44112"/>
    <n v="44153"/>
    <x v="1"/>
    <x v="0"/>
    <m/>
    <x v="0"/>
    <x v="29"/>
    <x v="1"/>
    <n v="41"/>
    <n v="80"/>
    <n v="40"/>
    <n v="40"/>
    <n v="21.33"/>
    <n v="61.33"/>
    <n v="61.33"/>
    <s v="Thu"/>
    <s v="Wed"/>
  </r>
  <r>
    <x v="90"/>
    <x v="5"/>
    <s v="Michner"/>
    <x v="1"/>
    <x v="0"/>
    <n v="44112"/>
    <n v="44165"/>
    <x v="1"/>
    <x v="0"/>
    <m/>
    <x v="0"/>
    <x v="81"/>
    <x v="0"/>
    <n v="53"/>
    <n v="80"/>
    <n v="40"/>
    <n v="40"/>
    <n v="74.785899999999998"/>
    <n v="114.7859"/>
    <n v="114.7859"/>
    <s v="Thu"/>
    <s v="Mon"/>
  </r>
  <r>
    <x v="91"/>
    <x v="7"/>
    <s v="Michner"/>
    <x v="3"/>
    <x v="0"/>
    <n v="44112"/>
    <n v="44166"/>
    <x v="0"/>
    <x v="0"/>
    <m/>
    <x v="4"/>
    <x v="82"/>
    <x v="2"/>
    <n v="54"/>
    <n v="140"/>
    <n v="665"/>
    <n v="665"/>
    <n v="1123.9716000000001"/>
    <n v="1788.9716000000001"/>
    <n v="1788.9716000000001"/>
    <s v="Thu"/>
    <s v="Tue"/>
  </r>
  <r>
    <x v="92"/>
    <x v="2"/>
    <s v="Burton"/>
    <x v="0"/>
    <x v="0"/>
    <n v="44116"/>
    <n v="44130"/>
    <x v="0"/>
    <x v="0"/>
    <m/>
    <x v="6"/>
    <x v="83"/>
    <x v="0"/>
    <n v="14"/>
    <n v="140"/>
    <n v="140"/>
    <n v="140"/>
    <n v="128.9796"/>
    <n v="268.9796"/>
    <n v="268.9796"/>
    <s v="Mon"/>
    <s v="Mon"/>
  </r>
  <r>
    <x v="93"/>
    <x v="4"/>
    <s v="Khan"/>
    <x v="1"/>
    <x v="0"/>
    <n v="44116"/>
    <n v="44139"/>
    <x v="1"/>
    <x v="0"/>
    <m/>
    <x v="0"/>
    <x v="39"/>
    <x v="1"/>
    <n v="23"/>
    <n v="80"/>
    <n v="40"/>
    <n v="40"/>
    <n v="144"/>
    <n v="184"/>
    <n v="184"/>
    <s v="Mon"/>
    <s v="Wed"/>
  </r>
  <r>
    <x v="94"/>
    <x v="2"/>
    <s v="Michner"/>
    <x v="0"/>
    <x v="0"/>
    <n v="44116"/>
    <n v="44140"/>
    <x v="0"/>
    <x v="0"/>
    <m/>
    <x v="6"/>
    <x v="84"/>
    <x v="0"/>
    <n v="24"/>
    <n v="140"/>
    <n v="140"/>
    <n v="140"/>
    <n v="1211.8269"/>
    <n v="1351.8269"/>
    <n v="1351.8269"/>
    <s v="Mon"/>
    <s v="Thu"/>
  </r>
  <r>
    <x v="95"/>
    <x v="1"/>
    <s v="Michner"/>
    <x v="1"/>
    <x v="0"/>
    <n v="44116"/>
    <n v="44153"/>
    <x v="1"/>
    <x v="0"/>
    <m/>
    <x v="0"/>
    <x v="58"/>
    <x v="0"/>
    <n v="37"/>
    <n v="80"/>
    <n v="40"/>
    <n v="40"/>
    <n v="54.124600000000001"/>
    <n v="94.124600000000001"/>
    <n v="94.124600000000001"/>
    <s v="Mon"/>
    <s v="Wed"/>
  </r>
  <r>
    <x v="96"/>
    <x v="3"/>
    <s v="Michner"/>
    <x v="0"/>
    <x v="1"/>
    <n v="44116"/>
    <n v="44154"/>
    <x v="1"/>
    <x v="0"/>
    <m/>
    <x v="0"/>
    <x v="85"/>
    <x v="2"/>
    <n v="38"/>
    <n v="80"/>
    <n v="40"/>
    <n v="40"/>
    <n v="55.935699999999997"/>
    <n v="95.935699999999997"/>
    <n v="95.935699999999997"/>
    <s v="Mon"/>
    <s v="Thu"/>
  </r>
  <r>
    <x v="97"/>
    <x v="5"/>
    <s v="Michner"/>
    <x v="0"/>
    <x v="1"/>
    <n v="44117"/>
    <n v="44131"/>
    <x v="1"/>
    <x v="0"/>
    <m/>
    <x v="0"/>
    <x v="86"/>
    <x v="1"/>
    <n v="14"/>
    <n v="80"/>
    <n v="40"/>
    <n v="40"/>
    <n v="11.06"/>
    <n v="51.06"/>
    <n v="51.06"/>
    <s v="Tue"/>
    <s v="Tue"/>
  </r>
  <r>
    <x v="98"/>
    <x v="4"/>
    <s v="Khan"/>
    <x v="3"/>
    <x v="0"/>
    <n v="44117"/>
    <n v="44131"/>
    <x v="1"/>
    <x v="0"/>
    <m/>
    <x v="8"/>
    <x v="87"/>
    <x v="0"/>
    <n v="14"/>
    <n v="80"/>
    <n v="160"/>
    <n v="160"/>
    <n v="77.165099999999995"/>
    <n v="237.1651"/>
    <n v="237.1651"/>
    <s v="Tue"/>
    <s v="Tue"/>
  </r>
  <r>
    <x v="99"/>
    <x v="3"/>
    <s v="Khan"/>
    <x v="0"/>
    <x v="0"/>
    <n v="44118"/>
    <n v="44123"/>
    <x v="0"/>
    <x v="0"/>
    <m/>
    <x v="0"/>
    <x v="88"/>
    <x v="0"/>
    <n v="5"/>
    <n v="140"/>
    <n v="70"/>
    <n v="70"/>
    <n v="66.158000000000001"/>
    <n v="136.15800000000002"/>
    <n v="136.15800000000002"/>
    <s v="Wed"/>
    <s v="Mon"/>
  </r>
  <r>
    <x v="100"/>
    <x v="6"/>
    <s v="Michner"/>
    <x v="2"/>
    <x v="0"/>
    <n v="44118"/>
    <n v="44131"/>
    <x v="1"/>
    <x v="0"/>
    <m/>
    <x v="1"/>
    <x v="89"/>
    <x v="0"/>
    <n v="13"/>
    <n v="80"/>
    <n v="20"/>
    <n v="20"/>
    <n v="27.953900000000001"/>
    <n v="47.953900000000004"/>
    <n v="47.953900000000004"/>
    <s v="Wed"/>
    <s v="Tue"/>
  </r>
  <r>
    <x v="101"/>
    <x v="4"/>
    <s v="Khan"/>
    <x v="0"/>
    <x v="0"/>
    <n v="44118"/>
    <n v="44131"/>
    <x v="1"/>
    <x v="0"/>
    <m/>
    <x v="6"/>
    <x v="90"/>
    <x v="2"/>
    <n v="13"/>
    <n v="80"/>
    <n v="80"/>
    <n v="80"/>
    <n v="216.3125"/>
    <n v="296.3125"/>
    <n v="296.3125"/>
    <s v="Wed"/>
    <s v="Tue"/>
  </r>
  <r>
    <x v="102"/>
    <x v="2"/>
    <s v="Burton"/>
    <x v="3"/>
    <x v="0"/>
    <n v="44118"/>
    <n v="44138"/>
    <x v="0"/>
    <x v="0"/>
    <m/>
    <x v="8"/>
    <x v="91"/>
    <x v="1"/>
    <n v="20"/>
    <n v="140"/>
    <n v="280"/>
    <n v="280"/>
    <n v="619.51329999999996"/>
    <n v="899.51329999999996"/>
    <n v="899.51329999999996"/>
    <s v="Wed"/>
    <s v="Tue"/>
  </r>
  <r>
    <x v="103"/>
    <x v="4"/>
    <s v="Michner"/>
    <x v="1"/>
    <x v="0"/>
    <n v="44118"/>
    <n v="44145"/>
    <x v="1"/>
    <x v="0"/>
    <m/>
    <x v="0"/>
    <x v="92"/>
    <x v="2"/>
    <n v="27"/>
    <n v="80"/>
    <n v="40"/>
    <n v="40"/>
    <n v="3.12"/>
    <n v="43.12"/>
    <n v="43.12"/>
    <s v="Wed"/>
    <s v="Tue"/>
  </r>
  <r>
    <x v="104"/>
    <x v="2"/>
    <s v="Michner"/>
    <x v="0"/>
    <x v="0"/>
    <n v="44119"/>
    <n v="44126"/>
    <x v="1"/>
    <x v="0"/>
    <m/>
    <x v="2"/>
    <x v="93"/>
    <x v="0"/>
    <n v="7"/>
    <n v="80"/>
    <n v="60"/>
    <n v="60"/>
    <n v="163.26"/>
    <n v="223.26"/>
    <n v="223.26"/>
    <s v="Thu"/>
    <s v="Thu"/>
  </r>
  <r>
    <x v="105"/>
    <x v="1"/>
    <s v="Lopez"/>
    <x v="2"/>
    <x v="0"/>
    <n v="44119"/>
    <n v="44132"/>
    <x v="1"/>
    <x v="0"/>
    <m/>
    <x v="1"/>
    <x v="94"/>
    <x v="0"/>
    <n v="13"/>
    <n v="80"/>
    <n v="20"/>
    <n v="20"/>
    <n v="65.251599999999996"/>
    <n v="85.251599999999996"/>
    <n v="85.251599999999996"/>
    <s v="Thu"/>
    <s v="Wed"/>
  </r>
  <r>
    <x v="106"/>
    <x v="4"/>
    <s v="Michner"/>
    <x v="2"/>
    <x v="0"/>
    <n v="44119"/>
    <n v="44145"/>
    <x v="1"/>
    <x v="0"/>
    <m/>
    <x v="1"/>
    <x v="43"/>
    <x v="1"/>
    <n v="26"/>
    <n v="80"/>
    <n v="20"/>
    <n v="20"/>
    <n v="30"/>
    <n v="50"/>
    <n v="50"/>
    <s v="Thu"/>
    <s v="Tue"/>
  </r>
  <r>
    <x v="107"/>
    <x v="4"/>
    <s v="Michner"/>
    <x v="1"/>
    <x v="0"/>
    <n v="44119"/>
    <n v="44145"/>
    <x v="1"/>
    <x v="0"/>
    <m/>
    <x v="0"/>
    <x v="95"/>
    <x v="0"/>
    <n v="26"/>
    <n v="80"/>
    <n v="40"/>
    <n v="40"/>
    <n v="105.8442"/>
    <n v="145.8442"/>
    <n v="145.8442"/>
    <s v="Thu"/>
    <s v="Tue"/>
  </r>
  <r>
    <x v="108"/>
    <x v="3"/>
    <s v="Burton"/>
    <x v="1"/>
    <x v="0"/>
    <n v="44123"/>
    <n v="44140"/>
    <x v="0"/>
    <x v="0"/>
    <m/>
    <x v="6"/>
    <x v="96"/>
    <x v="2"/>
    <n v="17"/>
    <n v="140"/>
    <n v="140"/>
    <n v="140"/>
    <n v="547.08590000000004"/>
    <n v="687.08590000000004"/>
    <n v="687.08590000000004"/>
    <s v="Mon"/>
    <s v="Thu"/>
  </r>
  <r>
    <x v="109"/>
    <x v="4"/>
    <s v="Michner"/>
    <x v="1"/>
    <x v="0"/>
    <n v="44123"/>
    <n v="44160"/>
    <x v="1"/>
    <x v="0"/>
    <m/>
    <x v="6"/>
    <x v="2"/>
    <x v="1"/>
    <n v="37"/>
    <n v="80"/>
    <n v="80"/>
    <n v="80"/>
    <n v="120"/>
    <n v="200"/>
    <n v="200"/>
    <s v="Mon"/>
    <s v="Wed"/>
  </r>
  <r>
    <x v="110"/>
    <x v="3"/>
    <s v="Khan"/>
    <x v="0"/>
    <x v="0"/>
    <n v="44124"/>
    <n v="44134"/>
    <x v="1"/>
    <x v="0"/>
    <m/>
    <x v="1"/>
    <x v="43"/>
    <x v="0"/>
    <n v="10"/>
    <n v="80"/>
    <n v="20"/>
    <n v="20"/>
    <n v="30"/>
    <n v="50"/>
    <n v="50"/>
    <s v="Tue"/>
    <s v="Fri"/>
  </r>
  <r>
    <x v="111"/>
    <x v="2"/>
    <s v="Cartier"/>
    <x v="2"/>
    <x v="0"/>
    <n v="44124"/>
    <n v="44159"/>
    <x v="1"/>
    <x v="0"/>
    <m/>
    <x v="1"/>
    <x v="97"/>
    <x v="0"/>
    <n v="35"/>
    <n v="80"/>
    <n v="20"/>
    <n v="20"/>
    <n v="27.63"/>
    <n v="47.629999999999995"/>
    <n v="47.629999999999995"/>
    <s v="Tue"/>
    <s v="Tue"/>
  </r>
  <r>
    <x v="112"/>
    <x v="2"/>
    <s v="Burton"/>
    <x v="0"/>
    <x v="0"/>
    <n v="44125"/>
    <n v="44141"/>
    <x v="1"/>
    <x v="0"/>
    <m/>
    <x v="1"/>
    <x v="98"/>
    <x v="0"/>
    <n v="16"/>
    <n v="80"/>
    <n v="20"/>
    <n v="20"/>
    <n v="250.42240000000001"/>
    <n v="270.42240000000004"/>
    <n v="270.42240000000004"/>
    <s v="Wed"/>
    <s v="Fri"/>
  </r>
  <r>
    <x v="113"/>
    <x v="3"/>
    <s v="Michner"/>
    <x v="0"/>
    <x v="1"/>
    <n v="44125"/>
    <n v="44140"/>
    <x v="0"/>
    <x v="0"/>
    <m/>
    <x v="1"/>
    <x v="99"/>
    <x v="2"/>
    <n v="15"/>
    <n v="140"/>
    <n v="35"/>
    <n v="35"/>
    <n v="38.698399999999999"/>
    <n v="73.698399999999992"/>
    <n v="73.698399999999992"/>
    <s v="Wed"/>
    <s v="Thu"/>
  </r>
  <r>
    <x v="114"/>
    <x v="3"/>
    <s v="Cartier"/>
    <x v="0"/>
    <x v="1"/>
    <n v="44125"/>
    <n v="44145"/>
    <x v="0"/>
    <x v="0"/>
    <m/>
    <x v="1"/>
    <x v="75"/>
    <x v="0"/>
    <n v="20"/>
    <n v="140"/>
    <n v="35"/>
    <n v="35"/>
    <n v="33"/>
    <n v="68"/>
    <n v="68"/>
    <s v="Wed"/>
    <s v="Tue"/>
  </r>
  <r>
    <x v="115"/>
    <x v="4"/>
    <s v="Michner"/>
    <x v="0"/>
    <x v="0"/>
    <n v="44125"/>
    <n v="44145"/>
    <x v="1"/>
    <x v="0"/>
    <m/>
    <x v="2"/>
    <x v="100"/>
    <x v="1"/>
    <n v="20"/>
    <n v="80"/>
    <n v="60"/>
    <n v="60"/>
    <n v="126"/>
    <n v="186"/>
    <n v="186"/>
    <s v="Wed"/>
    <s v="Tue"/>
  </r>
  <r>
    <x v="116"/>
    <x v="2"/>
    <s v="Michner"/>
    <x v="4"/>
    <x v="0"/>
    <n v="44125"/>
    <n v="44221"/>
    <x v="0"/>
    <x v="0"/>
    <m/>
    <x v="9"/>
    <x v="101"/>
    <x v="0"/>
    <n v="96"/>
    <n v="140"/>
    <n v="1155"/>
    <n v="1155"/>
    <n v="4946"/>
    <n v="6101"/>
    <n v="6101"/>
    <s v="Wed"/>
    <s v="Mon"/>
  </r>
  <r>
    <x v="117"/>
    <x v="5"/>
    <s v="Michner"/>
    <x v="1"/>
    <x v="1"/>
    <n v="44126"/>
    <n v="44133"/>
    <x v="1"/>
    <x v="0"/>
    <m/>
    <x v="0"/>
    <x v="102"/>
    <x v="1"/>
    <n v="7"/>
    <n v="80"/>
    <n v="40"/>
    <n v="40"/>
    <n v="33.544699999999999"/>
    <n v="73.544700000000006"/>
    <n v="73.544700000000006"/>
    <s v="Thu"/>
    <s v="Thu"/>
  </r>
  <r>
    <x v="118"/>
    <x v="2"/>
    <s v="Burton"/>
    <x v="0"/>
    <x v="0"/>
    <n v="44128"/>
    <n v="44141"/>
    <x v="0"/>
    <x v="0"/>
    <m/>
    <x v="1"/>
    <x v="103"/>
    <x v="0"/>
    <n v="13"/>
    <n v="140"/>
    <n v="35"/>
    <n v="35"/>
    <n v="25"/>
    <n v="60"/>
    <n v="60"/>
    <s v="Sat"/>
    <s v="Fri"/>
  </r>
  <r>
    <x v="119"/>
    <x v="4"/>
    <s v="Khan"/>
    <x v="0"/>
    <x v="0"/>
    <n v="44128"/>
    <n v="44159"/>
    <x v="1"/>
    <x v="0"/>
    <m/>
    <x v="0"/>
    <x v="104"/>
    <x v="0"/>
    <n v="31"/>
    <n v="80"/>
    <n v="40"/>
    <n v="40"/>
    <n v="28.5868"/>
    <n v="68.586799999999997"/>
    <n v="68.586799999999997"/>
    <s v="Sat"/>
    <s v="Tue"/>
  </r>
  <r>
    <x v="120"/>
    <x v="4"/>
    <s v="Burton"/>
    <x v="1"/>
    <x v="0"/>
    <n v="44128"/>
    <n v="44179"/>
    <x v="0"/>
    <x v="0"/>
    <m/>
    <x v="10"/>
    <x v="105"/>
    <x v="0"/>
    <n v="51"/>
    <n v="140"/>
    <n v="350"/>
    <n v="350"/>
    <n v="213.48050000000001"/>
    <n v="563.48050000000001"/>
    <n v="563.48050000000001"/>
    <s v="Sat"/>
    <s v="Mon"/>
  </r>
  <r>
    <x v="121"/>
    <x v="4"/>
    <s v="Khan"/>
    <x v="0"/>
    <x v="0"/>
    <n v="44130"/>
    <n v="44131"/>
    <x v="1"/>
    <x v="0"/>
    <m/>
    <x v="0"/>
    <x v="106"/>
    <x v="0"/>
    <n v="1"/>
    <n v="80"/>
    <n v="40"/>
    <n v="40"/>
    <n v="83.441299999999998"/>
    <n v="123.4413"/>
    <n v="123.4413"/>
    <s v="Mon"/>
    <s v="Tue"/>
  </r>
  <r>
    <x v="122"/>
    <x v="5"/>
    <s v="Khan"/>
    <x v="3"/>
    <x v="0"/>
    <n v="44130"/>
    <n v="44152"/>
    <x v="0"/>
    <x v="0"/>
    <m/>
    <x v="6"/>
    <x v="103"/>
    <x v="2"/>
    <n v="22"/>
    <n v="140"/>
    <n v="140"/>
    <n v="140"/>
    <n v="25"/>
    <n v="165"/>
    <n v="165"/>
    <s v="Mon"/>
    <s v="Tue"/>
  </r>
  <r>
    <x v="123"/>
    <x v="1"/>
    <s v="Lopez"/>
    <x v="0"/>
    <x v="0"/>
    <n v="44131"/>
    <n v="44152"/>
    <x v="1"/>
    <x v="0"/>
    <m/>
    <x v="1"/>
    <x v="107"/>
    <x v="0"/>
    <n v="21"/>
    <n v="80"/>
    <n v="20"/>
    <n v="20"/>
    <n v="67.961500000000001"/>
    <n v="87.961500000000001"/>
    <n v="87.961500000000001"/>
    <s v="Tue"/>
    <s v="Tue"/>
  </r>
  <r>
    <x v="124"/>
    <x v="4"/>
    <s v="Khan"/>
    <x v="1"/>
    <x v="0"/>
    <n v="44131"/>
    <n v="44181"/>
    <x v="1"/>
    <x v="0"/>
    <m/>
    <x v="0"/>
    <x v="108"/>
    <x v="1"/>
    <n v="50"/>
    <n v="80"/>
    <n v="40"/>
    <n v="40"/>
    <n v="172.02"/>
    <n v="212.02"/>
    <n v="212.02"/>
    <s v="Tue"/>
    <s v="Wed"/>
  </r>
  <r>
    <x v="125"/>
    <x v="1"/>
    <s v="Lopez"/>
    <x v="0"/>
    <x v="0"/>
    <n v="44131"/>
    <n v="44212"/>
    <x v="1"/>
    <x v="0"/>
    <m/>
    <x v="0"/>
    <x v="109"/>
    <x v="1"/>
    <n v="81"/>
    <n v="80"/>
    <n v="40"/>
    <n v="40"/>
    <n v="102.22320000000001"/>
    <n v="142.22320000000002"/>
    <n v="142.22320000000002"/>
    <s v="Tue"/>
    <s v="Sat"/>
  </r>
  <r>
    <x v="126"/>
    <x v="1"/>
    <s v="Lopez"/>
    <x v="1"/>
    <x v="0"/>
    <n v="44132"/>
    <n v="44165"/>
    <x v="1"/>
    <x v="0"/>
    <m/>
    <x v="0"/>
    <x v="110"/>
    <x v="0"/>
    <n v="33"/>
    <n v="80"/>
    <n v="40"/>
    <n v="40"/>
    <n v="373.55279999999999"/>
    <n v="413.55279999999999"/>
    <n v="413.55279999999999"/>
    <s v="Wed"/>
    <s v="Mon"/>
  </r>
  <r>
    <x v="127"/>
    <x v="1"/>
    <s v="Lopez"/>
    <x v="4"/>
    <x v="0"/>
    <n v="44132"/>
    <n v="44166"/>
    <x v="2"/>
    <x v="0"/>
    <m/>
    <x v="11"/>
    <x v="111"/>
    <x v="0"/>
    <n v="34"/>
    <n v="195"/>
    <n v="536.25"/>
    <n v="536.25"/>
    <n v="1249.0878"/>
    <n v="1785.3378"/>
    <n v="1785.3378"/>
    <s v="Wed"/>
    <s v="Tue"/>
  </r>
  <r>
    <x v="128"/>
    <x v="3"/>
    <s v="Khan"/>
    <x v="2"/>
    <x v="0"/>
    <n v="44133"/>
    <n v="44141"/>
    <x v="1"/>
    <x v="0"/>
    <m/>
    <x v="1"/>
    <x v="18"/>
    <x v="0"/>
    <n v="8"/>
    <n v="80"/>
    <n v="20"/>
    <n v="20"/>
    <n v="240"/>
    <n v="260"/>
    <n v="260"/>
    <s v="Thu"/>
    <s v="Fri"/>
  </r>
  <r>
    <x v="129"/>
    <x v="3"/>
    <s v="Cartier"/>
    <x v="2"/>
    <x v="0"/>
    <n v="44133"/>
    <n v="44153"/>
    <x v="1"/>
    <x v="0"/>
    <m/>
    <x v="1"/>
    <x v="112"/>
    <x v="2"/>
    <n v="20"/>
    <n v="80"/>
    <n v="20"/>
    <n v="20"/>
    <n v="27"/>
    <n v="47"/>
    <n v="47"/>
    <s v="Thu"/>
    <s v="Wed"/>
  </r>
  <r>
    <x v="130"/>
    <x v="4"/>
    <s v="Khan"/>
    <x v="1"/>
    <x v="0"/>
    <n v="44137"/>
    <n v="44139"/>
    <x v="0"/>
    <x v="0"/>
    <m/>
    <x v="6"/>
    <x v="113"/>
    <x v="2"/>
    <n v="2"/>
    <n v="140"/>
    <n v="140"/>
    <n v="140"/>
    <n v="228.6335"/>
    <n v="368.63350000000003"/>
    <n v="368.63350000000003"/>
    <s v="Mon"/>
    <s v="Wed"/>
  </r>
  <r>
    <x v="131"/>
    <x v="4"/>
    <s v="Michner"/>
    <x v="0"/>
    <x v="0"/>
    <n v="44137"/>
    <n v="44160"/>
    <x v="1"/>
    <x v="0"/>
    <m/>
    <x v="0"/>
    <x v="69"/>
    <x v="0"/>
    <n v="23"/>
    <n v="80"/>
    <n v="40"/>
    <n v="40"/>
    <n v="26.582599999999999"/>
    <n v="66.582599999999999"/>
    <n v="66.582599999999999"/>
    <s v="Mon"/>
    <s v="Wed"/>
  </r>
  <r>
    <x v="132"/>
    <x v="0"/>
    <s v="Michner"/>
    <x v="1"/>
    <x v="0"/>
    <n v="44137"/>
    <n v="44172"/>
    <x v="0"/>
    <x v="0"/>
    <m/>
    <x v="2"/>
    <x v="114"/>
    <x v="0"/>
    <n v="35"/>
    <n v="140"/>
    <n v="105"/>
    <n v="105"/>
    <n v="5.71"/>
    <n v="110.71"/>
    <n v="110.71"/>
    <s v="Mon"/>
    <s v="Mon"/>
  </r>
  <r>
    <x v="133"/>
    <x v="2"/>
    <s v="Michner"/>
    <x v="1"/>
    <x v="0"/>
    <n v="44137"/>
    <n v="44207"/>
    <x v="0"/>
    <x v="0"/>
    <m/>
    <x v="0"/>
    <x v="115"/>
    <x v="2"/>
    <n v="70"/>
    <n v="140"/>
    <n v="70"/>
    <n v="70"/>
    <n v="263.0523"/>
    <n v="333.0523"/>
    <n v="333.0523"/>
    <s v="Mon"/>
    <s v="Mon"/>
  </r>
  <r>
    <x v="134"/>
    <x v="5"/>
    <s v="Cartier"/>
    <x v="1"/>
    <x v="0"/>
    <n v="44137"/>
    <n v="44301"/>
    <x v="0"/>
    <x v="0"/>
    <m/>
    <x v="5"/>
    <x v="116"/>
    <x v="0"/>
    <n v="164"/>
    <n v="140"/>
    <n v="245"/>
    <n v="245"/>
    <n v="8.25"/>
    <n v="253.25"/>
    <n v="253.25"/>
    <s v="Mon"/>
    <s v="Thu"/>
  </r>
  <r>
    <x v="135"/>
    <x v="5"/>
    <s v="Khan"/>
    <x v="1"/>
    <x v="0"/>
    <n v="44138"/>
    <n v="44165"/>
    <x v="1"/>
    <x v="0"/>
    <m/>
    <x v="0"/>
    <x v="117"/>
    <x v="0"/>
    <n v="27"/>
    <n v="80"/>
    <n v="40"/>
    <n v="40"/>
    <n v="15.63"/>
    <n v="55.63"/>
    <n v="55.63"/>
    <s v="Tue"/>
    <s v="Mon"/>
  </r>
  <r>
    <x v="136"/>
    <x v="2"/>
    <s v="Michner"/>
    <x v="1"/>
    <x v="0"/>
    <n v="44138"/>
    <n v="44167"/>
    <x v="1"/>
    <x v="0"/>
    <m/>
    <x v="0"/>
    <x v="117"/>
    <x v="0"/>
    <n v="29"/>
    <n v="80"/>
    <n v="40"/>
    <n v="40"/>
    <n v="15.63"/>
    <n v="55.63"/>
    <n v="55.63"/>
    <s v="Tue"/>
    <s v="Wed"/>
  </r>
  <r>
    <x v="137"/>
    <x v="5"/>
    <s v="Burton"/>
    <x v="0"/>
    <x v="0"/>
    <n v="44138"/>
    <n v="44173"/>
    <x v="1"/>
    <x v="0"/>
    <m/>
    <x v="2"/>
    <x v="118"/>
    <x v="2"/>
    <n v="35"/>
    <n v="80"/>
    <n v="60"/>
    <n v="60"/>
    <n v="28.5"/>
    <n v="88.5"/>
    <n v="88.5"/>
    <s v="Tue"/>
    <s v="Tue"/>
  </r>
  <r>
    <x v="138"/>
    <x v="4"/>
    <s v="Khan"/>
    <x v="1"/>
    <x v="0"/>
    <n v="44139"/>
    <n v="44144"/>
    <x v="1"/>
    <x v="0"/>
    <m/>
    <x v="0"/>
    <x v="119"/>
    <x v="0"/>
    <n v="5"/>
    <n v="80"/>
    <n v="40"/>
    <n v="40"/>
    <n v="748.44"/>
    <n v="788.44"/>
    <n v="788.44"/>
    <s v="Wed"/>
    <s v="Mon"/>
  </r>
  <r>
    <x v="139"/>
    <x v="4"/>
    <s v="Michner"/>
    <x v="4"/>
    <x v="0"/>
    <n v="44139"/>
    <n v="44152"/>
    <x v="1"/>
    <x v="0"/>
    <m/>
    <x v="6"/>
    <x v="120"/>
    <x v="1"/>
    <n v="13"/>
    <n v="80"/>
    <n v="80"/>
    <n v="80"/>
    <n v="86.356300000000005"/>
    <n v="166.3563"/>
    <n v="166.3563"/>
    <s v="Wed"/>
    <s v="Tue"/>
  </r>
  <r>
    <x v="140"/>
    <x v="0"/>
    <s v="Cartier"/>
    <x v="2"/>
    <x v="0"/>
    <n v="44139"/>
    <n v="44152"/>
    <x v="1"/>
    <x v="0"/>
    <m/>
    <x v="1"/>
    <x v="121"/>
    <x v="1"/>
    <n v="13"/>
    <n v="80"/>
    <n v="20"/>
    <n v="20"/>
    <n v="107.99550000000001"/>
    <n v="127.99550000000001"/>
    <n v="127.99550000000001"/>
    <s v="Wed"/>
    <s v="Tue"/>
  </r>
  <r>
    <x v="141"/>
    <x v="2"/>
    <s v="Cartier"/>
    <x v="1"/>
    <x v="0"/>
    <n v="44139"/>
    <n v="44159"/>
    <x v="0"/>
    <x v="0"/>
    <m/>
    <x v="0"/>
    <x v="122"/>
    <x v="0"/>
    <n v="20"/>
    <n v="140"/>
    <n v="70"/>
    <n v="70"/>
    <n v="279.31"/>
    <n v="349.31"/>
    <n v="349.31"/>
    <s v="Wed"/>
    <s v="Tue"/>
  </r>
  <r>
    <x v="142"/>
    <x v="4"/>
    <s v="Khan"/>
    <x v="0"/>
    <x v="0"/>
    <n v="44139"/>
    <n v="44167"/>
    <x v="1"/>
    <x v="0"/>
    <m/>
    <x v="0"/>
    <x v="123"/>
    <x v="0"/>
    <n v="28"/>
    <n v="80"/>
    <n v="40"/>
    <n v="40"/>
    <n v="25.26"/>
    <n v="65.260000000000005"/>
    <n v="65.260000000000005"/>
    <s v="Wed"/>
    <s v="Wed"/>
  </r>
  <r>
    <x v="143"/>
    <x v="2"/>
    <s v="Cartier"/>
    <x v="1"/>
    <x v="0"/>
    <n v="44140"/>
    <n v="44153"/>
    <x v="1"/>
    <x v="0"/>
    <m/>
    <x v="6"/>
    <x v="124"/>
    <x v="2"/>
    <n v="13"/>
    <n v="80"/>
    <n v="80"/>
    <n v="80"/>
    <n v="351.02069999999998"/>
    <n v="431.02069999999998"/>
    <n v="431.02069999999998"/>
    <s v="Thu"/>
    <s v="Wed"/>
  </r>
  <r>
    <x v="144"/>
    <x v="4"/>
    <s v="Michner"/>
    <x v="1"/>
    <x v="0"/>
    <n v="44140"/>
    <n v="44160"/>
    <x v="1"/>
    <x v="0"/>
    <m/>
    <x v="0"/>
    <x v="89"/>
    <x v="0"/>
    <n v="20"/>
    <n v="80"/>
    <n v="40"/>
    <n v="40"/>
    <n v="27.953900000000001"/>
    <n v="67.953900000000004"/>
    <n v="67.953900000000004"/>
    <s v="Thu"/>
    <s v="Wed"/>
  </r>
  <r>
    <x v="145"/>
    <x v="3"/>
    <s v="Burton"/>
    <x v="0"/>
    <x v="0"/>
    <n v="44142"/>
    <n v="44174"/>
    <x v="0"/>
    <x v="0"/>
    <m/>
    <x v="2"/>
    <x v="125"/>
    <x v="0"/>
    <n v="32"/>
    <n v="140"/>
    <n v="105"/>
    <n v="105"/>
    <n v="62.13"/>
    <n v="167.13"/>
    <n v="167.13"/>
    <s v="Sat"/>
    <s v="Wed"/>
  </r>
  <r>
    <x v="146"/>
    <x v="1"/>
    <s v="Lopez"/>
    <x v="4"/>
    <x v="0"/>
    <n v="44144"/>
    <n v="44161"/>
    <x v="1"/>
    <x v="0"/>
    <m/>
    <x v="12"/>
    <x v="126"/>
    <x v="1"/>
    <n v="17"/>
    <n v="80"/>
    <n v="560"/>
    <n v="560"/>
    <n v="3396.25"/>
    <n v="3956.25"/>
    <n v="3956.25"/>
    <s v="Mon"/>
    <s v="Thu"/>
  </r>
  <r>
    <x v="147"/>
    <x v="8"/>
    <s v="Ling"/>
    <x v="1"/>
    <x v="0"/>
    <n v="44144"/>
    <n v="44258"/>
    <x v="0"/>
    <x v="0"/>
    <m/>
    <x v="0"/>
    <x v="127"/>
    <x v="0"/>
    <n v="114"/>
    <n v="140"/>
    <n v="70"/>
    <n v="70"/>
    <n v="22"/>
    <n v="92"/>
    <n v="92"/>
    <s v="Mon"/>
    <s v="Wed"/>
  </r>
  <r>
    <x v="148"/>
    <x v="4"/>
    <s v="Khan"/>
    <x v="1"/>
    <x v="0"/>
    <n v="44145"/>
    <n v="44174"/>
    <x v="1"/>
    <x v="0"/>
    <m/>
    <x v="0"/>
    <x v="128"/>
    <x v="1"/>
    <n v="29"/>
    <n v="80"/>
    <n v="40"/>
    <n v="40"/>
    <n v="163.36609999999999"/>
    <n v="203.36609999999999"/>
    <n v="203.36609999999999"/>
    <s v="Tue"/>
    <s v="Wed"/>
  </r>
  <r>
    <x v="149"/>
    <x v="1"/>
    <s v="Lopez"/>
    <x v="0"/>
    <x v="0"/>
    <n v="44146"/>
    <n v="44160"/>
    <x v="1"/>
    <x v="0"/>
    <m/>
    <x v="1"/>
    <x v="129"/>
    <x v="0"/>
    <n v="14"/>
    <n v="80"/>
    <n v="20"/>
    <n v="20"/>
    <n v="25.407900000000001"/>
    <n v="45.407899999999998"/>
    <n v="45.407899999999998"/>
    <s v="Wed"/>
    <s v="Wed"/>
  </r>
  <r>
    <x v="150"/>
    <x v="5"/>
    <s v="Cartier"/>
    <x v="1"/>
    <x v="0"/>
    <n v="44146"/>
    <n v="44168"/>
    <x v="0"/>
    <x v="0"/>
    <m/>
    <x v="2"/>
    <x v="130"/>
    <x v="2"/>
    <n v="22"/>
    <n v="140"/>
    <n v="105"/>
    <n v="105"/>
    <n v="182.7"/>
    <n v="287.7"/>
    <n v="287.7"/>
    <s v="Wed"/>
    <s v="Thu"/>
  </r>
  <r>
    <x v="151"/>
    <x v="5"/>
    <s v="Khan"/>
    <x v="1"/>
    <x v="0"/>
    <n v="44146"/>
    <n v="44165"/>
    <x v="1"/>
    <x v="0"/>
    <m/>
    <x v="0"/>
    <x v="131"/>
    <x v="2"/>
    <n v="19"/>
    <n v="80"/>
    <n v="40"/>
    <n v="40"/>
    <n v="73.508899999999997"/>
    <n v="113.5089"/>
    <n v="113.5089"/>
    <s v="Wed"/>
    <s v="Mon"/>
  </r>
  <r>
    <x v="152"/>
    <x v="2"/>
    <s v="Cartier"/>
    <x v="1"/>
    <x v="1"/>
    <n v="44146"/>
    <n v="44166"/>
    <x v="0"/>
    <x v="0"/>
    <m/>
    <x v="0"/>
    <x v="132"/>
    <x v="0"/>
    <n v="20"/>
    <n v="140"/>
    <n v="70"/>
    <n v="70"/>
    <n v="115.22490000000001"/>
    <n v="185.22489999999999"/>
    <n v="185.22489999999999"/>
    <s v="Wed"/>
    <s v="Tue"/>
  </r>
  <r>
    <x v="153"/>
    <x v="3"/>
    <s v="Cartier"/>
    <x v="1"/>
    <x v="0"/>
    <n v="44147"/>
    <n v="44154"/>
    <x v="0"/>
    <x v="0"/>
    <m/>
    <x v="2"/>
    <x v="133"/>
    <x v="2"/>
    <n v="7"/>
    <n v="140"/>
    <n v="105"/>
    <n v="105"/>
    <n v="340.45229999999998"/>
    <n v="445.45229999999998"/>
    <n v="445.45229999999998"/>
    <s v="Thu"/>
    <s v="Thu"/>
  </r>
  <r>
    <x v="154"/>
    <x v="4"/>
    <s v="Khan"/>
    <x v="0"/>
    <x v="0"/>
    <n v="44147"/>
    <n v="44161"/>
    <x v="1"/>
    <x v="0"/>
    <m/>
    <x v="0"/>
    <x v="134"/>
    <x v="0"/>
    <n v="14"/>
    <n v="80"/>
    <n v="40"/>
    <n v="40"/>
    <n v="12"/>
    <n v="52"/>
    <n v="52"/>
    <s v="Thu"/>
    <s v="Thu"/>
  </r>
  <r>
    <x v="155"/>
    <x v="5"/>
    <s v="Khan"/>
    <x v="1"/>
    <x v="0"/>
    <n v="44148"/>
    <n v="44159"/>
    <x v="1"/>
    <x v="0"/>
    <m/>
    <x v="0"/>
    <x v="135"/>
    <x v="0"/>
    <n v="11"/>
    <n v="80"/>
    <n v="40"/>
    <n v="40"/>
    <n v="36.754399999999997"/>
    <n v="76.754400000000004"/>
    <n v="76.754400000000004"/>
    <s v="Fri"/>
    <s v="Tue"/>
  </r>
  <r>
    <x v="156"/>
    <x v="1"/>
    <s v="Lopez"/>
    <x v="4"/>
    <x v="0"/>
    <n v="44149"/>
    <n v="44170"/>
    <x v="1"/>
    <x v="0"/>
    <m/>
    <x v="5"/>
    <x v="136"/>
    <x v="1"/>
    <n v="21"/>
    <n v="80"/>
    <n v="140"/>
    <n v="140"/>
    <n v="183.95"/>
    <n v="323.95"/>
    <n v="323.95"/>
    <s v="Sat"/>
    <s v="Sat"/>
  </r>
  <r>
    <x v="157"/>
    <x v="4"/>
    <s v="Khan"/>
    <x v="0"/>
    <x v="1"/>
    <n v="44149"/>
    <n v="44167"/>
    <x v="1"/>
    <x v="0"/>
    <m/>
    <x v="1"/>
    <x v="69"/>
    <x v="1"/>
    <n v="18"/>
    <n v="80"/>
    <n v="20"/>
    <n v="20"/>
    <n v="26.582599999999999"/>
    <n v="46.582599999999999"/>
    <n v="46.582599999999999"/>
    <s v="Sat"/>
    <s v="Wed"/>
  </r>
  <r>
    <x v="158"/>
    <x v="4"/>
    <s v="Khan"/>
    <x v="0"/>
    <x v="0"/>
    <n v="44151"/>
    <n v="44167"/>
    <x v="1"/>
    <x v="0"/>
    <m/>
    <x v="0"/>
    <x v="137"/>
    <x v="2"/>
    <n v="16"/>
    <n v="80"/>
    <n v="40"/>
    <n v="40"/>
    <n v="13.42"/>
    <n v="53.42"/>
    <n v="53.42"/>
    <s v="Mon"/>
    <s v="Wed"/>
  </r>
  <r>
    <x v="159"/>
    <x v="4"/>
    <s v="Khan"/>
    <x v="4"/>
    <x v="0"/>
    <n v="44151"/>
    <n v="44168"/>
    <x v="1"/>
    <x v="0"/>
    <m/>
    <x v="6"/>
    <x v="138"/>
    <x v="1"/>
    <n v="17"/>
    <n v="80"/>
    <n v="80"/>
    <n v="80"/>
    <n v="324"/>
    <n v="404"/>
    <n v="404"/>
    <s v="Mon"/>
    <s v="Thu"/>
  </r>
  <r>
    <x v="160"/>
    <x v="5"/>
    <s v="Khan"/>
    <x v="1"/>
    <x v="0"/>
    <n v="44152"/>
    <n v="44174"/>
    <x v="0"/>
    <x v="0"/>
    <m/>
    <x v="0"/>
    <x v="139"/>
    <x v="2"/>
    <n v="22"/>
    <n v="140"/>
    <n v="70"/>
    <n v="70"/>
    <n v="504.21269999999998"/>
    <n v="574.21270000000004"/>
    <n v="574.21270000000004"/>
    <s v="Tue"/>
    <s v="Wed"/>
  </r>
  <r>
    <x v="161"/>
    <x v="2"/>
    <s v="Khan"/>
    <x v="0"/>
    <x v="1"/>
    <n v="44152"/>
    <n v="44180"/>
    <x v="0"/>
    <x v="0"/>
    <m/>
    <x v="0"/>
    <x v="140"/>
    <x v="0"/>
    <n v="28"/>
    <n v="140"/>
    <n v="70"/>
    <n v="70"/>
    <n v="338.0702"/>
    <n v="408.0702"/>
    <n v="408.0702"/>
    <s v="Tue"/>
    <s v="Tue"/>
  </r>
  <r>
    <x v="162"/>
    <x v="5"/>
    <s v="Burton"/>
    <x v="0"/>
    <x v="0"/>
    <n v="44153"/>
    <n v="44165"/>
    <x v="0"/>
    <x v="0"/>
    <m/>
    <x v="3"/>
    <x v="141"/>
    <x v="2"/>
    <n v="12"/>
    <n v="140"/>
    <n v="210"/>
    <n v="210"/>
    <n v="0.98399999999999999"/>
    <n v="210.98400000000001"/>
    <n v="210.98400000000001"/>
    <s v="Wed"/>
    <s v="Mon"/>
  </r>
  <r>
    <x v="163"/>
    <x v="5"/>
    <s v="Khan"/>
    <x v="0"/>
    <x v="0"/>
    <n v="44153"/>
    <n v="44165"/>
    <x v="1"/>
    <x v="0"/>
    <m/>
    <x v="0"/>
    <x v="142"/>
    <x v="0"/>
    <n v="12"/>
    <n v="80"/>
    <n v="40"/>
    <n v="40"/>
    <n v="14.88"/>
    <n v="54.88"/>
    <n v="54.88"/>
    <s v="Wed"/>
    <s v="Mon"/>
  </r>
  <r>
    <x v="164"/>
    <x v="1"/>
    <s v="Lopez"/>
    <x v="0"/>
    <x v="0"/>
    <n v="44154"/>
    <n v="44165"/>
    <x v="1"/>
    <x v="0"/>
    <m/>
    <x v="0"/>
    <x v="143"/>
    <x v="0"/>
    <n v="11"/>
    <n v="80"/>
    <n v="40"/>
    <n v="40"/>
    <n v="81.900000000000006"/>
    <n v="121.9"/>
    <n v="121.9"/>
    <s v="Thu"/>
    <s v="Mon"/>
  </r>
  <r>
    <x v="165"/>
    <x v="3"/>
    <s v="Burton"/>
    <x v="0"/>
    <x v="0"/>
    <n v="44154"/>
    <n v="44168"/>
    <x v="0"/>
    <x v="0"/>
    <m/>
    <x v="1"/>
    <x v="29"/>
    <x v="0"/>
    <n v="14"/>
    <n v="140"/>
    <n v="35"/>
    <n v="35"/>
    <n v="21.33"/>
    <n v="56.33"/>
    <n v="56.33"/>
    <s v="Thu"/>
    <s v="Thu"/>
  </r>
  <r>
    <x v="166"/>
    <x v="2"/>
    <s v="Khan"/>
    <x v="0"/>
    <x v="0"/>
    <n v="44154"/>
    <n v="44168"/>
    <x v="1"/>
    <x v="0"/>
    <m/>
    <x v="1"/>
    <x v="2"/>
    <x v="1"/>
    <n v="14"/>
    <n v="80"/>
    <n v="20"/>
    <n v="20"/>
    <n v="120"/>
    <n v="140"/>
    <n v="140"/>
    <s v="Thu"/>
    <s v="Thu"/>
  </r>
  <r>
    <x v="167"/>
    <x v="3"/>
    <s v="Michner"/>
    <x v="1"/>
    <x v="0"/>
    <n v="44154"/>
    <n v="44182"/>
    <x v="0"/>
    <x v="0"/>
    <m/>
    <x v="0"/>
    <x v="144"/>
    <x v="0"/>
    <n v="28"/>
    <n v="140"/>
    <n v="70"/>
    <n v="70"/>
    <n v="1579.4"/>
    <n v="1649.4"/>
    <n v="1649.4"/>
    <s v="Thu"/>
    <s v="Thu"/>
  </r>
  <r>
    <x v="168"/>
    <x v="1"/>
    <s v="Khan"/>
    <x v="1"/>
    <x v="0"/>
    <n v="44156"/>
    <n v="44165"/>
    <x v="0"/>
    <x v="0"/>
    <m/>
    <x v="0"/>
    <x v="145"/>
    <x v="2"/>
    <n v="9"/>
    <n v="140"/>
    <n v="70"/>
    <n v="70"/>
    <n v="174.18029999999999"/>
    <n v="244.18029999999999"/>
    <n v="244.18029999999999"/>
    <s v="Sat"/>
    <s v="Mon"/>
  </r>
  <r>
    <x v="169"/>
    <x v="2"/>
    <s v="Burton"/>
    <x v="1"/>
    <x v="0"/>
    <n v="44158"/>
    <n v="44172"/>
    <x v="1"/>
    <x v="0"/>
    <m/>
    <x v="2"/>
    <x v="146"/>
    <x v="0"/>
    <n v="14"/>
    <n v="80"/>
    <n v="60"/>
    <n v="60"/>
    <n v="20"/>
    <n v="80"/>
    <n v="80"/>
    <s v="Mon"/>
    <s v="Mon"/>
  </r>
  <r>
    <x v="170"/>
    <x v="3"/>
    <s v="Khan"/>
    <x v="4"/>
    <x v="0"/>
    <n v="44158"/>
    <n v="44201"/>
    <x v="1"/>
    <x v="0"/>
    <m/>
    <x v="10"/>
    <x v="147"/>
    <x v="1"/>
    <n v="43"/>
    <n v="80"/>
    <n v="200"/>
    <n v="200"/>
    <n v="689.15409999999997"/>
    <n v="889.15409999999997"/>
    <n v="889.15409999999997"/>
    <s v="Mon"/>
    <s v="Tue"/>
  </r>
  <r>
    <x v="171"/>
    <x v="5"/>
    <s v="Michner"/>
    <x v="0"/>
    <x v="0"/>
    <n v="44158"/>
    <n v="44203"/>
    <x v="1"/>
    <x v="0"/>
    <m/>
    <x v="1"/>
    <x v="148"/>
    <x v="0"/>
    <n v="45"/>
    <n v="80"/>
    <n v="20"/>
    <n v="20"/>
    <n v="156"/>
    <n v="176"/>
    <n v="176"/>
    <s v="Mon"/>
    <s v="Thu"/>
  </r>
  <r>
    <x v="172"/>
    <x v="1"/>
    <s v="Lopez"/>
    <x v="0"/>
    <x v="0"/>
    <n v="44158"/>
    <n v="44212"/>
    <x v="1"/>
    <x v="0"/>
    <m/>
    <x v="1"/>
    <x v="149"/>
    <x v="0"/>
    <n v="54"/>
    <n v="80"/>
    <n v="20"/>
    <n v="20"/>
    <n v="45.734099999999998"/>
    <n v="65.734099999999998"/>
    <n v="65.734099999999998"/>
    <s v="Mon"/>
    <s v="Sat"/>
  </r>
  <r>
    <x v="173"/>
    <x v="8"/>
    <s v="Ling"/>
    <x v="1"/>
    <x v="0"/>
    <n v="44158"/>
    <n v="44236"/>
    <x v="0"/>
    <x v="0"/>
    <m/>
    <x v="0"/>
    <x v="17"/>
    <x v="0"/>
    <n v="78"/>
    <n v="140"/>
    <n v="70"/>
    <n v="70"/>
    <n v="204.28399999999999"/>
    <n v="274.28399999999999"/>
    <n v="274.28399999999999"/>
    <s v="Mon"/>
    <s v="Tue"/>
  </r>
  <r>
    <x v="174"/>
    <x v="3"/>
    <s v="Khan"/>
    <x v="2"/>
    <x v="1"/>
    <n v="44159"/>
    <n v="44161"/>
    <x v="1"/>
    <x v="0"/>
    <m/>
    <x v="1"/>
    <x v="29"/>
    <x v="0"/>
    <n v="2"/>
    <n v="80"/>
    <n v="20"/>
    <n v="20"/>
    <n v="21.33"/>
    <n v="41.33"/>
    <n v="41.33"/>
    <s v="Tue"/>
    <s v="Thu"/>
  </r>
  <r>
    <x v="175"/>
    <x v="5"/>
    <s v="Khan"/>
    <x v="1"/>
    <x v="0"/>
    <n v="44159"/>
    <n v="44168"/>
    <x v="1"/>
    <x v="0"/>
    <m/>
    <x v="0"/>
    <x v="150"/>
    <x v="1"/>
    <n v="9"/>
    <n v="80"/>
    <n v="40"/>
    <n v="40"/>
    <n v="34.08"/>
    <n v="74.08"/>
    <n v="74.08"/>
    <s v="Tue"/>
    <s v="Thu"/>
  </r>
  <r>
    <x v="176"/>
    <x v="3"/>
    <s v="Michner"/>
    <x v="1"/>
    <x v="0"/>
    <n v="44159"/>
    <n v="44168"/>
    <x v="0"/>
    <x v="0"/>
    <m/>
    <x v="2"/>
    <x v="151"/>
    <x v="0"/>
    <n v="9"/>
    <n v="140"/>
    <n v="105"/>
    <n v="105"/>
    <n v="212.0085"/>
    <n v="317.00850000000003"/>
    <n v="317.00850000000003"/>
    <s v="Tue"/>
    <s v="Thu"/>
  </r>
  <r>
    <x v="177"/>
    <x v="3"/>
    <s v="Khan"/>
    <x v="3"/>
    <x v="0"/>
    <n v="44159"/>
    <n v="44172"/>
    <x v="1"/>
    <x v="0"/>
    <m/>
    <x v="6"/>
    <x v="152"/>
    <x v="2"/>
    <n v="13"/>
    <n v="80"/>
    <n v="80"/>
    <n v="80"/>
    <n v="341.2672"/>
    <n v="421.2672"/>
    <n v="421.2672"/>
    <s v="Tue"/>
    <s v="Mon"/>
  </r>
  <r>
    <x v="178"/>
    <x v="2"/>
    <s v="Cartier"/>
    <x v="1"/>
    <x v="0"/>
    <n v="44159"/>
    <n v="44245"/>
    <x v="1"/>
    <x v="0"/>
    <m/>
    <x v="0"/>
    <x v="153"/>
    <x v="0"/>
    <n v="86"/>
    <n v="80"/>
    <n v="40"/>
    <n v="40"/>
    <n v="25.773599999999998"/>
    <n v="65.773600000000002"/>
    <n v="65.773600000000002"/>
    <s v="Tue"/>
    <s v="Thu"/>
  </r>
  <r>
    <x v="179"/>
    <x v="5"/>
    <s v="Khan"/>
    <x v="0"/>
    <x v="1"/>
    <n v="44160"/>
    <n v="44172"/>
    <x v="1"/>
    <x v="0"/>
    <m/>
    <x v="0"/>
    <x v="154"/>
    <x v="0"/>
    <n v="12"/>
    <n v="80"/>
    <n v="40"/>
    <n v="40"/>
    <n v="133.36609999999999"/>
    <n v="173.36609999999999"/>
    <n v="173.36609999999999"/>
    <s v="Wed"/>
    <s v="Mon"/>
  </r>
  <r>
    <x v="180"/>
    <x v="4"/>
    <s v="Khan"/>
    <x v="0"/>
    <x v="0"/>
    <n v="44160"/>
    <n v="44200"/>
    <x v="1"/>
    <x v="0"/>
    <m/>
    <x v="0"/>
    <x v="155"/>
    <x v="0"/>
    <n v="40"/>
    <n v="80"/>
    <n v="40"/>
    <n v="40"/>
    <n v="66.864900000000006"/>
    <n v="106.86490000000001"/>
    <n v="106.86490000000001"/>
    <s v="Wed"/>
    <s v="Mon"/>
  </r>
  <r>
    <x v="181"/>
    <x v="4"/>
    <s v="Khan"/>
    <x v="0"/>
    <x v="0"/>
    <n v="44160"/>
    <n v="44200"/>
    <x v="1"/>
    <x v="0"/>
    <m/>
    <x v="2"/>
    <x v="156"/>
    <x v="1"/>
    <n v="40"/>
    <n v="80"/>
    <n v="60"/>
    <n v="60"/>
    <n v="94.26"/>
    <n v="154.26"/>
    <n v="154.26"/>
    <s v="Wed"/>
    <s v="Mon"/>
  </r>
  <r>
    <x v="182"/>
    <x v="4"/>
    <s v="Khan"/>
    <x v="0"/>
    <x v="0"/>
    <n v="44160"/>
    <n v="44200"/>
    <x v="1"/>
    <x v="0"/>
    <m/>
    <x v="1"/>
    <x v="2"/>
    <x v="2"/>
    <n v="40"/>
    <n v="80"/>
    <n v="20"/>
    <n v="20"/>
    <n v="120"/>
    <n v="140"/>
    <n v="140"/>
    <s v="Wed"/>
    <s v="Mon"/>
  </r>
  <r>
    <x v="183"/>
    <x v="4"/>
    <s v="Khan"/>
    <x v="2"/>
    <x v="0"/>
    <n v="44161"/>
    <n v="44167"/>
    <x v="1"/>
    <x v="0"/>
    <m/>
    <x v="1"/>
    <x v="2"/>
    <x v="0"/>
    <n v="6"/>
    <n v="80"/>
    <n v="20"/>
    <n v="20"/>
    <n v="120"/>
    <n v="140"/>
    <n v="140"/>
    <s v="Thu"/>
    <s v="Wed"/>
  </r>
  <r>
    <x v="184"/>
    <x v="3"/>
    <s v="Burton"/>
    <x v="2"/>
    <x v="1"/>
    <n v="44161"/>
    <n v="44168"/>
    <x v="1"/>
    <x v="0"/>
    <m/>
    <x v="1"/>
    <x v="157"/>
    <x v="1"/>
    <n v="7"/>
    <n v="80"/>
    <n v="20"/>
    <n v="20"/>
    <n v="45.99"/>
    <n v="65.990000000000009"/>
    <n v="65.990000000000009"/>
    <s v="Thu"/>
    <s v="Thu"/>
  </r>
  <r>
    <x v="185"/>
    <x v="5"/>
    <s v="Burton"/>
    <x v="0"/>
    <x v="0"/>
    <n v="44161"/>
    <n v="44175"/>
    <x v="1"/>
    <x v="0"/>
    <m/>
    <x v="0"/>
    <x v="75"/>
    <x v="2"/>
    <n v="14"/>
    <n v="80"/>
    <n v="40"/>
    <n v="40"/>
    <n v="33"/>
    <n v="73"/>
    <n v="73"/>
    <s v="Thu"/>
    <s v="Thu"/>
  </r>
  <r>
    <x v="186"/>
    <x v="3"/>
    <s v="Michner"/>
    <x v="0"/>
    <x v="0"/>
    <n v="44161"/>
    <n v="44207"/>
    <x v="1"/>
    <x v="0"/>
    <m/>
    <x v="1"/>
    <x v="29"/>
    <x v="2"/>
    <n v="46"/>
    <n v="80"/>
    <n v="20"/>
    <n v="20"/>
    <n v="21.33"/>
    <n v="41.33"/>
    <n v="41.33"/>
    <s v="Thu"/>
    <s v="Mon"/>
  </r>
  <r>
    <x v="187"/>
    <x v="3"/>
    <s v="Cartier"/>
    <x v="2"/>
    <x v="1"/>
    <n v="44161"/>
    <n v="44244"/>
    <x v="1"/>
    <x v="0"/>
    <m/>
    <x v="1"/>
    <x v="158"/>
    <x v="0"/>
    <n v="83"/>
    <n v="80"/>
    <n v="20"/>
    <n v="20"/>
    <n v="37.26"/>
    <n v="57.26"/>
    <n v="57.26"/>
    <s v="Thu"/>
    <s v="Wed"/>
  </r>
  <r>
    <x v="188"/>
    <x v="5"/>
    <s v="Khan"/>
    <x v="1"/>
    <x v="0"/>
    <n v="44162"/>
    <n v="44187"/>
    <x v="1"/>
    <x v="0"/>
    <m/>
    <x v="6"/>
    <x v="159"/>
    <x v="2"/>
    <n v="25"/>
    <n v="80"/>
    <n v="80"/>
    <n v="80"/>
    <n v="81.885000000000005"/>
    <n v="161.88499999999999"/>
    <n v="161.88499999999999"/>
    <s v="Fri"/>
    <s v="Tue"/>
  </r>
  <r>
    <x v="189"/>
    <x v="2"/>
    <s v="Khan"/>
    <x v="2"/>
    <x v="1"/>
    <n v="44165"/>
    <n v="44173"/>
    <x v="1"/>
    <x v="0"/>
    <m/>
    <x v="1"/>
    <x v="160"/>
    <x v="2"/>
    <n v="8"/>
    <n v="80"/>
    <n v="20"/>
    <n v="20"/>
    <n v="10.103199999999999"/>
    <n v="30.103200000000001"/>
    <n v="30.103200000000001"/>
    <s v="Mon"/>
    <s v="Tue"/>
  </r>
  <r>
    <x v="190"/>
    <x v="5"/>
    <s v="Khan"/>
    <x v="2"/>
    <x v="0"/>
    <n v="44165"/>
    <n v="44173"/>
    <x v="1"/>
    <x v="0"/>
    <m/>
    <x v="1"/>
    <x v="161"/>
    <x v="0"/>
    <n v="8"/>
    <n v="80"/>
    <n v="20"/>
    <n v="20"/>
    <n v="17.88"/>
    <n v="37.879999999999995"/>
    <n v="37.879999999999995"/>
    <s v="Mon"/>
    <s v="Tue"/>
  </r>
  <r>
    <x v="191"/>
    <x v="7"/>
    <s v="Michner"/>
    <x v="3"/>
    <x v="0"/>
    <n v="44165"/>
    <n v="44173"/>
    <x v="0"/>
    <x v="0"/>
    <m/>
    <x v="11"/>
    <x v="162"/>
    <x v="2"/>
    <n v="8"/>
    <n v="140"/>
    <n v="385"/>
    <n v="385"/>
    <n v="1204.6415"/>
    <n v="1589.6415"/>
    <n v="1589.6415"/>
    <s v="Mon"/>
    <s v="Tue"/>
  </r>
  <r>
    <x v="192"/>
    <x v="7"/>
    <s v="Burton"/>
    <x v="3"/>
    <x v="0"/>
    <n v="44165"/>
    <n v="44182"/>
    <x v="0"/>
    <x v="0"/>
    <m/>
    <x v="13"/>
    <x v="163"/>
    <x v="2"/>
    <n v="17"/>
    <n v="140"/>
    <n v="420"/>
    <n v="420"/>
    <n v="111"/>
    <n v="531"/>
    <n v="531"/>
    <s v="Mon"/>
    <s v="Thu"/>
  </r>
  <r>
    <x v="193"/>
    <x v="4"/>
    <s v="Khan"/>
    <x v="0"/>
    <x v="0"/>
    <n v="44165"/>
    <n v="44200"/>
    <x v="1"/>
    <x v="0"/>
    <m/>
    <x v="1"/>
    <x v="164"/>
    <x v="1"/>
    <n v="35"/>
    <n v="80"/>
    <n v="20"/>
    <n v="20"/>
    <n v="21.21"/>
    <n v="41.21"/>
    <n v="41.21"/>
    <s v="Mon"/>
    <s v="Mon"/>
  </r>
  <r>
    <x v="194"/>
    <x v="7"/>
    <s v="Ling"/>
    <x v="0"/>
    <x v="0"/>
    <n v="44165"/>
    <n v="44252"/>
    <x v="0"/>
    <x v="0"/>
    <m/>
    <x v="0"/>
    <x v="165"/>
    <x v="2"/>
    <n v="87"/>
    <n v="140"/>
    <n v="70"/>
    <n v="70"/>
    <n v="158.31389999999999"/>
    <n v="228.31389999999999"/>
    <n v="228.31389999999999"/>
    <s v="Mon"/>
    <s v="Thu"/>
  </r>
  <r>
    <x v="195"/>
    <x v="5"/>
    <s v="Burton"/>
    <x v="0"/>
    <x v="0"/>
    <n v="44166"/>
    <n v="44207"/>
    <x v="1"/>
    <x v="0"/>
    <m/>
    <x v="0"/>
    <x v="135"/>
    <x v="2"/>
    <n v="41"/>
    <n v="80"/>
    <n v="40"/>
    <n v="40"/>
    <n v="36.754399999999997"/>
    <n v="76.754400000000004"/>
    <n v="76.754400000000004"/>
    <s v="Tue"/>
    <s v="Mon"/>
  </r>
  <r>
    <x v="196"/>
    <x v="0"/>
    <s v="Ling"/>
    <x v="1"/>
    <x v="0"/>
    <n v="44166"/>
    <n v="44320"/>
    <x v="0"/>
    <x v="0"/>
    <m/>
    <x v="0"/>
    <x v="166"/>
    <x v="2"/>
    <n v="154"/>
    <n v="140"/>
    <n v="70"/>
    <n v="70"/>
    <n v="242.07"/>
    <n v="312.07"/>
    <n v="312.07"/>
    <s v="Tue"/>
    <s v="Tue"/>
  </r>
  <r>
    <x v="197"/>
    <x v="3"/>
    <s v="Khan"/>
    <x v="0"/>
    <x v="0"/>
    <n v="44167"/>
    <n v="44182"/>
    <x v="1"/>
    <x v="0"/>
    <m/>
    <x v="0"/>
    <x v="43"/>
    <x v="2"/>
    <n v="15"/>
    <n v="80"/>
    <n v="40"/>
    <n v="40"/>
    <n v="30"/>
    <n v="70"/>
    <n v="70"/>
    <s v="Wed"/>
    <s v="Thu"/>
  </r>
  <r>
    <x v="198"/>
    <x v="3"/>
    <s v="Khan"/>
    <x v="0"/>
    <x v="1"/>
    <n v="44167"/>
    <n v="44180"/>
    <x v="1"/>
    <x v="0"/>
    <m/>
    <x v="0"/>
    <x v="167"/>
    <x v="2"/>
    <n v="13"/>
    <n v="80"/>
    <n v="40"/>
    <n v="40"/>
    <n v="52.8994"/>
    <n v="92.8994"/>
    <n v="92.8994"/>
    <s v="Wed"/>
    <s v="Tue"/>
  </r>
  <r>
    <x v="199"/>
    <x v="3"/>
    <s v="Cartier"/>
    <x v="2"/>
    <x v="1"/>
    <n v="44167"/>
    <n v="44182"/>
    <x v="1"/>
    <x v="0"/>
    <m/>
    <x v="1"/>
    <x v="135"/>
    <x v="0"/>
    <n v="15"/>
    <n v="80"/>
    <n v="20"/>
    <n v="20"/>
    <n v="36.754399999999997"/>
    <n v="56.754399999999997"/>
    <n v="56.754399999999997"/>
    <s v="Wed"/>
    <s v="Thu"/>
  </r>
  <r>
    <x v="200"/>
    <x v="5"/>
    <s v="Michner"/>
    <x v="2"/>
    <x v="0"/>
    <n v="44167"/>
    <n v="44203"/>
    <x v="1"/>
    <x v="0"/>
    <m/>
    <x v="1"/>
    <x v="4"/>
    <x v="2"/>
    <n v="36"/>
    <n v="80"/>
    <n v="20"/>
    <n v="20"/>
    <n v="45.237400000000001"/>
    <n v="65.237400000000008"/>
    <n v="65.237400000000008"/>
    <s v="Wed"/>
    <s v="Thu"/>
  </r>
  <r>
    <x v="201"/>
    <x v="3"/>
    <s v="Cartier"/>
    <x v="1"/>
    <x v="1"/>
    <n v="44167"/>
    <n v="44223"/>
    <x v="1"/>
    <x v="0"/>
    <m/>
    <x v="2"/>
    <x v="36"/>
    <x v="0"/>
    <n v="56"/>
    <n v="80"/>
    <n v="60"/>
    <n v="60"/>
    <n v="42.66"/>
    <n v="102.66"/>
    <n v="102.66"/>
    <s v="Wed"/>
    <s v="Wed"/>
  </r>
  <r>
    <x v="202"/>
    <x v="0"/>
    <s v="Ling"/>
    <x v="1"/>
    <x v="0"/>
    <n v="44167"/>
    <n v="44242"/>
    <x v="0"/>
    <x v="0"/>
    <m/>
    <x v="6"/>
    <x v="168"/>
    <x v="0"/>
    <n v="75"/>
    <n v="140"/>
    <n v="140"/>
    <n v="140"/>
    <n v="226"/>
    <n v="366"/>
    <n v="366"/>
    <s v="Wed"/>
    <s v="Mon"/>
  </r>
  <r>
    <x v="203"/>
    <x v="1"/>
    <s v="Michner"/>
    <x v="0"/>
    <x v="0"/>
    <n v="44168"/>
    <n v="44202"/>
    <x v="0"/>
    <x v="0"/>
    <m/>
    <x v="0"/>
    <x v="4"/>
    <x v="0"/>
    <n v="34"/>
    <n v="140"/>
    <n v="70"/>
    <n v="70"/>
    <n v="45.237400000000001"/>
    <n v="115.23740000000001"/>
    <n v="115.23740000000001"/>
    <s v="Thu"/>
    <s v="Wed"/>
  </r>
  <r>
    <x v="204"/>
    <x v="3"/>
    <s v="Burton"/>
    <x v="2"/>
    <x v="1"/>
    <n v="44168"/>
    <n v="44221"/>
    <x v="1"/>
    <x v="0"/>
    <m/>
    <x v="1"/>
    <x v="169"/>
    <x v="2"/>
    <n v="53"/>
    <n v="80"/>
    <n v="20"/>
    <n v="20"/>
    <n v="36.972099999999998"/>
    <n v="56.972099999999998"/>
    <n v="56.972099999999998"/>
    <s v="Thu"/>
    <s v="Mon"/>
  </r>
  <r>
    <x v="205"/>
    <x v="1"/>
    <s v="Lopez"/>
    <x v="0"/>
    <x v="0"/>
    <n v="44170"/>
    <n v="44188"/>
    <x v="1"/>
    <x v="0"/>
    <m/>
    <x v="0"/>
    <x v="170"/>
    <x v="0"/>
    <n v="18"/>
    <n v="80"/>
    <n v="40"/>
    <n v="40"/>
    <n v="138.5667"/>
    <n v="178.5667"/>
    <n v="178.5667"/>
    <s v="Sat"/>
    <s v="Wed"/>
  </r>
  <r>
    <x v="206"/>
    <x v="1"/>
    <s v="Lopez"/>
    <x v="2"/>
    <x v="0"/>
    <n v="44170"/>
    <n v="44202"/>
    <x v="1"/>
    <x v="0"/>
    <m/>
    <x v="1"/>
    <x v="171"/>
    <x v="0"/>
    <n v="32"/>
    <n v="80"/>
    <n v="20"/>
    <n v="20"/>
    <n v="126.5641"/>
    <n v="146.5641"/>
    <n v="146.5641"/>
    <s v="Sat"/>
    <s v="Wed"/>
  </r>
  <r>
    <x v="207"/>
    <x v="4"/>
    <s v="Burton"/>
    <x v="4"/>
    <x v="0"/>
    <n v="44172"/>
    <n v="44201"/>
    <x v="0"/>
    <x v="0"/>
    <m/>
    <x v="6"/>
    <x v="172"/>
    <x v="1"/>
    <n v="29"/>
    <n v="140"/>
    <n v="140"/>
    <n v="140"/>
    <n v="51.45"/>
    <n v="191.45"/>
    <n v="191.45"/>
    <s v="Mon"/>
    <s v="Tue"/>
  </r>
  <r>
    <x v="208"/>
    <x v="1"/>
    <s v="Lopez"/>
    <x v="2"/>
    <x v="0"/>
    <n v="44172"/>
    <n v="44203"/>
    <x v="1"/>
    <x v="0"/>
    <m/>
    <x v="1"/>
    <x v="173"/>
    <x v="0"/>
    <n v="31"/>
    <n v="80"/>
    <n v="20"/>
    <n v="20"/>
    <n v="227.93719999999999"/>
    <n v="247.93719999999999"/>
    <n v="247.93719999999999"/>
    <s v="Mon"/>
    <s v="Thu"/>
  </r>
  <r>
    <x v="209"/>
    <x v="3"/>
    <s v="Michner"/>
    <x v="1"/>
    <x v="0"/>
    <n v="44172"/>
    <n v="44207"/>
    <x v="1"/>
    <x v="0"/>
    <m/>
    <x v="0"/>
    <x v="59"/>
    <x v="1"/>
    <n v="35"/>
    <n v="80"/>
    <n v="40"/>
    <n v="40"/>
    <n v="367.71109999999999"/>
    <n v="407.71109999999999"/>
    <n v="407.71109999999999"/>
    <s v="Mon"/>
    <s v="Mon"/>
  </r>
  <r>
    <x v="210"/>
    <x v="0"/>
    <s v="Khan"/>
    <x v="1"/>
    <x v="0"/>
    <n v="44172"/>
    <n v="44208"/>
    <x v="0"/>
    <x v="0"/>
    <m/>
    <x v="14"/>
    <x v="174"/>
    <x v="0"/>
    <n v="36"/>
    <n v="140"/>
    <n v="175"/>
    <n v="175"/>
    <n v="637.53"/>
    <n v="812.53"/>
    <n v="812.53"/>
    <s v="Mon"/>
    <s v="Tue"/>
  </r>
  <r>
    <x v="211"/>
    <x v="2"/>
    <s v="Khan"/>
    <x v="1"/>
    <x v="0"/>
    <n v="44173"/>
    <n v="44180"/>
    <x v="0"/>
    <x v="0"/>
    <m/>
    <x v="13"/>
    <x v="29"/>
    <x v="0"/>
    <n v="7"/>
    <n v="140"/>
    <n v="420"/>
    <n v="420"/>
    <n v="21.33"/>
    <n v="441.33"/>
    <n v="441.33"/>
    <s v="Tue"/>
    <s v="Tue"/>
  </r>
  <r>
    <x v="212"/>
    <x v="4"/>
    <s v="Cartier"/>
    <x v="1"/>
    <x v="0"/>
    <n v="44173"/>
    <n v="44181"/>
    <x v="0"/>
    <x v="0"/>
    <m/>
    <x v="3"/>
    <x v="175"/>
    <x v="0"/>
    <n v="8"/>
    <n v="140"/>
    <n v="210"/>
    <n v="210"/>
    <n v="318.72519999999997"/>
    <n v="528.72519999999997"/>
    <n v="528.72519999999997"/>
    <s v="Tue"/>
    <s v="Wed"/>
  </r>
  <r>
    <x v="213"/>
    <x v="3"/>
    <s v="Cartier"/>
    <x v="1"/>
    <x v="1"/>
    <n v="44173"/>
    <n v="44239"/>
    <x v="0"/>
    <x v="0"/>
    <m/>
    <x v="2"/>
    <x v="176"/>
    <x v="0"/>
    <n v="66"/>
    <n v="140"/>
    <n v="105"/>
    <n v="105"/>
    <n v="35.450000000000003"/>
    <n v="140.44999999999999"/>
    <n v="140.44999999999999"/>
    <s v="Tue"/>
    <s v="Fri"/>
  </r>
  <r>
    <x v="214"/>
    <x v="1"/>
    <s v="Lopez"/>
    <x v="4"/>
    <x v="0"/>
    <n v="44174"/>
    <n v="44182"/>
    <x v="1"/>
    <x v="0"/>
    <m/>
    <x v="5"/>
    <x v="177"/>
    <x v="1"/>
    <n v="8"/>
    <n v="80"/>
    <n v="140"/>
    <n v="140"/>
    <n v="131.30000000000001"/>
    <n v="271.3"/>
    <n v="271.3"/>
    <s v="Wed"/>
    <s v="Thu"/>
  </r>
  <r>
    <x v="215"/>
    <x v="3"/>
    <s v="Cartier"/>
    <x v="2"/>
    <x v="0"/>
    <n v="44174"/>
    <n v="44207"/>
    <x v="1"/>
    <x v="0"/>
    <m/>
    <x v="1"/>
    <x v="178"/>
    <x v="2"/>
    <n v="33"/>
    <n v="80"/>
    <n v="20"/>
    <n v="20"/>
    <n v="37.262799999999999"/>
    <n v="57.262799999999999"/>
    <n v="57.262799999999999"/>
    <s v="Wed"/>
    <s v="Mon"/>
  </r>
  <r>
    <x v="216"/>
    <x v="7"/>
    <s v="Michner"/>
    <x v="4"/>
    <x v="0"/>
    <n v="44174"/>
    <n v="44208"/>
    <x v="0"/>
    <x v="0"/>
    <m/>
    <x v="13"/>
    <x v="179"/>
    <x v="2"/>
    <n v="34"/>
    <n v="140"/>
    <n v="420"/>
    <n v="420"/>
    <n v="1193.7465999999999"/>
    <n v="1613.7465999999999"/>
    <n v="1613.7465999999999"/>
    <s v="Wed"/>
    <s v="Tue"/>
  </r>
  <r>
    <x v="217"/>
    <x v="5"/>
    <s v="Michner"/>
    <x v="1"/>
    <x v="1"/>
    <n v="44175"/>
    <n v="44179"/>
    <x v="1"/>
    <x v="0"/>
    <m/>
    <x v="0"/>
    <x v="98"/>
    <x v="2"/>
    <n v="4"/>
    <n v="80"/>
    <n v="40"/>
    <n v="40"/>
    <n v="250.42240000000001"/>
    <n v="290.42240000000004"/>
    <n v="290.42240000000004"/>
    <s v="Thu"/>
    <s v="Mon"/>
  </r>
  <r>
    <x v="218"/>
    <x v="1"/>
    <s v="Lopez"/>
    <x v="2"/>
    <x v="0"/>
    <n v="44175"/>
    <n v="44203"/>
    <x v="1"/>
    <x v="0"/>
    <m/>
    <x v="1"/>
    <x v="180"/>
    <x v="1"/>
    <n v="28"/>
    <n v="80"/>
    <n v="20"/>
    <n v="20"/>
    <n v="67.703999999999994"/>
    <n v="87.703999999999994"/>
    <n v="87.703999999999994"/>
    <s v="Thu"/>
    <s v="Thu"/>
  </r>
  <r>
    <x v="219"/>
    <x v="2"/>
    <s v="Burton"/>
    <x v="4"/>
    <x v="0"/>
    <n v="44175"/>
    <n v="44203"/>
    <x v="0"/>
    <x v="0"/>
    <m/>
    <x v="14"/>
    <x v="181"/>
    <x v="0"/>
    <n v="28"/>
    <n v="140"/>
    <n v="175"/>
    <n v="175"/>
    <n v="58.238999999999997"/>
    <n v="233.239"/>
    <n v="233.239"/>
    <s v="Thu"/>
    <s v="Thu"/>
  </r>
  <r>
    <x v="220"/>
    <x v="4"/>
    <s v="Lopez"/>
    <x v="0"/>
    <x v="0"/>
    <n v="44175"/>
    <n v="44210"/>
    <x v="1"/>
    <x v="0"/>
    <m/>
    <x v="0"/>
    <x v="182"/>
    <x v="1"/>
    <n v="35"/>
    <n v="80"/>
    <n v="40"/>
    <n v="40"/>
    <n v="32.226999999999997"/>
    <n v="72.227000000000004"/>
    <n v="72.227000000000004"/>
    <s v="Thu"/>
    <s v="Thu"/>
  </r>
  <r>
    <x v="221"/>
    <x v="2"/>
    <s v="Khan"/>
    <x v="1"/>
    <x v="0"/>
    <n v="44175"/>
    <n v="44219"/>
    <x v="1"/>
    <x v="0"/>
    <m/>
    <x v="7"/>
    <x v="183"/>
    <x v="0"/>
    <n v="44"/>
    <n v="80"/>
    <n v="180"/>
    <n v="180"/>
    <n v="180"/>
    <n v="360"/>
    <n v="360"/>
    <s v="Thu"/>
    <s v="Sat"/>
  </r>
  <r>
    <x v="222"/>
    <x v="4"/>
    <s v="Khan"/>
    <x v="0"/>
    <x v="1"/>
    <n v="44177"/>
    <n v="44224"/>
    <x v="1"/>
    <x v="0"/>
    <m/>
    <x v="6"/>
    <x v="184"/>
    <x v="0"/>
    <n v="47"/>
    <n v="80"/>
    <n v="80"/>
    <n v="80"/>
    <n v="337.9237"/>
    <n v="417.9237"/>
    <n v="417.9237"/>
    <s v="Sat"/>
    <s v="Thu"/>
  </r>
  <r>
    <x v="223"/>
    <x v="3"/>
    <s v="Michner"/>
    <x v="0"/>
    <x v="1"/>
    <n v="44179"/>
    <n v="44180"/>
    <x v="1"/>
    <x v="0"/>
    <m/>
    <x v="2"/>
    <x v="185"/>
    <x v="0"/>
    <n v="1"/>
    <n v="80"/>
    <n v="60"/>
    <n v="60"/>
    <n v="63.99"/>
    <n v="123.99000000000001"/>
    <n v="123.99000000000001"/>
    <s v="Mon"/>
    <s v="Tue"/>
  </r>
  <r>
    <x v="224"/>
    <x v="4"/>
    <s v="Khan"/>
    <x v="0"/>
    <x v="0"/>
    <n v="44179"/>
    <n v="44181"/>
    <x v="1"/>
    <x v="0"/>
    <m/>
    <x v="0"/>
    <x v="186"/>
    <x v="1"/>
    <n v="2"/>
    <n v="80"/>
    <n v="40"/>
    <n v="40"/>
    <n v="145.88999999999999"/>
    <n v="185.89"/>
    <n v="185.89"/>
    <s v="Mon"/>
    <s v="Wed"/>
  </r>
  <r>
    <x v="225"/>
    <x v="4"/>
    <s v="Khan"/>
    <x v="2"/>
    <x v="0"/>
    <n v="44179"/>
    <n v="44200"/>
    <x v="1"/>
    <x v="0"/>
    <m/>
    <x v="1"/>
    <x v="43"/>
    <x v="1"/>
    <n v="21"/>
    <n v="80"/>
    <n v="20"/>
    <n v="20"/>
    <n v="30"/>
    <n v="50"/>
    <n v="50"/>
    <s v="Mon"/>
    <s v="Mon"/>
  </r>
  <r>
    <x v="226"/>
    <x v="4"/>
    <s v="Khan"/>
    <x v="1"/>
    <x v="0"/>
    <n v="44179"/>
    <n v="44200"/>
    <x v="1"/>
    <x v="0"/>
    <m/>
    <x v="0"/>
    <x v="187"/>
    <x v="0"/>
    <n v="21"/>
    <n v="80"/>
    <n v="40"/>
    <n v="40"/>
    <n v="57.098199999999999"/>
    <n v="97.098199999999991"/>
    <n v="97.098199999999991"/>
    <s v="Mon"/>
    <s v="Mon"/>
  </r>
  <r>
    <x v="227"/>
    <x v="0"/>
    <s v="Khan"/>
    <x v="4"/>
    <x v="0"/>
    <n v="44179"/>
    <n v="44209"/>
    <x v="0"/>
    <x v="0"/>
    <m/>
    <x v="15"/>
    <x v="188"/>
    <x v="0"/>
    <n v="30"/>
    <n v="140"/>
    <n v="490"/>
    <n v="490"/>
    <n v="262.44"/>
    <n v="752.44"/>
    <n v="752.44"/>
    <s v="Mon"/>
    <s v="Wed"/>
  </r>
  <r>
    <x v="228"/>
    <x v="4"/>
    <s v="Khan"/>
    <x v="0"/>
    <x v="0"/>
    <n v="44179"/>
    <n v="44215"/>
    <x v="1"/>
    <x v="0"/>
    <m/>
    <x v="0"/>
    <x v="29"/>
    <x v="1"/>
    <n v="36"/>
    <n v="80"/>
    <n v="40"/>
    <n v="40"/>
    <n v="21.33"/>
    <n v="61.33"/>
    <n v="61.33"/>
    <s v="Mon"/>
    <s v="Tue"/>
  </r>
  <r>
    <x v="229"/>
    <x v="1"/>
    <s v="Lopez"/>
    <x v="3"/>
    <x v="0"/>
    <n v="44179"/>
    <n v="44320"/>
    <x v="1"/>
    <x v="0"/>
    <m/>
    <x v="16"/>
    <x v="189"/>
    <x v="1"/>
    <n v="141"/>
    <n v="80"/>
    <n v="320"/>
    <n v="320"/>
    <n v="1769.625"/>
    <n v="2089.625"/>
    <n v="2089.625"/>
    <s v="Mon"/>
    <s v="Tue"/>
  </r>
  <r>
    <x v="230"/>
    <x v="1"/>
    <s v="Lopez"/>
    <x v="1"/>
    <x v="0"/>
    <n v="44180"/>
    <n v="44209"/>
    <x v="1"/>
    <x v="0"/>
    <m/>
    <x v="2"/>
    <x v="190"/>
    <x v="1"/>
    <n v="29"/>
    <n v="80"/>
    <n v="60"/>
    <n v="60"/>
    <n v="82.875"/>
    <n v="142.875"/>
    <n v="142.875"/>
    <s v="Tue"/>
    <s v="Wed"/>
  </r>
  <r>
    <x v="231"/>
    <x v="2"/>
    <s v="Michner"/>
    <x v="0"/>
    <x v="0"/>
    <n v="44180"/>
    <n v="44221"/>
    <x v="0"/>
    <x v="0"/>
    <m/>
    <x v="2"/>
    <x v="191"/>
    <x v="0"/>
    <n v="41"/>
    <n v="140"/>
    <n v="105"/>
    <n v="105"/>
    <n v="2294"/>
    <n v="2399"/>
    <n v="2399"/>
    <s v="Tue"/>
    <s v="Mon"/>
  </r>
  <r>
    <x v="232"/>
    <x v="5"/>
    <s v="Khan"/>
    <x v="0"/>
    <x v="0"/>
    <n v="44181"/>
    <n v="44188"/>
    <x v="1"/>
    <x v="0"/>
    <m/>
    <x v="6"/>
    <x v="192"/>
    <x v="0"/>
    <n v="7"/>
    <n v="80"/>
    <n v="80"/>
    <n v="80"/>
    <n v="348.7432"/>
    <n v="428.7432"/>
    <n v="428.7432"/>
    <s v="Wed"/>
    <s v="Wed"/>
  </r>
  <r>
    <x v="233"/>
    <x v="1"/>
    <s v="Lopez"/>
    <x v="0"/>
    <x v="0"/>
    <n v="44181"/>
    <n v="44210"/>
    <x v="1"/>
    <x v="0"/>
    <m/>
    <x v="1"/>
    <x v="193"/>
    <x v="0"/>
    <n v="29"/>
    <n v="80"/>
    <n v="20"/>
    <n v="20"/>
    <n v="140.4"/>
    <n v="160.4"/>
    <n v="160.4"/>
    <s v="Wed"/>
    <s v="Thu"/>
  </r>
  <r>
    <x v="234"/>
    <x v="8"/>
    <s v="Ling"/>
    <x v="0"/>
    <x v="0"/>
    <n v="44181"/>
    <n v="44228"/>
    <x v="0"/>
    <x v="0"/>
    <m/>
    <x v="0"/>
    <x v="194"/>
    <x v="0"/>
    <n v="47"/>
    <n v="140"/>
    <n v="70"/>
    <n v="70"/>
    <n v="133.99780000000001"/>
    <n v="203.99780000000001"/>
    <n v="203.99780000000001"/>
    <s v="Wed"/>
    <s v="Mon"/>
  </r>
  <r>
    <x v="235"/>
    <x v="3"/>
    <s v="Burton"/>
    <x v="3"/>
    <x v="0"/>
    <n v="44186"/>
    <n v="44222"/>
    <x v="0"/>
    <x v="0"/>
    <m/>
    <x v="6"/>
    <x v="195"/>
    <x v="0"/>
    <n v="36"/>
    <n v="140"/>
    <n v="140"/>
    <n v="140"/>
    <n v="305.63040000000001"/>
    <n v="445.63040000000001"/>
    <n v="445.63040000000001"/>
    <s v="Mon"/>
    <s v="Tue"/>
  </r>
  <r>
    <x v="236"/>
    <x v="3"/>
    <s v="Michner"/>
    <x v="0"/>
    <x v="1"/>
    <n v="44200"/>
    <n v="44207"/>
    <x v="1"/>
    <x v="0"/>
    <m/>
    <x v="1"/>
    <x v="66"/>
    <x v="0"/>
    <n v="7"/>
    <n v="80"/>
    <n v="20"/>
    <n v="20"/>
    <n v="19.196999999999999"/>
    <n v="39.197000000000003"/>
    <n v="39.197000000000003"/>
    <s v="Mon"/>
    <s v="Mon"/>
  </r>
  <r>
    <x v="237"/>
    <x v="1"/>
    <s v="Lopez"/>
    <x v="0"/>
    <x v="0"/>
    <n v="44200"/>
    <n v="44209"/>
    <x v="1"/>
    <x v="0"/>
    <m/>
    <x v="0"/>
    <x v="196"/>
    <x v="1"/>
    <n v="9"/>
    <n v="80"/>
    <n v="40"/>
    <n v="40"/>
    <n v="18.524999999999999"/>
    <n v="58.524999999999999"/>
    <n v="58.524999999999999"/>
    <s v="Mon"/>
    <s v="Wed"/>
  </r>
  <r>
    <x v="238"/>
    <x v="4"/>
    <s v="Lopez"/>
    <x v="2"/>
    <x v="0"/>
    <n v="44200"/>
    <n v="44209"/>
    <x v="1"/>
    <x v="0"/>
    <m/>
    <x v="1"/>
    <x v="197"/>
    <x v="0"/>
    <n v="9"/>
    <n v="80"/>
    <n v="20"/>
    <n v="20"/>
    <n v="39"/>
    <n v="59"/>
    <n v="59"/>
    <s v="Mon"/>
    <s v="Wed"/>
  </r>
  <r>
    <x v="239"/>
    <x v="1"/>
    <s v="Lopez"/>
    <x v="0"/>
    <x v="0"/>
    <n v="44200"/>
    <n v="44210"/>
    <x v="0"/>
    <x v="0"/>
    <m/>
    <x v="1"/>
    <x v="198"/>
    <x v="1"/>
    <n v="10"/>
    <n v="140"/>
    <n v="35"/>
    <n v="35"/>
    <n v="36.503999999999998"/>
    <n v="71.503999999999991"/>
    <n v="71.503999999999991"/>
    <s v="Mon"/>
    <s v="Thu"/>
  </r>
  <r>
    <x v="240"/>
    <x v="2"/>
    <s v="Cartier"/>
    <x v="0"/>
    <x v="0"/>
    <n v="44200"/>
    <n v="44210"/>
    <x v="0"/>
    <x v="0"/>
    <m/>
    <x v="0"/>
    <x v="199"/>
    <x v="2"/>
    <n v="10"/>
    <n v="140"/>
    <n v="70"/>
    <n v="70"/>
    <n v="29.807400000000001"/>
    <n v="99.807400000000001"/>
    <n v="99.807400000000001"/>
    <s v="Mon"/>
    <s v="Thu"/>
  </r>
  <r>
    <x v="241"/>
    <x v="2"/>
    <s v="Michner"/>
    <x v="0"/>
    <x v="0"/>
    <n v="44200"/>
    <n v="44210"/>
    <x v="1"/>
    <x v="0"/>
    <m/>
    <x v="1"/>
    <x v="200"/>
    <x v="0"/>
    <n v="10"/>
    <n v="80"/>
    <n v="20"/>
    <n v="20"/>
    <n v="43.02"/>
    <n v="63.02"/>
    <n v="63.02"/>
    <s v="Mon"/>
    <s v="Thu"/>
  </r>
  <r>
    <x v="242"/>
    <x v="3"/>
    <s v="Burton"/>
    <x v="2"/>
    <x v="0"/>
    <n v="44200"/>
    <n v="44217"/>
    <x v="1"/>
    <x v="0"/>
    <m/>
    <x v="1"/>
    <x v="155"/>
    <x v="0"/>
    <n v="17"/>
    <n v="80"/>
    <n v="20"/>
    <n v="20"/>
    <n v="66.864900000000006"/>
    <n v="86.864900000000006"/>
    <n v="86.864900000000006"/>
    <s v="Mon"/>
    <s v="Thu"/>
  </r>
  <r>
    <x v="243"/>
    <x v="3"/>
    <s v="Burton"/>
    <x v="1"/>
    <x v="0"/>
    <n v="44200"/>
    <n v="44238"/>
    <x v="1"/>
    <x v="0"/>
    <m/>
    <x v="2"/>
    <x v="201"/>
    <x v="0"/>
    <n v="38"/>
    <n v="80"/>
    <n v="60"/>
    <n v="60"/>
    <n v="408.56790000000001"/>
    <n v="468.56790000000001"/>
    <n v="468.56790000000001"/>
    <s v="Mon"/>
    <s v="Thu"/>
  </r>
  <r>
    <x v="244"/>
    <x v="1"/>
    <s v="Lopez"/>
    <x v="0"/>
    <x v="0"/>
    <n v="44201"/>
    <n v="44210"/>
    <x v="1"/>
    <x v="0"/>
    <m/>
    <x v="1"/>
    <x v="202"/>
    <x v="1"/>
    <n v="9"/>
    <n v="80"/>
    <n v="20"/>
    <n v="20"/>
    <n v="25.2486"/>
    <n v="45.248599999999996"/>
    <n v="45.248599999999996"/>
    <s v="Tue"/>
    <s v="Thu"/>
  </r>
  <r>
    <x v="245"/>
    <x v="2"/>
    <s v="Cartier"/>
    <x v="1"/>
    <x v="0"/>
    <n v="44201"/>
    <n v="44221"/>
    <x v="1"/>
    <x v="0"/>
    <m/>
    <x v="14"/>
    <x v="203"/>
    <x v="0"/>
    <n v="20"/>
    <n v="80"/>
    <n v="100"/>
    <n v="100"/>
    <n v="646"/>
    <n v="746"/>
    <n v="746"/>
    <s v="Tue"/>
    <s v="Mon"/>
  </r>
  <r>
    <x v="246"/>
    <x v="2"/>
    <s v="Michner"/>
    <x v="2"/>
    <x v="0"/>
    <n v="44201"/>
    <n v="44226"/>
    <x v="1"/>
    <x v="0"/>
    <m/>
    <x v="1"/>
    <x v="204"/>
    <x v="2"/>
    <n v="25"/>
    <n v="80"/>
    <n v="20"/>
    <n v="20"/>
    <n v="125.4194"/>
    <n v="145.4194"/>
    <n v="145.4194"/>
    <s v="Tue"/>
    <s v="Sat"/>
  </r>
  <r>
    <x v="247"/>
    <x v="3"/>
    <s v="Khan"/>
    <x v="0"/>
    <x v="0"/>
    <n v="44201"/>
    <n v="44229"/>
    <x v="0"/>
    <x v="0"/>
    <m/>
    <x v="2"/>
    <x v="205"/>
    <x v="0"/>
    <n v="28"/>
    <n v="140"/>
    <n v="105"/>
    <n v="105"/>
    <n v="286.73230000000001"/>
    <n v="391.73230000000001"/>
    <n v="391.73230000000001"/>
    <s v="Tue"/>
    <s v="Tue"/>
  </r>
  <r>
    <x v="248"/>
    <x v="1"/>
    <s v="Michner"/>
    <x v="4"/>
    <x v="0"/>
    <n v="44201"/>
    <n v="44229"/>
    <x v="1"/>
    <x v="0"/>
    <m/>
    <x v="10"/>
    <x v="206"/>
    <x v="2"/>
    <n v="28"/>
    <n v="80"/>
    <n v="200"/>
    <n v="200"/>
    <n v="258.02780000000001"/>
    <n v="458.02780000000001"/>
    <n v="458.02780000000001"/>
    <s v="Tue"/>
    <s v="Tue"/>
  </r>
  <r>
    <x v="249"/>
    <x v="1"/>
    <s v="Lopez"/>
    <x v="0"/>
    <x v="0"/>
    <n v="44201"/>
    <n v="44320"/>
    <x v="1"/>
    <x v="0"/>
    <m/>
    <x v="1"/>
    <x v="207"/>
    <x v="1"/>
    <n v="119"/>
    <n v="80"/>
    <n v="20"/>
    <n v="20"/>
    <n v="14.3"/>
    <n v="34.299999999999997"/>
    <n v="34.299999999999997"/>
    <s v="Tue"/>
    <s v="Tue"/>
  </r>
  <r>
    <x v="250"/>
    <x v="1"/>
    <s v="Lopez"/>
    <x v="0"/>
    <x v="0"/>
    <n v="44202"/>
    <n v="44214"/>
    <x v="1"/>
    <x v="0"/>
    <m/>
    <x v="1"/>
    <x v="208"/>
    <x v="1"/>
    <n v="12"/>
    <n v="80"/>
    <n v="20"/>
    <n v="20"/>
    <n v="44.85"/>
    <n v="64.849999999999994"/>
    <n v="64.849999999999994"/>
    <s v="Wed"/>
    <s v="Mon"/>
  </r>
  <r>
    <x v="251"/>
    <x v="3"/>
    <s v="Michner"/>
    <x v="0"/>
    <x v="0"/>
    <n v="44202"/>
    <n v="44217"/>
    <x v="0"/>
    <x v="0"/>
    <m/>
    <x v="0"/>
    <x v="209"/>
    <x v="2"/>
    <n v="15"/>
    <n v="140"/>
    <n v="70"/>
    <n v="70"/>
    <n v="74.607699999999994"/>
    <n v="144.60769999999999"/>
    <n v="144.60769999999999"/>
    <s v="Wed"/>
    <s v="Thu"/>
  </r>
  <r>
    <x v="252"/>
    <x v="0"/>
    <s v="Ling"/>
    <x v="1"/>
    <x v="1"/>
    <n v="44202"/>
    <n v="44230"/>
    <x v="0"/>
    <x v="0"/>
    <m/>
    <x v="0"/>
    <x v="210"/>
    <x v="0"/>
    <n v="28"/>
    <n v="140"/>
    <n v="70"/>
    <n v="70"/>
    <n v="126.71469999999999"/>
    <n v="196.71469999999999"/>
    <n v="196.71469999999999"/>
    <s v="Wed"/>
    <s v="Wed"/>
  </r>
  <r>
    <x v="253"/>
    <x v="0"/>
    <s v="Ling"/>
    <x v="1"/>
    <x v="0"/>
    <n v="44202"/>
    <n v="44259"/>
    <x v="0"/>
    <x v="0"/>
    <m/>
    <x v="14"/>
    <x v="211"/>
    <x v="0"/>
    <n v="57"/>
    <n v="140"/>
    <n v="175"/>
    <n v="175"/>
    <n v="256.83999999999997"/>
    <n v="431.84"/>
    <n v="431.84"/>
    <s v="Wed"/>
    <s v="Thu"/>
  </r>
  <r>
    <x v="254"/>
    <x v="5"/>
    <s v="Cartier"/>
    <x v="2"/>
    <x v="0"/>
    <n v="44203"/>
    <n v="44215"/>
    <x v="1"/>
    <x v="0"/>
    <m/>
    <x v="1"/>
    <x v="212"/>
    <x v="1"/>
    <n v="12"/>
    <n v="80"/>
    <n v="20"/>
    <n v="20"/>
    <n v="32.6706"/>
    <n v="52.6706"/>
    <n v="52.6706"/>
    <s v="Thu"/>
    <s v="Tue"/>
  </r>
  <r>
    <x v="255"/>
    <x v="3"/>
    <s v="Cartier"/>
    <x v="0"/>
    <x v="1"/>
    <n v="44203"/>
    <n v="44228"/>
    <x v="0"/>
    <x v="0"/>
    <m/>
    <x v="0"/>
    <x v="213"/>
    <x v="0"/>
    <n v="25"/>
    <n v="140"/>
    <n v="70"/>
    <n v="70"/>
    <n v="72.350099999999998"/>
    <n v="142.3501"/>
    <n v="142.3501"/>
    <s v="Thu"/>
    <s v="Mon"/>
  </r>
  <r>
    <x v="256"/>
    <x v="0"/>
    <s v="Ling"/>
    <x v="1"/>
    <x v="0"/>
    <n v="44203"/>
    <n v="44232"/>
    <x v="0"/>
    <x v="0"/>
    <m/>
    <x v="0"/>
    <x v="214"/>
    <x v="2"/>
    <n v="29"/>
    <n v="140"/>
    <n v="70"/>
    <n v="70"/>
    <n v="178.49889999999999"/>
    <n v="248.49889999999999"/>
    <n v="248.49889999999999"/>
    <s v="Thu"/>
    <s v="Fri"/>
  </r>
  <r>
    <x v="257"/>
    <x v="3"/>
    <s v="Burton"/>
    <x v="1"/>
    <x v="0"/>
    <n v="44203"/>
    <n v="44249"/>
    <x v="1"/>
    <x v="0"/>
    <m/>
    <x v="0"/>
    <x v="215"/>
    <x v="2"/>
    <n v="46"/>
    <n v="80"/>
    <n v="40"/>
    <n v="40"/>
    <n v="18.254899999999999"/>
    <n v="58.254899999999999"/>
    <n v="58.254899999999999"/>
    <s v="Thu"/>
    <s v="Mon"/>
  </r>
  <r>
    <x v="258"/>
    <x v="0"/>
    <s v="Ling"/>
    <x v="0"/>
    <x v="0"/>
    <n v="44203"/>
    <n v="44249"/>
    <x v="0"/>
    <x v="0"/>
    <m/>
    <x v="5"/>
    <x v="216"/>
    <x v="2"/>
    <n v="46"/>
    <n v="140"/>
    <n v="245"/>
    <n v="245"/>
    <n v="151.8099"/>
    <n v="396.80989999999997"/>
    <n v="396.80989999999997"/>
    <s v="Thu"/>
    <s v="Mon"/>
  </r>
  <r>
    <x v="259"/>
    <x v="5"/>
    <s v="Burton"/>
    <x v="2"/>
    <x v="0"/>
    <n v="44204"/>
    <n v="44212"/>
    <x v="1"/>
    <x v="0"/>
    <m/>
    <x v="1"/>
    <x v="217"/>
    <x v="2"/>
    <n v="8"/>
    <n v="80"/>
    <n v="20"/>
    <n v="20"/>
    <n v="85.085899999999995"/>
    <n v="105.0859"/>
    <n v="105.0859"/>
    <s v="Fri"/>
    <s v="Sat"/>
  </r>
  <r>
    <x v="260"/>
    <x v="1"/>
    <s v="Lopez"/>
    <x v="0"/>
    <x v="0"/>
    <n v="44204"/>
    <n v="44228"/>
    <x v="1"/>
    <x v="0"/>
    <m/>
    <x v="1"/>
    <x v="218"/>
    <x v="0"/>
    <n v="24"/>
    <n v="80"/>
    <n v="20"/>
    <n v="20"/>
    <n v="67.067700000000002"/>
    <n v="87.067700000000002"/>
    <n v="87.067700000000002"/>
    <s v="Fri"/>
    <s v="Mon"/>
  </r>
  <r>
    <x v="261"/>
    <x v="1"/>
    <s v="Lopez"/>
    <x v="2"/>
    <x v="0"/>
    <n v="44207"/>
    <n v="44217"/>
    <x v="1"/>
    <x v="0"/>
    <m/>
    <x v="1"/>
    <x v="219"/>
    <x v="0"/>
    <n v="10"/>
    <n v="80"/>
    <n v="20"/>
    <n v="20"/>
    <n v="162.20959999999999"/>
    <n v="182.20959999999999"/>
    <n v="182.20959999999999"/>
    <s v="Mon"/>
    <s v="Thu"/>
  </r>
  <r>
    <x v="262"/>
    <x v="5"/>
    <s v="Burton"/>
    <x v="4"/>
    <x v="0"/>
    <n v="44207"/>
    <n v="44224"/>
    <x v="1"/>
    <x v="0"/>
    <m/>
    <x v="14"/>
    <x v="220"/>
    <x v="0"/>
    <n v="17"/>
    <n v="80"/>
    <n v="100"/>
    <n v="100"/>
    <n v="53.688699999999997"/>
    <n v="153.68869999999998"/>
    <n v="153.68869999999998"/>
    <s v="Mon"/>
    <s v="Thu"/>
  </r>
  <r>
    <x v="263"/>
    <x v="5"/>
    <s v="Michner"/>
    <x v="0"/>
    <x v="0"/>
    <n v="44207"/>
    <n v="44228"/>
    <x v="0"/>
    <x v="0"/>
    <m/>
    <x v="6"/>
    <x v="221"/>
    <x v="2"/>
    <n v="21"/>
    <n v="140"/>
    <n v="140"/>
    <n v="140"/>
    <n v="211.8477"/>
    <n v="351.84770000000003"/>
    <n v="351.84770000000003"/>
    <s v="Mon"/>
    <s v="Mon"/>
  </r>
  <r>
    <x v="264"/>
    <x v="1"/>
    <s v="Lopez"/>
    <x v="0"/>
    <x v="0"/>
    <n v="44207"/>
    <n v="44228"/>
    <x v="1"/>
    <x v="0"/>
    <m/>
    <x v="1"/>
    <x v="222"/>
    <x v="1"/>
    <n v="21"/>
    <n v="80"/>
    <n v="20"/>
    <n v="20"/>
    <n v="150.31899999999999"/>
    <n v="170.31899999999999"/>
    <n v="170.31899999999999"/>
    <s v="Mon"/>
    <s v="Mon"/>
  </r>
  <r>
    <x v="265"/>
    <x v="8"/>
    <s v="Ling"/>
    <x v="0"/>
    <x v="0"/>
    <n v="44207"/>
    <n v="44250"/>
    <x v="0"/>
    <x v="0"/>
    <m/>
    <x v="1"/>
    <x v="223"/>
    <x v="0"/>
    <n v="43"/>
    <n v="140"/>
    <n v="35"/>
    <n v="35"/>
    <n v="46.864899999999999"/>
    <n v="81.864900000000006"/>
    <n v="81.864900000000006"/>
    <s v="Mon"/>
    <s v="Tue"/>
  </r>
  <r>
    <x v="266"/>
    <x v="1"/>
    <s v="Lopez"/>
    <x v="0"/>
    <x v="0"/>
    <n v="44208"/>
    <n v="44217"/>
    <x v="1"/>
    <x v="0"/>
    <m/>
    <x v="1"/>
    <x v="67"/>
    <x v="1"/>
    <n v="9"/>
    <n v="80"/>
    <n v="20"/>
    <n v="20"/>
    <n v="19.5"/>
    <n v="39.5"/>
    <n v="39.5"/>
    <s v="Tue"/>
    <s v="Thu"/>
  </r>
  <r>
    <x v="267"/>
    <x v="2"/>
    <s v="Cartier"/>
    <x v="1"/>
    <x v="0"/>
    <n v="44208"/>
    <n v="44215"/>
    <x v="1"/>
    <x v="0"/>
    <m/>
    <x v="14"/>
    <x v="224"/>
    <x v="2"/>
    <n v="7"/>
    <n v="80"/>
    <n v="100"/>
    <n v="100"/>
    <n v="256.71809999999999"/>
    <n v="356.71809999999999"/>
    <n v="356.71809999999999"/>
    <s v="Tue"/>
    <s v="Tue"/>
  </r>
  <r>
    <x v="268"/>
    <x v="3"/>
    <s v="Khan"/>
    <x v="1"/>
    <x v="0"/>
    <n v="44209"/>
    <n v="44226"/>
    <x v="1"/>
    <x v="0"/>
    <m/>
    <x v="6"/>
    <x v="225"/>
    <x v="2"/>
    <n v="17"/>
    <n v="80"/>
    <n v="80"/>
    <n v="80"/>
    <n v="86.293499999999995"/>
    <n v="166.29349999999999"/>
    <n v="166.29349999999999"/>
    <s v="Wed"/>
    <s v="Sat"/>
  </r>
  <r>
    <x v="269"/>
    <x v="1"/>
    <s v="Lopez"/>
    <x v="0"/>
    <x v="0"/>
    <n v="44210"/>
    <n v="44215"/>
    <x v="1"/>
    <x v="0"/>
    <m/>
    <x v="1"/>
    <x v="226"/>
    <x v="1"/>
    <n v="5"/>
    <n v="80"/>
    <n v="20"/>
    <n v="20"/>
    <n v="108.3061"/>
    <n v="128.30610000000001"/>
    <n v="128.30610000000001"/>
    <s v="Thu"/>
    <s v="Tue"/>
  </r>
  <r>
    <x v="270"/>
    <x v="5"/>
    <s v="Cartier"/>
    <x v="0"/>
    <x v="0"/>
    <n v="44210"/>
    <n v="44221"/>
    <x v="1"/>
    <x v="0"/>
    <m/>
    <x v="1"/>
    <x v="227"/>
    <x v="2"/>
    <n v="11"/>
    <n v="80"/>
    <n v="20"/>
    <n v="20"/>
    <n v="70.8215"/>
    <n v="90.8215"/>
    <n v="90.8215"/>
    <s v="Thu"/>
    <s v="Mon"/>
  </r>
  <r>
    <x v="271"/>
    <x v="1"/>
    <s v="Lopez"/>
    <x v="0"/>
    <x v="1"/>
    <n v="44210"/>
    <n v="44228"/>
    <x v="1"/>
    <x v="0"/>
    <m/>
    <x v="0"/>
    <x v="228"/>
    <x v="0"/>
    <n v="18"/>
    <n v="80"/>
    <n v="40"/>
    <n v="40"/>
    <n v="56.919600000000003"/>
    <n v="96.919600000000003"/>
    <n v="96.919600000000003"/>
    <s v="Thu"/>
    <s v="Mon"/>
  </r>
  <r>
    <x v="272"/>
    <x v="3"/>
    <s v="Burton"/>
    <x v="0"/>
    <x v="0"/>
    <n v="44210"/>
    <n v="44232"/>
    <x v="0"/>
    <x v="0"/>
    <m/>
    <x v="0"/>
    <x v="229"/>
    <x v="2"/>
    <n v="22"/>
    <n v="140"/>
    <n v="70"/>
    <n v="70"/>
    <n v="74.532399999999996"/>
    <n v="144.5324"/>
    <n v="144.5324"/>
    <s v="Thu"/>
    <s v="Fri"/>
  </r>
  <r>
    <x v="273"/>
    <x v="0"/>
    <s v="Ling"/>
    <x v="0"/>
    <x v="0"/>
    <n v="44210"/>
    <n v="44242"/>
    <x v="0"/>
    <x v="0"/>
    <m/>
    <x v="0"/>
    <x v="230"/>
    <x v="0"/>
    <n v="32"/>
    <n v="140"/>
    <n v="70"/>
    <n v="70"/>
    <n v="137.22"/>
    <n v="207.22"/>
    <n v="207.22"/>
    <s v="Thu"/>
    <s v="Mon"/>
  </r>
  <r>
    <x v="274"/>
    <x v="3"/>
    <s v="Cartier"/>
    <x v="0"/>
    <x v="1"/>
    <n v="44211"/>
    <n v="44228"/>
    <x v="0"/>
    <x v="0"/>
    <m/>
    <x v="0"/>
    <x v="231"/>
    <x v="0"/>
    <n v="17"/>
    <n v="140"/>
    <n v="70"/>
    <n v="70"/>
    <n v="83.462900000000005"/>
    <n v="153.46289999999999"/>
    <n v="153.46289999999999"/>
    <s v="Fri"/>
    <s v="Mon"/>
  </r>
  <r>
    <x v="275"/>
    <x v="4"/>
    <s v="Khan"/>
    <x v="0"/>
    <x v="0"/>
    <n v="44212"/>
    <n v="44230"/>
    <x v="1"/>
    <x v="0"/>
    <m/>
    <x v="6"/>
    <x v="232"/>
    <x v="1"/>
    <n v="18"/>
    <n v="80"/>
    <n v="80"/>
    <n v="80"/>
    <n v="9.92"/>
    <n v="89.92"/>
    <n v="89.92"/>
    <s v="Sat"/>
    <s v="Wed"/>
  </r>
  <r>
    <x v="276"/>
    <x v="5"/>
    <s v="Cartier"/>
    <x v="0"/>
    <x v="0"/>
    <n v="44214"/>
    <n v="44221"/>
    <x v="1"/>
    <x v="0"/>
    <m/>
    <x v="1"/>
    <x v="213"/>
    <x v="2"/>
    <n v="7"/>
    <n v="80"/>
    <n v="20"/>
    <n v="20"/>
    <n v="72.350099999999998"/>
    <n v="92.350099999999998"/>
    <n v="92.350099999999998"/>
    <s v="Mon"/>
    <s v="Mon"/>
  </r>
  <r>
    <x v="277"/>
    <x v="3"/>
    <s v="Cartier"/>
    <x v="2"/>
    <x v="1"/>
    <n v="44214"/>
    <n v="44223"/>
    <x v="1"/>
    <x v="0"/>
    <m/>
    <x v="1"/>
    <x v="233"/>
    <x v="0"/>
    <n v="9"/>
    <n v="80"/>
    <n v="20"/>
    <n v="20"/>
    <n v="19.9801"/>
    <n v="39.9801"/>
    <n v="39.9801"/>
    <s v="Mon"/>
    <s v="Wed"/>
  </r>
  <r>
    <x v="278"/>
    <x v="8"/>
    <s v="Ling"/>
    <x v="3"/>
    <x v="0"/>
    <n v="44214"/>
    <n v="44229"/>
    <x v="0"/>
    <x v="0"/>
    <m/>
    <x v="14"/>
    <x v="234"/>
    <x v="0"/>
    <n v="15"/>
    <n v="140"/>
    <n v="175"/>
    <n v="175"/>
    <n v="85.32"/>
    <n v="260.32"/>
    <n v="260.32"/>
    <s v="Mon"/>
    <s v="Tue"/>
  </r>
  <r>
    <x v="279"/>
    <x v="4"/>
    <s v="Khan"/>
    <x v="0"/>
    <x v="0"/>
    <n v="44214"/>
    <n v="44256"/>
    <x v="1"/>
    <x v="0"/>
    <m/>
    <x v="0"/>
    <x v="183"/>
    <x v="1"/>
    <n v="42"/>
    <n v="80"/>
    <n v="40"/>
    <n v="40"/>
    <n v="180"/>
    <n v="220"/>
    <n v="220"/>
    <s v="Mon"/>
    <s v="Mon"/>
  </r>
  <r>
    <x v="280"/>
    <x v="8"/>
    <s v="Ling"/>
    <x v="0"/>
    <x v="0"/>
    <n v="44215"/>
    <n v="44231"/>
    <x v="0"/>
    <x v="0"/>
    <m/>
    <x v="1"/>
    <x v="235"/>
    <x v="0"/>
    <n v="16"/>
    <n v="140"/>
    <n v="35"/>
    <n v="35"/>
    <n v="52.350099999999998"/>
    <n v="87.350099999999998"/>
    <n v="87.350099999999998"/>
    <s v="Tue"/>
    <s v="Thu"/>
  </r>
  <r>
    <x v="281"/>
    <x v="8"/>
    <s v="Ling"/>
    <x v="0"/>
    <x v="0"/>
    <n v="44215"/>
    <n v="44236"/>
    <x v="0"/>
    <x v="0"/>
    <m/>
    <x v="0"/>
    <x v="236"/>
    <x v="0"/>
    <n v="21"/>
    <n v="140"/>
    <n v="70"/>
    <n v="70"/>
    <n v="45.293500000000002"/>
    <n v="115.29349999999999"/>
    <n v="115.29349999999999"/>
    <s v="Tue"/>
    <s v="Tue"/>
  </r>
  <r>
    <x v="282"/>
    <x v="1"/>
    <s v="Lopez"/>
    <x v="2"/>
    <x v="0"/>
    <n v="44216"/>
    <n v="44224"/>
    <x v="1"/>
    <x v="0"/>
    <m/>
    <x v="1"/>
    <x v="237"/>
    <x v="0"/>
    <n v="8"/>
    <n v="80"/>
    <n v="20"/>
    <n v="20"/>
    <n v="11.7"/>
    <n v="31.7"/>
    <n v="31.7"/>
    <s v="Wed"/>
    <s v="Thu"/>
  </r>
  <r>
    <x v="283"/>
    <x v="2"/>
    <s v="Khan"/>
    <x v="2"/>
    <x v="0"/>
    <n v="44216"/>
    <n v="44329"/>
    <x v="1"/>
    <x v="0"/>
    <m/>
    <x v="1"/>
    <x v="238"/>
    <x v="1"/>
    <n v="113"/>
    <n v="80"/>
    <n v="20"/>
    <n v="20"/>
    <n v="37.707000000000001"/>
    <n v="57.707000000000001"/>
    <n v="57.707000000000001"/>
    <s v="Wed"/>
    <s v="Thu"/>
  </r>
  <r>
    <x v="284"/>
    <x v="2"/>
    <s v="Michner"/>
    <x v="4"/>
    <x v="0"/>
    <n v="44217"/>
    <n v="44229"/>
    <x v="1"/>
    <x v="0"/>
    <m/>
    <x v="6"/>
    <x v="239"/>
    <x v="2"/>
    <n v="12"/>
    <n v="80"/>
    <n v="80"/>
    <n v="80"/>
    <n v="155.03550000000001"/>
    <n v="235.03550000000001"/>
    <n v="235.03550000000001"/>
    <s v="Thu"/>
    <s v="Tue"/>
  </r>
  <r>
    <x v="285"/>
    <x v="1"/>
    <s v="Lopez"/>
    <x v="0"/>
    <x v="0"/>
    <n v="44217"/>
    <n v="44239"/>
    <x v="1"/>
    <x v="0"/>
    <m/>
    <x v="14"/>
    <x v="240"/>
    <x v="1"/>
    <n v="22"/>
    <n v="80"/>
    <n v="100"/>
    <n v="100"/>
    <n v="93.6"/>
    <n v="193.6"/>
    <n v="193.6"/>
    <s v="Thu"/>
    <s v="Fri"/>
  </r>
  <r>
    <x v="286"/>
    <x v="0"/>
    <s v="Ling"/>
    <x v="2"/>
    <x v="0"/>
    <n v="44217"/>
    <n v="44237"/>
    <x v="1"/>
    <x v="0"/>
    <m/>
    <x v="1"/>
    <x v="29"/>
    <x v="0"/>
    <n v="20"/>
    <n v="80"/>
    <n v="20"/>
    <n v="20"/>
    <n v="21.33"/>
    <n v="41.33"/>
    <n v="41.33"/>
    <s v="Thu"/>
    <s v="Wed"/>
  </r>
  <r>
    <x v="287"/>
    <x v="2"/>
    <s v="Burton"/>
    <x v="3"/>
    <x v="0"/>
    <n v="44217"/>
    <n v="44278"/>
    <x v="1"/>
    <x v="0"/>
    <m/>
    <x v="10"/>
    <x v="241"/>
    <x v="0"/>
    <n v="61"/>
    <n v="80"/>
    <n v="200"/>
    <n v="200"/>
    <n v="357.11079999999998"/>
    <n v="557.11079999999993"/>
    <n v="557.11079999999993"/>
    <s v="Thu"/>
    <s v="Tue"/>
  </r>
  <r>
    <x v="288"/>
    <x v="3"/>
    <s v="Burton"/>
    <x v="2"/>
    <x v="0"/>
    <n v="44218"/>
    <n v="44226"/>
    <x v="1"/>
    <x v="0"/>
    <m/>
    <x v="1"/>
    <x v="2"/>
    <x v="2"/>
    <n v="8"/>
    <n v="80"/>
    <n v="20"/>
    <n v="20"/>
    <n v="120"/>
    <n v="140"/>
    <n v="140"/>
    <s v="Fri"/>
    <s v="Sat"/>
  </r>
  <r>
    <x v="289"/>
    <x v="5"/>
    <s v="Burton"/>
    <x v="1"/>
    <x v="0"/>
    <n v="44221"/>
    <n v="44236"/>
    <x v="1"/>
    <x v="0"/>
    <m/>
    <x v="0"/>
    <x v="235"/>
    <x v="2"/>
    <n v="15"/>
    <n v="80"/>
    <n v="40"/>
    <n v="40"/>
    <n v="52.350099999999998"/>
    <n v="92.350099999999998"/>
    <n v="92.350099999999998"/>
    <s v="Mon"/>
    <s v="Tue"/>
  </r>
  <r>
    <x v="290"/>
    <x v="3"/>
    <s v="Cartier"/>
    <x v="1"/>
    <x v="0"/>
    <n v="44221"/>
    <n v="44242"/>
    <x v="1"/>
    <x v="0"/>
    <m/>
    <x v="17"/>
    <x v="242"/>
    <x v="0"/>
    <n v="21"/>
    <n v="80"/>
    <n v="260"/>
    <n v="260"/>
    <n v="511.875"/>
    <n v="771.875"/>
    <n v="771.875"/>
    <s v="Mon"/>
    <s v="Mon"/>
  </r>
  <r>
    <x v="291"/>
    <x v="0"/>
    <s v="Ling"/>
    <x v="1"/>
    <x v="0"/>
    <n v="44221"/>
    <n v="44275"/>
    <x v="0"/>
    <x v="0"/>
    <m/>
    <x v="8"/>
    <x v="243"/>
    <x v="0"/>
    <n v="54"/>
    <n v="140"/>
    <n v="280"/>
    <n v="280"/>
    <n v="368.87400000000002"/>
    <n v="648.87400000000002"/>
    <n v="648.87400000000002"/>
    <s v="Mon"/>
    <s v="Sat"/>
  </r>
  <r>
    <x v="292"/>
    <x v="0"/>
    <s v="Ling"/>
    <x v="2"/>
    <x v="0"/>
    <n v="44223"/>
    <n v="44231"/>
    <x v="1"/>
    <x v="0"/>
    <m/>
    <x v="1"/>
    <x v="2"/>
    <x v="0"/>
    <n v="8"/>
    <n v="80"/>
    <n v="20"/>
    <n v="20"/>
    <n v="120"/>
    <n v="140"/>
    <n v="140"/>
    <s v="Wed"/>
    <s v="Thu"/>
  </r>
  <r>
    <x v="293"/>
    <x v="0"/>
    <s v="Ling"/>
    <x v="1"/>
    <x v="1"/>
    <n v="44223"/>
    <n v="44249"/>
    <x v="0"/>
    <x v="0"/>
    <m/>
    <x v="0"/>
    <x v="37"/>
    <x v="2"/>
    <n v="26"/>
    <n v="140"/>
    <n v="70"/>
    <n v="70"/>
    <n v="5.4720000000000004"/>
    <n v="75.471999999999994"/>
    <n v="75.471999999999994"/>
    <s v="Wed"/>
    <s v="Mon"/>
  </r>
  <r>
    <x v="294"/>
    <x v="5"/>
    <s v="Khan"/>
    <x v="0"/>
    <x v="0"/>
    <n v="44224"/>
    <n v="44235"/>
    <x v="1"/>
    <x v="0"/>
    <m/>
    <x v="6"/>
    <x v="244"/>
    <x v="2"/>
    <n v="11"/>
    <n v="80"/>
    <n v="80"/>
    <n v="80"/>
    <n v="60"/>
    <n v="140"/>
    <n v="140"/>
    <s v="Thu"/>
    <s v="Mon"/>
  </r>
  <r>
    <x v="295"/>
    <x v="3"/>
    <s v="Burton"/>
    <x v="1"/>
    <x v="0"/>
    <n v="44224"/>
    <n v="44237"/>
    <x v="1"/>
    <x v="0"/>
    <m/>
    <x v="2"/>
    <x v="245"/>
    <x v="1"/>
    <n v="13"/>
    <n v="80"/>
    <n v="60"/>
    <n v="60"/>
    <n v="114.89449999999999"/>
    <n v="174.89449999999999"/>
    <n v="174.89449999999999"/>
    <s v="Thu"/>
    <s v="Wed"/>
  </r>
  <r>
    <x v="296"/>
    <x v="0"/>
    <s v="Ling"/>
    <x v="0"/>
    <x v="0"/>
    <n v="44224"/>
    <n v="44245"/>
    <x v="0"/>
    <x v="0"/>
    <m/>
    <x v="1"/>
    <x v="246"/>
    <x v="2"/>
    <n v="21"/>
    <n v="140"/>
    <n v="35"/>
    <n v="35"/>
    <n v="23.899000000000001"/>
    <n v="58.899000000000001"/>
    <n v="58.899000000000001"/>
    <s v="Thu"/>
    <s v="Thu"/>
  </r>
  <r>
    <x v="297"/>
    <x v="1"/>
    <s v="Lopez"/>
    <x v="0"/>
    <x v="0"/>
    <n v="44224"/>
    <n v="44245"/>
    <x v="1"/>
    <x v="0"/>
    <m/>
    <x v="1"/>
    <x v="247"/>
    <x v="1"/>
    <n v="21"/>
    <n v="80"/>
    <n v="20"/>
    <n v="20"/>
    <n v="57.2"/>
    <n v="77.2"/>
    <n v="77.2"/>
    <s v="Thu"/>
    <s v="Thu"/>
  </r>
  <r>
    <x v="298"/>
    <x v="3"/>
    <s v="Burton"/>
    <x v="1"/>
    <x v="0"/>
    <n v="44224"/>
    <n v="44258"/>
    <x v="0"/>
    <x v="0"/>
    <m/>
    <x v="18"/>
    <x v="248"/>
    <x v="0"/>
    <n v="34"/>
    <n v="140"/>
    <n v="1190"/>
    <n v="1190"/>
    <n v="653.98500000000001"/>
    <n v="1843.9850000000001"/>
    <n v="1843.9850000000001"/>
    <s v="Thu"/>
    <s v="Wed"/>
  </r>
  <r>
    <x v="299"/>
    <x v="1"/>
    <s v="Lopez"/>
    <x v="0"/>
    <x v="0"/>
    <n v="44224"/>
    <n v="44271"/>
    <x v="1"/>
    <x v="0"/>
    <m/>
    <x v="0"/>
    <x v="249"/>
    <x v="0"/>
    <n v="47"/>
    <n v="80"/>
    <n v="40"/>
    <n v="40"/>
    <n v="9.75"/>
    <n v="49.75"/>
    <n v="49.75"/>
    <s v="Thu"/>
    <s v="Tue"/>
  </r>
  <r>
    <x v="300"/>
    <x v="0"/>
    <s v="Ling"/>
    <x v="1"/>
    <x v="0"/>
    <n v="44226"/>
    <n v="44229"/>
    <x v="0"/>
    <x v="0"/>
    <m/>
    <x v="0"/>
    <x v="250"/>
    <x v="0"/>
    <n v="3"/>
    <n v="140"/>
    <n v="70"/>
    <n v="70"/>
    <n v="134"/>
    <n v="204"/>
    <n v="204"/>
    <s v="Sat"/>
    <s v="Tue"/>
  </r>
  <r>
    <x v="301"/>
    <x v="0"/>
    <s v="Ling"/>
    <x v="0"/>
    <x v="0"/>
    <n v="44228"/>
    <n v="44237"/>
    <x v="0"/>
    <x v="0"/>
    <m/>
    <x v="1"/>
    <x v="39"/>
    <x v="0"/>
    <n v="9"/>
    <n v="140"/>
    <n v="35"/>
    <n v="35"/>
    <n v="144"/>
    <n v="179"/>
    <n v="179"/>
    <s v="Mon"/>
    <s v="Wed"/>
  </r>
  <r>
    <x v="302"/>
    <x v="3"/>
    <s v="Burton"/>
    <x v="0"/>
    <x v="0"/>
    <n v="44228"/>
    <n v="44237"/>
    <x v="1"/>
    <x v="0"/>
    <m/>
    <x v="0"/>
    <x v="251"/>
    <x v="2"/>
    <n v="9"/>
    <n v="80"/>
    <n v="40"/>
    <n v="40"/>
    <n v="205.1859"/>
    <n v="245.1859"/>
    <n v="245.1859"/>
    <s v="Mon"/>
    <s v="Wed"/>
  </r>
  <r>
    <x v="303"/>
    <x v="4"/>
    <s v="Lopez"/>
    <x v="1"/>
    <x v="0"/>
    <n v="44228"/>
    <n v="44252"/>
    <x v="1"/>
    <x v="0"/>
    <m/>
    <x v="0"/>
    <x v="252"/>
    <x v="0"/>
    <n v="24"/>
    <n v="80"/>
    <n v="40"/>
    <n v="40"/>
    <n v="42.9"/>
    <n v="82.9"/>
    <n v="82.9"/>
    <s v="Mon"/>
    <s v="Thu"/>
  </r>
  <r>
    <x v="304"/>
    <x v="8"/>
    <s v="Ling"/>
    <x v="1"/>
    <x v="0"/>
    <n v="44228"/>
    <n v="44258"/>
    <x v="0"/>
    <x v="0"/>
    <m/>
    <x v="3"/>
    <x v="253"/>
    <x v="0"/>
    <n v="30"/>
    <n v="140"/>
    <n v="210"/>
    <n v="210"/>
    <n v="319.82150000000001"/>
    <n v="529.82150000000001"/>
    <n v="529.82150000000001"/>
    <s v="Mon"/>
    <s v="Wed"/>
  </r>
  <r>
    <x v="305"/>
    <x v="7"/>
    <s v="Ling"/>
    <x v="0"/>
    <x v="0"/>
    <n v="44228"/>
    <n v="44266"/>
    <x v="1"/>
    <x v="0"/>
    <m/>
    <x v="1"/>
    <x v="29"/>
    <x v="0"/>
    <n v="38"/>
    <n v="80"/>
    <n v="20"/>
    <n v="20"/>
    <n v="21.33"/>
    <n v="41.33"/>
    <n v="41.33"/>
    <s v="Mon"/>
    <s v="Thu"/>
  </r>
  <r>
    <x v="306"/>
    <x v="0"/>
    <s v="Ling"/>
    <x v="0"/>
    <x v="0"/>
    <n v="44229"/>
    <n v="44229"/>
    <x v="0"/>
    <x v="0"/>
    <m/>
    <x v="0"/>
    <x v="29"/>
    <x v="0"/>
    <n v="0"/>
    <n v="140"/>
    <n v="70"/>
    <n v="70"/>
    <n v="21.33"/>
    <n v="91.33"/>
    <n v="91.33"/>
    <s v="Tue"/>
    <s v="Tue"/>
  </r>
  <r>
    <x v="307"/>
    <x v="8"/>
    <s v="Ling"/>
    <x v="1"/>
    <x v="0"/>
    <n v="44229"/>
    <n v="44236"/>
    <x v="0"/>
    <x v="0"/>
    <m/>
    <x v="0"/>
    <x v="254"/>
    <x v="2"/>
    <n v="7"/>
    <n v="140"/>
    <n v="70"/>
    <n v="70"/>
    <n v="1231.2"/>
    <n v="1301.2"/>
    <n v="1301.2"/>
    <s v="Tue"/>
    <s v="Tue"/>
  </r>
  <r>
    <x v="308"/>
    <x v="0"/>
    <s v="Ling"/>
    <x v="1"/>
    <x v="0"/>
    <n v="44229"/>
    <n v="44244"/>
    <x v="0"/>
    <x v="0"/>
    <m/>
    <x v="0"/>
    <x v="255"/>
    <x v="2"/>
    <n v="15"/>
    <n v="140"/>
    <n v="70"/>
    <n v="70"/>
    <n v="56.496899999999997"/>
    <n v="126.4969"/>
    <n v="126.4969"/>
    <s v="Tue"/>
    <s v="Wed"/>
  </r>
  <r>
    <x v="309"/>
    <x v="0"/>
    <s v="Ling"/>
    <x v="1"/>
    <x v="0"/>
    <n v="44229"/>
    <n v="44245"/>
    <x v="0"/>
    <x v="0"/>
    <m/>
    <x v="0"/>
    <x v="256"/>
    <x v="0"/>
    <n v="16"/>
    <n v="140"/>
    <n v="70"/>
    <n v="70"/>
    <n v="269.95400000000001"/>
    <n v="339.95400000000001"/>
    <n v="339.95400000000001"/>
    <s v="Tue"/>
    <s v="Thu"/>
  </r>
  <r>
    <x v="310"/>
    <x v="8"/>
    <s v="Ling"/>
    <x v="1"/>
    <x v="0"/>
    <n v="44229"/>
    <n v="44258"/>
    <x v="0"/>
    <x v="0"/>
    <m/>
    <x v="0"/>
    <x v="257"/>
    <x v="0"/>
    <n v="29"/>
    <n v="140"/>
    <n v="70"/>
    <n v="70"/>
    <n v="83.231700000000004"/>
    <n v="153.23169999999999"/>
    <n v="153.23169999999999"/>
    <s v="Tue"/>
    <s v="Wed"/>
  </r>
  <r>
    <x v="311"/>
    <x v="5"/>
    <s v="Burton"/>
    <x v="2"/>
    <x v="0"/>
    <n v="44229"/>
    <n v="44273"/>
    <x v="1"/>
    <x v="0"/>
    <m/>
    <x v="1"/>
    <x v="258"/>
    <x v="0"/>
    <n v="44"/>
    <n v="80"/>
    <n v="20"/>
    <n v="20"/>
    <n v="88.624799999999993"/>
    <n v="108.62479999999999"/>
    <n v="108.62479999999999"/>
    <s v="Tue"/>
    <s v="Thu"/>
  </r>
  <r>
    <x v="312"/>
    <x v="4"/>
    <s v="Khan"/>
    <x v="2"/>
    <x v="0"/>
    <n v="44229"/>
    <n v="44341"/>
    <x v="1"/>
    <x v="0"/>
    <m/>
    <x v="1"/>
    <x v="41"/>
    <x v="1"/>
    <n v="112"/>
    <n v="80"/>
    <n v="20"/>
    <n v="20"/>
    <n v="40"/>
    <n v="60"/>
    <n v="60"/>
    <s v="Tue"/>
    <s v="Tue"/>
  </r>
  <r>
    <x v="313"/>
    <x v="1"/>
    <s v="Lopez"/>
    <x v="0"/>
    <x v="0"/>
    <n v="44231"/>
    <n v="44242"/>
    <x v="1"/>
    <x v="0"/>
    <m/>
    <x v="3"/>
    <x v="259"/>
    <x v="1"/>
    <n v="11"/>
    <n v="80"/>
    <n v="120"/>
    <n v="120"/>
    <n v="33.475000000000001"/>
    <n v="153.47499999999999"/>
    <n v="153.47499999999999"/>
    <s v="Thu"/>
    <s v="Mon"/>
  </r>
  <r>
    <x v="314"/>
    <x v="4"/>
    <s v="Burton"/>
    <x v="0"/>
    <x v="0"/>
    <n v="44231"/>
    <n v="44247"/>
    <x v="0"/>
    <x v="0"/>
    <m/>
    <x v="1"/>
    <x v="260"/>
    <x v="0"/>
    <n v="16"/>
    <n v="140"/>
    <n v="35"/>
    <n v="35"/>
    <n v="33.8611"/>
    <n v="68.861099999999993"/>
    <n v="68.861099999999993"/>
    <s v="Thu"/>
    <s v="Sat"/>
  </r>
  <r>
    <x v="315"/>
    <x v="1"/>
    <s v="Lopez"/>
    <x v="2"/>
    <x v="0"/>
    <n v="44231"/>
    <n v="44250"/>
    <x v="1"/>
    <x v="0"/>
    <m/>
    <x v="1"/>
    <x v="261"/>
    <x v="0"/>
    <n v="19"/>
    <n v="80"/>
    <n v="20"/>
    <n v="20"/>
    <n v="33.957900000000002"/>
    <n v="53.957900000000002"/>
    <n v="53.957900000000002"/>
    <s v="Thu"/>
    <s v="Tue"/>
  </r>
  <r>
    <x v="316"/>
    <x v="4"/>
    <s v="Khan"/>
    <x v="0"/>
    <x v="0"/>
    <n v="44231"/>
    <n v="44260"/>
    <x v="1"/>
    <x v="0"/>
    <m/>
    <x v="0"/>
    <x v="262"/>
    <x v="2"/>
    <n v="29"/>
    <n v="80"/>
    <n v="40"/>
    <n v="40"/>
    <n v="36.890099999999997"/>
    <n v="76.89009999999999"/>
    <n v="76.89009999999999"/>
    <s v="Thu"/>
    <s v="Fri"/>
  </r>
  <r>
    <x v="317"/>
    <x v="5"/>
    <s v="Khan"/>
    <x v="0"/>
    <x v="0"/>
    <n v="44231"/>
    <n v="44264"/>
    <x v="1"/>
    <x v="0"/>
    <m/>
    <x v="0"/>
    <x v="263"/>
    <x v="2"/>
    <n v="33"/>
    <n v="80"/>
    <n v="40"/>
    <n v="40"/>
    <n v="25.339500000000001"/>
    <n v="65.339500000000001"/>
    <n v="65.339500000000001"/>
    <s v="Thu"/>
    <s v="Tue"/>
  </r>
  <r>
    <x v="318"/>
    <x v="7"/>
    <s v="Ling"/>
    <x v="2"/>
    <x v="0"/>
    <n v="44231"/>
    <n v="44270"/>
    <x v="1"/>
    <x v="0"/>
    <m/>
    <x v="1"/>
    <x v="43"/>
    <x v="0"/>
    <n v="39"/>
    <n v="80"/>
    <n v="20"/>
    <n v="20"/>
    <n v="30"/>
    <n v="50"/>
    <n v="50"/>
    <s v="Thu"/>
    <s v="Mon"/>
  </r>
  <r>
    <x v="319"/>
    <x v="5"/>
    <s v="Burton"/>
    <x v="0"/>
    <x v="1"/>
    <n v="44232"/>
    <n v="44268"/>
    <x v="1"/>
    <x v="0"/>
    <m/>
    <x v="0"/>
    <x v="264"/>
    <x v="0"/>
    <n v="36"/>
    <n v="80"/>
    <n v="40"/>
    <n v="40"/>
    <n v="31.807600000000001"/>
    <n v="71.807600000000008"/>
    <n v="71.807600000000008"/>
    <s v="Fri"/>
    <s v="Sat"/>
  </r>
  <r>
    <x v="320"/>
    <x v="3"/>
    <s v="Khan"/>
    <x v="1"/>
    <x v="1"/>
    <n v="44232"/>
    <n v="44377"/>
    <x v="1"/>
    <x v="0"/>
    <m/>
    <x v="0"/>
    <x v="265"/>
    <x v="1"/>
    <n v="145"/>
    <n v="80"/>
    <n v="40"/>
    <n v="40"/>
    <n v="61.17"/>
    <n v="101.17"/>
    <n v="101.17"/>
    <s v="Fri"/>
    <s v="Wed"/>
  </r>
  <r>
    <x v="321"/>
    <x v="4"/>
    <s v="Khan"/>
    <x v="0"/>
    <x v="0"/>
    <n v="44233"/>
    <n v="44278"/>
    <x v="1"/>
    <x v="0"/>
    <m/>
    <x v="0"/>
    <x v="266"/>
    <x v="1"/>
    <n v="45"/>
    <n v="80"/>
    <n v="40"/>
    <n v="40"/>
    <n v="15.542999999999999"/>
    <n v="55.542999999999999"/>
    <n v="55.542999999999999"/>
    <s v="Sat"/>
    <s v="Tue"/>
  </r>
  <r>
    <x v="322"/>
    <x v="4"/>
    <s v="Khan"/>
    <x v="2"/>
    <x v="0"/>
    <n v="44233"/>
    <n v="44286"/>
    <x v="1"/>
    <x v="0"/>
    <m/>
    <x v="1"/>
    <x v="213"/>
    <x v="0"/>
    <n v="53"/>
    <n v="80"/>
    <n v="20"/>
    <n v="20"/>
    <n v="72.350099999999998"/>
    <n v="92.350099999999998"/>
    <n v="92.350099999999998"/>
    <s v="Sat"/>
    <s v="Wed"/>
  </r>
  <r>
    <x v="323"/>
    <x v="0"/>
    <s v="Ling"/>
    <x v="2"/>
    <x v="1"/>
    <n v="44235"/>
    <n v="44246"/>
    <x v="1"/>
    <x v="0"/>
    <m/>
    <x v="1"/>
    <x v="267"/>
    <x v="0"/>
    <n v="11"/>
    <n v="80"/>
    <n v="20"/>
    <n v="20"/>
    <n v="96.714699999999993"/>
    <n v="116.71469999999999"/>
    <n v="116.71469999999999"/>
    <s v="Mon"/>
    <s v="Fri"/>
  </r>
  <r>
    <x v="324"/>
    <x v="3"/>
    <s v="Cartier"/>
    <x v="1"/>
    <x v="0"/>
    <n v="44235"/>
    <n v="44243"/>
    <x v="1"/>
    <x v="0"/>
    <m/>
    <x v="0"/>
    <x v="268"/>
    <x v="2"/>
    <n v="8"/>
    <n v="80"/>
    <n v="40"/>
    <n v="40"/>
    <n v="207.89859999999999"/>
    <n v="247.89859999999999"/>
    <n v="247.89859999999999"/>
    <s v="Mon"/>
    <s v="Tue"/>
  </r>
  <r>
    <x v="325"/>
    <x v="1"/>
    <s v="Lopez"/>
    <x v="4"/>
    <x v="0"/>
    <n v="44235"/>
    <n v="44245"/>
    <x v="2"/>
    <x v="0"/>
    <m/>
    <x v="15"/>
    <x v="269"/>
    <x v="0"/>
    <n v="10"/>
    <n v="195"/>
    <n v="682.5"/>
    <n v="682.5"/>
    <n v="821.87300000000005"/>
    <n v="1504.373"/>
    <n v="1504.373"/>
    <s v="Mon"/>
    <s v="Thu"/>
  </r>
  <r>
    <x v="326"/>
    <x v="0"/>
    <s v="Ling"/>
    <x v="3"/>
    <x v="0"/>
    <n v="44235"/>
    <n v="44249"/>
    <x v="0"/>
    <x v="0"/>
    <m/>
    <x v="6"/>
    <x v="270"/>
    <x v="0"/>
    <n v="14"/>
    <n v="140"/>
    <n v="140"/>
    <n v="140"/>
    <n v="118.55840000000001"/>
    <n v="258.55840000000001"/>
    <n v="258.55840000000001"/>
    <s v="Mon"/>
    <s v="Mon"/>
  </r>
  <r>
    <x v="327"/>
    <x v="3"/>
    <s v="Cartier"/>
    <x v="0"/>
    <x v="1"/>
    <n v="44236"/>
    <n v="44237"/>
    <x v="1"/>
    <x v="0"/>
    <m/>
    <x v="1"/>
    <x v="271"/>
    <x v="1"/>
    <n v="1"/>
    <n v="80"/>
    <n v="20"/>
    <n v="20"/>
    <n v="54.463700000000003"/>
    <n v="74.463700000000003"/>
    <n v="74.463700000000003"/>
    <s v="Tue"/>
    <s v="Wed"/>
  </r>
  <r>
    <x v="328"/>
    <x v="0"/>
    <s v="Ling"/>
    <x v="0"/>
    <x v="0"/>
    <n v="44236"/>
    <n v="44249"/>
    <x v="0"/>
    <x v="0"/>
    <m/>
    <x v="1"/>
    <x v="106"/>
    <x v="0"/>
    <n v="13"/>
    <n v="140"/>
    <n v="35"/>
    <n v="35"/>
    <n v="83.441299999999998"/>
    <n v="118.4413"/>
    <n v="118.4413"/>
    <s v="Tue"/>
    <s v="Mon"/>
  </r>
  <r>
    <x v="329"/>
    <x v="0"/>
    <s v="Ling"/>
    <x v="0"/>
    <x v="0"/>
    <n v="44236"/>
    <n v="44251"/>
    <x v="0"/>
    <x v="0"/>
    <m/>
    <x v="2"/>
    <x v="34"/>
    <x v="0"/>
    <n v="15"/>
    <n v="140"/>
    <n v="105"/>
    <n v="105"/>
    <n v="36"/>
    <n v="141"/>
    <n v="141"/>
    <s v="Tue"/>
    <s v="Wed"/>
  </r>
  <r>
    <x v="330"/>
    <x v="1"/>
    <s v="Lopez"/>
    <x v="1"/>
    <x v="0"/>
    <n v="44236"/>
    <n v="44299"/>
    <x v="1"/>
    <x v="0"/>
    <m/>
    <x v="0"/>
    <x v="272"/>
    <x v="0"/>
    <n v="63"/>
    <n v="80"/>
    <n v="40"/>
    <n v="40"/>
    <n v="53.43"/>
    <n v="93.43"/>
    <n v="93.43"/>
    <s v="Tue"/>
    <s v="Tue"/>
  </r>
  <r>
    <x v="331"/>
    <x v="0"/>
    <s v="Ling"/>
    <x v="0"/>
    <x v="0"/>
    <n v="44237"/>
    <n v="44244"/>
    <x v="1"/>
    <x v="0"/>
    <m/>
    <x v="0"/>
    <x v="273"/>
    <x v="0"/>
    <n v="7"/>
    <n v="80"/>
    <n v="40"/>
    <n v="40"/>
    <n v="76.787999999999997"/>
    <n v="116.788"/>
    <n v="116.788"/>
    <s v="Wed"/>
    <s v="Wed"/>
  </r>
  <r>
    <x v="332"/>
    <x v="5"/>
    <s v="Burton"/>
    <x v="0"/>
    <x v="0"/>
    <n v="44237"/>
    <n v="44249"/>
    <x v="1"/>
    <x v="1"/>
    <s v="Yes"/>
    <x v="1"/>
    <x v="274"/>
    <x v="3"/>
    <n v="12"/>
    <n v="80"/>
    <n v="20"/>
    <n v="0"/>
    <n v="0"/>
    <n v="98"/>
    <n v="0"/>
    <s v="Wed"/>
    <s v="Mon"/>
  </r>
  <r>
    <x v="333"/>
    <x v="3"/>
    <s v="Burton"/>
    <x v="1"/>
    <x v="0"/>
    <n v="44237"/>
    <n v="44252"/>
    <x v="0"/>
    <x v="0"/>
    <m/>
    <x v="11"/>
    <x v="275"/>
    <x v="2"/>
    <n v="15"/>
    <n v="140"/>
    <n v="385"/>
    <n v="385"/>
    <n v="666.4434"/>
    <n v="1051.4434000000001"/>
    <n v="1051.4434000000001"/>
    <s v="Wed"/>
    <s v="Thu"/>
  </r>
  <r>
    <x v="334"/>
    <x v="3"/>
    <s v="Burton"/>
    <x v="2"/>
    <x v="1"/>
    <n v="44238"/>
    <n v="44254"/>
    <x v="1"/>
    <x v="0"/>
    <m/>
    <x v="1"/>
    <x v="66"/>
    <x v="2"/>
    <n v="16"/>
    <n v="80"/>
    <n v="20"/>
    <n v="20"/>
    <n v="19.196999999999999"/>
    <n v="39.197000000000003"/>
    <n v="39.197000000000003"/>
    <s v="Thu"/>
    <s v="Sat"/>
  </r>
  <r>
    <x v="335"/>
    <x v="1"/>
    <s v="Lopez"/>
    <x v="0"/>
    <x v="0"/>
    <n v="44238"/>
    <n v="44266"/>
    <x v="1"/>
    <x v="0"/>
    <m/>
    <x v="2"/>
    <x v="276"/>
    <x v="1"/>
    <n v="28"/>
    <n v="80"/>
    <n v="60"/>
    <n v="60"/>
    <n v="414.53649999999999"/>
    <n v="474.53649999999999"/>
    <n v="474.53649999999999"/>
    <s v="Thu"/>
    <s v="Thu"/>
  </r>
  <r>
    <x v="336"/>
    <x v="5"/>
    <s v="Khan"/>
    <x v="3"/>
    <x v="0"/>
    <n v="44240"/>
    <n v="44294"/>
    <x v="1"/>
    <x v="0"/>
    <m/>
    <x v="6"/>
    <x v="66"/>
    <x v="0"/>
    <n v="54"/>
    <n v="80"/>
    <n v="80"/>
    <n v="80"/>
    <n v="19.196999999999999"/>
    <n v="99.197000000000003"/>
    <n v="99.197000000000003"/>
    <s v="Sat"/>
    <s v="Thu"/>
  </r>
  <r>
    <x v="337"/>
    <x v="0"/>
    <s v="Ling"/>
    <x v="4"/>
    <x v="0"/>
    <n v="44242"/>
    <n v="44245"/>
    <x v="0"/>
    <x v="0"/>
    <m/>
    <x v="6"/>
    <x v="277"/>
    <x v="0"/>
    <n v="3"/>
    <n v="140"/>
    <n v="140"/>
    <n v="140"/>
    <n v="157.86000000000001"/>
    <n v="297.86"/>
    <n v="297.86"/>
    <s v="Mon"/>
    <s v="Thu"/>
  </r>
  <r>
    <x v="338"/>
    <x v="0"/>
    <s v="Ling"/>
    <x v="0"/>
    <x v="0"/>
    <n v="44242"/>
    <n v="44251"/>
    <x v="0"/>
    <x v="0"/>
    <m/>
    <x v="1"/>
    <x v="278"/>
    <x v="0"/>
    <n v="9"/>
    <n v="140"/>
    <n v="35"/>
    <n v="35"/>
    <n v="160.39080000000001"/>
    <n v="195.39080000000001"/>
    <n v="195.39080000000001"/>
    <s v="Mon"/>
    <s v="Wed"/>
  </r>
  <r>
    <x v="339"/>
    <x v="0"/>
    <s v="Ling"/>
    <x v="0"/>
    <x v="0"/>
    <n v="44242"/>
    <n v="44252"/>
    <x v="0"/>
    <x v="0"/>
    <m/>
    <x v="1"/>
    <x v="279"/>
    <x v="0"/>
    <n v="10"/>
    <n v="140"/>
    <n v="35"/>
    <n v="35"/>
    <n v="46.845300000000002"/>
    <n v="81.845300000000009"/>
    <n v="81.845300000000009"/>
    <s v="Mon"/>
    <s v="Thu"/>
  </r>
  <r>
    <x v="340"/>
    <x v="6"/>
    <s v="Cartier"/>
    <x v="1"/>
    <x v="1"/>
    <n v="44242"/>
    <n v="44256"/>
    <x v="0"/>
    <x v="0"/>
    <m/>
    <x v="14"/>
    <x v="280"/>
    <x v="2"/>
    <n v="14"/>
    <n v="140"/>
    <n v="175"/>
    <n v="175"/>
    <n v="952.06380000000001"/>
    <n v="1127.0637999999999"/>
    <n v="1127.0637999999999"/>
    <s v="Mon"/>
    <s v="Mon"/>
  </r>
  <r>
    <x v="341"/>
    <x v="4"/>
    <s v="Khan"/>
    <x v="2"/>
    <x v="0"/>
    <n v="44243"/>
    <n v="44258"/>
    <x v="1"/>
    <x v="0"/>
    <m/>
    <x v="1"/>
    <x v="281"/>
    <x v="0"/>
    <n v="15"/>
    <n v="80"/>
    <n v="20"/>
    <n v="20"/>
    <n v="17.420000000000002"/>
    <n v="37.42"/>
    <n v="37.42"/>
    <s v="Tue"/>
    <s v="Wed"/>
  </r>
  <r>
    <x v="342"/>
    <x v="3"/>
    <s v="Cartier"/>
    <x v="1"/>
    <x v="0"/>
    <n v="44243"/>
    <n v="44263"/>
    <x v="0"/>
    <x v="0"/>
    <m/>
    <x v="0"/>
    <x v="282"/>
    <x v="2"/>
    <n v="20"/>
    <n v="140"/>
    <n v="70"/>
    <n v="70"/>
    <n v="202"/>
    <n v="272"/>
    <n v="272"/>
    <s v="Tue"/>
    <s v="Mon"/>
  </r>
  <r>
    <x v="343"/>
    <x v="5"/>
    <s v="Burton"/>
    <x v="0"/>
    <x v="0"/>
    <n v="44244"/>
    <n v="44249"/>
    <x v="1"/>
    <x v="0"/>
    <m/>
    <x v="2"/>
    <x v="283"/>
    <x v="0"/>
    <n v="5"/>
    <n v="80"/>
    <n v="60"/>
    <n v="60"/>
    <n v="137.13"/>
    <n v="197.13"/>
    <n v="197.13"/>
    <s v="Wed"/>
    <s v="Mon"/>
  </r>
  <r>
    <x v="344"/>
    <x v="4"/>
    <s v="Khan"/>
    <x v="0"/>
    <x v="0"/>
    <n v="44244"/>
    <n v="44256"/>
    <x v="1"/>
    <x v="0"/>
    <m/>
    <x v="0"/>
    <x v="183"/>
    <x v="2"/>
    <n v="12"/>
    <n v="80"/>
    <n v="40"/>
    <n v="40"/>
    <n v="180"/>
    <n v="220"/>
    <n v="220"/>
    <s v="Wed"/>
    <s v="Mon"/>
  </r>
  <r>
    <x v="345"/>
    <x v="2"/>
    <s v="Khan"/>
    <x v="0"/>
    <x v="0"/>
    <n v="44244"/>
    <n v="44256"/>
    <x v="1"/>
    <x v="0"/>
    <m/>
    <x v="1"/>
    <x v="284"/>
    <x v="2"/>
    <n v="12"/>
    <n v="80"/>
    <n v="20"/>
    <n v="20"/>
    <n v="255.3433"/>
    <n v="275.3433"/>
    <n v="275.3433"/>
    <s v="Wed"/>
    <s v="Mon"/>
  </r>
  <r>
    <x v="346"/>
    <x v="3"/>
    <s v="Khan"/>
    <x v="2"/>
    <x v="0"/>
    <n v="44244"/>
    <n v="44257"/>
    <x v="1"/>
    <x v="0"/>
    <m/>
    <x v="1"/>
    <x v="285"/>
    <x v="1"/>
    <n v="13"/>
    <n v="80"/>
    <n v="20"/>
    <n v="20"/>
    <n v="48.372999999999998"/>
    <n v="68.37299999999999"/>
    <n v="68.37299999999999"/>
    <s v="Wed"/>
    <s v="Tue"/>
  </r>
  <r>
    <x v="347"/>
    <x v="0"/>
    <s v="Ling"/>
    <x v="2"/>
    <x v="0"/>
    <n v="44244"/>
    <n v="44263"/>
    <x v="1"/>
    <x v="0"/>
    <m/>
    <x v="1"/>
    <x v="286"/>
    <x v="0"/>
    <n v="19"/>
    <n v="80"/>
    <n v="20"/>
    <n v="20"/>
    <n v="40.200000000000003"/>
    <n v="60.2"/>
    <n v="60.2"/>
    <s v="Wed"/>
    <s v="Mon"/>
  </r>
  <r>
    <x v="348"/>
    <x v="2"/>
    <s v="Cartier"/>
    <x v="2"/>
    <x v="0"/>
    <n v="44245"/>
    <n v="44261"/>
    <x v="1"/>
    <x v="0"/>
    <m/>
    <x v="1"/>
    <x v="287"/>
    <x v="0"/>
    <n v="16"/>
    <n v="80"/>
    <n v="20"/>
    <n v="20"/>
    <n v="61.4985"/>
    <n v="81.498500000000007"/>
    <n v="81.498500000000007"/>
    <s v="Thu"/>
    <s v="Sat"/>
  </r>
  <r>
    <x v="349"/>
    <x v="3"/>
    <s v="Khan"/>
    <x v="1"/>
    <x v="0"/>
    <n v="44245"/>
    <n v="44257"/>
    <x v="1"/>
    <x v="0"/>
    <m/>
    <x v="0"/>
    <x v="36"/>
    <x v="0"/>
    <n v="12"/>
    <n v="80"/>
    <n v="40"/>
    <n v="40"/>
    <n v="42.66"/>
    <n v="82.66"/>
    <n v="82.66"/>
    <s v="Thu"/>
    <s v="Tue"/>
  </r>
  <r>
    <x v="350"/>
    <x v="0"/>
    <s v="Ling"/>
    <x v="1"/>
    <x v="0"/>
    <n v="44245"/>
    <n v="44265"/>
    <x v="1"/>
    <x v="0"/>
    <m/>
    <x v="0"/>
    <x v="288"/>
    <x v="4"/>
    <n v="20"/>
    <n v="80"/>
    <n v="40"/>
    <n v="40"/>
    <n v="16.420000000000002"/>
    <n v="56.42"/>
    <n v="56.42"/>
    <s v="Thu"/>
    <s v="Wed"/>
  </r>
  <r>
    <x v="351"/>
    <x v="5"/>
    <s v="Burton"/>
    <x v="0"/>
    <x v="0"/>
    <n v="44246"/>
    <n v="44264"/>
    <x v="0"/>
    <x v="0"/>
    <m/>
    <x v="0"/>
    <x v="264"/>
    <x v="0"/>
    <n v="18"/>
    <n v="140"/>
    <n v="70"/>
    <n v="70"/>
    <n v="31.807600000000001"/>
    <n v="101.80760000000001"/>
    <n v="101.80760000000001"/>
    <s v="Fri"/>
    <s v="Tue"/>
  </r>
  <r>
    <x v="352"/>
    <x v="0"/>
    <s v="Ling"/>
    <x v="0"/>
    <x v="0"/>
    <n v="44249"/>
    <n v="44284"/>
    <x v="0"/>
    <x v="0"/>
    <m/>
    <x v="0"/>
    <x v="289"/>
    <x v="0"/>
    <n v="35"/>
    <n v="140"/>
    <n v="70"/>
    <n v="70"/>
    <n v="239.96940000000001"/>
    <n v="309.96940000000001"/>
    <n v="309.96940000000001"/>
    <s v="Mon"/>
    <s v="Mon"/>
  </r>
  <r>
    <x v="353"/>
    <x v="2"/>
    <s v="Burton"/>
    <x v="3"/>
    <x v="0"/>
    <n v="44250"/>
    <n v="44257"/>
    <x v="1"/>
    <x v="0"/>
    <m/>
    <x v="6"/>
    <x v="290"/>
    <x v="2"/>
    <n v="7"/>
    <n v="80"/>
    <n v="80"/>
    <n v="80"/>
    <n v="90"/>
    <n v="170"/>
    <n v="170"/>
    <s v="Tue"/>
    <s v="Tue"/>
  </r>
  <r>
    <x v="354"/>
    <x v="1"/>
    <s v="Lopez"/>
    <x v="2"/>
    <x v="0"/>
    <n v="44250"/>
    <n v="44271"/>
    <x v="1"/>
    <x v="0"/>
    <m/>
    <x v="1"/>
    <x v="3"/>
    <x v="0"/>
    <n v="21"/>
    <n v="80"/>
    <n v="20"/>
    <n v="20"/>
    <n v="16.25"/>
    <n v="36.25"/>
    <n v="36.25"/>
    <s v="Tue"/>
    <s v="Tue"/>
  </r>
  <r>
    <x v="355"/>
    <x v="2"/>
    <s v="Cartier"/>
    <x v="0"/>
    <x v="0"/>
    <n v="44250"/>
    <n v="44287"/>
    <x v="0"/>
    <x v="0"/>
    <m/>
    <x v="1"/>
    <x v="291"/>
    <x v="2"/>
    <n v="37"/>
    <n v="140"/>
    <n v="35"/>
    <n v="35"/>
    <n v="269.40269999999998"/>
    <n v="304.40269999999998"/>
    <n v="304.40269999999998"/>
    <s v="Tue"/>
    <s v="Thu"/>
  </r>
  <r>
    <x v="356"/>
    <x v="1"/>
    <s v="Lopez"/>
    <x v="2"/>
    <x v="0"/>
    <n v="44251"/>
    <n v="44270"/>
    <x v="1"/>
    <x v="0"/>
    <m/>
    <x v="1"/>
    <x v="292"/>
    <x v="0"/>
    <n v="19"/>
    <n v="80"/>
    <n v="20"/>
    <n v="20"/>
    <n v="33.497100000000003"/>
    <n v="53.497100000000003"/>
    <n v="53.497100000000003"/>
    <s v="Wed"/>
    <s v="Mon"/>
  </r>
  <r>
    <x v="357"/>
    <x v="2"/>
    <s v="Burton"/>
    <x v="0"/>
    <x v="0"/>
    <n v="44252"/>
    <n v="44263"/>
    <x v="1"/>
    <x v="0"/>
    <m/>
    <x v="1"/>
    <x v="293"/>
    <x v="0"/>
    <n v="11"/>
    <n v="80"/>
    <n v="20"/>
    <n v="20"/>
    <n v="305.46260000000001"/>
    <n v="325.46260000000001"/>
    <n v="325.46260000000001"/>
    <s v="Thu"/>
    <s v="Mon"/>
  </r>
  <r>
    <x v="358"/>
    <x v="1"/>
    <s v="Lopez"/>
    <x v="1"/>
    <x v="0"/>
    <n v="44252"/>
    <n v="44270"/>
    <x v="1"/>
    <x v="0"/>
    <m/>
    <x v="2"/>
    <x v="294"/>
    <x v="1"/>
    <n v="18"/>
    <n v="80"/>
    <n v="60"/>
    <n v="60"/>
    <n v="50.672400000000003"/>
    <n v="110.67240000000001"/>
    <n v="110.67240000000001"/>
    <s v="Thu"/>
    <s v="Mon"/>
  </r>
  <r>
    <x v="359"/>
    <x v="1"/>
    <s v="Lopez"/>
    <x v="1"/>
    <x v="0"/>
    <n v="44252"/>
    <n v="44271"/>
    <x v="1"/>
    <x v="0"/>
    <m/>
    <x v="0"/>
    <x v="295"/>
    <x v="1"/>
    <n v="19"/>
    <n v="80"/>
    <n v="40"/>
    <n v="40"/>
    <n v="45.63"/>
    <n v="85.63"/>
    <n v="85.63"/>
    <s v="Thu"/>
    <s v="Tue"/>
  </r>
  <r>
    <x v="360"/>
    <x v="4"/>
    <s v="Khan"/>
    <x v="1"/>
    <x v="0"/>
    <n v="44252"/>
    <n v="44279"/>
    <x v="1"/>
    <x v="0"/>
    <m/>
    <x v="6"/>
    <x v="36"/>
    <x v="2"/>
    <n v="27"/>
    <n v="80"/>
    <n v="80"/>
    <n v="80"/>
    <n v="42.66"/>
    <n v="122.66"/>
    <n v="122.66"/>
    <s v="Thu"/>
    <s v="Wed"/>
  </r>
  <r>
    <x v="361"/>
    <x v="2"/>
    <s v="Burton"/>
    <x v="0"/>
    <x v="0"/>
    <n v="44252"/>
    <n v="44293"/>
    <x v="1"/>
    <x v="0"/>
    <m/>
    <x v="1"/>
    <x v="99"/>
    <x v="1"/>
    <n v="41"/>
    <n v="80"/>
    <n v="20"/>
    <n v="20"/>
    <n v="38.698399999999999"/>
    <n v="58.698399999999999"/>
    <n v="58.698399999999999"/>
    <s v="Thu"/>
    <s v="Wed"/>
  </r>
  <r>
    <x v="362"/>
    <x v="2"/>
    <s v="Cartier"/>
    <x v="0"/>
    <x v="0"/>
    <n v="44256"/>
    <n v="44270"/>
    <x v="1"/>
    <x v="0"/>
    <m/>
    <x v="1"/>
    <x v="296"/>
    <x v="0"/>
    <n v="14"/>
    <n v="80"/>
    <n v="20"/>
    <n v="20"/>
    <n v="164.22120000000001"/>
    <n v="184.22120000000001"/>
    <n v="184.22120000000001"/>
    <s v="Mon"/>
    <s v="Mon"/>
  </r>
  <r>
    <x v="363"/>
    <x v="4"/>
    <s v="Khan"/>
    <x v="1"/>
    <x v="0"/>
    <n v="44256"/>
    <n v="44270"/>
    <x v="0"/>
    <x v="0"/>
    <m/>
    <x v="0"/>
    <x v="297"/>
    <x v="0"/>
    <n v="14"/>
    <n v="140"/>
    <n v="70"/>
    <n v="70"/>
    <n v="24.38"/>
    <n v="94.38"/>
    <n v="94.38"/>
    <s v="Mon"/>
    <s v="Mon"/>
  </r>
  <r>
    <x v="364"/>
    <x v="1"/>
    <s v="Lopez"/>
    <x v="0"/>
    <x v="0"/>
    <n v="44256"/>
    <n v="44279"/>
    <x v="1"/>
    <x v="0"/>
    <m/>
    <x v="1"/>
    <x v="298"/>
    <x v="1"/>
    <n v="23"/>
    <n v="80"/>
    <n v="20"/>
    <n v="20"/>
    <n v="267.94040000000001"/>
    <n v="287.94040000000001"/>
    <n v="287.94040000000001"/>
    <s v="Mon"/>
    <s v="Wed"/>
  </r>
  <r>
    <x v="365"/>
    <x v="8"/>
    <s v="Ling"/>
    <x v="0"/>
    <x v="0"/>
    <n v="44256"/>
    <n v="44299"/>
    <x v="0"/>
    <x v="0"/>
    <m/>
    <x v="0"/>
    <x v="299"/>
    <x v="0"/>
    <n v="43"/>
    <n v="140"/>
    <n v="70"/>
    <n v="70"/>
    <n v="175.8682"/>
    <n v="245.8682"/>
    <n v="245.8682"/>
    <s v="Mon"/>
    <s v="Tue"/>
  </r>
  <r>
    <x v="366"/>
    <x v="2"/>
    <s v="Cartier"/>
    <x v="2"/>
    <x v="0"/>
    <n v="44256"/>
    <n v="44306"/>
    <x v="1"/>
    <x v="1"/>
    <s v="Yes"/>
    <x v="1"/>
    <x v="300"/>
    <x v="3"/>
    <n v="50"/>
    <n v="80"/>
    <n v="20"/>
    <n v="0"/>
    <n v="0"/>
    <n v="101.12"/>
    <n v="0"/>
    <s v="Mon"/>
    <s v="Tue"/>
  </r>
  <r>
    <x v="367"/>
    <x v="0"/>
    <s v="Ling"/>
    <x v="0"/>
    <x v="0"/>
    <n v="44256"/>
    <n v="44315"/>
    <x v="0"/>
    <x v="1"/>
    <s v="Yes"/>
    <x v="6"/>
    <x v="301"/>
    <x v="3"/>
    <n v="59"/>
    <n v="140"/>
    <n v="140"/>
    <n v="0"/>
    <n v="0"/>
    <n v="149.97999999999999"/>
    <n v="0"/>
    <s v="Mon"/>
    <s v="Thu"/>
  </r>
  <r>
    <x v="368"/>
    <x v="3"/>
    <s v="Khan"/>
    <x v="0"/>
    <x v="0"/>
    <n v="44257"/>
    <n v="44264"/>
    <x v="1"/>
    <x v="0"/>
    <m/>
    <x v="14"/>
    <x v="302"/>
    <x v="0"/>
    <n v="7"/>
    <n v="80"/>
    <n v="100"/>
    <n v="100"/>
    <n v="340.70060000000001"/>
    <n v="440.70060000000001"/>
    <n v="440.70060000000001"/>
    <s v="Tue"/>
    <s v="Tue"/>
  </r>
  <r>
    <x v="369"/>
    <x v="3"/>
    <s v="Khan"/>
    <x v="1"/>
    <x v="1"/>
    <n v="44257"/>
    <n v="44265"/>
    <x v="1"/>
    <x v="0"/>
    <m/>
    <x v="2"/>
    <x v="303"/>
    <x v="1"/>
    <n v="8"/>
    <n v="80"/>
    <n v="60"/>
    <n v="60"/>
    <n v="22.84"/>
    <n v="82.84"/>
    <n v="82.84"/>
    <s v="Tue"/>
    <s v="Wed"/>
  </r>
  <r>
    <x v="370"/>
    <x v="1"/>
    <s v="Lopez"/>
    <x v="1"/>
    <x v="0"/>
    <n v="44257"/>
    <n v="44266"/>
    <x v="1"/>
    <x v="0"/>
    <m/>
    <x v="0"/>
    <x v="304"/>
    <x v="0"/>
    <n v="9"/>
    <n v="80"/>
    <n v="40"/>
    <n v="40"/>
    <n v="3.5750000000000002"/>
    <n v="43.575000000000003"/>
    <n v="43.575000000000003"/>
    <s v="Tue"/>
    <s v="Thu"/>
  </r>
  <r>
    <x v="371"/>
    <x v="1"/>
    <s v="Lopez"/>
    <x v="0"/>
    <x v="0"/>
    <n v="44257"/>
    <n v="44266"/>
    <x v="1"/>
    <x v="0"/>
    <m/>
    <x v="1"/>
    <x v="3"/>
    <x v="0"/>
    <n v="9"/>
    <n v="80"/>
    <n v="20"/>
    <n v="20"/>
    <n v="16.25"/>
    <n v="36.25"/>
    <n v="36.25"/>
    <s v="Tue"/>
    <s v="Thu"/>
  </r>
  <r>
    <x v="372"/>
    <x v="2"/>
    <s v="Burton"/>
    <x v="1"/>
    <x v="0"/>
    <n v="44257"/>
    <n v="44275"/>
    <x v="1"/>
    <x v="0"/>
    <m/>
    <x v="2"/>
    <x v="66"/>
    <x v="1"/>
    <n v="18"/>
    <n v="80"/>
    <n v="60"/>
    <n v="60"/>
    <n v="19.196999999999999"/>
    <n v="79.197000000000003"/>
    <n v="79.197000000000003"/>
    <s v="Tue"/>
    <s v="Sat"/>
  </r>
  <r>
    <x v="373"/>
    <x v="5"/>
    <s v="Cartier"/>
    <x v="2"/>
    <x v="0"/>
    <n v="44257"/>
    <n v="44271"/>
    <x v="1"/>
    <x v="0"/>
    <m/>
    <x v="1"/>
    <x v="131"/>
    <x v="1"/>
    <n v="14"/>
    <n v="80"/>
    <n v="20"/>
    <n v="20"/>
    <n v="73.508899999999997"/>
    <n v="93.508899999999997"/>
    <n v="93.508899999999997"/>
    <s v="Tue"/>
    <s v="Tue"/>
  </r>
  <r>
    <x v="374"/>
    <x v="2"/>
    <s v="Burton"/>
    <x v="0"/>
    <x v="0"/>
    <n v="44257"/>
    <n v="44278"/>
    <x v="1"/>
    <x v="0"/>
    <m/>
    <x v="1"/>
    <x v="39"/>
    <x v="1"/>
    <n v="21"/>
    <n v="80"/>
    <n v="20"/>
    <n v="20"/>
    <n v="144"/>
    <n v="164"/>
    <n v="164"/>
    <s v="Tue"/>
    <s v="Tue"/>
  </r>
  <r>
    <x v="375"/>
    <x v="5"/>
    <s v="Burton"/>
    <x v="4"/>
    <x v="0"/>
    <n v="44257"/>
    <n v="44278"/>
    <x v="1"/>
    <x v="0"/>
    <s v="Yes"/>
    <x v="8"/>
    <x v="305"/>
    <x v="2"/>
    <n v="21"/>
    <n v="80"/>
    <n v="160"/>
    <n v="160"/>
    <n v="0"/>
    <n v="254.70999999999998"/>
    <n v="160"/>
    <s v="Tue"/>
    <s v="Tue"/>
  </r>
  <r>
    <x v="376"/>
    <x v="2"/>
    <s v="Burton"/>
    <x v="0"/>
    <x v="1"/>
    <n v="44258"/>
    <n v="44264"/>
    <x v="0"/>
    <x v="0"/>
    <m/>
    <x v="1"/>
    <x v="306"/>
    <x v="2"/>
    <n v="6"/>
    <n v="140"/>
    <n v="35"/>
    <n v="35"/>
    <n v="41.153799999999997"/>
    <n v="76.15379999999999"/>
    <n v="76.15379999999999"/>
    <s v="Wed"/>
    <s v="Tue"/>
  </r>
  <r>
    <x v="377"/>
    <x v="8"/>
    <s v="Ling"/>
    <x v="1"/>
    <x v="0"/>
    <n v="44258"/>
    <n v="44292"/>
    <x v="0"/>
    <x v="0"/>
    <m/>
    <x v="0"/>
    <x v="307"/>
    <x v="2"/>
    <n v="34"/>
    <n v="140"/>
    <n v="70"/>
    <n v="70"/>
    <n v="76.9499"/>
    <n v="146.94990000000001"/>
    <n v="146.94990000000001"/>
    <s v="Wed"/>
    <s v="Tue"/>
  </r>
  <r>
    <x v="378"/>
    <x v="4"/>
    <s v="Khan"/>
    <x v="0"/>
    <x v="0"/>
    <n v="44258"/>
    <n v="44312"/>
    <x v="1"/>
    <x v="0"/>
    <m/>
    <x v="0"/>
    <x v="308"/>
    <x v="1"/>
    <n v="54"/>
    <n v="80"/>
    <n v="40"/>
    <n v="40"/>
    <n v="25.24"/>
    <n v="65.239999999999995"/>
    <n v="65.239999999999995"/>
    <s v="Wed"/>
    <s v="Mon"/>
  </r>
  <r>
    <x v="379"/>
    <x v="3"/>
    <s v="Burton"/>
    <x v="0"/>
    <x v="1"/>
    <n v="44258"/>
    <n v="44329"/>
    <x v="0"/>
    <x v="0"/>
    <m/>
    <x v="2"/>
    <x v="309"/>
    <x v="2"/>
    <n v="71"/>
    <n v="140"/>
    <n v="105"/>
    <n v="105"/>
    <n v="572.62689999999998"/>
    <n v="677.62689999999998"/>
    <n v="677.62689999999998"/>
    <s v="Wed"/>
    <s v="Thu"/>
  </r>
  <r>
    <x v="380"/>
    <x v="1"/>
    <s v="Burton"/>
    <x v="1"/>
    <x v="0"/>
    <n v="44258"/>
    <n v="44389"/>
    <x v="0"/>
    <x v="0"/>
    <m/>
    <x v="14"/>
    <x v="310"/>
    <x v="0"/>
    <n v="131"/>
    <n v="140"/>
    <n v="175"/>
    <n v="175"/>
    <n v="361.90370000000001"/>
    <n v="536.90370000000007"/>
    <n v="536.90370000000007"/>
    <s v="Wed"/>
    <s v="Mon"/>
  </r>
  <r>
    <x v="381"/>
    <x v="3"/>
    <s v="Cartier"/>
    <x v="0"/>
    <x v="0"/>
    <n v="44259"/>
    <n v="44263"/>
    <x v="1"/>
    <x v="0"/>
    <m/>
    <x v="1"/>
    <x v="311"/>
    <x v="0"/>
    <n v="4"/>
    <n v="80"/>
    <n v="20"/>
    <n v="20"/>
    <n v="110.2272"/>
    <n v="130.22719999999998"/>
    <n v="130.22719999999998"/>
    <s v="Thu"/>
    <s v="Mon"/>
  </r>
  <r>
    <x v="382"/>
    <x v="1"/>
    <s v="Lopez"/>
    <x v="0"/>
    <x v="0"/>
    <n v="44259"/>
    <n v="44270"/>
    <x v="1"/>
    <x v="0"/>
    <m/>
    <x v="1"/>
    <x v="312"/>
    <x v="0"/>
    <n v="11"/>
    <n v="80"/>
    <n v="20"/>
    <n v="20"/>
    <n v="33.910499999999999"/>
    <n v="53.910499999999999"/>
    <n v="53.910499999999999"/>
    <s v="Thu"/>
    <s v="Mon"/>
  </r>
  <r>
    <x v="383"/>
    <x v="0"/>
    <s v="Ling"/>
    <x v="0"/>
    <x v="0"/>
    <n v="44259"/>
    <n v="44279"/>
    <x v="0"/>
    <x v="0"/>
    <m/>
    <x v="1"/>
    <x v="313"/>
    <x v="0"/>
    <n v="20"/>
    <n v="140"/>
    <n v="35"/>
    <n v="35"/>
    <n v="19"/>
    <n v="54"/>
    <n v="54"/>
    <s v="Thu"/>
    <s v="Wed"/>
  </r>
  <r>
    <x v="384"/>
    <x v="4"/>
    <s v="Khan"/>
    <x v="4"/>
    <x v="0"/>
    <n v="44259"/>
    <n v="44279"/>
    <x v="1"/>
    <x v="0"/>
    <m/>
    <x v="14"/>
    <x v="314"/>
    <x v="1"/>
    <n v="20"/>
    <n v="80"/>
    <n v="100"/>
    <n v="100"/>
    <n v="294.77999999999997"/>
    <n v="394.78"/>
    <n v="394.78"/>
    <s v="Thu"/>
    <s v="Wed"/>
  </r>
  <r>
    <x v="385"/>
    <x v="8"/>
    <s v="Ling"/>
    <x v="0"/>
    <x v="0"/>
    <n v="44259"/>
    <n v="44312"/>
    <x v="0"/>
    <x v="0"/>
    <m/>
    <x v="1"/>
    <x v="257"/>
    <x v="0"/>
    <n v="53"/>
    <n v="140"/>
    <n v="35"/>
    <n v="35"/>
    <n v="83.231700000000004"/>
    <n v="118.2317"/>
    <n v="118.2317"/>
    <s v="Thu"/>
    <s v="Mon"/>
  </r>
  <r>
    <x v="386"/>
    <x v="1"/>
    <s v="Lopez"/>
    <x v="0"/>
    <x v="0"/>
    <n v="44263"/>
    <n v="44271"/>
    <x v="1"/>
    <x v="0"/>
    <m/>
    <x v="2"/>
    <x v="315"/>
    <x v="0"/>
    <n v="8"/>
    <n v="80"/>
    <n v="60"/>
    <n v="60"/>
    <n v="103.0842"/>
    <n v="163.08420000000001"/>
    <n v="163.08420000000001"/>
    <s v="Mon"/>
    <s v="Tue"/>
  </r>
  <r>
    <x v="387"/>
    <x v="2"/>
    <s v="Cartier"/>
    <x v="1"/>
    <x v="0"/>
    <n v="44263"/>
    <n v="44271"/>
    <x v="0"/>
    <x v="0"/>
    <m/>
    <x v="0"/>
    <x v="316"/>
    <x v="2"/>
    <n v="8"/>
    <n v="140"/>
    <n v="70"/>
    <n v="70"/>
    <n v="144.30529999999999"/>
    <n v="214.30529999999999"/>
    <n v="214.30529999999999"/>
    <s v="Mon"/>
    <s v="Tue"/>
  </r>
  <r>
    <x v="388"/>
    <x v="0"/>
    <s v="Ling"/>
    <x v="0"/>
    <x v="0"/>
    <n v="44263"/>
    <n v="44280"/>
    <x v="0"/>
    <x v="0"/>
    <m/>
    <x v="1"/>
    <x v="197"/>
    <x v="0"/>
    <n v="17"/>
    <n v="140"/>
    <n v="35"/>
    <n v="35"/>
    <n v="39"/>
    <n v="74"/>
    <n v="74"/>
    <s v="Mon"/>
    <s v="Thu"/>
  </r>
  <r>
    <x v="389"/>
    <x v="2"/>
    <s v="Burton"/>
    <x v="4"/>
    <x v="0"/>
    <n v="44263"/>
    <n v="44282"/>
    <x v="0"/>
    <x v="0"/>
    <m/>
    <x v="10"/>
    <x v="317"/>
    <x v="2"/>
    <n v="19"/>
    <n v="140"/>
    <n v="350"/>
    <n v="350"/>
    <n v="224"/>
    <n v="574"/>
    <n v="574"/>
    <s v="Mon"/>
    <s v="Sat"/>
  </r>
  <r>
    <x v="390"/>
    <x v="1"/>
    <s v="Lopez"/>
    <x v="0"/>
    <x v="0"/>
    <n v="44263"/>
    <n v="44359"/>
    <x v="1"/>
    <x v="0"/>
    <m/>
    <x v="0"/>
    <x v="318"/>
    <x v="0"/>
    <n v="96"/>
    <n v="80"/>
    <n v="40"/>
    <n v="40"/>
    <n v="475.54"/>
    <n v="515.54"/>
    <n v="515.54"/>
    <s v="Mon"/>
    <s v="Sat"/>
  </r>
  <r>
    <x v="391"/>
    <x v="2"/>
    <s v="Khan"/>
    <x v="0"/>
    <x v="0"/>
    <n v="44264"/>
    <n v="44271"/>
    <x v="1"/>
    <x v="0"/>
    <m/>
    <x v="6"/>
    <x v="319"/>
    <x v="2"/>
    <n v="7"/>
    <n v="80"/>
    <n v="80"/>
    <n v="80"/>
    <n v="46.036799999999999"/>
    <n v="126.0368"/>
    <n v="126.0368"/>
    <s v="Tue"/>
    <s v="Tue"/>
  </r>
  <r>
    <x v="392"/>
    <x v="1"/>
    <s v="Lopez"/>
    <x v="0"/>
    <x v="0"/>
    <n v="44264"/>
    <n v="44271"/>
    <x v="1"/>
    <x v="0"/>
    <m/>
    <x v="2"/>
    <x v="320"/>
    <x v="0"/>
    <n v="7"/>
    <n v="80"/>
    <n v="60"/>
    <n v="60"/>
    <n v="294.5514"/>
    <n v="354.5514"/>
    <n v="354.5514"/>
    <s v="Tue"/>
    <s v="Tue"/>
  </r>
  <r>
    <x v="393"/>
    <x v="4"/>
    <s v="Khan"/>
    <x v="1"/>
    <x v="0"/>
    <n v="44264"/>
    <n v="44341"/>
    <x v="0"/>
    <x v="0"/>
    <m/>
    <x v="6"/>
    <x v="118"/>
    <x v="1"/>
    <n v="77"/>
    <n v="140"/>
    <n v="140"/>
    <n v="140"/>
    <n v="28.5"/>
    <n v="168.5"/>
    <n v="168.5"/>
    <s v="Tue"/>
    <s v="Tue"/>
  </r>
  <r>
    <x v="394"/>
    <x v="8"/>
    <s v="Ling"/>
    <x v="4"/>
    <x v="0"/>
    <n v="44265"/>
    <n v="44267"/>
    <x v="0"/>
    <x v="0"/>
    <m/>
    <x v="3"/>
    <x v="321"/>
    <x v="0"/>
    <n v="2"/>
    <n v="140"/>
    <n v="210"/>
    <n v="210"/>
    <n v="50"/>
    <n v="260"/>
    <n v="260"/>
    <s v="Wed"/>
    <s v="Fri"/>
  </r>
  <r>
    <x v="395"/>
    <x v="5"/>
    <s v="Khan"/>
    <x v="0"/>
    <x v="0"/>
    <n v="44265"/>
    <n v="44265"/>
    <x v="1"/>
    <x v="0"/>
    <m/>
    <x v="0"/>
    <x v="322"/>
    <x v="0"/>
    <n v="0"/>
    <n v="80"/>
    <n v="40"/>
    <n v="40"/>
    <n v="10"/>
    <n v="50"/>
    <n v="50"/>
    <s v="Wed"/>
    <s v="Wed"/>
  </r>
  <r>
    <x v="396"/>
    <x v="0"/>
    <s v="Ling"/>
    <x v="4"/>
    <x v="1"/>
    <n v="44265"/>
    <n v="44272"/>
    <x v="0"/>
    <x v="0"/>
    <m/>
    <x v="3"/>
    <x v="323"/>
    <x v="0"/>
    <n v="7"/>
    <n v="140"/>
    <n v="210"/>
    <n v="210"/>
    <n v="29.33"/>
    <n v="239.32999999999998"/>
    <n v="239.32999999999998"/>
    <s v="Wed"/>
    <s v="Wed"/>
  </r>
  <r>
    <x v="397"/>
    <x v="1"/>
    <s v="Burton"/>
    <x v="0"/>
    <x v="1"/>
    <n v="44265"/>
    <n v="44272"/>
    <x v="1"/>
    <x v="0"/>
    <s v="Yes"/>
    <x v="1"/>
    <x v="66"/>
    <x v="2"/>
    <n v="7"/>
    <n v="80"/>
    <n v="20"/>
    <n v="20"/>
    <n v="0"/>
    <n v="39.197000000000003"/>
    <n v="20"/>
    <s v="Wed"/>
    <s v="Wed"/>
  </r>
  <r>
    <x v="398"/>
    <x v="4"/>
    <s v="Khan"/>
    <x v="1"/>
    <x v="0"/>
    <n v="44265"/>
    <n v="44272"/>
    <x v="0"/>
    <x v="0"/>
    <m/>
    <x v="0"/>
    <x v="324"/>
    <x v="2"/>
    <n v="7"/>
    <n v="140"/>
    <n v="70"/>
    <n v="70"/>
    <n v="24.186499999999999"/>
    <n v="94.186499999999995"/>
    <n v="94.186499999999995"/>
    <s v="Wed"/>
    <s v="Wed"/>
  </r>
  <r>
    <x v="399"/>
    <x v="8"/>
    <s v="Ling"/>
    <x v="0"/>
    <x v="0"/>
    <n v="44265"/>
    <n v="44273"/>
    <x v="0"/>
    <x v="0"/>
    <m/>
    <x v="0"/>
    <x v="325"/>
    <x v="0"/>
    <n v="8"/>
    <n v="140"/>
    <n v="70"/>
    <n v="70"/>
    <n v="159"/>
    <n v="229"/>
    <n v="229"/>
    <s v="Wed"/>
    <s v="Thu"/>
  </r>
  <r>
    <x v="400"/>
    <x v="5"/>
    <s v="Burton"/>
    <x v="0"/>
    <x v="0"/>
    <n v="44265"/>
    <n v="44279"/>
    <x v="0"/>
    <x v="0"/>
    <s v="Yes"/>
    <x v="0"/>
    <x v="326"/>
    <x v="2"/>
    <n v="14"/>
    <n v="140"/>
    <n v="70"/>
    <n v="70"/>
    <n v="0"/>
    <n v="481.09530000000001"/>
    <n v="70"/>
    <s v="Wed"/>
    <s v="Wed"/>
  </r>
  <r>
    <x v="401"/>
    <x v="0"/>
    <s v="Ling"/>
    <x v="0"/>
    <x v="0"/>
    <n v="44265"/>
    <n v="44294"/>
    <x v="1"/>
    <x v="0"/>
    <m/>
    <x v="2"/>
    <x v="327"/>
    <x v="0"/>
    <n v="29"/>
    <n v="80"/>
    <n v="60"/>
    <n v="60"/>
    <n v="58.361699999999999"/>
    <n v="118.3617"/>
    <n v="118.3617"/>
    <s v="Wed"/>
    <s v="Thu"/>
  </r>
  <r>
    <x v="402"/>
    <x v="5"/>
    <s v="Burton"/>
    <x v="3"/>
    <x v="0"/>
    <n v="44265"/>
    <n v="44306"/>
    <x v="1"/>
    <x v="0"/>
    <s v="Yes"/>
    <x v="5"/>
    <x v="328"/>
    <x v="2"/>
    <n v="41"/>
    <n v="80"/>
    <n v="140"/>
    <n v="140"/>
    <n v="0"/>
    <n v="238.54759999999999"/>
    <n v="140"/>
    <s v="Wed"/>
    <s v="Tue"/>
  </r>
  <r>
    <x v="403"/>
    <x v="8"/>
    <s v="Ling"/>
    <x v="3"/>
    <x v="0"/>
    <n v="44265"/>
    <n v="44307"/>
    <x v="0"/>
    <x v="1"/>
    <s v="Yes"/>
    <x v="8"/>
    <x v="329"/>
    <x v="3"/>
    <n v="42"/>
    <n v="140"/>
    <n v="280"/>
    <n v="0"/>
    <n v="0"/>
    <n v="425.14920000000001"/>
    <n v="0"/>
    <s v="Wed"/>
    <s v="Wed"/>
  </r>
  <r>
    <x v="404"/>
    <x v="5"/>
    <s v="Burton"/>
    <x v="1"/>
    <x v="0"/>
    <n v="44266"/>
    <n v="44266"/>
    <x v="0"/>
    <x v="0"/>
    <m/>
    <x v="2"/>
    <x v="330"/>
    <x v="0"/>
    <n v="0"/>
    <n v="140"/>
    <n v="105"/>
    <n v="105"/>
    <n v="125.7273"/>
    <n v="230.72730000000001"/>
    <n v="230.72730000000001"/>
    <s v="Thu"/>
    <s v="Thu"/>
  </r>
  <r>
    <x v="405"/>
    <x v="3"/>
    <s v="Khan"/>
    <x v="0"/>
    <x v="1"/>
    <n v="44266"/>
    <n v="44348"/>
    <x v="1"/>
    <x v="0"/>
    <m/>
    <x v="1"/>
    <x v="17"/>
    <x v="2"/>
    <n v="82"/>
    <n v="80"/>
    <n v="20"/>
    <n v="20"/>
    <n v="204.28399999999999"/>
    <n v="224.28399999999999"/>
    <n v="224.28399999999999"/>
    <s v="Thu"/>
    <s v="Tue"/>
  </r>
  <r>
    <x v="406"/>
    <x v="2"/>
    <s v="Cartier"/>
    <x v="2"/>
    <x v="0"/>
    <n v="44266"/>
    <n v="44394"/>
    <x v="1"/>
    <x v="0"/>
    <m/>
    <x v="1"/>
    <x v="2"/>
    <x v="0"/>
    <n v="128"/>
    <n v="80"/>
    <n v="20"/>
    <n v="20"/>
    <n v="120"/>
    <n v="140"/>
    <n v="140"/>
    <s v="Thu"/>
    <s v="Sat"/>
  </r>
  <r>
    <x v="407"/>
    <x v="0"/>
    <s v="Ling"/>
    <x v="0"/>
    <x v="0"/>
    <n v="44270"/>
    <n v="44282"/>
    <x v="0"/>
    <x v="0"/>
    <m/>
    <x v="6"/>
    <x v="331"/>
    <x v="0"/>
    <n v="12"/>
    <n v="140"/>
    <n v="140"/>
    <n v="140"/>
    <n v="203"/>
    <n v="343"/>
    <n v="343"/>
    <s v="Mon"/>
    <s v="Sat"/>
  </r>
  <r>
    <x v="408"/>
    <x v="8"/>
    <s v="Ling"/>
    <x v="0"/>
    <x v="0"/>
    <n v="44270"/>
    <n v="44278"/>
    <x v="0"/>
    <x v="1"/>
    <s v="Yes"/>
    <x v="2"/>
    <x v="332"/>
    <x v="3"/>
    <n v="8"/>
    <n v="140"/>
    <n v="105"/>
    <n v="0"/>
    <n v="0"/>
    <n v="327.33000000000004"/>
    <n v="0"/>
    <s v="Mon"/>
    <s v="Tue"/>
  </r>
  <r>
    <x v="409"/>
    <x v="3"/>
    <s v="Cartier"/>
    <x v="4"/>
    <x v="0"/>
    <n v="44270"/>
    <n v="44279"/>
    <x v="0"/>
    <x v="0"/>
    <m/>
    <x v="4"/>
    <x v="333"/>
    <x v="0"/>
    <n v="9"/>
    <n v="140"/>
    <n v="665"/>
    <n v="665"/>
    <n v="56.4"/>
    <n v="721.4"/>
    <n v="721.4"/>
    <s v="Mon"/>
    <s v="Wed"/>
  </r>
  <r>
    <x v="410"/>
    <x v="0"/>
    <s v="Ling"/>
    <x v="4"/>
    <x v="0"/>
    <n v="44270"/>
    <n v="44284"/>
    <x v="0"/>
    <x v="0"/>
    <s v="Yes"/>
    <x v="6"/>
    <x v="244"/>
    <x v="2"/>
    <n v="14"/>
    <n v="140"/>
    <n v="140"/>
    <n v="140"/>
    <n v="0"/>
    <n v="200"/>
    <n v="140"/>
    <s v="Mon"/>
    <s v="Mon"/>
  </r>
  <r>
    <x v="411"/>
    <x v="0"/>
    <s v="Ling"/>
    <x v="0"/>
    <x v="0"/>
    <n v="44270"/>
    <n v="44286"/>
    <x v="1"/>
    <x v="0"/>
    <m/>
    <x v="2"/>
    <x v="29"/>
    <x v="0"/>
    <n v="16"/>
    <n v="80"/>
    <n v="60"/>
    <n v="60"/>
    <n v="21.33"/>
    <n v="81.33"/>
    <n v="81.33"/>
    <s v="Mon"/>
    <s v="Wed"/>
  </r>
  <r>
    <x v="412"/>
    <x v="0"/>
    <s v="Ling"/>
    <x v="2"/>
    <x v="0"/>
    <n v="44270"/>
    <n v="44285"/>
    <x v="1"/>
    <x v="0"/>
    <m/>
    <x v="1"/>
    <x v="17"/>
    <x v="0"/>
    <n v="15"/>
    <n v="80"/>
    <n v="20"/>
    <n v="20"/>
    <n v="204.28399999999999"/>
    <n v="224.28399999999999"/>
    <n v="224.28399999999999"/>
    <s v="Mon"/>
    <s v="Tue"/>
  </r>
  <r>
    <x v="413"/>
    <x v="2"/>
    <s v="Burton"/>
    <x v="3"/>
    <x v="0"/>
    <n v="44270"/>
    <n v="44293"/>
    <x v="1"/>
    <x v="0"/>
    <s v="Yes"/>
    <x v="3"/>
    <x v="334"/>
    <x v="2"/>
    <n v="23"/>
    <n v="80"/>
    <n v="120"/>
    <n v="120"/>
    <n v="0"/>
    <n v="215.0429"/>
    <n v="120"/>
    <s v="Mon"/>
    <s v="Wed"/>
  </r>
  <r>
    <x v="414"/>
    <x v="3"/>
    <s v="Cartier"/>
    <x v="2"/>
    <x v="1"/>
    <n v="44270"/>
    <n v="44305"/>
    <x v="1"/>
    <x v="0"/>
    <m/>
    <x v="1"/>
    <x v="335"/>
    <x v="0"/>
    <n v="35"/>
    <n v="80"/>
    <n v="20"/>
    <n v="20"/>
    <n v="23.401"/>
    <n v="43.400999999999996"/>
    <n v="43.400999999999996"/>
    <s v="Mon"/>
    <s v="Mon"/>
  </r>
  <r>
    <x v="415"/>
    <x v="2"/>
    <s v="Ling"/>
    <x v="3"/>
    <x v="0"/>
    <n v="44270"/>
    <n v="44324"/>
    <x v="0"/>
    <x v="1"/>
    <s v="Yes"/>
    <x v="7"/>
    <x v="336"/>
    <x v="3"/>
    <n v="54"/>
    <n v="140"/>
    <n v="315"/>
    <n v="0"/>
    <n v="0"/>
    <n v="1249.4539"/>
    <n v="0"/>
    <s v="Mon"/>
    <s v="Sat"/>
  </r>
  <r>
    <x v="416"/>
    <x v="4"/>
    <s v="Khan"/>
    <x v="1"/>
    <x v="0"/>
    <n v="44271"/>
    <n v="44272"/>
    <x v="1"/>
    <x v="0"/>
    <m/>
    <x v="0"/>
    <x v="337"/>
    <x v="1"/>
    <n v="1"/>
    <n v="80"/>
    <n v="40"/>
    <n v="40"/>
    <n v="18"/>
    <n v="58"/>
    <n v="58"/>
    <s v="Tue"/>
    <s v="Wed"/>
  </r>
  <r>
    <x v="417"/>
    <x v="5"/>
    <s v="Cartier"/>
    <x v="0"/>
    <x v="1"/>
    <n v="44271"/>
    <n v="44280"/>
    <x v="1"/>
    <x v="0"/>
    <m/>
    <x v="1"/>
    <x v="338"/>
    <x v="2"/>
    <n v="9"/>
    <n v="80"/>
    <n v="20"/>
    <n v="20"/>
    <n v="134.84690000000001"/>
    <n v="154.84690000000001"/>
    <n v="154.84690000000001"/>
    <s v="Tue"/>
    <s v="Thu"/>
  </r>
  <r>
    <x v="418"/>
    <x v="3"/>
    <s v="Cartier"/>
    <x v="0"/>
    <x v="1"/>
    <n v="44271"/>
    <n v="44278"/>
    <x v="1"/>
    <x v="0"/>
    <m/>
    <x v="0"/>
    <x v="339"/>
    <x v="0"/>
    <n v="7"/>
    <n v="80"/>
    <n v="40"/>
    <n v="40"/>
    <n v="61.259"/>
    <n v="101.259"/>
    <n v="101.259"/>
    <s v="Tue"/>
    <s v="Tue"/>
  </r>
  <r>
    <x v="419"/>
    <x v="2"/>
    <s v="Burton"/>
    <x v="1"/>
    <x v="0"/>
    <n v="44271"/>
    <n v="44288"/>
    <x v="0"/>
    <x v="0"/>
    <m/>
    <x v="19"/>
    <x v="340"/>
    <x v="0"/>
    <n v="17"/>
    <n v="140"/>
    <n v="630"/>
    <n v="630"/>
    <n v="658.67510000000004"/>
    <n v="1288.6750999999999"/>
    <n v="1288.6750999999999"/>
    <s v="Tue"/>
    <s v="Fri"/>
  </r>
  <r>
    <x v="420"/>
    <x v="2"/>
    <s v="Burton"/>
    <x v="3"/>
    <x v="0"/>
    <n v="44271"/>
    <n v="44289"/>
    <x v="0"/>
    <x v="0"/>
    <m/>
    <x v="20"/>
    <x v="341"/>
    <x v="0"/>
    <n v="18"/>
    <n v="140"/>
    <n v="1120"/>
    <n v="1120"/>
    <n v="1468.5196000000001"/>
    <n v="2588.5196000000001"/>
    <n v="2588.5196000000001"/>
    <s v="Tue"/>
    <s v="Sat"/>
  </r>
  <r>
    <x v="421"/>
    <x v="1"/>
    <s v="Lopez"/>
    <x v="1"/>
    <x v="0"/>
    <n v="44271"/>
    <n v="44286"/>
    <x v="1"/>
    <x v="0"/>
    <m/>
    <x v="2"/>
    <x v="342"/>
    <x v="0"/>
    <n v="15"/>
    <n v="80"/>
    <n v="60"/>
    <n v="60"/>
    <n v="82.586500000000001"/>
    <n v="142.5865"/>
    <n v="142.5865"/>
    <s v="Tue"/>
    <s v="Wed"/>
  </r>
  <r>
    <x v="422"/>
    <x v="7"/>
    <s v="Ling"/>
    <x v="4"/>
    <x v="0"/>
    <n v="44271"/>
    <n v="44302"/>
    <x v="0"/>
    <x v="0"/>
    <s v="Yes"/>
    <x v="11"/>
    <x v="343"/>
    <x v="2"/>
    <n v="31"/>
    <n v="140"/>
    <n v="385"/>
    <n v="385"/>
    <n v="0"/>
    <n v="725.54520000000002"/>
    <n v="385"/>
    <s v="Tue"/>
    <s v="Fri"/>
  </r>
  <r>
    <x v="423"/>
    <x v="5"/>
    <s v="Khan"/>
    <x v="0"/>
    <x v="0"/>
    <n v="44271"/>
    <n v="44322"/>
    <x v="1"/>
    <x v="0"/>
    <m/>
    <x v="1"/>
    <x v="344"/>
    <x v="2"/>
    <n v="51"/>
    <n v="80"/>
    <n v="20"/>
    <n v="20"/>
    <n v="72.061000000000007"/>
    <n v="92.061000000000007"/>
    <n v="92.061000000000007"/>
    <s v="Tue"/>
    <s v="Thu"/>
  </r>
  <r>
    <x v="424"/>
    <x v="7"/>
    <s v="Burton"/>
    <x v="0"/>
    <x v="0"/>
    <n v="44272"/>
    <n v="44296"/>
    <x v="1"/>
    <x v="0"/>
    <m/>
    <x v="0"/>
    <x v="345"/>
    <x v="0"/>
    <n v="24"/>
    <n v="80"/>
    <n v="40"/>
    <n v="40"/>
    <n v="48.990699999999997"/>
    <n v="88.990700000000004"/>
    <n v="88.990700000000004"/>
    <s v="Wed"/>
    <s v="Sat"/>
  </r>
  <r>
    <x v="425"/>
    <x v="0"/>
    <s v="Ling"/>
    <x v="2"/>
    <x v="0"/>
    <n v="44272"/>
    <n v="44296"/>
    <x v="1"/>
    <x v="0"/>
    <m/>
    <x v="1"/>
    <x v="346"/>
    <x v="0"/>
    <n v="24"/>
    <n v="80"/>
    <n v="20"/>
    <n v="20"/>
    <n v="15.401"/>
    <n v="35.400999999999996"/>
    <n v="35.400999999999996"/>
    <s v="Wed"/>
    <s v="Sat"/>
  </r>
  <r>
    <x v="426"/>
    <x v="8"/>
    <s v="Khan"/>
    <x v="1"/>
    <x v="0"/>
    <n v="44274"/>
    <n v="44322"/>
    <x v="1"/>
    <x v="0"/>
    <m/>
    <x v="2"/>
    <x v="347"/>
    <x v="2"/>
    <n v="48"/>
    <n v="80"/>
    <n v="60"/>
    <n v="60"/>
    <n v="204.10079999999999"/>
    <n v="264.10079999999999"/>
    <n v="264.10079999999999"/>
    <s v="Fri"/>
    <s v="Thu"/>
  </r>
  <r>
    <x v="427"/>
    <x v="0"/>
    <s v="Ling"/>
    <x v="0"/>
    <x v="0"/>
    <n v="44275"/>
    <n v="44296"/>
    <x v="1"/>
    <x v="0"/>
    <m/>
    <x v="1"/>
    <x v="348"/>
    <x v="0"/>
    <n v="21"/>
    <n v="80"/>
    <n v="20"/>
    <n v="20"/>
    <n v="12.63"/>
    <n v="32.630000000000003"/>
    <n v="32.630000000000003"/>
    <s v="Sat"/>
    <s v="Sat"/>
  </r>
  <r>
    <x v="428"/>
    <x v="7"/>
    <s v="Ling"/>
    <x v="0"/>
    <x v="0"/>
    <n v="44275"/>
    <n v="44299"/>
    <x v="1"/>
    <x v="0"/>
    <m/>
    <x v="1"/>
    <x v="349"/>
    <x v="1"/>
    <n v="24"/>
    <n v="80"/>
    <n v="20"/>
    <n v="20"/>
    <n v="15.24"/>
    <n v="35.24"/>
    <n v="35.24"/>
    <s v="Sat"/>
    <s v="Tue"/>
  </r>
  <r>
    <x v="429"/>
    <x v="4"/>
    <s v="Khan"/>
    <x v="0"/>
    <x v="0"/>
    <n v="44277"/>
    <n v="44286"/>
    <x v="1"/>
    <x v="1"/>
    <s v="Yes"/>
    <x v="0"/>
    <x v="321"/>
    <x v="3"/>
    <n v="9"/>
    <n v="80"/>
    <n v="40"/>
    <n v="0"/>
    <n v="0"/>
    <n v="90"/>
    <n v="0"/>
    <s v="Mon"/>
    <s v="Wed"/>
  </r>
  <r>
    <x v="430"/>
    <x v="1"/>
    <s v="Burton"/>
    <x v="3"/>
    <x v="0"/>
    <n v="44277"/>
    <n v="44306"/>
    <x v="1"/>
    <x v="0"/>
    <s v="Yes"/>
    <x v="3"/>
    <x v="350"/>
    <x v="2"/>
    <n v="29"/>
    <n v="80"/>
    <n v="120"/>
    <n v="120"/>
    <n v="0"/>
    <n v="392.55329999999998"/>
    <n v="120"/>
    <s v="Mon"/>
    <s v="Tue"/>
  </r>
  <r>
    <x v="431"/>
    <x v="3"/>
    <s v="Cartier"/>
    <x v="1"/>
    <x v="0"/>
    <n v="44277"/>
    <n v="44306"/>
    <x v="0"/>
    <x v="0"/>
    <m/>
    <x v="21"/>
    <x v="112"/>
    <x v="2"/>
    <n v="29"/>
    <n v="140"/>
    <n v="875"/>
    <n v="875"/>
    <n v="27"/>
    <n v="902"/>
    <n v="902"/>
    <s v="Mon"/>
    <s v="Tue"/>
  </r>
  <r>
    <x v="432"/>
    <x v="5"/>
    <s v="Khan"/>
    <x v="0"/>
    <x v="0"/>
    <n v="44277"/>
    <n v="44308"/>
    <x v="1"/>
    <x v="1"/>
    <s v="Yes"/>
    <x v="1"/>
    <x v="351"/>
    <x v="3"/>
    <n v="31"/>
    <n v="80"/>
    <n v="20"/>
    <n v="0"/>
    <n v="0"/>
    <n v="85.428799999999995"/>
    <n v="0"/>
    <s v="Mon"/>
    <s v="Thu"/>
  </r>
  <r>
    <x v="433"/>
    <x v="0"/>
    <s v="Ling"/>
    <x v="0"/>
    <x v="0"/>
    <n v="44277"/>
    <n v="44322"/>
    <x v="0"/>
    <x v="0"/>
    <m/>
    <x v="0"/>
    <x v="234"/>
    <x v="0"/>
    <n v="45"/>
    <n v="140"/>
    <n v="70"/>
    <n v="70"/>
    <n v="85.32"/>
    <n v="155.32"/>
    <n v="155.32"/>
    <s v="Mon"/>
    <s v="Thu"/>
  </r>
  <r>
    <x v="434"/>
    <x v="1"/>
    <s v="Burton"/>
    <x v="4"/>
    <x v="0"/>
    <n v="44277"/>
    <n v="44326"/>
    <x v="0"/>
    <x v="0"/>
    <s v="Yes"/>
    <x v="3"/>
    <x v="352"/>
    <x v="2"/>
    <n v="49"/>
    <n v="140"/>
    <n v="210"/>
    <n v="210"/>
    <n v="0"/>
    <n v="782.1671"/>
    <n v="210"/>
    <s v="Mon"/>
    <s v="Mon"/>
  </r>
  <r>
    <x v="435"/>
    <x v="1"/>
    <s v="Burton"/>
    <x v="3"/>
    <x v="0"/>
    <n v="44277"/>
    <n v="44326"/>
    <x v="0"/>
    <x v="0"/>
    <s v="Yes"/>
    <x v="19"/>
    <x v="353"/>
    <x v="2"/>
    <n v="49"/>
    <n v="140"/>
    <n v="630"/>
    <n v="630"/>
    <n v="0"/>
    <n v="1567.9767000000002"/>
    <n v="630"/>
    <s v="Mon"/>
    <s v="Mon"/>
  </r>
  <r>
    <x v="436"/>
    <x v="2"/>
    <s v="Burton"/>
    <x v="1"/>
    <x v="0"/>
    <n v="44278"/>
    <n v="44278"/>
    <x v="1"/>
    <x v="1"/>
    <s v="Yes"/>
    <x v="0"/>
    <x v="354"/>
    <x v="3"/>
    <n v="0"/>
    <n v="80"/>
    <n v="40"/>
    <n v="0"/>
    <n v="0"/>
    <n v="205"/>
    <n v="0"/>
    <s v="Tue"/>
    <s v="Tue"/>
  </r>
  <r>
    <x v="437"/>
    <x v="0"/>
    <s v="Ling"/>
    <x v="0"/>
    <x v="0"/>
    <n v="44278"/>
    <n v="44289"/>
    <x v="0"/>
    <x v="1"/>
    <s v="Yes"/>
    <x v="1"/>
    <x v="355"/>
    <x v="3"/>
    <n v="11"/>
    <n v="140"/>
    <n v="35"/>
    <n v="0"/>
    <n v="0"/>
    <n v="90.295500000000004"/>
    <n v="0"/>
    <s v="Tue"/>
    <s v="Sat"/>
  </r>
  <r>
    <x v="438"/>
    <x v="5"/>
    <s v="Cartier"/>
    <x v="1"/>
    <x v="0"/>
    <n v="44278"/>
    <n v="44296"/>
    <x v="1"/>
    <x v="0"/>
    <s v="Yes"/>
    <x v="11"/>
    <x v="356"/>
    <x v="2"/>
    <n v="18"/>
    <n v="80"/>
    <n v="220"/>
    <n v="220"/>
    <n v="0"/>
    <n v="754.56600000000003"/>
    <n v="220"/>
    <s v="Tue"/>
    <s v="Sat"/>
  </r>
  <r>
    <x v="439"/>
    <x v="2"/>
    <s v="Burton"/>
    <x v="0"/>
    <x v="0"/>
    <n v="44278"/>
    <n v="44294"/>
    <x v="1"/>
    <x v="0"/>
    <s v="Yes"/>
    <x v="6"/>
    <x v="357"/>
    <x v="2"/>
    <n v="16"/>
    <n v="80"/>
    <n v="80"/>
    <n v="80"/>
    <n v="0"/>
    <n v="528.26"/>
    <n v="80"/>
    <s v="Tue"/>
    <s v="Thu"/>
  </r>
  <r>
    <x v="440"/>
    <x v="6"/>
    <s v="Burton"/>
    <x v="0"/>
    <x v="0"/>
    <n v="44278"/>
    <n v="44300"/>
    <x v="0"/>
    <x v="0"/>
    <m/>
    <x v="6"/>
    <x v="358"/>
    <x v="2"/>
    <n v="22"/>
    <n v="140"/>
    <n v="140"/>
    <n v="140"/>
    <n v="123.208"/>
    <n v="263.20799999999997"/>
    <n v="263.20799999999997"/>
    <s v="Tue"/>
    <s v="Wed"/>
  </r>
  <r>
    <x v="441"/>
    <x v="2"/>
    <s v="Khan"/>
    <x v="2"/>
    <x v="0"/>
    <n v="44278"/>
    <n v="44298"/>
    <x v="1"/>
    <x v="0"/>
    <m/>
    <x v="1"/>
    <x v="359"/>
    <x v="2"/>
    <n v="20"/>
    <n v="80"/>
    <n v="20"/>
    <n v="20"/>
    <n v="77.290000000000006"/>
    <n v="97.29"/>
    <n v="97.29"/>
    <s v="Tue"/>
    <s v="Mon"/>
  </r>
  <r>
    <x v="442"/>
    <x v="0"/>
    <s v="Ling"/>
    <x v="4"/>
    <x v="0"/>
    <n v="44278"/>
    <n v="44298"/>
    <x v="0"/>
    <x v="1"/>
    <s v="Yes"/>
    <x v="6"/>
    <x v="0"/>
    <x v="3"/>
    <n v="20"/>
    <n v="140"/>
    <n v="140"/>
    <n v="0"/>
    <n v="0"/>
    <n v="500"/>
    <n v="0"/>
    <s v="Tue"/>
    <s v="Mon"/>
  </r>
  <r>
    <x v="443"/>
    <x v="3"/>
    <s v="Burton"/>
    <x v="3"/>
    <x v="0"/>
    <n v="44278"/>
    <n v="44329"/>
    <x v="0"/>
    <x v="0"/>
    <m/>
    <x v="15"/>
    <x v="360"/>
    <x v="2"/>
    <n v="51"/>
    <n v="140"/>
    <n v="490"/>
    <n v="490"/>
    <n v="653.00080000000003"/>
    <n v="1143.0008"/>
    <n v="1143.0008"/>
    <s v="Tue"/>
    <s v="Thu"/>
  </r>
  <r>
    <x v="444"/>
    <x v="1"/>
    <s v="Lopez"/>
    <x v="4"/>
    <x v="0"/>
    <n v="44279"/>
    <n v="44292"/>
    <x v="1"/>
    <x v="0"/>
    <m/>
    <x v="3"/>
    <x v="361"/>
    <x v="0"/>
    <n v="13"/>
    <n v="80"/>
    <n v="120"/>
    <n v="120"/>
    <n v="118.3"/>
    <n v="238.3"/>
    <n v="238.3"/>
    <s v="Wed"/>
    <s v="Tue"/>
  </r>
  <r>
    <x v="445"/>
    <x v="6"/>
    <s v="Ling"/>
    <x v="3"/>
    <x v="0"/>
    <n v="44279"/>
    <n v="44358"/>
    <x v="0"/>
    <x v="0"/>
    <s v="Yes"/>
    <x v="10"/>
    <x v="362"/>
    <x v="2"/>
    <n v="79"/>
    <n v="140"/>
    <n v="350"/>
    <n v="350"/>
    <n v="0"/>
    <n v="1830.3623"/>
    <n v="350"/>
    <s v="Wed"/>
    <s v="Fri"/>
  </r>
  <r>
    <x v="446"/>
    <x v="8"/>
    <s v="Ling"/>
    <x v="3"/>
    <x v="0"/>
    <n v="44280"/>
    <n v="44327"/>
    <x v="0"/>
    <x v="0"/>
    <m/>
    <x v="10"/>
    <x v="363"/>
    <x v="2"/>
    <n v="47"/>
    <n v="140"/>
    <n v="350"/>
    <n v="350"/>
    <n v="837.1567"/>
    <n v="1187.1567"/>
    <n v="1187.1567"/>
    <s v="Thu"/>
    <s v="Tue"/>
  </r>
  <r>
    <x v="447"/>
    <x v="0"/>
    <s v="Ling"/>
    <x v="3"/>
    <x v="0"/>
    <n v="44282"/>
    <n v="44377"/>
    <x v="0"/>
    <x v="0"/>
    <m/>
    <x v="5"/>
    <x v="364"/>
    <x v="2"/>
    <n v="95"/>
    <n v="140"/>
    <n v="245"/>
    <n v="245"/>
    <n v="242.6396"/>
    <n v="487.63959999999997"/>
    <n v="487.63959999999997"/>
    <s v="Sat"/>
    <s v="Wed"/>
  </r>
  <r>
    <x v="448"/>
    <x v="5"/>
    <s v="Cartier"/>
    <x v="3"/>
    <x v="0"/>
    <n v="44284"/>
    <n v="44293"/>
    <x v="1"/>
    <x v="0"/>
    <s v="Yes"/>
    <x v="8"/>
    <x v="365"/>
    <x v="2"/>
    <n v="9"/>
    <n v="80"/>
    <n v="160"/>
    <n v="160"/>
    <n v="0"/>
    <n v="422.02800000000002"/>
    <n v="160"/>
    <s v="Mon"/>
    <s v="Wed"/>
  </r>
  <r>
    <x v="449"/>
    <x v="5"/>
    <s v="Khan"/>
    <x v="4"/>
    <x v="0"/>
    <n v="44284"/>
    <n v="44375"/>
    <x v="1"/>
    <x v="0"/>
    <m/>
    <x v="5"/>
    <x v="366"/>
    <x v="2"/>
    <n v="91"/>
    <n v="80"/>
    <n v="140"/>
    <n v="140"/>
    <n v="473.60329999999999"/>
    <n v="613.60329999999999"/>
    <n v="613.60329999999999"/>
    <s v="Mon"/>
    <s v="Mon"/>
  </r>
  <r>
    <x v="450"/>
    <x v="2"/>
    <s v="Khan"/>
    <x v="3"/>
    <x v="0"/>
    <n v="44285"/>
    <n v="44328"/>
    <x v="1"/>
    <x v="0"/>
    <m/>
    <x v="11"/>
    <x v="367"/>
    <x v="2"/>
    <n v="43"/>
    <n v="80"/>
    <n v="220"/>
    <n v="220"/>
    <n v="708.02269999999999"/>
    <n v="928.02269999999999"/>
    <n v="928.02269999999999"/>
    <s v="Tue"/>
    <s v="Wed"/>
  </r>
  <r>
    <x v="451"/>
    <x v="2"/>
    <s v="Burton"/>
    <x v="1"/>
    <x v="0"/>
    <n v="44286"/>
    <n v="44292"/>
    <x v="1"/>
    <x v="0"/>
    <m/>
    <x v="0"/>
    <x v="368"/>
    <x v="2"/>
    <n v="6"/>
    <n v="80"/>
    <n v="40"/>
    <n v="40"/>
    <n v="13.321400000000001"/>
    <n v="53.321399999999997"/>
    <n v="53.321399999999997"/>
    <s v="Wed"/>
    <s v="Tue"/>
  </r>
  <r>
    <x v="452"/>
    <x v="6"/>
    <s v="Burton"/>
    <x v="1"/>
    <x v="1"/>
    <n v="44286"/>
    <n v="44307"/>
    <x v="1"/>
    <x v="0"/>
    <m/>
    <x v="2"/>
    <x v="369"/>
    <x v="2"/>
    <n v="21"/>
    <n v="80"/>
    <n v="60"/>
    <n v="60"/>
    <n v="51.29"/>
    <n v="111.28999999999999"/>
    <n v="111.28999999999999"/>
    <s v="Wed"/>
    <s v="Wed"/>
  </r>
  <r>
    <x v="453"/>
    <x v="0"/>
    <s v="Ling"/>
    <x v="2"/>
    <x v="0"/>
    <n v="44287"/>
    <n v="44302"/>
    <x v="1"/>
    <x v="0"/>
    <m/>
    <x v="1"/>
    <x v="370"/>
    <x v="0"/>
    <n v="15"/>
    <n v="80"/>
    <n v="20"/>
    <n v="20"/>
    <n v="89.5"/>
    <n v="109.5"/>
    <n v="109.5"/>
    <s v="Thu"/>
    <s v="Fri"/>
  </r>
  <r>
    <x v="454"/>
    <x v="3"/>
    <s v="Burton"/>
    <x v="0"/>
    <x v="0"/>
    <n v="44287"/>
    <n v="44298"/>
    <x v="1"/>
    <x v="0"/>
    <m/>
    <x v="1"/>
    <x v="229"/>
    <x v="1"/>
    <n v="11"/>
    <n v="80"/>
    <n v="20"/>
    <n v="20"/>
    <n v="74.532399999999996"/>
    <n v="94.532399999999996"/>
    <n v="94.532399999999996"/>
    <s v="Thu"/>
    <s v="Mon"/>
  </r>
  <r>
    <x v="455"/>
    <x v="0"/>
    <s v="Ling"/>
    <x v="3"/>
    <x v="0"/>
    <n v="44287"/>
    <n v="44298"/>
    <x v="0"/>
    <x v="0"/>
    <m/>
    <x v="3"/>
    <x v="371"/>
    <x v="0"/>
    <n v="11"/>
    <n v="140"/>
    <n v="210"/>
    <n v="210"/>
    <n v="64"/>
    <n v="274"/>
    <n v="274"/>
    <s v="Thu"/>
    <s v="Mon"/>
  </r>
  <r>
    <x v="456"/>
    <x v="3"/>
    <s v="Khan"/>
    <x v="0"/>
    <x v="1"/>
    <n v="44287"/>
    <n v="44300"/>
    <x v="1"/>
    <x v="0"/>
    <m/>
    <x v="1"/>
    <x v="335"/>
    <x v="0"/>
    <n v="13"/>
    <n v="80"/>
    <n v="20"/>
    <n v="20"/>
    <n v="23.401"/>
    <n v="43.400999999999996"/>
    <n v="43.400999999999996"/>
    <s v="Thu"/>
    <s v="Wed"/>
  </r>
  <r>
    <x v="457"/>
    <x v="8"/>
    <s v="Ling"/>
    <x v="0"/>
    <x v="0"/>
    <n v="44287"/>
    <n v="44312"/>
    <x v="0"/>
    <x v="0"/>
    <m/>
    <x v="1"/>
    <x v="372"/>
    <x v="0"/>
    <n v="25"/>
    <n v="140"/>
    <n v="35"/>
    <n v="35"/>
    <n v="17.13"/>
    <n v="52.129999999999995"/>
    <n v="52.129999999999995"/>
    <s v="Thu"/>
    <s v="Mon"/>
  </r>
  <r>
    <x v="458"/>
    <x v="4"/>
    <s v="Lopez"/>
    <x v="0"/>
    <x v="0"/>
    <n v="44287"/>
    <n v="44315"/>
    <x v="1"/>
    <x v="0"/>
    <m/>
    <x v="0"/>
    <x v="373"/>
    <x v="1"/>
    <n v="28"/>
    <n v="80"/>
    <n v="40"/>
    <n v="40"/>
    <n v="149.5"/>
    <n v="189.5"/>
    <n v="189.5"/>
    <s v="Thu"/>
    <s v="Thu"/>
  </r>
  <r>
    <x v="459"/>
    <x v="3"/>
    <s v="Burton"/>
    <x v="0"/>
    <x v="0"/>
    <n v="44288"/>
    <n v="44312"/>
    <x v="1"/>
    <x v="0"/>
    <m/>
    <x v="0"/>
    <x v="374"/>
    <x v="1"/>
    <n v="24"/>
    <n v="80"/>
    <n v="40"/>
    <n v="40"/>
    <n v="163.197"/>
    <n v="203.197"/>
    <n v="203.197"/>
    <s v="Fri"/>
    <s v="Mon"/>
  </r>
  <r>
    <x v="460"/>
    <x v="0"/>
    <s v="Ling"/>
    <x v="0"/>
    <x v="0"/>
    <n v="44289"/>
    <n v="44301"/>
    <x v="0"/>
    <x v="0"/>
    <m/>
    <x v="1"/>
    <x v="375"/>
    <x v="0"/>
    <n v="12"/>
    <n v="140"/>
    <n v="35"/>
    <n v="35"/>
    <n v="14.76"/>
    <n v="49.76"/>
    <n v="49.76"/>
    <s v="Sat"/>
    <s v="Thu"/>
  </r>
  <r>
    <x v="461"/>
    <x v="5"/>
    <s v="Cartier"/>
    <x v="0"/>
    <x v="0"/>
    <n v="44289"/>
    <n v="44313"/>
    <x v="1"/>
    <x v="0"/>
    <m/>
    <x v="2"/>
    <x v="29"/>
    <x v="0"/>
    <n v="24"/>
    <n v="80"/>
    <n v="60"/>
    <n v="60"/>
    <n v="21.33"/>
    <n v="81.33"/>
    <n v="81.33"/>
    <s v="Sat"/>
    <s v="Tue"/>
  </r>
  <r>
    <x v="462"/>
    <x v="3"/>
    <s v="Burton"/>
    <x v="0"/>
    <x v="0"/>
    <n v="44289"/>
    <n v="44327"/>
    <x v="0"/>
    <x v="0"/>
    <s v="Yes"/>
    <x v="6"/>
    <x v="376"/>
    <x v="2"/>
    <n v="38"/>
    <n v="140"/>
    <n v="140"/>
    <n v="140"/>
    <n v="0"/>
    <n v="444.50729999999999"/>
    <n v="140"/>
    <s v="Sat"/>
    <s v="Tue"/>
  </r>
  <r>
    <x v="463"/>
    <x v="7"/>
    <s v="Khan"/>
    <x v="0"/>
    <x v="1"/>
    <n v="44289"/>
    <n v="44327"/>
    <x v="1"/>
    <x v="0"/>
    <m/>
    <x v="0"/>
    <x v="377"/>
    <x v="0"/>
    <n v="38"/>
    <n v="80"/>
    <n v="40"/>
    <n v="40"/>
    <n v="36.3384"/>
    <n v="76.338400000000007"/>
    <n v="76.338400000000007"/>
    <s v="Sat"/>
    <s v="Tue"/>
  </r>
  <r>
    <x v="464"/>
    <x v="8"/>
    <s v="Ling"/>
    <x v="0"/>
    <x v="0"/>
    <n v="44291"/>
    <n v="44300"/>
    <x v="0"/>
    <x v="0"/>
    <m/>
    <x v="0"/>
    <x v="29"/>
    <x v="0"/>
    <n v="9"/>
    <n v="140"/>
    <n v="70"/>
    <n v="70"/>
    <n v="21.33"/>
    <n v="91.33"/>
    <n v="91.33"/>
    <s v="Mon"/>
    <s v="Wed"/>
  </r>
  <r>
    <x v="465"/>
    <x v="0"/>
    <s v="Ling"/>
    <x v="1"/>
    <x v="0"/>
    <n v="44291"/>
    <n v="44309"/>
    <x v="0"/>
    <x v="0"/>
    <m/>
    <x v="0"/>
    <x v="378"/>
    <x v="2"/>
    <n v="18"/>
    <n v="140"/>
    <n v="70"/>
    <n v="70"/>
    <n v="392.02480000000003"/>
    <n v="462.02480000000003"/>
    <n v="462.02480000000003"/>
    <s v="Mon"/>
    <s v="Fri"/>
  </r>
  <r>
    <x v="466"/>
    <x v="0"/>
    <s v="Ling"/>
    <x v="0"/>
    <x v="0"/>
    <n v="44291"/>
    <n v="44315"/>
    <x v="1"/>
    <x v="0"/>
    <m/>
    <x v="1"/>
    <x v="379"/>
    <x v="0"/>
    <n v="24"/>
    <n v="80"/>
    <n v="20"/>
    <n v="20"/>
    <n v="151.78790000000001"/>
    <n v="171.78790000000001"/>
    <n v="171.78790000000001"/>
    <s v="Mon"/>
    <s v="Thu"/>
  </r>
  <r>
    <x v="467"/>
    <x v="3"/>
    <s v="Cartier"/>
    <x v="0"/>
    <x v="0"/>
    <n v="44291"/>
    <n v="44328"/>
    <x v="1"/>
    <x v="0"/>
    <m/>
    <x v="1"/>
    <x v="380"/>
    <x v="0"/>
    <n v="37"/>
    <n v="80"/>
    <n v="20"/>
    <n v="20"/>
    <n v="30.1082"/>
    <n v="50.108199999999997"/>
    <n v="50.108199999999997"/>
    <s v="Mon"/>
    <s v="Wed"/>
  </r>
  <r>
    <x v="468"/>
    <x v="8"/>
    <s v="Ling"/>
    <x v="1"/>
    <x v="0"/>
    <n v="44291"/>
    <n v="44333"/>
    <x v="0"/>
    <x v="0"/>
    <m/>
    <x v="2"/>
    <x v="381"/>
    <x v="2"/>
    <n v="42"/>
    <n v="140"/>
    <n v="105"/>
    <n v="105"/>
    <n v="13.36"/>
    <n v="118.36"/>
    <n v="118.36"/>
    <s v="Mon"/>
    <s v="Mon"/>
  </r>
  <r>
    <x v="469"/>
    <x v="2"/>
    <s v="Cartier"/>
    <x v="3"/>
    <x v="0"/>
    <n v="44291"/>
    <n v="44362"/>
    <x v="1"/>
    <x v="0"/>
    <m/>
    <x v="22"/>
    <x v="29"/>
    <x v="0"/>
    <n v="71"/>
    <n v="80"/>
    <n v="340"/>
    <n v="340"/>
    <n v="21.33"/>
    <n v="361.33"/>
    <n v="361.33"/>
    <s v="Mon"/>
    <s v="Tue"/>
  </r>
  <r>
    <x v="470"/>
    <x v="8"/>
    <s v="Ling"/>
    <x v="0"/>
    <x v="1"/>
    <n v="44292"/>
    <n v="44323"/>
    <x v="1"/>
    <x v="0"/>
    <m/>
    <x v="2"/>
    <x v="29"/>
    <x v="2"/>
    <n v="31"/>
    <n v="80"/>
    <n v="60"/>
    <n v="60"/>
    <n v="21.33"/>
    <n v="81.33"/>
    <n v="81.33"/>
    <s v="Tue"/>
    <s v="Fri"/>
  </r>
  <r>
    <x v="471"/>
    <x v="8"/>
    <s v="Ling"/>
    <x v="2"/>
    <x v="1"/>
    <n v="44292"/>
    <n v="44326"/>
    <x v="1"/>
    <x v="0"/>
    <m/>
    <x v="1"/>
    <x v="382"/>
    <x v="0"/>
    <n v="34"/>
    <n v="80"/>
    <n v="20"/>
    <n v="20"/>
    <n v="21.6"/>
    <n v="41.6"/>
    <n v="41.6"/>
    <s v="Tue"/>
    <s v="Mon"/>
  </r>
  <r>
    <x v="472"/>
    <x v="5"/>
    <s v="Burton"/>
    <x v="2"/>
    <x v="1"/>
    <n v="44292"/>
    <n v="44336"/>
    <x v="1"/>
    <x v="0"/>
    <m/>
    <x v="1"/>
    <x v="383"/>
    <x v="2"/>
    <n v="44"/>
    <n v="80"/>
    <n v="20"/>
    <n v="20"/>
    <n v="108.9568"/>
    <n v="128.95679999999999"/>
    <n v="128.95679999999999"/>
    <s v="Tue"/>
    <s v="Thu"/>
  </r>
  <r>
    <x v="473"/>
    <x v="4"/>
    <s v="Khan"/>
    <x v="2"/>
    <x v="0"/>
    <n v="44292"/>
    <n v="44341"/>
    <x v="1"/>
    <x v="0"/>
    <m/>
    <x v="1"/>
    <x v="36"/>
    <x v="1"/>
    <n v="49"/>
    <n v="80"/>
    <n v="20"/>
    <n v="20"/>
    <n v="42.66"/>
    <n v="62.66"/>
    <n v="62.66"/>
    <s v="Tue"/>
    <s v="Tue"/>
  </r>
  <r>
    <x v="474"/>
    <x v="6"/>
    <s v="Khan"/>
    <x v="0"/>
    <x v="0"/>
    <n v="44292"/>
    <n v="44343"/>
    <x v="1"/>
    <x v="0"/>
    <m/>
    <x v="5"/>
    <x v="384"/>
    <x v="2"/>
    <n v="51"/>
    <n v="80"/>
    <n v="140"/>
    <n v="140"/>
    <n v="342.6"/>
    <n v="482.6"/>
    <n v="482.6"/>
    <s v="Tue"/>
    <s v="Thu"/>
  </r>
  <r>
    <x v="475"/>
    <x v="7"/>
    <s v="Khan"/>
    <x v="1"/>
    <x v="0"/>
    <n v="44292"/>
    <n v="44376"/>
    <x v="0"/>
    <x v="0"/>
    <m/>
    <x v="2"/>
    <x v="41"/>
    <x v="1"/>
    <n v="84"/>
    <n v="140"/>
    <n v="105"/>
    <n v="105"/>
    <n v="40"/>
    <n v="145"/>
    <n v="145"/>
    <s v="Tue"/>
    <s v="Tue"/>
  </r>
  <r>
    <x v="476"/>
    <x v="0"/>
    <s v="Ling"/>
    <x v="2"/>
    <x v="1"/>
    <n v="44293"/>
    <n v="44300"/>
    <x v="1"/>
    <x v="0"/>
    <m/>
    <x v="1"/>
    <x v="385"/>
    <x v="2"/>
    <n v="7"/>
    <n v="80"/>
    <n v="20"/>
    <n v="20"/>
    <n v="259.2"/>
    <n v="279.2"/>
    <n v="279.2"/>
    <s v="Wed"/>
    <s v="Wed"/>
  </r>
  <r>
    <x v="477"/>
    <x v="0"/>
    <s v="Ling"/>
    <x v="0"/>
    <x v="0"/>
    <n v="44293"/>
    <n v="44314"/>
    <x v="0"/>
    <x v="0"/>
    <m/>
    <x v="1"/>
    <x v="69"/>
    <x v="0"/>
    <n v="21"/>
    <n v="140"/>
    <n v="35"/>
    <n v="35"/>
    <n v="26.582599999999999"/>
    <n v="61.582599999999999"/>
    <n v="61.582599999999999"/>
    <s v="Wed"/>
    <s v="Wed"/>
  </r>
  <r>
    <x v="478"/>
    <x v="1"/>
    <s v="Cartier"/>
    <x v="0"/>
    <x v="0"/>
    <n v="44293"/>
    <n v="44315"/>
    <x v="1"/>
    <x v="0"/>
    <m/>
    <x v="1"/>
    <x v="386"/>
    <x v="0"/>
    <n v="22"/>
    <n v="80"/>
    <n v="20"/>
    <n v="20"/>
    <n v="52.019799999999996"/>
    <n v="72.019800000000004"/>
    <n v="72.019800000000004"/>
    <s v="Wed"/>
    <s v="Thu"/>
  </r>
  <r>
    <x v="479"/>
    <x v="0"/>
    <s v="Ling"/>
    <x v="1"/>
    <x v="0"/>
    <n v="44293"/>
    <n v="44315"/>
    <x v="0"/>
    <x v="1"/>
    <s v="Yes"/>
    <x v="0"/>
    <x v="387"/>
    <x v="3"/>
    <n v="22"/>
    <n v="140"/>
    <n v="70"/>
    <n v="0"/>
    <n v="0"/>
    <n v="251.15710000000001"/>
    <n v="0"/>
    <s v="Wed"/>
    <s v="Thu"/>
  </r>
  <r>
    <x v="480"/>
    <x v="2"/>
    <s v="Khan"/>
    <x v="3"/>
    <x v="0"/>
    <n v="44293"/>
    <n v="44327"/>
    <x v="0"/>
    <x v="0"/>
    <m/>
    <x v="8"/>
    <x v="388"/>
    <x v="0"/>
    <n v="34"/>
    <n v="140"/>
    <n v="280"/>
    <n v="280"/>
    <n v="2050.6"/>
    <n v="2330.6"/>
    <n v="2330.6"/>
    <s v="Wed"/>
    <s v="Tue"/>
  </r>
  <r>
    <x v="481"/>
    <x v="7"/>
    <s v="Ling"/>
    <x v="0"/>
    <x v="0"/>
    <n v="44293"/>
    <m/>
    <x v="0"/>
    <x v="0"/>
    <s v="Yes"/>
    <x v="23"/>
    <x v="389"/>
    <x v="2"/>
    <s v=""/>
    <n v="140"/>
    <n v="0"/>
    <n v="0"/>
    <n v="0"/>
    <n v="1587.2547999999999"/>
    <n v="0"/>
    <s v="Wed"/>
    <s v="Sat"/>
  </r>
  <r>
    <x v="482"/>
    <x v="0"/>
    <s v="Ling"/>
    <x v="1"/>
    <x v="0"/>
    <n v="44294"/>
    <n v="44308"/>
    <x v="0"/>
    <x v="0"/>
    <m/>
    <x v="2"/>
    <x v="390"/>
    <x v="0"/>
    <n v="14"/>
    <n v="140"/>
    <n v="105"/>
    <n v="105"/>
    <n v="158"/>
    <n v="263"/>
    <n v="263"/>
    <s v="Thu"/>
    <s v="Thu"/>
  </r>
  <r>
    <x v="483"/>
    <x v="2"/>
    <s v="Khan"/>
    <x v="2"/>
    <x v="0"/>
    <n v="44294"/>
    <n v="44314"/>
    <x v="1"/>
    <x v="1"/>
    <s v="Yes"/>
    <x v="1"/>
    <x v="43"/>
    <x v="3"/>
    <n v="20"/>
    <n v="80"/>
    <n v="20"/>
    <n v="0"/>
    <n v="0"/>
    <n v="50"/>
    <n v="0"/>
    <s v="Thu"/>
    <s v="Wed"/>
  </r>
  <r>
    <x v="484"/>
    <x v="7"/>
    <s v="Burton"/>
    <x v="3"/>
    <x v="0"/>
    <n v="44294"/>
    <n v="44315"/>
    <x v="0"/>
    <x v="0"/>
    <s v="Yes"/>
    <x v="6"/>
    <x v="391"/>
    <x v="2"/>
    <n v="21"/>
    <n v="140"/>
    <n v="140"/>
    <n v="140"/>
    <n v="0"/>
    <n v="194.28"/>
    <n v="140"/>
    <s v="Thu"/>
    <s v="Thu"/>
  </r>
  <r>
    <x v="485"/>
    <x v="0"/>
    <s v="Ling"/>
    <x v="2"/>
    <x v="1"/>
    <n v="44294"/>
    <n v="44319"/>
    <x v="1"/>
    <x v="0"/>
    <m/>
    <x v="1"/>
    <x v="234"/>
    <x v="2"/>
    <n v="25"/>
    <n v="80"/>
    <n v="20"/>
    <n v="20"/>
    <n v="85.32"/>
    <n v="105.32"/>
    <n v="105.32"/>
    <s v="Thu"/>
    <s v="Mon"/>
  </r>
  <r>
    <x v="486"/>
    <x v="7"/>
    <s v="Ling"/>
    <x v="0"/>
    <x v="0"/>
    <n v="44294"/>
    <n v="44329"/>
    <x v="0"/>
    <x v="0"/>
    <m/>
    <x v="1"/>
    <x v="43"/>
    <x v="2"/>
    <n v="35"/>
    <n v="140"/>
    <n v="35"/>
    <n v="35"/>
    <n v="30"/>
    <n v="65"/>
    <n v="65"/>
    <s v="Thu"/>
    <s v="Thu"/>
  </r>
  <r>
    <x v="487"/>
    <x v="3"/>
    <s v="Cartier"/>
    <x v="0"/>
    <x v="1"/>
    <n v="44294"/>
    <n v="44337"/>
    <x v="0"/>
    <x v="0"/>
    <m/>
    <x v="1"/>
    <x v="392"/>
    <x v="0"/>
    <n v="43"/>
    <n v="140"/>
    <n v="35"/>
    <n v="35"/>
    <n v="2.54"/>
    <n v="37.54"/>
    <n v="37.54"/>
    <s v="Thu"/>
    <s v="Fri"/>
  </r>
  <r>
    <x v="488"/>
    <x v="0"/>
    <s v="Ling"/>
    <x v="2"/>
    <x v="0"/>
    <n v="44294"/>
    <n v="44355"/>
    <x v="1"/>
    <x v="0"/>
    <m/>
    <x v="1"/>
    <x v="155"/>
    <x v="0"/>
    <n v="61"/>
    <n v="80"/>
    <n v="20"/>
    <n v="20"/>
    <n v="66.864900000000006"/>
    <n v="86.864900000000006"/>
    <n v="86.864900000000006"/>
    <s v="Thu"/>
    <s v="Tue"/>
  </r>
  <r>
    <x v="489"/>
    <x v="0"/>
    <s v="Ling"/>
    <x v="1"/>
    <x v="0"/>
    <n v="44296"/>
    <n v="44307"/>
    <x v="0"/>
    <x v="0"/>
    <m/>
    <x v="2"/>
    <x v="393"/>
    <x v="0"/>
    <n v="11"/>
    <n v="140"/>
    <n v="105"/>
    <n v="105"/>
    <n v="108.9273"/>
    <n v="213.9273"/>
    <n v="213.9273"/>
    <s v="Sat"/>
    <s v="Wed"/>
  </r>
  <r>
    <x v="490"/>
    <x v="5"/>
    <s v="Cartier"/>
    <x v="3"/>
    <x v="0"/>
    <n v="44296"/>
    <n v="44326"/>
    <x v="1"/>
    <x v="1"/>
    <s v="Yes"/>
    <x v="4"/>
    <x v="394"/>
    <x v="3"/>
    <n v="30"/>
    <n v="80"/>
    <n v="380"/>
    <n v="0"/>
    <n v="0"/>
    <n v="777.36099999999999"/>
    <n v="0"/>
    <s v="Sat"/>
    <s v="Mon"/>
  </r>
  <r>
    <x v="491"/>
    <x v="5"/>
    <s v="Cartier"/>
    <x v="0"/>
    <x v="0"/>
    <n v="44298"/>
    <n v="44307"/>
    <x v="1"/>
    <x v="0"/>
    <m/>
    <x v="1"/>
    <x v="395"/>
    <x v="0"/>
    <n v="9"/>
    <n v="80"/>
    <n v="20"/>
    <n v="20"/>
    <n v="156.40209999999999"/>
    <n v="176.40209999999999"/>
    <n v="176.40209999999999"/>
    <s v="Mon"/>
    <s v="Wed"/>
  </r>
  <r>
    <x v="492"/>
    <x v="2"/>
    <s v="Cartier"/>
    <x v="0"/>
    <x v="0"/>
    <n v="44298"/>
    <n v="44307"/>
    <x v="0"/>
    <x v="0"/>
    <s v="Yes"/>
    <x v="0"/>
    <x v="396"/>
    <x v="2"/>
    <n v="9"/>
    <n v="140"/>
    <n v="70"/>
    <n v="70"/>
    <n v="0"/>
    <n v="246.22120000000001"/>
    <n v="70"/>
    <s v="Mon"/>
    <s v="Wed"/>
  </r>
  <r>
    <x v="493"/>
    <x v="0"/>
    <s v="Ling"/>
    <x v="2"/>
    <x v="0"/>
    <n v="44298"/>
    <n v="44314"/>
    <x v="1"/>
    <x v="0"/>
    <m/>
    <x v="1"/>
    <x v="397"/>
    <x v="2"/>
    <n v="16"/>
    <n v="80"/>
    <n v="20"/>
    <n v="20"/>
    <n v="4.99"/>
    <n v="24.990000000000002"/>
    <n v="24.990000000000002"/>
    <s v="Mon"/>
    <s v="Wed"/>
  </r>
  <r>
    <x v="494"/>
    <x v="3"/>
    <s v="Burton"/>
    <x v="2"/>
    <x v="0"/>
    <n v="44298"/>
    <n v="44319"/>
    <x v="1"/>
    <x v="0"/>
    <m/>
    <x v="1"/>
    <x v="231"/>
    <x v="0"/>
    <n v="21"/>
    <n v="80"/>
    <n v="20"/>
    <n v="20"/>
    <n v="83.462900000000005"/>
    <n v="103.4629"/>
    <n v="103.4629"/>
    <s v="Mon"/>
    <s v="Mon"/>
  </r>
  <r>
    <x v="495"/>
    <x v="2"/>
    <s v="Burton"/>
    <x v="4"/>
    <x v="0"/>
    <n v="44298"/>
    <n v="44320"/>
    <x v="0"/>
    <x v="0"/>
    <m/>
    <x v="7"/>
    <x v="398"/>
    <x v="0"/>
    <n v="22"/>
    <n v="140"/>
    <n v="315"/>
    <n v="315"/>
    <n v="52"/>
    <n v="367"/>
    <n v="367"/>
    <s v="Mon"/>
    <s v="Tue"/>
  </r>
  <r>
    <x v="496"/>
    <x v="1"/>
    <s v="Lopez"/>
    <x v="0"/>
    <x v="0"/>
    <n v="44298"/>
    <n v="44320"/>
    <x v="1"/>
    <x v="0"/>
    <m/>
    <x v="0"/>
    <x v="399"/>
    <x v="1"/>
    <n v="22"/>
    <n v="80"/>
    <n v="40"/>
    <n v="40"/>
    <n v="743.18399999999997"/>
    <n v="783.18399999999997"/>
    <n v="783.18399999999997"/>
    <s v="Mon"/>
    <s v="Tue"/>
  </r>
  <r>
    <x v="497"/>
    <x v="2"/>
    <s v="Cartier"/>
    <x v="1"/>
    <x v="0"/>
    <n v="44298"/>
    <n v="44363"/>
    <x v="1"/>
    <x v="0"/>
    <m/>
    <x v="0"/>
    <x v="39"/>
    <x v="2"/>
    <n v="65"/>
    <n v="80"/>
    <n v="40"/>
    <n v="40"/>
    <n v="144"/>
    <n v="184"/>
    <n v="184"/>
    <s v="Mon"/>
    <s v="Wed"/>
  </r>
  <r>
    <x v="498"/>
    <x v="0"/>
    <s v="Ling"/>
    <x v="2"/>
    <x v="0"/>
    <n v="44299"/>
    <n v="44314"/>
    <x v="1"/>
    <x v="1"/>
    <s v="Yes"/>
    <x v="1"/>
    <x v="400"/>
    <x v="3"/>
    <n v="15"/>
    <n v="80"/>
    <n v="20"/>
    <n v="0"/>
    <n v="0"/>
    <n v="58.124600000000001"/>
    <n v="0"/>
    <s v="Tue"/>
    <s v="Wed"/>
  </r>
  <r>
    <x v="499"/>
    <x v="2"/>
    <s v="Burton"/>
    <x v="2"/>
    <x v="0"/>
    <n v="44299"/>
    <n v="44315"/>
    <x v="1"/>
    <x v="1"/>
    <s v="Yes"/>
    <x v="1"/>
    <x v="103"/>
    <x v="3"/>
    <n v="16"/>
    <n v="80"/>
    <n v="20"/>
    <n v="0"/>
    <n v="0"/>
    <n v="45"/>
    <n v="0"/>
    <s v="Tue"/>
    <s v="Thu"/>
  </r>
  <r>
    <x v="500"/>
    <x v="0"/>
    <s v="Ling"/>
    <x v="0"/>
    <x v="0"/>
    <n v="44299"/>
    <n v="44315"/>
    <x v="0"/>
    <x v="0"/>
    <m/>
    <x v="1"/>
    <x v="401"/>
    <x v="0"/>
    <n v="16"/>
    <n v="140"/>
    <n v="35"/>
    <n v="35"/>
    <n v="175"/>
    <n v="210"/>
    <n v="210"/>
    <s v="Tue"/>
    <s v="Thu"/>
  </r>
  <r>
    <x v="501"/>
    <x v="1"/>
    <s v="Lopez"/>
    <x v="0"/>
    <x v="0"/>
    <n v="44299"/>
    <n v="44320"/>
    <x v="1"/>
    <x v="0"/>
    <m/>
    <x v="1"/>
    <x v="402"/>
    <x v="0"/>
    <n v="21"/>
    <n v="80"/>
    <n v="20"/>
    <n v="20"/>
    <n v="6.944"/>
    <n v="26.943999999999999"/>
    <n v="26.943999999999999"/>
    <s v="Tue"/>
    <s v="Tue"/>
  </r>
  <r>
    <x v="502"/>
    <x v="1"/>
    <s v="Burton"/>
    <x v="4"/>
    <x v="0"/>
    <n v="44299"/>
    <n v="44328"/>
    <x v="2"/>
    <x v="0"/>
    <m/>
    <x v="17"/>
    <x v="403"/>
    <x v="2"/>
    <n v="29"/>
    <n v="195"/>
    <n v="633.75"/>
    <n v="633.75"/>
    <n v="640.42399999999998"/>
    <n v="1274.174"/>
    <n v="1274.174"/>
    <s v="Tue"/>
    <s v="Wed"/>
  </r>
  <r>
    <x v="503"/>
    <x v="5"/>
    <s v="Khan"/>
    <x v="0"/>
    <x v="0"/>
    <n v="44299"/>
    <n v="44329"/>
    <x v="1"/>
    <x v="0"/>
    <m/>
    <x v="1"/>
    <x v="404"/>
    <x v="0"/>
    <n v="30"/>
    <n v="80"/>
    <n v="20"/>
    <n v="20"/>
    <n v="86.28"/>
    <n v="106.28"/>
    <n v="106.28"/>
    <s v="Tue"/>
    <s v="Thu"/>
  </r>
  <r>
    <x v="504"/>
    <x v="3"/>
    <s v="Cartier"/>
    <x v="0"/>
    <x v="0"/>
    <n v="44299"/>
    <n v="44337"/>
    <x v="1"/>
    <x v="0"/>
    <s v="Yes"/>
    <x v="1"/>
    <x v="405"/>
    <x v="2"/>
    <n v="38"/>
    <n v="80"/>
    <n v="20"/>
    <n v="20"/>
    <n v="0"/>
    <n v="123.18"/>
    <n v="20"/>
    <s v="Tue"/>
    <s v="Fri"/>
  </r>
  <r>
    <x v="505"/>
    <x v="8"/>
    <s v="Ling"/>
    <x v="3"/>
    <x v="0"/>
    <n v="44299"/>
    <n v="44333"/>
    <x v="0"/>
    <x v="0"/>
    <m/>
    <x v="6"/>
    <x v="406"/>
    <x v="4"/>
    <n v="34"/>
    <n v="140"/>
    <n v="140"/>
    <n v="140"/>
    <n v="464.4"/>
    <n v="604.4"/>
    <n v="604.4"/>
    <s v="Tue"/>
    <s v="Mon"/>
  </r>
  <r>
    <x v="506"/>
    <x v="2"/>
    <s v="Cartier"/>
    <x v="0"/>
    <x v="0"/>
    <n v="44299"/>
    <n v="44362"/>
    <x v="1"/>
    <x v="0"/>
    <m/>
    <x v="6"/>
    <x v="407"/>
    <x v="2"/>
    <n v="63"/>
    <n v="80"/>
    <n v="80"/>
    <n v="80"/>
    <n v="406.65719999999999"/>
    <n v="486.65719999999999"/>
    <n v="486.65719999999999"/>
    <s v="Tue"/>
    <s v="Tue"/>
  </r>
  <r>
    <x v="507"/>
    <x v="3"/>
    <s v="Cartier"/>
    <x v="1"/>
    <x v="0"/>
    <n v="44300"/>
    <n v="44309"/>
    <x v="1"/>
    <x v="0"/>
    <m/>
    <x v="0"/>
    <x v="29"/>
    <x v="0"/>
    <n v="9"/>
    <n v="80"/>
    <n v="40"/>
    <n v="40"/>
    <n v="21.33"/>
    <n v="61.33"/>
    <n v="61.33"/>
    <s v="Wed"/>
    <s v="Fri"/>
  </r>
  <r>
    <x v="508"/>
    <x v="4"/>
    <s v="Khan"/>
    <x v="3"/>
    <x v="0"/>
    <n v="44300"/>
    <n v="44312"/>
    <x v="1"/>
    <x v="0"/>
    <m/>
    <x v="3"/>
    <x v="408"/>
    <x v="0"/>
    <n v="12"/>
    <n v="80"/>
    <n v="120"/>
    <n v="120"/>
    <n v="15.15"/>
    <n v="135.15"/>
    <n v="135.15"/>
    <s v="Wed"/>
    <s v="Mon"/>
  </r>
  <r>
    <x v="509"/>
    <x v="5"/>
    <s v="Khan"/>
    <x v="0"/>
    <x v="1"/>
    <n v="44300"/>
    <n v="44313"/>
    <x v="1"/>
    <x v="0"/>
    <s v="Yes"/>
    <x v="1"/>
    <x v="409"/>
    <x v="2"/>
    <n v="13"/>
    <n v="80"/>
    <n v="20"/>
    <n v="20"/>
    <n v="0"/>
    <n v="116.0453"/>
    <n v="20"/>
    <s v="Wed"/>
    <s v="Tue"/>
  </r>
  <r>
    <x v="510"/>
    <x v="3"/>
    <s v="Khan"/>
    <x v="2"/>
    <x v="1"/>
    <n v="44300"/>
    <n v="44313"/>
    <x v="1"/>
    <x v="0"/>
    <m/>
    <x v="1"/>
    <x v="410"/>
    <x v="2"/>
    <n v="13"/>
    <n v="80"/>
    <n v="20"/>
    <n v="20"/>
    <n v="127.40130000000001"/>
    <n v="147.40129999999999"/>
    <n v="147.40129999999999"/>
    <s v="Wed"/>
    <s v="Tue"/>
  </r>
  <r>
    <x v="511"/>
    <x v="1"/>
    <s v="Lopez"/>
    <x v="1"/>
    <x v="0"/>
    <n v="44300"/>
    <n v="44321"/>
    <x v="1"/>
    <x v="0"/>
    <m/>
    <x v="0"/>
    <x v="411"/>
    <x v="1"/>
    <n v="21"/>
    <n v="80"/>
    <n v="40"/>
    <n v="40"/>
    <n v="95.471999999999994"/>
    <n v="135.47199999999998"/>
    <n v="135.47199999999998"/>
    <s v="Wed"/>
    <s v="Wed"/>
  </r>
  <r>
    <x v="512"/>
    <x v="2"/>
    <s v="Cartier"/>
    <x v="0"/>
    <x v="1"/>
    <n v="44300"/>
    <n v="44321"/>
    <x v="1"/>
    <x v="0"/>
    <m/>
    <x v="1"/>
    <x v="412"/>
    <x v="0"/>
    <n v="21"/>
    <n v="80"/>
    <n v="20"/>
    <n v="20"/>
    <n v="55.648400000000002"/>
    <n v="75.648400000000009"/>
    <n v="75.648400000000009"/>
    <s v="Wed"/>
    <s v="Wed"/>
  </r>
  <r>
    <x v="513"/>
    <x v="4"/>
    <s v="Khan"/>
    <x v="0"/>
    <x v="1"/>
    <n v="44300"/>
    <n v="44322"/>
    <x v="1"/>
    <x v="0"/>
    <s v="Yes"/>
    <x v="0"/>
    <x v="413"/>
    <x v="2"/>
    <n v="22"/>
    <n v="80"/>
    <n v="40"/>
    <n v="40"/>
    <n v="0"/>
    <n v="62.3"/>
    <n v="40"/>
    <s v="Wed"/>
    <s v="Thu"/>
  </r>
  <r>
    <x v="514"/>
    <x v="3"/>
    <s v="Khan"/>
    <x v="0"/>
    <x v="0"/>
    <n v="44300"/>
    <n v="44328"/>
    <x v="1"/>
    <x v="0"/>
    <m/>
    <x v="0"/>
    <x v="414"/>
    <x v="0"/>
    <n v="28"/>
    <n v="80"/>
    <n v="40"/>
    <n v="40"/>
    <n v="148.095"/>
    <n v="188.095"/>
    <n v="188.095"/>
    <s v="Wed"/>
    <s v="Wed"/>
  </r>
  <r>
    <x v="515"/>
    <x v="1"/>
    <s v="Burton"/>
    <x v="2"/>
    <x v="0"/>
    <n v="44300"/>
    <n v="44333"/>
    <x v="1"/>
    <x v="0"/>
    <m/>
    <x v="1"/>
    <x v="337"/>
    <x v="1"/>
    <n v="33"/>
    <n v="80"/>
    <n v="20"/>
    <n v="20"/>
    <n v="18"/>
    <n v="38"/>
    <n v="38"/>
    <s v="Wed"/>
    <s v="Mon"/>
  </r>
  <r>
    <x v="516"/>
    <x v="3"/>
    <s v="Cartier"/>
    <x v="0"/>
    <x v="1"/>
    <n v="44300"/>
    <n v="44333"/>
    <x v="1"/>
    <x v="0"/>
    <s v="Yes"/>
    <x v="1"/>
    <x v="415"/>
    <x v="2"/>
    <n v="33"/>
    <n v="80"/>
    <n v="20"/>
    <n v="20"/>
    <n v="0"/>
    <n v="74.180599999999998"/>
    <n v="20"/>
    <s v="Wed"/>
    <s v="Mon"/>
  </r>
  <r>
    <x v="517"/>
    <x v="4"/>
    <s v="Khan"/>
    <x v="1"/>
    <x v="0"/>
    <n v="44300"/>
    <n v="44347"/>
    <x v="0"/>
    <x v="0"/>
    <m/>
    <x v="2"/>
    <x v="416"/>
    <x v="2"/>
    <n v="47"/>
    <n v="140"/>
    <n v="105"/>
    <n v="105"/>
    <n v="197.9443"/>
    <n v="302.9443"/>
    <n v="302.9443"/>
    <s v="Wed"/>
    <s v="Mon"/>
  </r>
  <r>
    <x v="518"/>
    <x v="5"/>
    <s v="Burton"/>
    <x v="2"/>
    <x v="0"/>
    <n v="44300"/>
    <n v="44364"/>
    <x v="1"/>
    <x v="1"/>
    <s v="Yes"/>
    <x v="1"/>
    <x v="417"/>
    <x v="3"/>
    <n v="64"/>
    <n v="80"/>
    <n v="20"/>
    <n v="0"/>
    <n v="0"/>
    <n v="131.91239999999999"/>
    <n v="0"/>
    <s v="Wed"/>
    <s v="Thu"/>
  </r>
  <r>
    <x v="519"/>
    <x v="0"/>
    <s v="Ling"/>
    <x v="2"/>
    <x v="0"/>
    <n v="44301"/>
    <n v="44315"/>
    <x v="1"/>
    <x v="0"/>
    <m/>
    <x v="1"/>
    <x v="418"/>
    <x v="0"/>
    <n v="14"/>
    <n v="80"/>
    <n v="20"/>
    <n v="20"/>
    <n v="118.0681"/>
    <n v="138.06810000000002"/>
    <n v="138.06810000000002"/>
    <s v="Thu"/>
    <s v="Thu"/>
  </r>
  <r>
    <x v="520"/>
    <x v="1"/>
    <s v="Lopez"/>
    <x v="1"/>
    <x v="0"/>
    <n v="44301"/>
    <n v="44313"/>
    <x v="1"/>
    <x v="0"/>
    <m/>
    <x v="0"/>
    <x v="77"/>
    <x v="0"/>
    <n v="12"/>
    <n v="80"/>
    <n v="40"/>
    <n v="40"/>
    <n v="48.75"/>
    <n v="88.75"/>
    <n v="88.75"/>
    <s v="Thu"/>
    <s v="Tue"/>
  </r>
  <r>
    <x v="521"/>
    <x v="0"/>
    <s v="Ling"/>
    <x v="0"/>
    <x v="0"/>
    <n v="44301"/>
    <n v="44313"/>
    <x v="1"/>
    <x v="1"/>
    <s v="Yes"/>
    <x v="1"/>
    <x v="39"/>
    <x v="3"/>
    <n v="12"/>
    <n v="80"/>
    <n v="20"/>
    <n v="0"/>
    <n v="0"/>
    <n v="164"/>
    <n v="0"/>
    <s v="Thu"/>
    <s v="Tue"/>
  </r>
  <r>
    <x v="522"/>
    <x v="5"/>
    <s v="Khan"/>
    <x v="2"/>
    <x v="0"/>
    <n v="44301"/>
    <n v="44322"/>
    <x v="1"/>
    <x v="0"/>
    <s v="Yes"/>
    <x v="1"/>
    <x v="419"/>
    <x v="2"/>
    <n v="21"/>
    <n v="80"/>
    <n v="20"/>
    <n v="20"/>
    <n v="0"/>
    <n v="70.60329999999999"/>
    <n v="20"/>
    <s v="Thu"/>
    <s v="Thu"/>
  </r>
  <r>
    <x v="523"/>
    <x v="3"/>
    <s v="Burton"/>
    <x v="2"/>
    <x v="0"/>
    <n v="44301"/>
    <n v="44323"/>
    <x v="1"/>
    <x v="1"/>
    <s v="Yes"/>
    <x v="1"/>
    <x v="420"/>
    <x v="3"/>
    <n v="22"/>
    <n v="80"/>
    <n v="20"/>
    <n v="0"/>
    <n v="0"/>
    <n v="110.2788"/>
    <n v="0"/>
    <s v="Thu"/>
    <s v="Fri"/>
  </r>
  <r>
    <x v="524"/>
    <x v="2"/>
    <s v="Cartier"/>
    <x v="1"/>
    <x v="1"/>
    <n v="44301"/>
    <n v="44322"/>
    <x v="1"/>
    <x v="0"/>
    <m/>
    <x v="0"/>
    <x v="103"/>
    <x v="2"/>
    <n v="21"/>
    <n v="80"/>
    <n v="40"/>
    <n v="40"/>
    <n v="25"/>
    <n v="65"/>
    <n v="65"/>
    <s v="Thu"/>
    <s v="Thu"/>
  </r>
  <r>
    <x v="525"/>
    <x v="5"/>
    <s v="Burton"/>
    <x v="2"/>
    <x v="0"/>
    <n v="44301"/>
    <n v="44331"/>
    <x v="1"/>
    <x v="0"/>
    <m/>
    <x v="1"/>
    <x v="150"/>
    <x v="1"/>
    <n v="30"/>
    <n v="80"/>
    <n v="20"/>
    <n v="20"/>
    <n v="34.08"/>
    <n v="54.08"/>
    <n v="54.08"/>
    <s v="Thu"/>
    <s v="Sat"/>
  </r>
  <r>
    <x v="526"/>
    <x v="3"/>
    <s v="Cartier"/>
    <x v="0"/>
    <x v="0"/>
    <n v="44301"/>
    <n v="44333"/>
    <x v="1"/>
    <x v="0"/>
    <m/>
    <x v="1"/>
    <x v="421"/>
    <x v="1"/>
    <n v="32"/>
    <n v="80"/>
    <n v="20"/>
    <n v="20"/>
    <n v="146.75530000000001"/>
    <n v="166.75530000000001"/>
    <n v="166.75530000000001"/>
    <s v="Thu"/>
    <s v="Mon"/>
  </r>
  <r>
    <x v="527"/>
    <x v="3"/>
    <s v="Cartier"/>
    <x v="4"/>
    <x v="0"/>
    <n v="44301"/>
    <n v="44336"/>
    <x v="1"/>
    <x v="1"/>
    <s v="Yes"/>
    <x v="14"/>
    <x v="422"/>
    <x v="3"/>
    <n v="35"/>
    <n v="80"/>
    <n v="100"/>
    <n v="0"/>
    <n v="0"/>
    <n v="321.43"/>
    <n v="0"/>
    <s v="Thu"/>
    <s v="Thu"/>
  </r>
  <r>
    <x v="528"/>
    <x v="3"/>
    <s v="Cartier"/>
    <x v="0"/>
    <x v="0"/>
    <n v="44301"/>
    <n v="44342"/>
    <x v="1"/>
    <x v="0"/>
    <s v="Yes"/>
    <x v="6"/>
    <x v="423"/>
    <x v="2"/>
    <n v="41"/>
    <n v="80"/>
    <n v="80"/>
    <n v="80"/>
    <n v="0"/>
    <n v="217.1969"/>
    <n v="80"/>
    <s v="Thu"/>
    <s v="Wed"/>
  </r>
  <r>
    <x v="529"/>
    <x v="2"/>
    <s v="Khan"/>
    <x v="4"/>
    <x v="1"/>
    <n v="44301"/>
    <n v="44361"/>
    <x v="1"/>
    <x v="0"/>
    <m/>
    <x v="10"/>
    <x v="424"/>
    <x v="2"/>
    <n v="60"/>
    <n v="80"/>
    <n v="200"/>
    <n v="200"/>
    <n v="69.033299999999997"/>
    <n v="269.0333"/>
    <n v="269.0333"/>
    <s v="Thu"/>
    <s v="Mon"/>
  </r>
  <r>
    <x v="530"/>
    <x v="7"/>
    <s v="Ling"/>
    <x v="0"/>
    <x v="0"/>
    <n v="44301"/>
    <n v="44364"/>
    <x v="0"/>
    <x v="0"/>
    <m/>
    <x v="1"/>
    <x v="425"/>
    <x v="4"/>
    <n v="63"/>
    <n v="140"/>
    <n v="35"/>
    <n v="35"/>
    <n v="54"/>
    <n v="89"/>
    <n v="89"/>
    <s v="Thu"/>
    <s v="Thu"/>
  </r>
  <r>
    <x v="531"/>
    <x v="5"/>
    <s v="Khan"/>
    <x v="2"/>
    <x v="0"/>
    <n v="44303"/>
    <n v="44324"/>
    <x v="1"/>
    <x v="0"/>
    <s v="Yes"/>
    <x v="1"/>
    <x v="426"/>
    <x v="2"/>
    <n v="21"/>
    <n v="80"/>
    <n v="20"/>
    <n v="20"/>
    <n v="0"/>
    <n v="95.180800000000005"/>
    <n v="20"/>
    <s v="Sat"/>
    <s v="Sat"/>
  </r>
  <r>
    <x v="532"/>
    <x v="0"/>
    <s v="Ling"/>
    <x v="0"/>
    <x v="1"/>
    <n v="44303"/>
    <n v="44326"/>
    <x v="0"/>
    <x v="0"/>
    <m/>
    <x v="2"/>
    <x v="427"/>
    <x v="0"/>
    <n v="23"/>
    <n v="140"/>
    <n v="105"/>
    <n v="105"/>
    <n v="262.11"/>
    <n v="367.11"/>
    <n v="367.11"/>
    <s v="Sat"/>
    <s v="Mon"/>
  </r>
  <r>
    <x v="533"/>
    <x v="7"/>
    <s v="Ling"/>
    <x v="2"/>
    <x v="0"/>
    <n v="44305"/>
    <n v="44317"/>
    <x v="1"/>
    <x v="0"/>
    <m/>
    <x v="1"/>
    <x v="339"/>
    <x v="2"/>
    <n v="12"/>
    <n v="80"/>
    <n v="20"/>
    <n v="20"/>
    <n v="61.259"/>
    <n v="81.259"/>
    <n v="81.259"/>
    <s v="Mon"/>
    <s v="Sat"/>
  </r>
  <r>
    <x v="534"/>
    <x v="5"/>
    <s v="Cartier"/>
    <x v="3"/>
    <x v="0"/>
    <n v="44305"/>
    <n v="44317"/>
    <x v="1"/>
    <x v="0"/>
    <s v="Yes"/>
    <x v="6"/>
    <x v="428"/>
    <x v="2"/>
    <n v="12"/>
    <n v="80"/>
    <n v="80"/>
    <n v="80"/>
    <n v="0"/>
    <n v="277.5849"/>
    <n v="80"/>
    <s v="Mon"/>
    <s v="Sat"/>
  </r>
  <r>
    <x v="535"/>
    <x v="0"/>
    <s v="Ling"/>
    <x v="2"/>
    <x v="0"/>
    <n v="44305"/>
    <n v="44313"/>
    <x v="0"/>
    <x v="0"/>
    <m/>
    <x v="1"/>
    <x v="429"/>
    <x v="0"/>
    <n v="8"/>
    <n v="140"/>
    <n v="35"/>
    <n v="35"/>
    <n v="158.9538"/>
    <n v="193.9538"/>
    <n v="193.9538"/>
    <s v="Mon"/>
    <s v="Tue"/>
  </r>
  <r>
    <x v="536"/>
    <x v="1"/>
    <s v="Lopez"/>
    <x v="1"/>
    <x v="0"/>
    <n v="44305"/>
    <n v="44314"/>
    <x v="1"/>
    <x v="0"/>
    <m/>
    <x v="2"/>
    <x v="430"/>
    <x v="0"/>
    <n v="9"/>
    <n v="80"/>
    <n v="60"/>
    <n v="60"/>
    <n v="15.430999999999999"/>
    <n v="75.430999999999997"/>
    <n v="75.430999999999997"/>
    <s v="Mon"/>
    <s v="Wed"/>
  </r>
  <r>
    <x v="537"/>
    <x v="2"/>
    <s v="Cartier"/>
    <x v="2"/>
    <x v="1"/>
    <n v="44305"/>
    <n v="44322"/>
    <x v="1"/>
    <x v="0"/>
    <m/>
    <x v="1"/>
    <x v="213"/>
    <x v="2"/>
    <n v="17"/>
    <n v="80"/>
    <n v="20"/>
    <n v="20"/>
    <n v="72.350099999999998"/>
    <n v="92.350099999999998"/>
    <n v="92.350099999999998"/>
    <s v="Mon"/>
    <s v="Thu"/>
  </r>
  <r>
    <x v="538"/>
    <x v="3"/>
    <s v="Khan"/>
    <x v="1"/>
    <x v="0"/>
    <n v="44305"/>
    <n v="44328"/>
    <x v="1"/>
    <x v="0"/>
    <m/>
    <x v="0"/>
    <x v="431"/>
    <x v="2"/>
    <n v="23"/>
    <n v="80"/>
    <n v="40"/>
    <n v="40"/>
    <n v="7.3079999999999998"/>
    <n v="47.308"/>
    <n v="47.308"/>
    <s v="Mon"/>
    <s v="Wed"/>
  </r>
  <r>
    <x v="539"/>
    <x v="2"/>
    <s v="Khan"/>
    <x v="2"/>
    <x v="0"/>
    <n v="44305"/>
    <n v="44337"/>
    <x v="1"/>
    <x v="0"/>
    <m/>
    <x v="1"/>
    <x v="2"/>
    <x v="2"/>
    <n v="32"/>
    <n v="80"/>
    <n v="20"/>
    <n v="20"/>
    <n v="120"/>
    <n v="140"/>
    <n v="140"/>
    <s v="Mon"/>
    <s v="Fri"/>
  </r>
  <r>
    <x v="540"/>
    <x v="5"/>
    <s v="Burton"/>
    <x v="0"/>
    <x v="0"/>
    <n v="44305"/>
    <n v="44333"/>
    <x v="0"/>
    <x v="0"/>
    <m/>
    <x v="0"/>
    <x v="432"/>
    <x v="2"/>
    <n v="28"/>
    <n v="140"/>
    <n v="70"/>
    <n v="70"/>
    <n v="173.29900000000001"/>
    <n v="243.29900000000001"/>
    <n v="243.29900000000001"/>
    <s v="Mon"/>
    <s v="Mon"/>
  </r>
  <r>
    <x v="541"/>
    <x v="0"/>
    <s v="Ling"/>
    <x v="0"/>
    <x v="0"/>
    <n v="44305"/>
    <n v="44341"/>
    <x v="1"/>
    <x v="0"/>
    <m/>
    <x v="1"/>
    <x v="27"/>
    <x v="2"/>
    <n v="36"/>
    <n v="80"/>
    <n v="20"/>
    <n v="20"/>
    <n v="24.63"/>
    <n v="44.629999999999995"/>
    <n v="44.629999999999995"/>
    <s v="Mon"/>
    <s v="Tue"/>
  </r>
  <r>
    <x v="542"/>
    <x v="6"/>
    <s v="Ling"/>
    <x v="4"/>
    <x v="1"/>
    <n v="44305"/>
    <n v="44354"/>
    <x v="0"/>
    <x v="0"/>
    <s v="Yes"/>
    <x v="24"/>
    <x v="433"/>
    <x v="2"/>
    <n v="49"/>
    <n v="140"/>
    <n v="1050"/>
    <n v="1050"/>
    <n v="0"/>
    <n v="2564.7835999999998"/>
    <n v="1050"/>
    <s v="Mon"/>
    <s v="Mon"/>
  </r>
  <r>
    <x v="543"/>
    <x v="0"/>
    <s v="Ling"/>
    <x v="1"/>
    <x v="0"/>
    <n v="44305"/>
    <n v="44377"/>
    <x v="0"/>
    <x v="0"/>
    <m/>
    <x v="2"/>
    <x v="434"/>
    <x v="2"/>
    <n v="72"/>
    <n v="140"/>
    <n v="105"/>
    <n v="105"/>
    <n v="106.65"/>
    <n v="211.65"/>
    <n v="211.65"/>
    <s v="Mon"/>
    <s v="Wed"/>
  </r>
  <r>
    <x v="544"/>
    <x v="5"/>
    <s v="Cartier"/>
    <x v="3"/>
    <x v="0"/>
    <n v="44305"/>
    <m/>
    <x v="0"/>
    <x v="0"/>
    <m/>
    <x v="23"/>
    <x v="435"/>
    <x v="2"/>
    <s v=""/>
    <n v="140"/>
    <n v="0"/>
    <n v="0"/>
    <n v="427.83109999999999"/>
    <n v="427.83109999999999"/>
    <n v="427.83109999999999"/>
    <s v="Mon"/>
    <s v="Sat"/>
  </r>
  <r>
    <x v="545"/>
    <x v="3"/>
    <s v="Khan"/>
    <x v="0"/>
    <x v="0"/>
    <n v="44306"/>
    <n v="44327"/>
    <x v="1"/>
    <x v="0"/>
    <m/>
    <x v="1"/>
    <x v="436"/>
    <x v="2"/>
    <n v="21"/>
    <n v="80"/>
    <n v="20"/>
    <n v="20"/>
    <n v="84.700599999999994"/>
    <n v="104.70059999999999"/>
    <n v="104.70059999999999"/>
    <s v="Tue"/>
    <s v="Tue"/>
  </r>
  <r>
    <x v="546"/>
    <x v="5"/>
    <s v="Burton"/>
    <x v="0"/>
    <x v="0"/>
    <n v="44306"/>
    <n v="44326"/>
    <x v="1"/>
    <x v="0"/>
    <m/>
    <x v="1"/>
    <x v="437"/>
    <x v="2"/>
    <n v="20"/>
    <n v="80"/>
    <n v="20"/>
    <n v="20"/>
    <n v="106.5408"/>
    <n v="126.5408"/>
    <n v="126.5408"/>
    <s v="Tue"/>
    <s v="Mon"/>
  </r>
  <r>
    <x v="547"/>
    <x v="2"/>
    <s v="Khan"/>
    <x v="2"/>
    <x v="0"/>
    <n v="44306"/>
    <n v="44329"/>
    <x v="1"/>
    <x v="0"/>
    <m/>
    <x v="1"/>
    <x v="438"/>
    <x v="2"/>
    <n v="23"/>
    <n v="80"/>
    <n v="20"/>
    <n v="20"/>
    <n v="108.69070000000001"/>
    <n v="128.69069999999999"/>
    <n v="128.69069999999999"/>
    <s v="Tue"/>
    <s v="Thu"/>
  </r>
  <r>
    <x v="548"/>
    <x v="2"/>
    <s v="Khan"/>
    <x v="1"/>
    <x v="0"/>
    <n v="44306"/>
    <n v="44338"/>
    <x v="1"/>
    <x v="0"/>
    <m/>
    <x v="14"/>
    <x v="439"/>
    <x v="2"/>
    <n v="32"/>
    <n v="80"/>
    <n v="100"/>
    <n v="100"/>
    <n v="405.55250000000001"/>
    <n v="505.55250000000001"/>
    <n v="505.55250000000001"/>
    <s v="Tue"/>
    <s v="Sat"/>
  </r>
  <r>
    <x v="549"/>
    <x v="0"/>
    <s v="Ling"/>
    <x v="2"/>
    <x v="0"/>
    <n v="44306"/>
    <n v="44342"/>
    <x v="0"/>
    <x v="0"/>
    <m/>
    <x v="1"/>
    <x v="18"/>
    <x v="0"/>
    <n v="36"/>
    <n v="140"/>
    <n v="35"/>
    <n v="35"/>
    <n v="240"/>
    <n v="275"/>
    <n v="275"/>
    <s v="Tue"/>
    <s v="Wed"/>
  </r>
  <r>
    <x v="550"/>
    <x v="3"/>
    <s v="Burton"/>
    <x v="0"/>
    <x v="0"/>
    <n v="44306"/>
    <n v="44347"/>
    <x v="0"/>
    <x v="0"/>
    <m/>
    <x v="6"/>
    <x v="440"/>
    <x v="2"/>
    <n v="41"/>
    <n v="140"/>
    <n v="140"/>
    <n v="140"/>
    <n v="641.77440000000001"/>
    <n v="781.77440000000001"/>
    <n v="781.77440000000001"/>
    <s v="Tue"/>
    <s v="Mon"/>
  </r>
  <r>
    <x v="551"/>
    <x v="5"/>
    <s v="Cartier"/>
    <x v="1"/>
    <x v="0"/>
    <n v="44306"/>
    <n v="44376"/>
    <x v="1"/>
    <x v="0"/>
    <m/>
    <x v="6"/>
    <x v="441"/>
    <x v="2"/>
    <n v="70"/>
    <n v="80"/>
    <n v="80"/>
    <n v="80"/>
    <n v="89.452399999999997"/>
    <n v="169.45240000000001"/>
    <n v="169.45240000000001"/>
    <s v="Tue"/>
    <s v="Tue"/>
  </r>
  <r>
    <x v="552"/>
    <x v="8"/>
    <s v="Ling"/>
    <x v="2"/>
    <x v="0"/>
    <n v="44306"/>
    <n v="44382"/>
    <x v="1"/>
    <x v="0"/>
    <m/>
    <x v="1"/>
    <x v="442"/>
    <x v="2"/>
    <n v="76"/>
    <n v="80"/>
    <n v="20"/>
    <n v="20"/>
    <n v="2"/>
    <n v="22"/>
    <n v="22"/>
    <s v="Tue"/>
    <s v="Mon"/>
  </r>
  <r>
    <x v="553"/>
    <x v="1"/>
    <s v="Cartier"/>
    <x v="0"/>
    <x v="0"/>
    <n v="44307"/>
    <n v="44320"/>
    <x v="1"/>
    <x v="1"/>
    <s v="Yes"/>
    <x v="1"/>
    <x v="443"/>
    <x v="3"/>
    <n v="13"/>
    <n v="80"/>
    <n v="20"/>
    <n v="0"/>
    <n v="0"/>
    <n v="268.09129999999999"/>
    <n v="0"/>
    <s v="Wed"/>
    <s v="Tue"/>
  </r>
  <r>
    <x v="554"/>
    <x v="8"/>
    <s v="Ling"/>
    <x v="0"/>
    <x v="0"/>
    <n v="44307"/>
    <n v="44321"/>
    <x v="0"/>
    <x v="0"/>
    <m/>
    <x v="1"/>
    <x v="183"/>
    <x v="0"/>
    <n v="14"/>
    <n v="140"/>
    <n v="35"/>
    <n v="35"/>
    <n v="180"/>
    <n v="215"/>
    <n v="215"/>
    <s v="Wed"/>
    <s v="Wed"/>
  </r>
  <r>
    <x v="555"/>
    <x v="5"/>
    <s v="Khan"/>
    <x v="2"/>
    <x v="0"/>
    <n v="44307"/>
    <n v="44361"/>
    <x v="1"/>
    <x v="0"/>
    <m/>
    <x v="1"/>
    <x v="444"/>
    <x v="2"/>
    <n v="54"/>
    <n v="80"/>
    <n v="20"/>
    <n v="20"/>
    <n v="45.944899999999997"/>
    <n v="65.94489999999999"/>
    <n v="65.94489999999999"/>
    <s v="Wed"/>
    <s v="Mon"/>
  </r>
  <r>
    <x v="556"/>
    <x v="5"/>
    <s v="Burton"/>
    <x v="0"/>
    <x v="0"/>
    <n v="44307"/>
    <n v="44364"/>
    <x v="0"/>
    <x v="0"/>
    <s v="Yes"/>
    <x v="1"/>
    <x v="445"/>
    <x v="2"/>
    <n v="57"/>
    <n v="140"/>
    <n v="35"/>
    <n v="35"/>
    <n v="0"/>
    <n v="160.76"/>
    <n v="35"/>
    <s v="Wed"/>
    <s v="Thu"/>
  </r>
  <r>
    <x v="557"/>
    <x v="5"/>
    <s v="Cartier"/>
    <x v="0"/>
    <x v="0"/>
    <n v="44307"/>
    <n v="44382"/>
    <x v="0"/>
    <x v="0"/>
    <m/>
    <x v="1"/>
    <x v="446"/>
    <x v="2"/>
    <n v="75"/>
    <n v="140"/>
    <n v="35"/>
    <n v="35"/>
    <n v="92.4375"/>
    <n v="127.4375"/>
    <n v="127.4375"/>
    <s v="Wed"/>
    <s v="Mon"/>
  </r>
  <r>
    <x v="558"/>
    <x v="1"/>
    <s v="Burton"/>
    <x v="1"/>
    <x v="0"/>
    <n v="44307"/>
    <n v="44382"/>
    <x v="0"/>
    <x v="0"/>
    <m/>
    <x v="6"/>
    <x v="447"/>
    <x v="0"/>
    <n v="75"/>
    <n v="140"/>
    <n v="140"/>
    <n v="140"/>
    <n v="183.5419"/>
    <n v="323.5419"/>
    <n v="323.5419"/>
    <s v="Wed"/>
    <s v="Mon"/>
  </r>
  <r>
    <x v="559"/>
    <x v="1"/>
    <s v="Burton"/>
    <x v="1"/>
    <x v="0"/>
    <n v="44307"/>
    <n v="44382"/>
    <x v="0"/>
    <x v="0"/>
    <s v="Yes"/>
    <x v="6"/>
    <x v="448"/>
    <x v="2"/>
    <n v="75"/>
    <n v="140"/>
    <n v="140"/>
    <n v="140"/>
    <n v="0"/>
    <n v="384.72249999999997"/>
    <n v="140"/>
    <s v="Wed"/>
    <s v="Mon"/>
  </r>
  <r>
    <x v="560"/>
    <x v="1"/>
    <s v="Burton"/>
    <x v="1"/>
    <x v="0"/>
    <n v="44307"/>
    <n v="44382"/>
    <x v="0"/>
    <x v="0"/>
    <m/>
    <x v="6"/>
    <x v="449"/>
    <x v="0"/>
    <n v="75"/>
    <n v="140"/>
    <n v="140"/>
    <n v="140"/>
    <n v="305.17189999999999"/>
    <n v="445.17189999999999"/>
    <n v="445.17189999999999"/>
    <s v="Wed"/>
    <s v="Mon"/>
  </r>
  <r>
    <x v="561"/>
    <x v="1"/>
    <s v="Burton"/>
    <x v="0"/>
    <x v="0"/>
    <n v="44307"/>
    <n v="44382"/>
    <x v="0"/>
    <x v="1"/>
    <s v="Yes"/>
    <x v="0"/>
    <x v="450"/>
    <x v="3"/>
    <n v="75"/>
    <n v="140"/>
    <n v="70"/>
    <n v="0"/>
    <n v="0"/>
    <n v="817.10739999999998"/>
    <n v="0"/>
    <s v="Wed"/>
    <s v="Mon"/>
  </r>
  <r>
    <x v="562"/>
    <x v="1"/>
    <s v="Burton"/>
    <x v="4"/>
    <x v="0"/>
    <n v="44307"/>
    <n v="44382"/>
    <x v="0"/>
    <x v="0"/>
    <s v="Yes"/>
    <x v="7"/>
    <x v="451"/>
    <x v="2"/>
    <n v="75"/>
    <n v="140"/>
    <n v="315"/>
    <n v="315"/>
    <n v="0"/>
    <n v="1814.3906999999999"/>
    <n v="315"/>
    <s v="Wed"/>
    <s v="Mon"/>
  </r>
  <r>
    <x v="563"/>
    <x v="1"/>
    <s v="Burton"/>
    <x v="2"/>
    <x v="0"/>
    <n v="44307"/>
    <n v="44383"/>
    <x v="1"/>
    <x v="0"/>
    <s v="Yes"/>
    <x v="1"/>
    <x v="452"/>
    <x v="2"/>
    <n v="76"/>
    <n v="80"/>
    <n v="20"/>
    <n v="20"/>
    <n v="0"/>
    <n v="139.18090000000001"/>
    <n v="20"/>
    <s v="Wed"/>
    <s v="Tue"/>
  </r>
  <r>
    <x v="564"/>
    <x v="1"/>
    <s v="Burton"/>
    <x v="4"/>
    <x v="0"/>
    <n v="44307"/>
    <n v="44383"/>
    <x v="0"/>
    <x v="0"/>
    <s v="Yes"/>
    <x v="6"/>
    <x v="453"/>
    <x v="2"/>
    <n v="76"/>
    <n v="140"/>
    <n v="140"/>
    <n v="140"/>
    <n v="0"/>
    <n v="388.72820000000002"/>
    <n v="140"/>
    <s v="Wed"/>
    <s v="Tue"/>
  </r>
  <r>
    <x v="565"/>
    <x v="1"/>
    <s v="Burton"/>
    <x v="1"/>
    <x v="0"/>
    <n v="44307"/>
    <n v="44383"/>
    <x v="0"/>
    <x v="1"/>
    <s v="Yes"/>
    <x v="5"/>
    <x v="454"/>
    <x v="3"/>
    <n v="76"/>
    <n v="140"/>
    <n v="245"/>
    <n v="0"/>
    <n v="0"/>
    <n v="536.90300000000002"/>
    <n v="0"/>
    <s v="Wed"/>
    <s v="Tue"/>
  </r>
  <r>
    <x v="566"/>
    <x v="1"/>
    <s v="Burton"/>
    <x v="2"/>
    <x v="0"/>
    <n v="44307"/>
    <n v="44383"/>
    <x v="0"/>
    <x v="0"/>
    <s v="Yes"/>
    <x v="1"/>
    <x v="455"/>
    <x v="2"/>
    <n v="76"/>
    <n v="140"/>
    <n v="35"/>
    <n v="35"/>
    <n v="0"/>
    <n v="406.1669"/>
    <n v="35"/>
    <s v="Wed"/>
    <s v="Tue"/>
  </r>
  <r>
    <x v="567"/>
    <x v="1"/>
    <s v="Burton"/>
    <x v="1"/>
    <x v="0"/>
    <n v="44307"/>
    <n v="44383"/>
    <x v="0"/>
    <x v="0"/>
    <s v="Yes"/>
    <x v="2"/>
    <x v="456"/>
    <x v="2"/>
    <n v="76"/>
    <n v="140"/>
    <n v="105"/>
    <n v="105"/>
    <n v="0"/>
    <n v="485.3526"/>
    <n v="105"/>
    <s v="Wed"/>
    <s v="Tue"/>
  </r>
  <r>
    <x v="568"/>
    <x v="1"/>
    <s v="Burton"/>
    <x v="3"/>
    <x v="0"/>
    <n v="44307"/>
    <n v="44383"/>
    <x v="0"/>
    <x v="0"/>
    <s v="Yes"/>
    <x v="6"/>
    <x v="457"/>
    <x v="2"/>
    <n v="76"/>
    <n v="140"/>
    <n v="140"/>
    <n v="140"/>
    <n v="0"/>
    <n v="563.08439999999996"/>
    <n v="140"/>
    <s v="Wed"/>
    <s v="Tue"/>
  </r>
  <r>
    <x v="569"/>
    <x v="1"/>
    <s v="Burton"/>
    <x v="4"/>
    <x v="0"/>
    <n v="44307"/>
    <n v="44383"/>
    <x v="0"/>
    <x v="0"/>
    <m/>
    <x v="5"/>
    <x v="458"/>
    <x v="0"/>
    <n v="76"/>
    <n v="140"/>
    <n v="245"/>
    <n v="245"/>
    <n v="395.08409999999998"/>
    <n v="640.08410000000003"/>
    <n v="640.08410000000003"/>
    <s v="Wed"/>
    <s v="Tue"/>
  </r>
  <r>
    <x v="570"/>
    <x v="1"/>
    <s v="Burton"/>
    <x v="0"/>
    <x v="0"/>
    <n v="44307"/>
    <n v="44383"/>
    <x v="0"/>
    <x v="1"/>
    <s v="Yes"/>
    <x v="0"/>
    <x v="459"/>
    <x v="3"/>
    <n v="76"/>
    <n v="140"/>
    <n v="70"/>
    <n v="0"/>
    <n v="0"/>
    <n v="512.18970000000002"/>
    <n v="0"/>
    <s v="Wed"/>
    <s v="Tue"/>
  </r>
  <r>
    <x v="571"/>
    <x v="0"/>
    <s v="Khan"/>
    <x v="0"/>
    <x v="0"/>
    <n v="44307"/>
    <n v="44389"/>
    <x v="0"/>
    <x v="0"/>
    <m/>
    <x v="1"/>
    <x v="425"/>
    <x v="1"/>
    <n v="82"/>
    <n v="140"/>
    <n v="35"/>
    <n v="35"/>
    <n v="54"/>
    <n v="89"/>
    <n v="89"/>
    <s v="Wed"/>
    <s v="Mon"/>
  </r>
  <r>
    <x v="572"/>
    <x v="0"/>
    <s v="Khan"/>
    <x v="1"/>
    <x v="0"/>
    <n v="44307"/>
    <n v="44389"/>
    <x v="0"/>
    <x v="0"/>
    <m/>
    <x v="0"/>
    <x v="460"/>
    <x v="2"/>
    <n v="82"/>
    <n v="140"/>
    <n v="70"/>
    <n v="70"/>
    <n v="61.993600000000001"/>
    <n v="131.99360000000001"/>
    <n v="131.99360000000001"/>
    <s v="Wed"/>
    <s v="Mon"/>
  </r>
  <r>
    <x v="573"/>
    <x v="0"/>
    <s v="Ling"/>
    <x v="2"/>
    <x v="0"/>
    <n v="44307"/>
    <n v="44389"/>
    <x v="1"/>
    <x v="0"/>
    <m/>
    <x v="1"/>
    <x v="2"/>
    <x v="0"/>
    <n v="82"/>
    <n v="80"/>
    <n v="20"/>
    <n v="20"/>
    <n v="120"/>
    <n v="140"/>
    <n v="140"/>
    <s v="Wed"/>
    <s v="Mon"/>
  </r>
  <r>
    <x v="574"/>
    <x v="1"/>
    <s v="Burton"/>
    <x v="1"/>
    <x v="0"/>
    <n v="44307"/>
    <n v="44389"/>
    <x v="0"/>
    <x v="0"/>
    <m/>
    <x v="0"/>
    <x v="461"/>
    <x v="0"/>
    <n v="82"/>
    <n v="140"/>
    <n v="70"/>
    <n v="70"/>
    <n v="122.3613"/>
    <n v="192.3613"/>
    <n v="192.3613"/>
    <s v="Wed"/>
    <s v="Mon"/>
  </r>
  <r>
    <x v="575"/>
    <x v="1"/>
    <s v="Burton"/>
    <x v="0"/>
    <x v="0"/>
    <n v="44307"/>
    <n v="44389"/>
    <x v="0"/>
    <x v="0"/>
    <m/>
    <x v="0"/>
    <x v="462"/>
    <x v="0"/>
    <n v="82"/>
    <n v="140"/>
    <n v="70"/>
    <n v="70"/>
    <n v="401.1669"/>
    <n v="471.1669"/>
    <n v="471.1669"/>
    <s v="Wed"/>
    <s v="Mon"/>
  </r>
  <r>
    <x v="576"/>
    <x v="0"/>
    <s v="Khan"/>
    <x v="4"/>
    <x v="0"/>
    <n v="44307"/>
    <n v="44389"/>
    <x v="0"/>
    <x v="0"/>
    <m/>
    <x v="6"/>
    <x v="463"/>
    <x v="2"/>
    <n v="82"/>
    <n v="140"/>
    <n v="140"/>
    <n v="140"/>
    <n v="427.88080000000002"/>
    <n v="567.88080000000002"/>
    <n v="567.88080000000002"/>
    <s v="Wed"/>
    <s v="Mon"/>
  </r>
  <r>
    <x v="577"/>
    <x v="8"/>
    <s v="Ling"/>
    <x v="0"/>
    <x v="1"/>
    <n v="44307"/>
    <n v="44390"/>
    <x v="1"/>
    <x v="0"/>
    <m/>
    <x v="1"/>
    <x v="234"/>
    <x v="0"/>
    <n v="83"/>
    <n v="80"/>
    <n v="20"/>
    <n v="20"/>
    <n v="85.32"/>
    <n v="105.32"/>
    <n v="105.32"/>
    <s v="Wed"/>
    <s v="Tue"/>
  </r>
  <r>
    <x v="578"/>
    <x v="4"/>
    <s v="Khan"/>
    <x v="0"/>
    <x v="0"/>
    <n v="44307"/>
    <n v="44390"/>
    <x v="0"/>
    <x v="0"/>
    <m/>
    <x v="0"/>
    <x v="464"/>
    <x v="2"/>
    <n v="83"/>
    <n v="140"/>
    <n v="70"/>
    <n v="70"/>
    <n v="107.4011"/>
    <n v="177.40109999999999"/>
    <n v="177.40109999999999"/>
    <s v="Wed"/>
    <s v="Tue"/>
  </r>
  <r>
    <x v="579"/>
    <x v="1"/>
    <s v="Burton"/>
    <x v="0"/>
    <x v="0"/>
    <n v="44307"/>
    <n v="44390"/>
    <x v="0"/>
    <x v="0"/>
    <m/>
    <x v="1"/>
    <x v="465"/>
    <x v="0"/>
    <n v="83"/>
    <n v="140"/>
    <n v="35"/>
    <n v="35"/>
    <n v="108.36109999999999"/>
    <n v="143.36109999999999"/>
    <n v="143.36109999999999"/>
    <s v="Wed"/>
    <s v="Tue"/>
  </r>
  <r>
    <x v="580"/>
    <x v="8"/>
    <s v="Ling"/>
    <x v="2"/>
    <x v="0"/>
    <n v="44307"/>
    <n v="44390"/>
    <x v="1"/>
    <x v="0"/>
    <m/>
    <x v="1"/>
    <x v="2"/>
    <x v="2"/>
    <n v="83"/>
    <n v="80"/>
    <n v="20"/>
    <n v="20"/>
    <n v="120"/>
    <n v="140"/>
    <n v="140"/>
    <s v="Wed"/>
    <s v="Tue"/>
  </r>
  <r>
    <x v="581"/>
    <x v="1"/>
    <s v="Burton"/>
    <x v="4"/>
    <x v="0"/>
    <n v="44307"/>
    <n v="44390"/>
    <x v="0"/>
    <x v="0"/>
    <m/>
    <x v="5"/>
    <x v="466"/>
    <x v="0"/>
    <n v="83"/>
    <n v="140"/>
    <n v="245"/>
    <n v="245"/>
    <n v="416.85219999999998"/>
    <n v="661.85220000000004"/>
    <n v="661.85220000000004"/>
    <s v="Wed"/>
    <s v="Tue"/>
  </r>
  <r>
    <x v="582"/>
    <x v="1"/>
    <s v="Burton"/>
    <x v="4"/>
    <x v="0"/>
    <n v="44307"/>
    <n v="44390"/>
    <x v="0"/>
    <x v="0"/>
    <m/>
    <x v="14"/>
    <x v="467"/>
    <x v="0"/>
    <n v="83"/>
    <n v="140"/>
    <n v="175"/>
    <n v="175"/>
    <n v="449.04039999999998"/>
    <n v="624.04039999999998"/>
    <n v="624.04039999999998"/>
    <s v="Wed"/>
    <s v="Tue"/>
  </r>
  <r>
    <x v="583"/>
    <x v="0"/>
    <s v="Khan"/>
    <x v="0"/>
    <x v="0"/>
    <n v="44307"/>
    <n v="44390"/>
    <x v="0"/>
    <x v="0"/>
    <m/>
    <x v="6"/>
    <x v="468"/>
    <x v="2"/>
    <n v="83"/>
    <n v="140"/>
    <n v="140"/>
    <n v="140"/>
    <n v="463.70929999999998"/>
    <n v="603.70929999999998"/>
    <n v="603.70929999999998"/>
    <s v="Wed"/>
    <s v="Tue"/>
  </r>
  <r>
    <x v="584"/>
    <x v="1"/>
    <s v="Burton"/>
    <x v="4"/>
    <x v="0"/>
    <n v="44307"/>
    <n v="44390"/>
    <x v="0"/>
    <x v="0"/>
    <m/>
    <x v="14"/>
    <x v="469"/>
    <x v="0"/>
    <n v="83"/>
    <n v="140"/>
    <n v="175"/>
    <n v="175"/>
    <n v="488.4255"/>
    <n v="663.42550000000006"/>
    <n v="663.42550000000006"/>
    <s v="Wed"/>
    <s v="Tue"/>
  </r>
  <r>
    <x v="585"/>
    <x v="2"/>
    <s v="Burton"/>
    <x v="0"/>
    <x v="0"/>
    <n v="44308"/>
    <n v="44330"/>
    <x v="1"/>
    <x v="0"/>
    <m/>
    <x v="6"/>
    <x v="470"/>
    <x v="2"/>
    <n v="22"/>
    <n v="80"/>
    <n v="80"/>
    <n v="80"/>
    <n v="65.947800000000001"/>
    <n v="145.9478"/>
    <n v="145.9478"/>
    <s v="Thu"/>
    <s v="Fri"/>
  </r>
  <r>
    <x v="586"/>
    <x v="0"/>
    <s v="Ling"/>
    <x v="2"/>
    <x v="0"/>
    <n v="44308"/>
    <n v="44331"/>
    <x v="1"/>
    <x v="0"/>
    <m/>
    <x v="1"/>
    <x v="471"/>
    <x v="0"/>
    <n v="23"/>
    <n v="80"/>
    <n v="20"/>
    <n v="20"/>
    <n v="109.2323"/>
    <n v="129.23230000000001"/>
    <n v="129.23230000000001"/>
    <s v="Thu"/>
    <s v="Sat"/>
  </r>
  <r>
    <x v="587"/>
    <x v="0"/>
    <s v="Ling"/>
    <x v="0"/>
    <x v="0"/>
    <n v="44308"/>
    <n v="44341"/>
    <x v="0"/>
    <x v="0"/>
    <m/>
    <x v="0"/>
    <x v="472"/>
    <x v="2"/>
    <n v="33"/>
    <n v="140"/>
    <n v="70"/>
    <n v="70"/>
    <n v="86"/>
    <n v="156"/>
    <n v="156"/>
    <s v="Thu"/>
    <s v="Tue"/>
  </r>
  <r>
    <x v="588"/>
    <x v="5"/>
    <s v="Cartier"/>
    <x v="2"/>
    <x v="0"/>
    <n v="44308"/>
    <n v="44380"/>
    <x v="1"/>
    <x v="0"/>
    <m/>
    <x v="1"/>
    <x v="473"/>
    <x v="2"/>
    <n v="72"/>
    <n v="80"/>
    <n v="20"/>
    <n v="20"/>
    <n v="142.91249999999999"/>
    <n v="162.91249999999999"/>
    <n v="162.91249999999999"/>
    <s v="Thu"/>
    <s v="Sat"/>
  </r>
  <r>
    <x v="589"/>
    <x v="0"/>
    <s v="Ling"/>
    <x v="0"/>
    <x v="0"/>
    <n v="44309"/>
    <n v="44327"/>
    <x v="0"/>
    <x v="0"/>
    <m/>
    <x v="1"/>
    <x v="474"/>
    <x v="0"/>
    <n v="18"/>
    <n v="140"/>
    <n v="35"/>
    <n v="35"/>
    <n v="82.98"/>
    <n v="117.98"/>
    <n v="117.98"/>
    <s v="Fri"/>
    <s v="Tue"/>
  </r>
  <r>
    <x v="590"/>
    <x v="5"/>
    <s v="Cartier"/>
    <x v="2"/>
    <x v="0"/>
    <n v="44309"/>
    <n v="44345"/>
    <x v="1"/>
    <x v="0"/>
    <m/>
    <x v="1"/>
    <x v="2"/>
    <x v="2"/>
    <n v="36"/>
    <n v="80"/>
    <n v="20"/>
    <n v="20"/>
    <n v="120"/>
    <n v="140"/>
    <n v="140"/>
    <s v="Fri"/>
    <s v="Sat"/>
  </r>
  <r>
    <x v="591"/>
    <x v="0"/>
    <s v="Ling"/>
    <x v="0"/>
    <x v="0"/>
    <n v="44309"/>
    <n v="44348"/>
    <x v="0"/>
    <x v="0"/>
    <m/>
    <x v="1"/>
    <x v="2"/>
    <x v="0"/>
    <n v="39"/>
    <n v="140"/>
    <n v="35"/>
    <n v="35"/>
    <n v="120"/>
    <n v="155"/>
    <n v="155"/>
    <s v="Fri"/>
    <s v="Tue"/>
  </r>
  <r>
    <x v="592"/>
    <x v="0"/>
    <s v="Ling"/>
    <x v="4"/>
    <x v="0"/>
    <n v="44309"/>
    <m/>
    <x v="0"/>
    <x v="0"/>
    <m/>
    <x v="23"/>
    <x v="475"/>
    <x v="2"/>
    <s v=""/>
    <n v="140"/>
    <n v="0"/>
    <n v="0"/>
    <n v="356.23509999999999"/>
    <n v="356.23509999999999"/>
    <n v="356.23509999999999"/>
    <s v="Fri"/>
    <s v="Sat"/>
  </r>
  <r>
    <x v="593"/>
    <x v="8"/>
    <s v="Ling"/>
    <x v="1"/>
    <x v="0"/>
    <n v="44310"/>
    <n v="44327"/>
    <x v="0"/>
    <x v="0"/>
    <m/>
    <x v="2"/>
    <x v="47"/>
    <x v="0"/>
    <n v="17"/>
    <n v="140"/>
    <n v="105"/>
    <n v="105"/>
    <n v="200"/>
    <n v="305"/>
    <n v="305"/>
    <s v="Sat"/>
    <s v="Tue"/>
  </r>
  <r>
    <x v="594"/>
    <x v="5"/>
    <s v="Cartier"/>
    <x v="0"/>
    <x v="0"/>
    <n v="44312"/>
    <n v="44321"/>
    <x v="1"/>
    <x v="0"/>
    <m/>
    <x v="0"/>
    <x v="183"/>
    <x v="0"/>
    <n v="9"/>
    <n v="80"/>
    <n v="40"/>
    <n v="40"/>
    <n v="180"/>
    <n v="220"/>
    <n v="220"/>
    <s v="Mon"/>
    <s v="Wed"/>
  </r>
  <r>
    <x v="595"/>
    <x v="1"/>
    <s v="Lopez"/>
    <x v="2"/>
    <x v="0"/>
    <n v="44312"/>
    <n v="44322"/>
    <x v="1"/>
    <x v="0"/>
    <m/>
    <x v="1"/>
    <x v="476"/>
    <x v="0"/>
    <n v="10"/>
    <n v="80"/>
    <n v="20"/>
    <n v="20"/>
    <n v="41.359499999999997"/>
    <n v="61.359499999999997"/>
    <n v="61.359499999999997"/>
    <s v="Mon"/>
    <s v="Thu"/>
  </r>
  <r>
    <x v="596"/>
    <x v="2"/>
    <s v="Cartier"/>
    <x v="2"/>
    <x v="0"/>
    <n v="44312"/>
    <n v="44323"/>
    <x v="0"/>
    <x v="0"/>
    <m/>
    <x v="1"/>
    <x v="477"/>
    <x v="0"/>
    <n v="11"/>
    <n v="140"/>
    <n v="35"/>
    <n v="35"/>
    <n v="667.79300000000001"/>
    <n v="702.79300000000001"/>
    <n v="702.79300000000001"/>
    <s v="Mon"/>
    <s v="Fri"/>
  </r>
  <r>
    <x v="597"/>
    <x v="1"/>
    <s v="Burton"/>
    <x v="0"/>
    <x v="0"/>
    <n v="44312"/>
    <n v="44328"/>
    <x v="1"/>
    <x v="0"/>
    <m/>
    <x v="1"/>
    <x v="478"/>
    <x v="2"/>
    <n v="16"/>
    <n v="80"/>
    <n v="20"/>
    <n v="20"/>
    <n v="36.739400000000003"/>
    <n v="56.739400000000003"/>
    <n v="56.739400000000003"/>
    <s v="Mon"/>
    <s v="Wed"/>
  </r>
  <r>
    <x v="598"/>
    <x v="3"/>
    <s v="Cartier"/>
    <x v="2"/>
    <x v="0"/>
    <n v="44312"/>
    <n v="44328"/>
    <x v="1"/>
    <x v="0"/>
    <m/>
    <x v="1"/>
    <x v="479"/>
    <x v="2"/>
    <n v="16"/>
    <n v="80"/>
    <n v="20"/>
    <n v="20"/>
    <n v="91.290899999999993"/>
    <n v="111.29089999999999"/>
    <n v="111.29089999999999"/>
    <s v="Mon"/>
    <s v="Wed"/>
  </r>
  <r>
    <x v="599"/>
    <x v="0"/>
    <s v="Ling"/>
    <x v="2"/>
    <x v="1"/>
    <n v="44312"/>
    <n v="44334"/>
    <x v="1"/>
    <x v="0"/>
    <m/>
    <x v="1"/>
    <x v="29"/>
    <x v="0"/>
    <n v="22"/>
    <n v="80"/>
    <n v="20"/>
    <n v="20"/>
    <n v="21.33"/>
    <n v="41.33"/>
    <n v="41.33"/>
    <s v="Mon"/>
    <s v="Tue"/>
  </r>
  <r>
    <x v="600"/>
    <x v="6"/>
    <s v="Cartier"/>
    <x v="3"/>
    <x v="0"/>
    <n v="44312"/>
    <n v="44335"/>
    <x v="0"/>
    <x v="0"/>
    <m/>
    <x v="25"/>
    <x v="480"/>
    <x v="2"/>
    <n v="23"/>
    <n v="140"/>
    <n v="525"/>
    <n v="525"/>
    <n v="511.15660000000003"/>
    <n v="1036.1566"/>
    <n v="1036.1566"/>
    <s v="Mon"/>
    <s v="Wed"/>
  </r>
  <r>
    <x v="601"/>
    <x v="3"/>
    <s v="Cartier"/>
    <x v="0"/>
    <x v="0"/>
    <n v="44312"/>
    <n v="44348"/>
    <x v="1"/>
    <x v="0"/>
    <m/>
    <x v="0"/>
    <x v="481"/>
    <x v="1"/>
    <n v="36"/>
    <n v="80"/>
    <n v="40"/>
    <n v="40"/>
    <n v="24.406400000000001"/>
    <n v="64.406400000000005"/>
    <n v="64.406400000000005"/>
    <s v="Mon"/>
    <s v="Tue"/>
  </r>
  <r>
    <x v="602"/>
    <x v="3"/>
    <s v="Cartier"/>
    <x v="0"/>
    <x v="1"/>
    <n v="44312"/>
    <n v="44348"/>
    <x v="0"/>
    <x v="0"/>
    <s v="Yes"/>
    <x v="0"/>
    <x v="482"/>
    <x v="2"/>
    <n v="36"/>
    <n v="140"/>
    <n v="70"/>
    <n v="70"/>
    <n v="0"/>
    <n v="124.18"/>
    <n v="70"/>
    <s v="Mon"/>
    <s v="Tue"/>
  </r>
  <r>
    <x v="603"/>
    <x v="1"/>
    <s v="Lopez"/>
    <x v="2"/>
    <x v="0"/>
    <n v="44312"/>
    <n v="44350"/>
    <x v="1"/>
    <x v="0"/>
    <m/>
    <x v="1"/>
    <x v="240"/>
    <x v="1"/>
    <n v="38"/>
    <n v="80"/>
    <n v="20"/>
    <n v="20"/>
    <n v="93.6"/>
    <n v="113.6"/>
    <n v="113.6"/>
    <s v="Mon"/>
    <s v="Thu"/>
  </r>
  <r>
    <x v="604"/>
    <x v="1"/>
    <s v="Lopez"/>
    <x v="0"/>
    <x v="0"/>
    <n v="44312"/>
    <n v="44355"/>
    <x v="1"/>
    <x v="0"/>
    <m/>
    <x v="1"/>
    <x v="483"/>
    <x v="1"/>
    <n v="43"/>
    <n v="80"/>
    <n v="20"/>
    <n v="20"/>
    <n v="810.30430000000001"/>
    <n v="830.30430000000001"/>
    <n v="830.30430000000001"/>
    <s v="Mon"/>
    <s v="Tue"/>
  </r>
  <r>
    <x v="605"/>
    <x v="5"/>
    <s v="Burton"/>
    <x v="0"/>
    <x v="0"/>
    <n v="44312"/>
    <n v="44356"/>
    <x v="1"/>
    <x v="0"/>
    <m/>
    <x v="0"/>
    <x v="484"/>
    <x v="0"/>
    <n v="44"/>
    <n v="80"/>
    <n v="40"/>
    <n v="40"/>
    <n v="91.041700000000006"/>
    <n v="131.04169999999999"/>
    <n v="131.04169999999999"/>
    <s v="Mon"/>
    <s v="Wed"/>
  </r>
  <r>
    <x v="606"/>
    <x v="2"/>
    <s v="Cartier"/>
    <x v="2"/>
    <x v="0"/>
    <n v="44312"/>
    <n v="44368"/>
    <x v="1"/>
    <x v="0"/>
    <m/>
    <x v="1"/>
    <x v="485"/>
    <x v="2"/>
    <n v="56"/>
    <n v="80"/>
    <n v="20"/>
    <n v="20"/>
    <n v="82.793999999999997"/>
    <n v="102.794"/>
    <n v="102.794"/>
    <s v="Mon"/>
    <s v="Mon"/>
  </r>
  <r>
    <x v="607"/>
    <x v="2"/>
    <s v="Khan"/>
    <x v="4"/>
    <x v="0"/>
    <n v="44312"/>
    <n v="44371"/>
    <x v="1"/>
    <x v="1"/>
    <s v="Yes"/>
    <x v="13"/>
    <x v="486"/>
    <x v="3"/>
    <n v="59"/>
    <n v="80"/>
    <n v="240"/>
    <n v="0"/>
    <n v="0"/>
    <n v="466.76549999999997"/>
    <n v="0"/>
    <s v="Mon"/>
    <s v="Thu"/>
  </r>
  <r>
    <x v="608"/>
    <x v="0"/>
    <s v="Ling"/>
    <x v="0"/>
    <x v="0"/>
    <n v="44312"/>
    <m/>
    <x v="0"/>
    <x v="0"/>
    <m/>
    <x v="23"/>
    <x v="434"/>
    <x v="0"/>
    <s v=""/>
    <n v="140"/>
    <n v="0"/>
    <n v="0"/>
    <n v="106.65"/>
    <n v="106.65"/>
    <n v="106.65"/>
    <s v="Mon"/>
    <s v="Sat"/>
  </r>
  <r>
    <x v="609"/>
    <x v="0"/>
    <s v="Ling"/>
    <x v="0"/>
    <x v="0"/>
    <n v="44313"/>
    <n v="44319"/>
    <x v="0"/>
    <x v="0"/>
    <m/>
    <x v="1"/>
    <x v="393"/>
    <x v="2"/>
    <n v="6"/>
    <n v="140"/>
    <n v="35"/>
    <n v="35"/>
    <n v="108.9273"/>
    <n v="143.9273"/>
    <n v="143.9273"/>
    <s v="Tue"/>
    <s v="Mon"/>
  </r>
  <r>
    <x v="610"/>
    <x v="5"/>
    <s v="Cartier"/>
    <x v="1"/>
    <x v="0"/>
    <n v="44313"/>
    <n v="44321"/>
    <x v="1"/>
    <x v="0"/>
    <m/>
    <x v="6"/>
    <x v="487"/>
    <x v="0"/>
    <n v="8"/>
    <n v="80"/>
    <n v="80"/>
    <n v="80"/>
    <n v="270.06360000000001"/>
    <n v="350.06360000000001"/>
    <n v="350.06360000000001"/>
    <s v="Tue"/>
    <s v="Wed"/>
  </r>
  <r>
    <x v="611"/>
    <x v="8"/>
    <s v="Ling"/>
    <x v="2"/>
    <x v="0"/>
    <n v="44313"/>
    <n v="44333"/>
    <x v="0"/>
    <x v="0"/>
    <m/>
    <x v="1"/>
    <x v="488"/>
    <x v="0"/>
    <n v="20"/>
    <n v="140"/>
    <n v="35"/>
    <n v="35"/>
    <n v="145.89689999999999"/>
    <n v="180.89689999999999"/>
    <n v="180.89689999999999"/>
    <s v="Tue"/>
    <s v="Mon"/>
  </r>
  <r>
    <x v="612"/>
    <x v="5"/>
    <s v="Cartier"/>
    <x v="0"/>
    <x v="0"/>
    <n v="44313"/>
    <n v="44333"/>
    <x v="1"/>
    <x v="0"/>
    <m/>
    <x v="1"/>
    <x v="489"/>
    <x v="0"/>
    <n v="20"/>
    <n v="80"/>
    <n v="20"/>
    <n v="20"/>
    <n v="150.36160000000001"/>
    <n v="170.36160000000001"/>
    <n v="170.36160000000001"/>
    <s v="Tue"/>
    <s v="Mon"/>
  </r>
  <r>
    <x v="613"/>
    <x v="6"/>
    <s v="Cartier"/>
    <x v="2"/>
    <x v="0"/>
    <n v="44313"/>
    <n v="44335"/>
    <x v="1"/>
    <x v="0"/>
    <s v="Yes"/>
    <x v="1"/>
    <x v="410"/>
    <x v="2"/>
    <n v="22"/>
    <n v="80"/>
    <n v="20"/>
    <n v="20"/>
    <n v="0"/>
    <n v="147.40129999999999"/>
    <n v="20"/>
    <s v="Tue"/>
    <s v="Wed"/>
  </r>
  <r>
    <x v="614"/>
    <x v="7"/>
    <s v="Ling"/>
    <x v="0"/>
    <x v="0"/>
    <n v="44313"/>
    <n v="44348"/>
    <x v="0"/>
    <x v="0"/>
    <m/>
    <x v="1"/>
    <x v="490"/>
    <x v="0"/>
    <n v="35"/>
    <n v="140"/>
    <n v="35"/>
    <n v="35"/>
    <n v="142.51349999999999"/>
    <n v="177.51349999999999"/>
    <n v="177.51349999999999"/>
    <s v="Tue"/>
    <s v="Tue"/>
  </r>
  <r>
    <x v="615"/>
    <x v="8"/>
    <s v="Ling"/>
    <x v="0"/>
    <x v="1"/>
    <n v="44313"/>
    <n v="44354"/>
    <x v="1"/>
    <x v="0"/>
    <m/>
    <x v="1"/>
    <x v="491"/>
    <x v="0"/>
    <n v="41"/>
    <n v="80"/>
    <n v="20"/>
    <n v="20"/>
    <n v="31.995000000000001"/>
    <n v="51.995000000000005"/>
    <n v="51.995000000000005"/>
    <s v="Tue"/>
    <s v="Mon"/>
  </r>
  <r>
    <x v="616"/>
    <x v="5"/>
    <s v="Cartier"/>
    <x v="0"/>
    <x v="0"/>
    <n v="44313"/>
    <n v="44363"/>
    <x v="1"/>
    <x v="0"/>
    <m/>
    <x v="1"/>
    <x v="492"/>
    <x v="2"/>
    <n v="50"/>
    <n v="80"/>
    <n v="20"/>
    <n v="20"/>
    <n v="61.085900000000002"/>
    <n v="81.085900000000009"/>
    <n v="81.085900000000009"/>
    <s v="Tue"/>
    <s v="Wed"/>
  </r>
  <r>
    <x v="617"/>
    <x v="0"/>
    <s v="Ling"/>
    <x v="1"/>
    <x v="0"/>
    <n v="44314"/>
    <n v="44323"/>
    <x v="0"/>
    <x v="0"/>
    <m/>
    <x v="6"/>
    <x v="493"/>
    <x v="0"/>
    <n v="9"/>
    <n v="140"/>
    <n v="140"/>
    <n v="140"/>
    <n v="171.26259999999999"/>
    <n v="311.26260000000002"/>
    <n v="311.26260000000002"/>
    <s v="Wed"/>
    <s v="Fri"/>
  </r>
  <r>
    <x v="618"/>
    <x v="3"/>
    <s v="Cartier"/>
    <x v="3"/>
    <x v="0"/>
    <n v="44314"/>
    <n v="44322"/>
    <x v="1"/>
    <x v="0"/>
    <m/>
    <x v="5"/>
    <x v="494"/>
    <x v="0"/>
    <n v="8"/>
    <n v="80"/>
    <n v="140"/>
    <n v="140"/>
    <n v="92.75"/>
    <n v="232.75"/>
    <n v="232.75"/>
    <s v="Wed"/>
    <s v="Thu"/>
  </r>
  <r>
    <x v="619"/>
    <x v="8"/>
    <s v="Ling"/>
    <x v="1"/>
    <x v="0"/>
    <n v="44314"/>
    <n v="44336"/>
    <x v="0"/>
    <x v="0"/>
    <m/>
    <x v="0"/>
    <x v="495"/>
    <x v="0"/>
    <n v="22"/>
    <n v="140"/>
    <n v="70"/>
    <n v="70"/>
    <n v="174.76169999999999"/>
    <n v="244.76169999999999"/>
    <n v="244.76169999999999"/>
    <s v="Wed"/>
    <s v="Thu"/>
  </r>
  <r>
    <x v="620"/>
    <x v="6"/>
    <s v="Khan"/>
    <x v="0"/>
    <x v="0"/>
    <n v="44314"/>
    <n v="44340"/>
    <x v="1"/>
    <x v="0"/>
    <m/>
    <x v="1"/>
    <x v="496"/>
    <x v="2"/>
    <n v="26"/>
    <n v="80"/>
    <n v="20"/>
    <n v="20"/>
    <n v="33.571800000000003"/>
    <n v="53.571800000000003"/>
    <n v="53.571800000000003"/>
    <s v="Wed"/>
    <s v="Mon"/>
  </r>
  <r>
    <x v="621"/>
    <x v="5"/>
    <s v="Burton"/>
    <x v="2"/>
    <x v="0"/>
    <n v="44314"/>
    <n v="44357"/>
    <x v="1"/>
    <x v="1"/>
    <s v="Yes"/>
    <x v="1"/>
    <x v="497"/>
    <x v="3"/>
    <n v="43"/>
    <n v="80"/>
    <n v="20"/>
    <n v="0"/>
    <n v="0"/>
    <n v="242.3365"/>
    <n v="0"/>
    <s v="Wed"/>
    <s v="Thu"/>
  </r>
  <r>
    <x v="622"/>
    <x v="2"/>
    <s v="Burton"/>
    <x v="1"/>
    <x v="0"/>
    <n v="44315"/>
    <n v="44329"/>
    <x v="1"/>
    <x v="0"/>
    <m/>
    <x v="14"/>
    <x v="498"/>
    <x v="2"/>
    <n v="14"/>
    <n v="80"/>
    <n v="100"/>
    <n v="100"/>
    <n v="153.941"/>
    <n v="253.941"/>
    <n v="253.941"/>
    <s v="Thu"/>
    <s v="Thu"/>
  </r>
  <r>
    <x v="623"/>
    <x v="3"/>
    <s v="Khan"/>
    <x v="0"/>
    <x v="0"/>
    <n v="44315"/>
    <n v="44328"/>
    <x v="1"/>
    <x v="0"/>
    <m/>
    <x v="2"/>
    <x v="43"/>
    <x v="2"/>
    <n v="13"/>
    <n v="80"/>
    <n v="60"/>
    <n v="60"/>
    <n v="30"/>
    <n v="90"/>
    <n v="90"/>
    <s v="Thu"/>
    <s v="Wed"/>
  </r>
  <r>
    <x v="624"/>
    <x v="0"/>
    <s v="Ling"/>
    <x v="2"/>
    <x v="0"/>
    <n v="44315"/>
    <n v="44329"/>
    <x v="1"/>
    <x v="0"/>
    <m/>
    <x v="1"/>
    <x v="313"/>
    <x v="0"/>
    <n v="14"/>
    <n v="80"/>
    <n v="20"/>
    <n v="20"/>
    <n v="19"/>
    <n v="39"/>
    <n v="39"/>
    <s v="Thu"/>
    <s v="Thu"/>
  </r>
  <r>
    <x v="625"/>
    <x v="5"/>
    <s v="Cartier"/>
    <x v="0"/>
    <x v="0"/>
    <n v="44315"/>
    <n v="44333"/>
    <x v="1"/>
    <x v="0"/>
    <m/>
    <x v="1"/>
    <x v="426"/>
    <x v="0"/>
    <n v="18"/>
    <n v="80"/>
    <n v="20"/>
    <n v="20"/>
    <n v="75.180800000000005"/>
    <n v="95.180800000000005"/>
    <n v="95.180800000000005"/>
    <s v="Thu"/>
    <s v="Mon"/>
  </r>
  <r>
    <x v="626"/>
    <x v="1"/>
    <s v="Lopez"/>
    <x v="0"/>
    <x v="0"/>
    <n v="44315"/>
    <n v="44354"/>
    <x v="1"/>
    <x v="0"/>
    <m/>
    <x v="2"/>
    <x v="499"/>
    <x v="0"/>
    <n v="39"/>
    <n v="80"/>
    <n v="60"/>
    <n v="60"/>
    <n v="1180.1566"/>
    <n v="1240.1566"/>
    <n v="1240.1566"/>
    <s v="Thu"/>
    <s v="Mon"/>
  </r>
  <r>
    <x v="627"/>
    <x v="2"/>
    <s v="Cartier"/>
    <x v="3"/>
    <x v="0"/>
    <n v="44315"/>
    <n v="44350"/>
    <x v="0"/>
    <x v="0"/>
    <s v="Yes"/>
    <x v="8"/>
    <x v="500"/>
    <x v="2"/>
    <n v="35"/>
    <n v="140"/>
    <n v="280"/>
    <n v="280"/>
    <n v="0"/>
    <n v="405.77660000000003"/>
    <n v="280"/>
    <s v="Thu"/>
    <s v="Thu"/>
  </r>
  <r>
    <x v="628"/>
    <x v="0"/>
    <s v="Ling"/>
    <x v="2"/>
    <x v="0"/>
    <n v="44315"/>
    <n v="44356"/>
    <x v="1"/>
    <x v="0"/>
    <m/>
    <x v="1"/>
    <x v="501"/>
    <x v="0"/>
    <n v="41"/>
    <n v="80"/>
    <n v="20"/>
    <n v="20"/>
    <n v="75.0822"/>
    <n v="95.0822"/>
    <n v="95.0822"/>
    <s v="Thu"/>
    <s v="Wed"/>
  </r>
  <r>
    <x v="629"/>
    <x v="7"/>
    <s v="Ling"/>
    <x v="1"/>
    <x v="0"/>
    <n v="44315"/>
    <n v="44372"/>
    <x v="0"/>
    <x v="0"/>
    <m/>
    <x v="0"/>
    <x v="405"/>
    <x v="2"/>
    <n v="57"/>
    <n v="140"/>
    <n v="70"/>
    <n v="70"/>
    <n v="103.18"/>
    <n v="173.18"/>
    <n v="173.18"/>
    <s v="Thu"/>
    <s v="Fri"/>
  </r>
  <r>
    <x v="630"/>
    <x v="3"/>
    <s v="Khan"/>
    <x v="0"/>
    <x v="0"/>
    <n v="44315"/>
    <m/>
    <x v="0"/>
    <x v="0"/>
    <m/>
    <x v="23"/>
    <x v="502"/>
    <x v="0"/>
    <s v=""/>
    <n v="140"/>
    <n v="0"/>
    <n v="0"/>
    <n v="591.75"/>
    <n v="591.75"/>
    <n v="591.75"/>
    <s v="Thu"/>
    <s v="Sat"/>
  </r>
  <r>
    <x v="631"/>
    <x v="5"/>
    <s v="Khan"/>
    <x v="0"/>
    <x v="0"/>
    <n v="44319"/>
    <n v="44330"/>
    <x v="1"/>
    <x v="0"/>
    <m/>
    <x v="1"/>
    <x v="503"/>
    <x v="2"/>
    <n v="11"/>
    <n v="80"/>
    <n v="20"/>
    <n v="20"/>
    <n v="25.711400000000001"/>
    <n v="45.711399999999998"/>
    <n v="45.711399999999998"/>
    <s v="Mon"/>
    <s v="Fri"/>
  </r>
  <r>
    <x v="632"/>
    <x v="0"/>
    <s v="Ling"/>
    <x v="2"/>
    <x v="0"/>
    <n v="44319"/>
    <n v="44329"/>
    <x v="1"/>
    <x v="0"/>
    <m/>
    <x v="1"/>
    <x v="135"/>
    <x v="0"/>
    <n v="10"/>
    <n v="80"/>
    <n v="20"/>
    <n v="20"/>
    <n v="36.754399999999997"/>
    <n v="56.754399999999997"/>
    <n v="56.754399999999997"/>
    <s v="Mon"/>
    <s v="Thu"/>
  </r>
  <r>
    <x v="633"/>
    <x v="2"/>
    <s v="Khan"/>
    <x v="2"/>
    <x v="0"/>
    <n v="44319"/>
    <n v="44329"/>
    <x v="1"/>
    <x v="0"/>
    <m/>
    <x v="1"/>
    <x v="504"/>
    <x v="2"/>
    <n v="10"/>
    <n v="80"/>
    <n v="20"/>
    <n v="20"/>
    <n v="128.6842"/>
    <n v="148.6842"/>
    <n v="148.6842"/>
    <s v="Mon"/>
    <s v="Thu"/>
  </r>
  <r>
    <x v="634"/>
    <x v="5"/>
    <s v="Khan"/>
    <x v="0"/>
    <x v="0"/>
    <n v="44319"/>
    <n v="44329"/>
    <x v="1"/>
    <x v="0"/>
    <m/>
    <x v="14"/>
    <x v="505"/>
    <x v="0"/>
    <n v="10"/>
    <n v="80"/>
    <n v="100"/>
    <n v="100"/>
    <n v="240.54859999999999"/>
    <n v="340.54859999999996"/>
    <n v="340.54859999999996"/>
    <s v="Mon"/>
    <s v="Thu"/>
  </r>
  <r>
    <x v="635"/>
    <x v="3"/>
    <s v="Burton"/>
    <x v="0"/>
    <x v="0"/>
    <n v="44319"/>
    <n v="44329"/>
    <x v="0"/>
    <x v="0"/>
    <m/>
    <x v="0"/>
    <x v="506"/>
    <x v="2"/>
    <n v="10"/>
    <n v="140"/>
    <n v="70"/>
    <n v="70"/>
    <n v="357.9837"/>
    <n v="427.9837"/>
    <n v="427.9837"/>
    <s v="Mon"/>
    <s v="Thu"/>
  </r>
  <r>
    <x v="636"/>
    <x v="2"/>
    <s v="Khan"/>
    <x v="1"/>
    <x v="0"/>
    <n v="44319"/>
    <n v="44334"/>
    <x v="1"/>
    <x v="0"/>
    <m/>
    <x v="0"/>
    <x v="507"/>
    <x v="2"/>
    <n v="15"/>
    <n v="80"/>
    <n v="40"/>
    <n v="40"/>
    <n v="6.399"/>
    <n v="46.399000000000001"/>
    <n v="46.399000000000001"/>
    <s v="Mon"/>
    <s v="Tue"/>
  </r>
  <r>
    <x v="637"/>
    <x v="5"/>
    <s v="Burton"/>
    <x v="1"/>
    <x v="0"/>
    <n v="44319"/>
    <n v="44335"/>
    <x v="0"/>
    <x v="1"/>
    <s v="Yes"/>
    <x v="6"/>
    <x v="508"/>
    <x v="3"/>
    <n v="16"/>
    <n v="140"/>
    <n v="140"/>
    <n v="0"/>
    <n v="0"/>
    <n v="322.08339999999998"/>
    <n v="0"/>
    <s v="Mon"/>
    <s v="Wed"/>
  </r>
  <r>
    <x v="638"/>
    <x v="0"/>
    <s v="Ling"/>
    <x v="2"/>
    <x v="0"/>
    <n v="44319"/>
    <n v="44334"/>
    <x v="0"/>
    <x v="0"/>
    <m/>
    <x v="1"/>
    <x v="509"/>
    <x v="0"/>
    <n v="15"/>
    <n v="140"/>
    <n v="35"/>
    <n v="35"/>
    <n v="149.24420000000001"/>
    <n v="184.24420000000001"/>
    <n v="184.24420000000001"/>
    <s v="Mon"/>
    <s v="Tue"/>
  </r>
  <r>
    <x v="639"/>
    <x v="7"/>
    <s v="Ling"/>
    <x v="0"/>
    <x v="0"/>
    <n v="44319"/>
    <n v="44336"/>
    <x v="0"/>
    <x v="0"/>
    <m/>
    <x v="1"/>
    <x v="510"/>
    <x v="4"/>
    <n v="17"/>
    <n v="140"/>
    <n v="35"/>
    <n v="35"/>
    <n v="26.59"/>
    <n v="61.59"/>
    <n v="61.59"/>
    <s v="Mon"/>
    <s v="Thu"/>
  </r>
  <r>
    <x v="640"/>
    <x v="4"/>
    <s v="Khan"/>
    <x v="1"/>
    <x v="0"/>
    <n v="44319"/>
    <n v="44349"/>
    <x v="1"/>
    <x v="0"/>
    <m/>
    <x v="0"/>
    <x v="511"/>
    <x v="0"/>
    <n v="30"/>
    <n v="80"/>
    <n v="40"/>
    <n v="40"/>
    <n v="29.727799999999998"/>
    <n v="69.727800000000002"/>
    <n v="69.727800000000002"/>
    <s v="Mon"/>
    <s v="Wed"/>
  </r>
  <r>
    <x v="641"/>
    <x v="0"/>
    <s v="Ling"/>
    <x v="2"/>
    <x v="0"/>
    <n v="44319"/>
    <n v="44354"/>
    <x v="1"/>
    <x v="0"/>
    <m/>
    <x v="1"/>
    <x v="29"/>
    <x v="0"/>
    <n v="35"/>
    <n v="80"/>
    <n v="20"/>
    <n v="20"/>
    <n v="21.33"/>
    <n v="41.33"/>
    <n v="41.33"/>
    <s v="Mon"/>
    <s v="Mon"/>
  </r>
  <r>
    <x v="642"/>
    <x v="8"/>
    <s v="Ling"/>
    <x v="2"/>
    <x v="0"/>
    <n v="44319"/>
    <n v="44361"/>
    <x v="1"/>
    <x v="0"/>
    <m/>
    <x v="1"/>
    <x v="45"/>
    <x v="0"/>
    <n v="42"/>
    <n v="80"/>
    <n v="20"/>
    <n v="20"/>
    <n v="64.171000000000006"/>
    <n v="84.171000000000006"/>
    <n v="84.171000000000006"/>
    <s v="Mon"/>
    <s v="Mon"/>
  </r>
  <r>
    <x v="643"/>
    <x v="4"/>
    <s v="Khan"/>
    <x v="2"/>
    <x v="0"/>
    <n v="44319"/>
    <n v="44368"/>
    <x v="1"/>
    <x v="0"/>
    <m/>
    <x v="1"/>
    <x v="227"/>
    <x v="1"/>
    <n v="49"/>
    <n v="80"/>
    <n v="20"/>
    <n v="20"/>
    <n v="70.8215"/>
    <n v="90.8215"/>
    <n v="90.8215"/>
    <s v="Mon"/>
    <s v="Mon"/>
  </r>
  <r>
    <x v="644"/>
    <x v="6"/>
    <s v="Burton"/>
    <x v="1"/>
    <x v="0"/>
    <n v="44319"/>
    <n v="44389"/>
    <x v="1"/>
    <x v="0"/>
    <m/>
    <x v="10"/>
    <x v="512"/>
    <x v="2"/>
    <n v="70"/>
    <n v="80"/>
    <n v="200"/>
    <n v="200"/>
    <n v="271.90960000000001"/>
    <n v="471.90960000000001"/>
    <n v="471.90960000000001"/>
    <s v="Mon"/>
    <s v="Mon"/>
  </r>
  <r>
    <x v="645"/>
    <x v="2"/>
    <s v="Khan"/>
    <x v="0"/>
    <x v="0"/>
    <n v="44320"/>
    <n v="44329"/>
    <x v="1"/>
    <x v="0"/>
    <m/>
    <x v="2"/>
    <x v="513"/>
    <x v="2"/>
    <n v="9"/>
    <n v="80"/>
    <n v="60"/>
    <n v="60"/>
    <n v="146.2002"/>
    <n v="206.2002"/>
    <n v="206.2002"/>
    <s v="Tue"/>
    <s v="Thu"/>
  </r>
  <r>
    <x v="646"/>
    <x v="2"/>
    <s v="Khan"/>
    <x v="1"/>
    <x v="0"/>
    <n v="44320"/>
    <n v="44336"/>
    <x v="1"/>
    <x v="0"/>
    <m/>
    <x v="0"/>
    <x v="12"/>
    <x v="0"/>
    <n v="16"/>
    <n v="80"/>
    <n v="40"/>
    <n v="40"/>
    <n v="150"/>
    <n v="190"/>
    <n v="190"/>
    <s v="Tue"/>
    <s v="Thu"/>
  </r>
  <r>
    <x v="647"/>
    <x v="2"/>
    <s v="Cartier"/>
    <x v="2"/>
    <x v="0"/>
    <n v="44320"/>
    <n v="44350"/>
    <x v="1"/>
    <x v="0"/>
    <m/>
    <x v="1"/>
    <x v="514"/>
    <x v="2"/>
    <n v="30"/>
    <n v="80"/>
    <n v="20"/>
    <n v="20"/>
    <n v="140.5"/>
    <n v="160.5"/>
    <n v="160.5"/>
    <s v="Tue"/>
    <s v="Thu"/>
  </r>
  <r>
    <x v="648"/>
    <x v="1"/>
    <s v="Lopez"/>
    <x v="2"/>
    <x v="0"/>
    <n v="44320"/>
    <n v="44357"/>
    <x v="1"/>
    <x v="0"/>
    <m/>
    <x v="1"/>
    <x v="197"/>
    <x v="0"/>
    <n v="37"/>
    <n v="80"/>
    <n v="20"/>
    <n v="20"/>
    <n v="39"/>
    <n v="59"/>
    <n v="59"/>
    <s v="Tue"/>
    <s v="Thu"/>
  </r>
  <r>
    <x v="649"/>
    <x v="0"/>
    <s v="Khan"/>
    <x v="3"/>
    <x v="0"/>
    <n v="44320"/>
    <n v="44389"/>
    <x v="0"/>
    <x v="0"/>
    <m/>
    <x v="7"/>
    <x v="515"/>
    <x v="2"/>
    <n v="69"/>
    <n v="140"/>
    <n v="315"/>
    <n v="315"/>
    <n v="716.98710000000005"/>
    <n v="1031.9871000000001"/>
    <n v="1031.9871000000001"/>
    <s v="Tue"/>
    <s v="Mon"/>
  </r>
  <r>
    <x v="650"/>
    <x v="7"/>
    <s v="Ling"/>
    <x v="2"/>
    <x v="0"/>
    <n v="44320"/>
    <m/>
    <x v="1"/>
    <x v="0"/>
    <m/>
    <x v="23"/>
    <x v="516"/>
    <x v="0"/>
    <s v=""/>
    <n v="80"/>
    <n v="0"/>
    <n v="0"/>
    <n v="118.8969"/>
    <n v="118.8969"/>
    <n v="118.8969"/>
    <s v="Tue"/>
    <s v="Sat"/>
  </r>
  <r>
    <x v="651"/>
    <x v="1"/>
    <s v="Burton"/>
    <x v="0"/>
    <x v="0"/>
    <n v="44321"/>
    <n v="44333"/>
    <x v="0"/>
    <x v="0"/>
    <s v="Yes"/>
    <x v="1"/>
    <x v="517"/>
    <x v="2"/>
    <n v="12"/>
    <n v="140"/>
    <n v="35"/>
    <n v="35"/>
    <n v="0"/>
    <n v="59"/>
    <n v="35"/>
    <s v="Wed"/>
    <s v="Mon"/>
  </r>
  <r>
    <x v="652"/>
    <x v="5"/>
    <s v="Cartier"/>
    <x v="0"/>
    <x v="0"/>
    <n v="44321"/>
    <n v="44333"/>
    <x v="1"/>
    <x v="0"/>
    <m/>
    <x v="1"/>
    <x v="518"/>
    <x v="0"/>
    <n v="12"/>
    <n v="80"/>
    <n v="20"/>
    <n v="20"/>
    <n v="28.036799999999999"/>
    <n v="48.036799999999999"/>
    <n v="48.036799999999999"/>
    <s v="Wed"/>
    <s v="Mon"/>
  </r>
  <r>
    <x v="653"/>
    <x v="1"/>
    <s v="Burton"/>
    <x v="0"/>
    <x v="0"/>
    <n v="44321"/>
    <n v="44333"/>
    <x v="0"/>
    <x v="0"/>
    <m/>
    <x v="0"/>
    <x v="519"/>
    <x v="2"/>
    <n v="12"/>
    <n v="140"/>
    <n v="70"/>
    <n v="70"/>
    <n v="291.10989999999998"/>
    <n v="361.10989999999998"/>
    <n v="361.10989999999998"/>
    <s v="Wed"/>
    <s v="Mon"/>
  </r>
  <r>
    <x v="654"/>
    <x v="7"/>
    <s v="Ling"/>
    <x v="0"/>
    <x v="0"/>
    <n v="44321"/>
    <n v="44340"/>
    <x v="0"/>
    <x v="0"/>
    <m/>
    <x v="1"/>
    <x v="377"/>
    <x v="0"/>
    <n v="19"/>
    <n v="140"/>
    <n v="35"/>
    <n v="35"/>
    <n v="36.3384"/>
    <n v="71.338400000000007"/>
    <n v="71.338400000000007"/>
    <s v="Wed"/>
    <s v="Mon"/>
  </r>
  <r>
    <x v="655"/>
    <x v="2"/>
    <s v="Burton"/>
    <x v="3"/>
    <x v="0"/>
    <n v="44321"/>
    <n v="44343"/>
    <x v="1"/>
    <x v="0"/>
    <m/>
    <x v="6"/>
    <x v="520"/>
    <x v="2"/>
    <n v="22"/>
    <n v="80"/>
    <n v="80"/>
    <n v="80"/>
    <n v="26.84"/>
    <n v="106.84"/>
    <n v="106.84"/>
    <s v="Wed"/>
    <s v="Thu"/>
  </r>
  <r>
    <x v="656"/>
    <x v="2"/>
    <s v="Khan"/>
    <x v="2"/>
    <x v="0"/>
    <n v="44322"/>
    <n v="44336"/>
    <x v="1"/>
    <x v="0"/>
    <m/>
    <x v="1"/>
    <x v="521"/>
    <x v="0"/>
    <n v="14"/>
    <n v="80"/>
    <n v="20"/>
    <n v="20"/>
    <n v="56.107500000000002"/>
    <n v="76.107500000000002"/>
    <n v="76.107500000000002"/>
    <s v="Thu"/>
    <s v="Thu"/>
  </r>
  <r>
    <x v="657"/>
    <x v="0"/>
    <s v="Ling"/>
    <x v="1"/>
    <x v="0"/>
    <n v="44322"/>
    <n v="44335"/>
    <x v="0"/>
    <x v="0"/>
    <m/>
    <x v="0"/>
    <x v="522"/>
    <x v="0"/>
    <n v="13"/>
    <n v="140"/>
    <n v="70"/>
    <n v="70"/>
    <n v="205.53"/>
    <n v="275.52999999999997"/>
    <n v="275.52999999999997"/>
    <s v="Thu"/>
    <s v="Wed"/>
  </r>
  <r>
    <x v="658"/>
    <x v="3"/>
    <s v="Cartier"/>
    <x v="3"/>
    <x v="0"/>
    <n v="44322"/>
    <n v="44342"/>
    <x v="1"/>
    <x v="0"/>
    <m/>
    <x v="6"/>
    <x v="523"/>
    <x v="2"/>
    <n v="20"/>
    <n v="80"/>
    <n v="80"/>
    <n v="80"/>
    <n v="77.805000000000007"/>
    <n v="157.80500000000001"/>
    <n v="157.80500000000001"/>
    <s v="Thu"/>
    <s v="Wed"/>
  </r>
  <r>
    <x v="659"/>
    <x v="5"/>
    <s v="Cartier"/>
    <x v="1"/>
    <x v="0"/>
    <n v="44322"/>
    <n v="44343"/>
    <x v="1"/>
    <x v="0"/>
    <m/>
    <x v="0"/>
    <x v="524"/>
    <x v="2"/>
    <n v="21"/>
    <n v="80"/>
    <n v="40"/>
    <n v="40"/>
    <n v="205.06549999999999"/>
    <n v="245.06549999999999"/>
    <n v="245.06549999999999"/>
    <s v="Thu"/>
    <s v="Thu"/>
  </r>
  <r>
    <x v="660"/>
    <x v="5"/>
    <s v="Cartier"/>
    <x v="3"/>
    <x v="0"/>
    <n v="44323"/>
    <n v="44397"/>
    <x v="1"/>
    <x v="0"/>
    <m/>
    <x v="14"/>
    <x v="43"/>
    <x v="2"/>
    <n v="74"/>
    <n v="80"/>
    <n v="100"/>
    <n v="100"/>
    <n v="30"/>
    <n v="130"/>
    <n v="130"/>
    <s v="Fri"/>
    <s v="Tue"/>
  </r>
  <r>
    <x v="661"/>
    <x v="1"/>
    <s v="Lopez"/>
    <x v="0"/>
    <x v="0"/>
    <n v="44326"/>
    <n v="44335"/>
    <x v="1"/>
    <x v="0"/>
    <m/>
    <x v="0"/>
    <x v="525"/>
    <x v="1"/>
    <n v="9"/>
    <n v="80"/>
    <n v="40"/>
    <n v="40"/>
    <n v="92.585999999999999"/>
    <n v="132.58600000000001"/>
    <n v="132.58600000000001"/>
    <s v="Mon"/>
    <s v="Wed"/>
  </r>
  <r>
    <x v="662"/>
    <x v="0"/>
    <s v="Ling"/>
    <x v="0"/>
    <x v="0"/>
    <n v="44326"/>
    <n v="44347"/>
    <x v="1"/>
    <x v="0"/>
    <m/>
    <x v="1"/>
    <x v="526"/>
    <x v="0"/>
    <n v="21"/>
    <n v="80"/>
    <n v="20"/>
    <n v="20"/>
    <n v="58.24"/>
    <n v="78.240000000000009"/>
    <n v="78.240000000000009"/>
    <s v="Mon"/>
    <s v="Mon"/>
  </r>
  <r>
    <x v="663"/>
    <x v="3"/>
    <s v="Burton"/>
    <x v="1"/>
    <x v="1"/>
    <n v="44326"/>
    <n v="44352"/>
    <x v="0"/>
    <x v="0"/>
    <m/>
    <x v="0"/>
    <x v="527"/>
    <x v="1"/>
    <n v="26"/>
    <n v="140"/>
    <n v="70"/>
    <n v="70"/>
    <n v="69.6571"/>
    <n v="139.65710000000001"/>
    <n v="139.65710000000001"/>
    <s v="Mon"/>
    <s v="Sat"/>
  </r>
  <r>
    <x v="664"/>
    <x v="2"/>
    <s v="Cartier"/>
    <x v="4"/>
    <x v="1"/>
    <n v="44326"/>
    <n v="44349"/>
    <x v="0"/>
    <x v="0"/>
    <m/>
    <x v="6"/>
    <x v="528"/>
    <x v="2"/>
    <n v="23"/>
    <n v="140"/>
    <n v="140"/>
    <n v="140"/>
    <n v="51.8767"/>
    <n v="191.8767"/>
    <n v="191.8767"/>
    <s v="Mon"/>
    <s v="Wed"/>
  </r>
  <r>
    <x v="665"/>
    <x v="6"/>
    <s v="Cartier"/>
    <x v="0"/>
    <x v="0"/>
    <n v="44326"/>
    <n v="44357"/>
    <x v="0"/>
    <x v="0"/>
    <m/>
    <x v="0"/>
    <x v="529"/>
    <x v="2"/>
    <n v="31"/>
    <n v="140"/>
    <n v="70"/>
    <n v="70"/>
    <n v="103.1811"/>
    <n v="173.18110000000001"/>
    <n v="173.18110000000001"/>
    <s v="Mon"/>
    <s v="Thu"/>
  </r>
  <r>
    <x v="666"/>
    <x v="0"/>
    <s v="Ling"/>
    <x v="0"/>
    <x v="0"/>
    <n v="44326"/>
    <n v="44357"/>
    <x v="0"/>
    <x v="0"/>
    <m/>
    <x v="1"/>
    <x v="530"/>
    <x v="2"/>
    <n v="31"/>
    <n v="140"/>
    <n v="35"/>
    <n v="35"/>
    <n v="122.633"/>
    <n v="157.63299999999998"/>
    <n v="157.63299999999998"/>
    <s v="Mon"/>
    <s v="Thu"/>
  </r>
  <r>
    <x v="667"/>
    <x v="5"/>
    <s v="Cartier"/>
    <x v="0"/>
    <x v="0"/>
    <n v="44326"/>
    <n v="44361"/>
    <x v="1"/>
    <x v="0"/>
    <m/>
    <x v="1"/>
    <x v="531"/>
    <x v="2"/>
    <n v="35"/>
    <n v="80"/>
    <n v="20"/>
    <n v="20"/>
    <n v="73.810299999999998"/>
    <n v="93.810299999999998"/>
    <n v="93.810299999999998"/>
    <s v="Mon"/>
    <s v="Mon"/>
  </r>
  <r>
    <x v="668"/>
    <x v="3"/>
    <s v="Burton"/>
    <x v="2"/>
    <x v="0"/>
    <n v="44327"/>
    <n v="44340"/>
    <x v="0"/>
    <x v="0"/>
    <m/>
    <x v="1"/>
    <x v="532"/>
    <x v="0"/>
    <n v="13"/>
    <n v="140"/>
    <n v="35"/>
    <n v="35"/>
    <n v="479.36"/>
    <n v="514.36"/>
    <n v="514.36"/>
    <s v="Tue"/>
    <s v="Mon"/>
  </r>
  <r>
    <x v="669"/>
    <x v="4"/>
    <s v="Khan"/>
    <x v="0"/>
    <x v="0"/>
    <n v="44327"/>
    <n v="44349"/>
    <x v="1"/>
    <x v="0"/>
    <m/>
    <x v="1"/>
    <x v="183"/>
    <x v="1"/>
    <n v="22"/>
    <n v="80"/>
    <n v="20"/>
    <n v="20"/>
    <n v="180"/>
    <n v="200"/>
    <n v="200"/>
    <s v="Tue"/>
    <s v="Wed"/>
  </r>
  <r>
    <x v="670"/>
    <x v="2"/>
    <s v="Cartier"/>
    <x v="1"/>
    <x v="1"/>
    <n v="44327"/>
    <n v="44399"/>
    <x v="1"/>
    <x v="0"/>
    <m/>
    <x v="6"/>
    <x v="533"/>
    <x v="0"/>
    <n v="72"/>
    <n v="80"/>
    <n v="80"/>
    <n v="80"/>
    <n v="117.44840000000001"/>
    <n v="197.44839999999999"/>
    <n v="197.44839999999999"/>
    <s v="Tue"/>
    <s v="Thu"/>
  </r>
  <r>
    <x v="671"/>
    <x v="4"/>
    <s v="Khan"/>
    <x v="0"/>
    <x v="0"/>
    <n v="44328"/>
    <n v="44349"/>
    <x v="1"/>
    <x v="0"/>
    <m/>
    <x v="1"/>
    <x v="534"/>
    <x v="1"/>
    <n v="21"/>
    <n v="80"/>
    <n v="20"/>
    <n v="20"/>
    <n v="240.28399999999999"/>
    <n v="260.28399999999999"/>
    <n v="260.28399999999999"/>
    <s v="Wed"/>
    <s v="Wed"/>
  </r>
  <r>
    <x v="672"/>
    <x v="6"/>
    <s v="Khan"/>
    <x v="1"/>
    <x v="0"/>
    <n v="44328"/>
    <n v="44363"/>
    <x v="0"/>
    <x v="0"/>
    <m/>
    <x v="0"/>
    <x v="535"/>
    <x v="2"/>
    <n v="35"/>
    <n v="140"/>
    <n v="70"/>
    <n v="70"/>
    <n v="176.31290000000001"/>
    <n v="246.31290000000001"/>
    <n v="246.31290000000001"/>
    <s v="Wed"/>
    <s v="Wed"/>
  </r>
  <r>
    <x v="673"/>
    <x v="2"/>
    <s v="Cartier"/>
    <x v="0"/>
    <x v="0"/>
    <n v="44328"/>
    <n v="44370"/>
    <x v="1"/>
    <x v="0"/>
    <m/>
    <x v="0"/>
    <x v="536"/>
    <x v="0"/>
    <n v="42"/>
    <n v="80"/>
    <n v="40"/>
    <n v="40"/>
    <n v="280"/>
    <n v="320"/>
    <n v="320"/>
    <s v="Wed"/>
    <s v="Wed"/>
  </r>
  <r>
    <x v="674"/>
    <x v="2"/>
    <s v="Khan"/>
    <x v="3"/>
    <x v="0"/>
    <n v="44328"/>
    <n v="44397"/>
    <x v="0"/>
    <x v="0"/>
    <m/>
    <x v="8"/>
    <x v="537"/>
    <x v="2"/>
    <n v="69"/>
    <n v="140"/>
    <n v="280"/>
    <n v="280"/>
    <n v="345.72890000000001"/>
    <n v="625.72890000000007"/>
    <n v="625.72890000000007"/>
    <s v="Wed"/>
    <s v="Tue"/>
  </r>
  <r>
    <x v="675"/>
    <x v="0"/>
    <s v="Ling"/>
    <x v="1"/>
    <x v="0"/>
    <n v="44329"/>
    <n v="44347"/>
    <x v="0"/>
    <x v="0"/>
    <m/>
    <x v="6"/>
    <x v="538"/>
    <x v="0"/>
    <n v="18"/>
    <n v="140"/>
    <n v="140"/>
    <n v="140"/>
    <n v="158.29130000000001"/>
    <n v="298.29129999999998"/>
    <n v="298.29129999999998"/>
    <s v="Thu"/>
    <s v="Mon"/>
  </r>
  <r>
    <x v="676"/>
    <x v="3"/>
    <s v="Cartier"/>
    <x v="1"/>
    <x v="0"/>
    <n v="44329"/>
    <n v="44348"/>
    <x v="1"/>
    <x v="0"/>
    <m/>
    <x v="0"/>
    <x v="539"/>
    <x v="0"/>
    <n v="19"/>
    <n v="80"/>
    <n v="40"/>
    <n v="40"/>
    <n v="14.42"/>
    <n v="54.42"/>
    <n v="54.42"/>
    <s v="Thu"/>
    <s v="Tue"/>
  </r>
  <r>
    <x v="677"/>
    <x v="1"/>
    <s v="Lopez"/>
    <x v="1"/>
    <x v="0"/>
    <n v="44329"/>
    <n v="44355"/>
    <x v="1"/>
    <x v="0"/>
    <m/>
    <x v="2"/>
    <x v="540"/>
    <x v="0"/>
    <n v="26"/>
    <n v="80"/>
    <n v="60"/>
    <n v="60"/>
    <n v="62.970199999999998"/>
    <n v="122.97020000000001"/>
    <n v="122.97020000000001"/>
    <s v="Thu"/>
    <s v="Tue"/>
  </r>
  <r>
    <x v="678"/>
    <x v="0"/>
    <s v="Ling"/>
    <x v="0"/>
    <x v="0"/>
    <n v="44329"/>
    <n v="44355"/>
    <x v="0"/>
    <x v="0"/>
    <m/>
    <x v="1"/>
    <x v="541"/>
    <x v="0"/>
    <n v="26"/>
    <n v="140"/>
    <n v="35"/>
    <n v="35"/>
    <n v="63.441299999999998"/>
    <n v="98.441299999999998"/>
    <n v="98.441299999999998"/>
    <s v="Thu"/>
    <s v="Tue"/>
  </r>
  <r>
    <x v="679"/>
    <x v="2"/>
    <s v="Cartier"/>
    <x v="1"/>
    <x v="0"/>
    <n v="44329"/>
    <n v="44363"/>
    <x v="1"/>
    <x v="0"/>
    <m/>
    <x v="0"/>
    <x v="43"/>
    <x v="2"/>
    <n v="34"/>
    <n v="80"/>
    <n v="40"/>
    <n v="40"/>
    <n v="30"/>
    <n v="70"/>
    <n v="70"/>
    <s v="Thu"/>
    <s v="Wed"/>
  </r>
  <r>
    <x v="680"/>
    <x v="7"/>
    <s v="Ling"/>
    <x v="1"/>
    <x v="0"/>
    <n v="44329"/>
    <n v="44364"/>
    <x v="1"/>
    <x v="0"/>
    <m/>
    <x v="0"/>
    <x v="542"/>
    <x v="0"/>
    <n v="35"/>
    <n v="80"/>
    <n v="40"/>
    <n v="40"/>
    <n v="496"/>
    <n v="536"/>
    <n v="536"/>
    <s v="Thu"/>
    <s v="Thu"/>
  </r>
  <r>
    <x v="681"/>
    <x v="3"/>
    <s v="Cartier"/>
    <x v="1"/>
    <x v="1"/>
    <n v="44329"/>
    <m/>
    <x v="1"/>
    <x v="0"/>
    <s v="Yes"/>
    <x v="23"/>
    <x v="543"/>
    <x v="2"/>
    <s v=""/>
    <n v="80"/>
    <n v="0"/>
    <n v="0"/>
    <n v="0"/>
    <n v="126.81"/>
    <n v="0"/>
    <s v="Thu"/>
    <s v="Sat"/>
  </r>
  <r>
    <x v="682"/>
    <x v="4"/>
    <s v="Khan"/>
    <x v="4"/>
    <x v="0"/>
    <n v="44329"/>
    <m/>
    <x v="0"/>
    <x v="0"/>
    <m/>
    <x v="23"/>
    <x v="39"/>
    <x v="2"/>
    <s v=""/>
    <n v="140"/>
    <n v="0"/>
    <n v="0"/>
    <n v="144"/>
    <n v="144"/>
    <n v="144"/>
    <s v="Thu"/>
    <s v="Sat"/>
  </r>
  <r>
    <x v="683"/>
    <x v="8"/>
    <s v="Ling"/>
    <x v="1"/>
    <x v="0"/>
    <n v="44331"/>
    <n v="44354"/>
    <x v="0"/>
    <x v="0"/>
    <s v="Yes"/>
    <x v="0"/>
    <x v="544"/>
    <x v="2"/>
    <n v="23"/>
    <n v="140"/>
    <n v="70"/>
    <n v="70"/>
    <n v="0"/>
    <n v="564.92989999999998"/>
    <n v="70"/>
    <s v="Sat"/>
    <s v="Mon"/>
  </r>
  <r>
    <x v="684"/>
    <x v="0"/>
    <s v="Ling"/>
    <x v="0"/>
    <x v="0"/>
    <n v="44331"/>
    <n v="44355"/>
    <x v="0"/>
    <x v="0"/>
    <m/>
    <x v="1"/>
    <x v="545"/>
    <x v="2"/>
    <n v="24"/>
    <n v="140"/>
    <n v="35"/>
    <n v="35"/>
    <n v="30.0473"/>
    <n v="65.047300000000007"/>
    <n v="65.047300000000007"/>
    <s v="Sat"/>
    <s v="Tue"/>
  </r>
  <r>
    <x v="685"/>
    <x v="5"/>
    <s v="Burton"/>
    <x v="0"/>
    <x v="1"/>
    <n v="44333"/>
    <n v="44341"/>
    <x v="1"/>
    <x v="0"/>
    <m/>
    <x v="1"/>
    <x v="546"/>
    <x v="0"/>
    <n v="8"/>
    <n v="80"/>
    <n v="20"/>
    <n v="20"/>
    <n v="147.63820000000001"/>
    <n v="167.63820000000001"/>
    <n v="167.63820000000001"/>
    <s v="Mon"/>
    <s v="Tue"/>
  </r>
  <r>
    <x v="686"/>
    <x v="0"/>
    <s v="Ling"/>
    <x v="1"/>
    <x v="0"/>
    <n v="44333"/>
    <n v="44344"/>
    <x v="0"/>
    <x v="0"/>
    <m/>
    <x v="0"/>
    <x v="547"/>
    <x v="2"/>
    <n v="11"/>
    <n v="140"/>
    <n v="70"/>
    <n v="70"/>
    <n v="37.44"/>
    <n v="107.44"/>
    <n v="107.44"/>
    <s v="Mon"/>
    <s v="Fri"/>
  </r>
  <r>
    <x v="687"/>
    <x v="7"/>
    <s v="Ling"/>
    <x v="0"/>
    <x v="0"/>
    <n v="44333"/>
    <n v="44349"/>
    <x v="0"/>
    <x v="0"/>
    <m/>
    <x v="0"/>
    <x v="548"/>
    <x v="0"/>
    <n v="16"/>
    <n v="140"/>
    <n v="70"/>
    <n v="70"/>
    <n v="288"/>
    <n v="358"/>
    <n v="358"/>
    <s v="Mon"/>
    <s v="Wed"/>
  </r>
  <r>
    <x v="688"/>
    <x v="3"/>
    <s v="Cartier"/>
    <x v="0"/>
    <x v="0"/>
    <n v="44333"/>
    <n v="44349"/>
    <x v="0"/>
    <x v="0"/>
    <m/>
    <x v="6"/>
    <x v="12"/>
    <x v="2"/>
    <n v="16"/>
    <n v="140"/>
    <n v="140"/>
    <n v="140"/>
    <n v="150"/>
    <n v="290"/>
    <n v="290"/>
    <s v="Mon"/>
    <s v="Wed"/>
  </r>
  <r>
    <x v="689"/>
    <x v="0"/>
    <s v="Ling"/>
    <x v="2"/>
    <x v="0"/>
    <n v="44333"/>
    <n v="44355"/>
    <x v="1"/>
    <x v="0"/>
    <m/>
    <x v="1"/>
    <x v="36"/>
    <x v="0"/>
    <n v="22"/>
    <n v="80"/>
    <n v="20"/>
    <n v="20"/>
    <n v="42.66"/>
    <n v="62.66"/>
    <n v="62.66"/>
    <s v="Mon"/>
    <s v="Tue"/>
  </r>
  <r>
    <x v="690"/>
    <x v="0"/>
    <s v="Ling"/>
    <x v="0"/>
    <x v="0"/>
    <n v="44333"/>
    <n v="44355"/>
    <x v="1"/>
    <x v="0"/>
    <m/>
    <x v="1"/>
    <x v="549"/>
    <x v="0"/>
    <n v="22"/>
    <n v="80"/>
    <n v="20"/>
    <n v="20"/>
    <n v="287.25"/>
    <n v="307.25"/>
    <n v="307.25"/>
    <s v="Mon"/>
    <s v="Tue"/>
  </r>
  <r>
    <x v="691"/>
    <x v="4"/>
    <s v="Cartier"/>
    <x v="2"/>
    <x v="0"/>
    <n v="44333"/>
    <n v="44358"/>
    <x v="0"/>
    <x v="0"/>
    <m/>
    <x v="1"/>
    <x v="550"/>
    <x v="2"/>
    <n v="25"/>
    <n v="140"/>
    <n v="35"/>
    <n v="35"/>
    <n v="147.4015"/>
    <n v="182.4015"/>
    <n v="182.4015"/>
    <s v="Mon"/>
    <s v="Fri"/>
  </r>
  <r>
    <x v="692"/>
    <x v="0"/>
    <s v="Ling"/>
    <x v="2"/>
    <x v="0"/>
    <n v="44333"/>
    <n v="44366"/>
    <x v="1"/>
    <x v="0"/>
    <m/>
    <x v="1"/>
    <x v="551"/>
    <x v="2"/>
    <n v="33"/>
    <n v="80"/>
    <n v="20"/>
    <n v="20"/>
    <n v="59.242100000000001"/>
    <n v="79.242099999999994"/>
    <n v="79.242099999999994"/>
    <s v="Mon"/>
    <s v="Sat"/>
  </r>
  <r>
    <x v="693"/>
    <x v="0"/>
    <s v="Ling"/>
    <x v="0"/>
    <x v="0"/>
    <n v="44333"/>
    <n v="44361"/>
    <x v="1"/>
    <x v="0"/>
    <m/>
    <x v="1"/>
    <x v="18"/>
    <x v="0"/>
    <n v="28"/>
    <n v="80"/>
    <n v="20"/>
    <n v="20"/>
    <n v="240"/>
    <n v="260"/>
    <n v="260"/>
    <s v="Mon"/>
    <s v="Mon"/>
  </r>
  <r>
    <x v="694"/>
    <x v="0"/>
    <s v="Ling"/>
    <x v="2"/>
    <x v="0"/>
    <n v="44333"/>
    <n v="44369"/>
    <x v="0"/>
    <x v="0"/>
    <m/>
    <x v="1"/>
    <x v="552"/>
    <x v="2"/>
    <n v="36"/>
    <n v="140"/>
    <n v="35"/>
    <n v="35"/>
    <n v="197.47"/>
    <n v="232.47"/>
    <n v="232.47"/>
    <s v="Mon"/>
    <s v="Tue"/>
  </r>
  <r>
    <x v="695"/>
    <x v="7"/>
    <s v="Ling"/>
    <x v="0"/>
    <x v="0"/>
    <n v="44333"/>
    <n v="44393"/>
    <x v="0"/>
    <x v="0"/>
    <m/>
    <x v="0"/>
    <x v="553"/>
    <x v="2"/>
    <n v="60"/>
    <n v="140"/>
    <n v="70"/>
    <n v="70"/>
    <n v="304.19459999999998"/>
    <n v="374.19459999999998"/>
    <n v="374.19459999999998"/>
    <s v="Mon"/>
    <s v="Fri"/>
  </r>
  <r>
    <x v="696"/>
    <x v="5"/>
    <s v="Burton"/>
    <x v="1"/>
    <x v="0"/>
    <n v="44334"/>
    <n v="44343"/>
    <x v="1"/>
    <x v="0"/>
    <m/>
    <x v="0"/>
    <x v="554"/>
    <x v="0"/>
    <n v="9"/>
    <n v="80"/>
    <n v="40"/>
    <n v="40"/>
    <n v="64.342100000000002"/>
    <n v="104.3421"/>
    <n v="104.3421"/>
    <s v="Tue"/>
    <s v="Thu"/>
  </r>
  <r>
    <x v="697"/>
    <x v="1"/>
    <s v="Lopez"/>
    <x v="1"/>
    <x v="0"/>
    <n v="44334"/>
    <n v="44347"/>
    <x v="1"/>
    <x v="0"/>
    <m/>
    <x v="0"/>
    <x v="555"/>
    <x v="0"/>
    <n v="13"/>
    <n v="80"/>
    <n v="40"/>
    <n v="40"/>
    <n v="10.27"/>
    <n v="50.269999999999996"/>
    <n v="50.269999999999996"/>
    <s v="Tue"/>
    <s v="Mon"/>
  </r>
  <r>
    <x v="698"/>
    <x v="3"/>
    <s v="Burton"/>
    <x v="0"/>
    <x v="0"/>
    <n v="44334"/>
    <n v="44350"/>
    <x v="0"/>
    <x v="0"/>
    <m/>
    <x v="2"/>
    <x v="556"/>
    <x v="2"/>
    <n v="16"/>
    <n v="140"/>
    <n v="105"/>
    <n v="105"/>
    <n v="319.02080000000001"/>
    <n v="424.02080000000001"/>
    <n v="424.02080000000001"/>
    <s v="Tue"/>
    <s v="Thu"/>
  </r>
  <r>
    <x v="699"/>
    <x v="3"/>
    <s v="Khan"/>
    <x v="1"/>
    <x v="0"/>
    <n v="44334"/>
    <n v="44348"/>
    <x v="1"/>
    <x v="0"/>
    <m/>
    <x v="2"/>
    <x v="557"/>
    <x v="2"/>
    <n v="14"/>
    <n v="80"/>
    <n v="60"/>
    <n v="60"/>
    <n v="131"/>
    <n v="191"/>
    <n v="191"/>
    <s v="Tue"/>
    <s v="Tue"/>
  </r>
  <r>
    <x v="700"/>
    <x v="0"/>
    <s v="Ling"/>
    <x v="0"/>
    <x v="0"/>
    <n v="44334"/>
    <n v="44349"/>
    <x v="0"/>
    <x v="0"/>
    <m/>
    <x v="1"/>
    <x v="558"/>
    <x v="0"/>
    <n v="15"/>
    <n v="140"/>
    <n v="35"/>
    <n v="35"/>
    <n v="167"/>
    <n v="202"/>
    <n v="202"/>
    <s v="Tue"/>
    <s v="Wed"/>
  </r>
  <r>
    <x v="701"/>
    <x v="5"/>
    <s v="Burton"/>
    <x v="1"/>
    <x v="0"/>
    <n v="44334"/>
    <n v="44356"/>
    <x v="1"/>
    <x v="0"/>
    <m/>
    <x v="0"/>
    <x v="484"/>
    <x v="0"/>
    <n v="22"/>
    <n v="80"/>
    <n v="40"/>
    <n v="40"/>
    <n v="91.041700000000006"/>
    <n v="131.04169999999999"/>
    <n v="131.04169999999999"/>
    <s v="Tue"/>
    <s v="Wed"/>
  </r>
  <r>
    <x v="702"/>
    <x v="4"/>
    <s v="Khan"/>
    <x v="0"/>
    <x v="0"/>
    <n v="44334"/>
    <n v="44369"/>
    <x v="1"/>
    <x v="0"/>
    <m/>
    <x v="1"/>
    <x v="559"/>
    <x v="2"/>
    <n v="35"/>
    <n v="80"/>
    <n v="20"/>
    <n v="20"/>
    <n v="44.9221"/>
    <n v="64.9221"/>
    <n v="64.9221"/>
    <s v="Tue"/>
    <s v="Tue"/>
  </r>
  <r>
    <x v="703"/>
    <x v="3"/>
    <s v="Cartier"/>
    <x v="1"/>
    <x v="0"/>
    <n v="44334"/>
    <n v="44400"/>
    <x v="1"/>
    <x v="1"/>
    <s v="Yes"/>
    <x v="6"/>
    <x v="560"/>
    <x v="3"/>
    <n v="66"/>
    <n v="80"/>
    <n v="80"/>
    <n v="0"/>
    <n v="0"/>
    <n v="243.92760000000001"/>
    <n v="0"/>
    <s v="Tue"/>
    <s v="Fri"/>
  </r>
  <r>
    <x v="704"/>
    <x v="5"/>
    <s v="Cartier"/>
    <x v="4"/>
    <x v="0"/>
    <n v="44334"/>
    <m/>
    <x v="0"/>
    <x v="0"/>
    <m/>
    <x v="23"/>
    <x v="561"/>
    <x v="0"/>
    <s v=""/>
    <n v="140"/>
    <n v="0"/>
    <n v="0"/>
    <n v="281.61579999999998"/>
    <n v="281.61579999999998"/>
    <n v="281.61579999999998"/>
    <s v="Tue"/>
    <s v="Sat"/>
  </r>
  <r>
    <x v="705"/>
    <x v="1"/>
    <s v="Lopez"/>
    <x v="0"/>
    <x v="0"/>
    <n v="44335"/>
    <n v="44347"/>
    <x v="1"/>
    <x v="0"/>
    <m/>
    <x v="0"/>
    <x v="562"/>
    <x v="1"/>
    <n v="12"/>
    <n v="80"/>
    <n v="40"/>
    <n v="40"/>
    <n v="7.02"/>
    <n v="47.019999999999996"/>
    <n v="47.019999999999996"/>
    <s v="Wed"/>
    <s v="Mon"/>
  </r>
  <r>
    <x v="706"/>
    <x v="1"/>
    <s v="Lopez"/>
    <x v="0"/>
    <x v="0"/>
    <n v="44335"/>
    <n v="44347"/>
    <x v="1"/>
    <x v="0"/>
    <m/>
    <x v="0"/>
    <x v="563"/>
    <x v="0"/>
    <n v="12"/>
    <n v="80"/>
    <n v="40"/>
    <n v="40"/>
    <n v="28.996500000000001"/>
    <n v="68.996499999999997"/>
    <n v="68.996499999999997"/>
    <s v="Wed"/>
    <s v="Mon"/>
  </r>
  <r>
    <x v="707"/>
    <x v="1"/>
    <s v="Lopez"/>
    <x v="0"/>
    <x v="0"/>
    <n v="44335"/>
    <n v="44347"/>
    <x v="1"/>
    <x v="0"/>
    <m/>
    <x v="0"/>
    <x v="564"/>
    <x v="1"/>
    <n v="12"/>
    <n v="80"/>
    <n v="40"/>
    <n v="40"/>
    <n v="50.57"/>
    <n v="90.57"/>
    <n v="90.57"/>
    <s v="Wed"/>
    <s v="Mon"/>
  </r>
  <r>
    <x v="708"/>
    <x v="8"/>
    <s v="Ling"/>
    <x v="1"/>
    <x v="0"/>
    <n v="44335"/>
    <n v="44350"/>
    <x v="0"/>
    <x v="0"/>
    <m/>
    <x v="0"/>
    <x v="565"/>
    <x v="2"/>
    <n v="15"/>
    <n v="140"/>
    <n v="70"/>
    <n v="70"/>
    <n v="271.791"/>
    <n v="341.791"/>
    <n v="341.791"/>
    <s v="Wed"/>
    <s v="Thu"/>
  </r>
  <r>
    <x v="709"/>
    <x v="8"/>
    <s v="Ling"/>
    <x v="0"/>
    <x v="0"/>
    <n v="44335"/>
    <n v="44376"/>
    <x v="0"/>
    <x v="1"/>
    <s v="Yes"/>
    <x v="1"/>
    <x v="566"/>
    <x v="3"/>
    <n v="41"/>
    <n v="140"/>
    <n v="35"/>
    <n v="0"/>
    <n v="0"/>
    <n v="49.703000000000003"/>
    <n v="0"/>
    <s v="Wed"/>
    <s v="Tue"/>
  </r>
  <r>
    <x v="710"/>
    <x v="5"/>
    <s v="Cartier"/>
    <x v="1"/>
    <x v="0"/>
    <n v="44336"/>
    <n v="44355"/>
    <x v="0"/>
    <x v="0"/>
    <s v="Yes"/>
    <x v="17"/>
    <x v="567"/>
    <x v="2"/>
    <n v="19"/>
    <n v="140"/>
    <n v="455"/>
    <n v="455"/>
    <n v="0"/>
    <n v="766.36210000000005"/>
    <n v="455"/>
    <s v="Thu"/>
    <s v="Tue"/>
  </r>
  <r>
    <x v="711"/>
    <x v="2"/>
    <s v="Cartier"/>
    <x v="1"/>
    <x v="0"/>
    <n v="44336"/>
    <n v="44358"/>
    <x v="1"/>
    <x v="0"/>
    <m/>
    <x v="2"/>
    <x v="568"/>
    <x v="2"/>
    <n v="22"/>
    <n v="80"/>
    <n v="60"/>
    <n v="60"/>
    <n v="189.31800000000001"/>
    <n v="249.31800000000001"/>
    <n v="249.31800000000001"/>
    <s v="Thu"/>
    <s v="Fri"/>
  </r>
  <r>
    <x v="712"/>
    <x v="3"/>
    <s v="Cartier"/>
    <x v="0"/>
    <x v="0"/>
    <n v="44336"/>
    <n v="44364"/>
    <x v="1"/>
    <x v="0"/>
    <m/>
    <x v="0"/>
    <x v="229"/>
    <x v="0"/>
    <n v="28"/>
    <n v="80"/>
    <n v="40"/>
    <n v="40"/>
    <n v="74.532399999999996"/>
    <n v="114.5324"/>
    <n v="114.5324"/>
    <s v="Thu"/>
    <s v="Thu"/>
  </r>
  <r>
    <x v="713"/>
    <x v="2"/>
    <s v="Cartier"/>
    <x v="3"/>
    <x v="0"/>
    <n v="44336"/>
    <n v="44375"/>
    <x v="1"/>
    <x v="0"/>
    <m/>
    <x v="3"/>
    <x v="569"/>
    <x v="2"/>
    <n v="39"/>
    <n v="80"/>
    <n v="120"/>
    <n v="120"/>
    <n v="673.21600000000001"/>
    <n v="793.21600000000001"/>
    <n v="793.21600000000001"/>
    <s v="Thu"/>
    <s v="Mon"/>
  </r>
  <r>
    <x v="714"/>
    <x v="2"/>
    <s v="Burton"/>
    <x v="3"/>
    <x v="0"/>
    <n v="44336"/>
    <n v="44384"/>
    <x v="0"/>
    <x v="0"/>
    <m/>
    <x v="15"/>
    <x v="570"/>
    <x v="2"/>
    <n v="48"/>
    <n v="140"/>
    <n v="490"/>
    <n v="490"/>
    <n v="230.39570000000001"/>
    <n v="720.39570000000003"/>
    <n v="720.39570000000003"/>
    <s v="Thu"/>
    <s v="Wed"/>
  </r>
  <r>
    <x v="715"/>
    <x v="0"/>
    <s v="Ling"/>
    <x v="0"/>
    <x v="0"/>
    <n v="44336"/>
    <n v="44393"/>
    <x v="0"/>
    <x v="0"/>
    <m/>
    <x v="1"/>
    <x v="539"/>
    <x v="0"/>
    <n v="57"/>
    <n v="140"/>
    <n v="35"/>
    <n v="35"/>
    <n v="14.42"/>
    <n v="49.42"/>
    <n v="49.42"/>
    <s v="Thu"/>
    <s v="Fri"/>
  </r>
  <r>
    <x v="716"/>
    <x v="6"/>
    <s v="Burton"/>
    <x v="3"/>
    <x v="0"/>
    <n v="44336"/>
    <m/>
    <x v="0"/>
    <x v="0"/>
    <m/>
    <x v="23"/>
    <x v="571"/>
    <x v="2"/>
    <s v=""/>
    <n v="140"/>
    <n v="0"/>
    <n v="0"/>
    <n v="852.54669999999999"/>
    <n v="852.54669999999999"/>
    <n v="852.54669999999999"/>
    <s v="Thu"/>
    <s v="Sat"/>
  </r>
  <r>
    <x v="717"/>
    <x v="3"/>
    <s v="Burton"/>
    <x v="1"/>
    <x v="1"/>
    <n v="44337"/>
    <n v="44348"/>
    <x v="1"/>
    <x v="0"/>
    <m/>
    <x v="0"/>
    <x v="135"/>
    <x v="0"/>
    <n v="11"/>
    <n v="80"/>
    <n v="40"/>
    <n v="40"/>
    <n v="36.754399999999997"/>
    <n v="76.754400000000004"/>
    <n v="76.754400000000004"/>
    <s v="Fri"/>
    <s v="Tue"/>
  </r>
  <r>
    <x v="718"/>
    <x v="3"/>
    <s v="Cartier"/>
    <x v="4"/>
    <x v="0"/>
    <n v="44337"/>
    <n v="44369"/>
    <x v="1"/>
    <x v="0"/>
    <m/>
    <x v="6"/>
    <x v="572"/>
    <x v="1"/>
    <n v="32"/>
    <n v="80"/>
    <n v="80"/>
    <n v="80"/>
    <n v="57.966200000000001"/>
    <n v="137.96620000000001"/>
    <n v="137.96620000000001"/>
    <s v="Fri"/>
    <s v="Tue"/>
  </r>
  <r>
    <x v="719"/>
    <x v="3"/>
    <s v="Cartier"/>
    <x v="1"/>
    <x v="0"/>
    <n v="44337"/>
    <m/>
    <x v="1"/>
    <x v="0"/>
    <m/>
    <x v="23"/>
    <x v="290"/>
    <x v="1"/>
    <s v=""/>
    <n v="80"/>
    <n v="0"/>
    <n v="0"/>
    <n v="90"/>
    <n v="90"/>
    <n v="90"/>
    <s v="Fri"/>
    <s v="Sat"/>
  </r>
  <r>
    <x v="720"/>
    <x v="3"/>
    <s v="Burton"/>
    <x v="1"/>
    <x v="1"/>
    <n v="44338"/>
    <m/>
    <x v="1"/>
    <x v="0"/>
    <m/>
    <x v="23"/>
    <x v="573"/>
    <x v="2"/>
    <s v=""/>
    <n v="80"/>
    <n v="0"/>
    <n v="0"/>
    <n v="108.51300000000001"/>
    <n v="108.51300000000001"/>
    <n v="108.51300000000001"/>
    <s v="Sat"/>
    <s v="Sat"/>
  </r>
  <r>
    <x v="721"/>
    <x v="0"/>
    <s v="Ling"/>
    <x v="2"/>
    <x v="0"/>
    <n v="44340"/>
    <n v="44349"/>
    <x v="1"/>
    <x v="0"/>
    <m/>
    <x v="1"/>
    <x v="127"/>
    <x v="0"/>
    <n v="9"/>
    <n v="80"/>
    <n v="20"/>
    <n v="20"/>
    <n v="22"/>
    <n v="42"/>
    <n v="42"/>
    <s v="Mon"/>
    <s v="Wed"/>
  </r>
  <r>
    <x v="722"/>
    <x v="5"/>
    <s v="Cartier"/>
    <x v="2"/>
    <x v="0"/>
    <n v="44340"/>
    <n v="44350"/>
    <x v="1"/>
    <x v="0"/>
    <m/>
    <x v="1"/>
    <x v="155"/>
    <x v="2"/>
    <n v="10"/>
    <n v="80"/>
    <n v="20"/>
    <n v="20"/>
    <n v="66.864900000000006"/>
    <n v="86.864900000000006"/>
    <n v="86.864900000000006"/>
    <s v="Mon"/>
    <s v="Thu"/>
  </r>
  <r>
    <x v="723"/>
    <x v="1"/>
    <s v="Lopez"/>
    <x v="1"/>
    <x v="0"/>
    <n v="44340"/>
    <n v="44362"/>
    <x v="1"/>
    <x v="0"/>
    <m/>
    <x v="2"/>
    <x v="574"/>
    <x v="0"/>
    <n v="22"/>
    <n v="80"/>
    <n v="60"/>
    <n v="60"/>
    <n v="111.15"/>
    <n v="171.15"/>
    <n v="171.15"/>
    <s v="Mon"/>
    <s v="Tue"/>
  </r>
  <r>
    <x v="724"/>
    <x v="1"/>
    <s v="Burton"/>
    <x v="0"/>
    <x v="0"/>
    <n v="44340"/>
    <n v="44389"/>
    <x v="0"/>
    <x v="0"/>
    <m/>
    <x v="2"/>
    <x v="575"/>
    <x v="0"/>
    <n v="49"/>
    <n v="140"/>
    <n v="105"/>
    <n v="105"/>
    <n v="239.54249999999999"/>
    <n v="344.54250000000002"/>
    <n v="344.54250000000002"/>
    <s v="Mon"/>
    <s v="Mon"/>
  </r>
  <r>
    <x v="725"/>
    <x v="2"/>
    <s v="Cartier"/>
    <x v="1"/>
    <x v="0"/>
    <n v="44340"/>
    <n v="44392"/>
    <x v="1"/>
    <x v="0"/>
    <m/>
    <x v="0"/>
    <x v="576"/>
    <x v="2"/>
    <n v="52"/>
    <n v="80"/>
    <n v="40"/>
    <n v="40"/>
    <n v="657.69"/>
    <n v="697.69"/>
    <n v="697.69"/>
    <s v="Mon"/>
    <s v="Thu"/>
  </r>
  <r>
    <x v="726"/>
    <x v="5"/>
    <s v="Burton"/>
    <x v="0"/>
    <x v="0"/>
    <n v="44340"/>
    <n v="44396"/>
    <x v="1"/>
    <x v="0"/>
    <m/>
    <x v="1"/>
    <x v="43"/>
    <x v="2"/>
    <n v="56"/>
    <n v="80"/>
    <n v="20"/>
    <n v="20"/>
    <n v="30"/>
    <n v="50"/>
    <n v="50"/>
    <s v="Mon"/>
    <s v="Mon"/>
  </r>
  <r>
    <x v="727"/>
    <x v="5"/>
    <s v="Khan"/>
    <x v="0"/>
    <x v="0"/>
    <n v="44341"/>
    <n v="44366"/>
    <x v="1"/>
    <x v="0"/>
    <m/>
    <x v="0"/>
    <x v="577"/>
    <x v="2"/>
    <n v="25"/>
    <n v="80"/>
    <n v="40"/>
    <n v="40"/>
    <n v="26.567499999999999"/>
    <n v="66.567499999999995"/>
    <n v="66.567499999999995"/>
    <s v="Tue"/>
    <s v="Sat"/>
  </r>
  <r>
    <x v="728"/>
    <x v="4"/>
    <s v="Burton"/>
    <x v="0"/>
    <x v="0"/>
    <n v="44341"/>
    <n v="44361"/>
    <x v="0"/>
    <x v="0"/>
    <m/>
    <x v="14"/>
    <x v="578"/>
    <x v="2"/>
    <n v="20"/>
    <n v="140"/>
    <n v="175"/>
    <n v="175"/>
    <n v="9.6"/>
    <n v="184.6"/>
    <n v="184.6"/>
    <s v="Tue"/>
    <s v="Mon"/>
  </r>
  <r>
    <x v="729"/>
    <x v="4"/>
    <s v="Khan"/>
    <x v="0"/>
    <x v="0"/>
    <n v="44341"/>
    <n v="44363"/>
    <x v="0"/>
    <x v="0"/>
    <m/>
    <x v="1"/>
    <x v="579"/>
    <x v="2"/>
    <n v="22"/>
    <n v="140"/>
    <n v="35"/>
    <n v="35"/>
    <n v="396.29149999999998"/>
    <n v="431.29149999999998"/>
    <n v="431.29149999999998"/>
    <s v="Tue"/>
    <s v="Wed"/>
  </r>
  <r>
    <x v="730"/>
    <x v="8"/>
    <s v="Ling"/>
    <x v="1"/>
    <x v="0"/>
    <n v="44341"/>
    <n v="44382"/>
    <x v="0"/>
    <x v="0"/>
    <m/>
    <x v="0"/>
    <x v="580"/>
    <x v="2"/>
    <n v="41"/>
    <n v="140"/>
    <n v="70"/>
    <n v="70"/>
    <n v="108"/>
    <n v="178"/>
    <n v="178"/>
    <s v="Tue"/>
    <s v="Mon"/>
  </r>
  <r>
    <x v="731"/>
    <x v="3"/>
    <s v="Cartier"/>
    <x v="0"/>
    <x v="0"/>
    <n v="44341"/>
    <n v="44396"/>
    <x v="1"/>
    <x v="0"/>
    <m/>
    <x v="0"/>
    <x v="581"/>
    <x v="2"/>
    <n v="55"/>
    <n v="80"/>
    <n v="40"/>
    <n v="40"/>
    <n v="147.2441"/>
    <n v="187.2441"/>
    <n v="187.2441"/>
    <s v="Tue"/>
    <s v="Mon"/>
  </r>
  <r>
    <x v="732"/>
    <x v="2"/>
    <s v="Burton"/>
    <x v="4"/>
    <x v="0"/>
    <n v="44341"/>
    <m/>
    <x v="1"/>
    <x v="0"/>
    <s v="Yes"/>
    <x v="23"/>
    <x v="582"/>
    <x v="2"/>
    <s v=""/>
    <n v="80"/>
    <n v="0"/>
    <n v="0"/>
    <n v="0"/>
    <n v="151.28020000000001"/>
    <n v="0"/>
    <s v="Tue"/>
    <s v="Sat"/>
  </r>
  <r>
    <x v="733"/>
    <x v="3"/>
    <s v="Cartier"/>
    <x v="1"/>
    <x v="0"/>
    <n v="44341"/>
    <m/>
    <x v="1"/>
    <x v="0"/>
    <m/>
    <x v="23"/>
    <x v="583"/>
    <x v="1"/>
    <s v=""/>
    <n v="80"/>
    <n v="0"/>
    <n v="0"/>
    <n v="47.046399999999998"/>
    <n v="47.046399999999998"/>
    <n v="47.046399999999998"/>
    <s v="Tue"/>
    <s v="Sat"/>
  </r>
  <r>
    <x v="734"/>
    <x v="3"/>
    <s v="Burton"/>
    <x v="2"/>
    <x v="0"/>
    <n v="44342"/>
    <n v="44352"/>
    <x v="1"/>
    <x v="0"/>
    <m/>
    <x v="1"/>
    <x v="584"/>
    <x v="2"/>
    <n v="10"/>
    <n v="80"/>
    <n v="20"/>
    <n v="20"/>
    <n v="51.73"/>
    <n v="71.72999999999999"/>
    <n v="71.72999999999999"/>
    <s v="Wed"/>
    <s v="Sat"/>
  </r>
  <r>
    <x v="735"/>
    <x v="5"/>
    <s v="Cartier"/>
    <x v="0"/>
    <x v="0"/>
    <n v="44342"/>
    <n v="44349"/>
    <x v="0"/>
    <x v="0"/>
    <m/>
    <x v="1"/>
    <x v="585"/>
    <x v="0"/>
    <n v="7"/>
    <n v="140"/>
    <n v="35"/>
    <n v="35"/>
    <n v="445.78460000000001"/>
    <n v="480.78460000000001"/>
    <n v="480.78460000000001"/>
    <s v="Wed"/>
    <s v="Wed"/>
  </r>
  <r>
    <x v="736"/>
    <x v="5"/>
    <s v="Cartier"/>
    <x v="0"/>
    <x v="0"/>
    <n v="44342"/>
    <n v="44361"/>
    <x v="0"/>
    <x v="0"/>
    <s v="Yes"/>
    <x v="1"/>
    <x v="586"/>
    <x v="2"/>
    <n v="19"/>
    <n v="140"/>
    <n v="35"/>
    <n v="35"/>
    <n v="0"/>
    <n v="62.486699999999999"/>
    <n v="35"/>
    <s v="Wed"/>
    <s v="Mon"/>
  </r>
  <r>
    <x v="737"/>
    <x v="4"/>
    <s v="Burton"/>
    <x v="0"/>
    <x v="0"/>
    <n v="44342"/>
    <n v="44361"/>
    <x v="1"/>
    <x v="0"/>
    <m/>
    <x v="1"/>
    <x v="36"/>
    <x v="0"/>
    <n v="19"/>
    <n v="80"/>
    <n v="20"/>
    <n v="20"/>
    <n v="42.66"/>
    <n v="62.66"/>
    <n v="62.66"/>
    <s v="Wed"/>
    <s v="Mon"/>
  </r>
  <r>
    <x v="738"/>
    <x v="5"/>
    <s v="Cartier"/>
    <x v="2"/>
    <x v="0"/>
    <n v="44342"/>
    <n v="44361"/>
    <x v="1"/>
    <x v="0"/>
    <m/>
    <x v="1"/>
    <x v="587"/>
    <x v="2"/>
    <n v="19"/>
    <n v="80"/>
    <n v="20"/>
    <n v="20"/>
    <n v="185.11340000000001"/>
    <n v="205.11340000000001"/>
    <n v="205.11340000000001"/>
    <s v="Wed"/>
    <s v="Mon"/>
  </r>
  <r>
    <x v="739"/>
    <x v="3"/>
    <s v="Cartier"/>
    <x v="1"/>
    <x v="0"/>
    <n v="44342"/>
    <n v="44364"/>
    <x v="1"/>
    <x v="0"/>
    <s v="Yes"/>
    <x v="2"/>
    <x v="588"/>
    <x v="2"/>
    <n v="22"/>
    <n v="80"/>
    <n v="60"/>
    <n v="60"/>
    <n v="0"/>
    <n v="130"/>
    <n v="60"/>
    <s v="Wed"/>
    <s v="Thu"/>
  </r>
  <r>
    <x v="740"/>
    <x v="5"/>
    <s v="Cartier"/>
    <x v="0"/>
    <x v="0"/>
    <n v="44342"/>
    <n v="44369"/>
    <x v="1"/>
    <x v="0"/>
    <m/>
    <x v="1"/>
    <x v="2"/>
    <x v="0"/>
    <n v="27"/>
    <n v="80"/>
    <n v="20"/>
    <n v="20"/>
    <n v="120"/>
    <n v="140"/>
    <n v="140"/>
    <s v="Wed"/>
    <s v="Tue"/>
  </r>
  <r>
    <x v="741"/>
    <x v="5"/>
    <s v="Cartier"/>
    <x v="0"/>
    <x v="0"/>
    <n v="44342"/>
    <n v="44377"/>
    <x v="1"/>
    <x v="0"/>
    <m/>
    <x v="1"/>
    <x v="589"/>
    <x v="2"/>
    <n v="35"/>
    <n v="80"/>
    <n v="20"/>
    <n v="20"/>
    <n v="178.36179999999999"/>
    <n v="198.36179999999999"/>
    <n v="198.36179999999999"/>
    <s v="Wed"/>
    <s v="Wed"/>
  </r>
  <r>
    <x v="742"/>
    <x v="7"/>
    <s v="Khan"/>
    <x v="4"/>
    <x v="0"/>
    <n v="44342"/>
    <n v="44375"/>
    <x v="1"/>
    <x v="1"/>
    <s v="Yes"/>
    <x v="3"/>
    <x v="590"/>
    <x v="3"/>
    <n v="33"/>
    <n v="80"/>
    <n v="120"/>
    <n v="0"/>
    <n v="0"/>
    <n v="597.78150000000005"/>
    <n v="0"/>
    <s v="Wed"/>
    <s v="Mon"/>
  </r>
  <r>
    <x v="743"/>
    <x v="3"/>
    <s v="Khan"/>
    <x v="3"/>
    <x v="1"/>
    <n v="44342"/>
    <n v="44377"/>
    <x v="1"/>
    <x v="0"/>
    <m/>
    <x v="6"/>
    <x v="591"/>
    <x v="1"/>
    <n v="35"/>
    <n v="80"/>
    <n v="80"/>
    <n v="80"/>
    <n v="67.969700000000003"/>
    <n v="147.96969999999999"/>
    <n v="147.96969999999999"/>
    <s v="Wed"/>
    <s v="Wed"/>
  </r>
  <r>
    <x v="744"/>
    <x v="1"/>
    <s v="Burton"/>
    <x v="0"/>
    <x v="0"/>
    <n v="44342"/>
    <n v="44382"/>
    <x v="0"/>
    <x v="0"/>
    <s v="Yes"/>
    <x v="14"/>
    <x v="592"/>
    <x v="2"/>
    <n v="40"/>
    <n v="140"/>
    <n v="175"/>
    <n v="175"/>
    <n v="0"/>
    <n v="475.72309999999999"/>
    <n v="175"/>
    <s v="Wed"/>
    <s v="Mon"/>
  </r>
  <r>
    <x v="745"/>
    <x v="2"/>
    <s v="Burton"/>
    <x v="0"/>
    <x v="0"/>
    <n v="44342"/>
    <m/>
    <x v="1"/>
    <x v="0"/>
    <m/>
    <x v="23"/>
    <x v="593"/>
    <x v="0"/>
    <s v=""/>
    <n v="80"/>
    <n v="0"/>
    <n v="0"/>
    <n v="377.6"/>
    <n v="377.6"/>
    <n v="377.6"/>
    <s v="Wed"/>
    <s v="Sat"/>
  </r>
  <r>
    <x v="746"/>
    <x v="3"/>
    <s v="Cartier"/>
    <x v="0"/>
    <x v="0"/>
    <n v="44342"/>
    <m/>
    <x v="1"/>
    <x v="0"/>
    <m/>
    <x v="23"/>
    <x v="588"/>
    <x v="1"/>
    <s v=""/>
    <n v="80"/>
    <n v="0"/>
    <n v="0"/>
    <n v="70"/>
    <n v="70"/>
    <n v="70"/>
    <s v="Wed"/>
    <s v="Sat"/>
  </r>
  <r>
    <x v="747"/>
    <x v="3"/>
    <s v="Cartier"/>
    <x v="1"/>
    <x v="0"/>
    <n v="44342"/>
    <m/>
    <x v="1"/>
    <x v="0"/>
    <m/>
    <x v="23"/>
    <x v="594"/>
    <x v="1"/>
    <s v=""/>
    <n v="80"/>
    <n v="0"/>
    <n v="0"/>
    <n v="177.0504"/>
    <n v="177.0504"/>
    <n v="177.0504"/>
    <s v="Wed"/>
    <s v="Sat"/>
  </r>
  <r>
    <x v="748"/>
    <x v="2"/>
    <s v="Burton"/>
    <x v="1"/>
    <x v="0"/>
    <n v="44342"/>
    <m/>
    <x v="0"/>
    <x v="0"/>
    <m/>
    <x v="23"/>
    <x v="595"/>
    <x v="2"/>
    <s v=""/>
    <n v="140"/>
    <n v="0"/>
    <n v="0"/>
    <n v="839.67849999999999"/>
    <n v="839.67849999999999"/>
    <n v="839.67849999999999"/>
    <s v="Wed"/>
    <s v="Sat"/>
  </r>
  <r>
    <x v="749"/>
    <x v="0"/>
    <s v="Ling"/>
    <x v="0"/>
    <x v="0"/>
    <n v="44343"/>
    <n v="44350"/>
    <x v="1"/>
    <x v="0"/>
    <m/>
    <x v="1"/>
    <x v="2"/>
    <x v="0"/>
    <n v="7"/>
    <n v="80"/>
    <n v="20"/>
    <n v="20"/>
    <n v="120"/>
    <n v="140"/>
    <n v="140"/>
    <s v="Thu"/>
    <s v="Thu"/>
  </r>
  <r>
    <x v="750"/>
    <x v="7"/>
    <s v="Khan"/>
    <x v="0"/>
    <x v="0"/>
    <n v="44343"/>
    <n v="44357"/>
    <x v="1"/>
    <x v="0"/>
    <m/>
    <x v="1"/>
    <x v="596"/>
    <x v="2"/>
    <n v="14"/>
    <n v="80"/>
    <n v="20"/>
    <n v="20"/>
    <n v="156.4932"/>
    <n v="176.4932"/>
    <n v="176.4932"/>
    <s v="Thu"/>
    <s v="Thu"/>
  </r>
  <r>
    <x v="751"/>
    <x v="0"/>
    <s v="Ling"/>
    <x v="2"/>
    <x v="0"/>
    <n v="44343"/>
    <n v="44362"/>
    <x v="0"/>
    <x v="0"/>
    <m/>
    <x v="1"/>
    <x v="597"/>
    <x v="0"/>
    <n v="19"/>
    <n v="140"/>
    <n v="35"/>
    <n v="35"/>
    <n v="155"/>
    <n v="190"/>
    <n v="190"/>
    <s v="Thu"/>
    <s v="Tue"/>
  </r>
  <r>
    <x v="752"/>
    <x v="2"/>
    <s v="Khan"/>
    <x v="1"/>
    <x v="0"/>
    <n v="44343"/>
    <n v="44364"/>
    <x v="1"/>
    <x v="0"/>
    <m/>
    <x v="0"/>
    <x v="598"/>
    <x v="0"/>
    <n v="21"/>
    <n v="80"/>
    <n v="40"/>
    <n v="40"/>
    <n v="20.83"/>
    <n v="60.83"/>
    <n v="60.83"/>
    <s v="Thu"/>
    <s v="Thu"/>
  </r>
  <r>
    <x v="753"/>
    <x v="2"/>
    <s v="Cartier"/>
    <x v="0"/>
    <x v="1"/>
    <n v="44343"/>
    <n v="44369"/>
    <x v="1"/>
    <x v="1"/>
    <s v="Yes"/>
    <x v="0"/>
    <x v="321"/>
    <x v="3"/>
    <n v="26"/>
    <n v="80"/>
    <n v="40"/>
    <n v="0"/>
    <n v="0"/>
    <n v="90"/>
    <n v="0"/>
    <s v="Thu"/>
    <s v="Tue"/>
  </r>
  <r>
    <x v="754"/>
    <x v="1"/>
    <s v="Burton"/>
    <x v="2"/>
    <x v="0"/>
    <n v="44343"/>
    <n v="44390"/>
    <x v="1"/>
    <x v="0"/>
    <m/>
    <x v="1"/>
    <x v="2"/>
    <x v="2"/>
    <n v="47"/>
    <n v="80"/>
    <n v="20"/>
    <n v="20"/>
    <n v="120"/>
    <n v="140"/>
    <n v="140"/>
    <s v="Thu"/>
    <s v="Tue"/>
  </r>
  <r>
    <x v="755"/>
    <x v="2"/>
    <s v="Burton"/>
    <x v="3"/>
    <x v="0"/>
    <n v="44344"/>
    <m/>
    <x v="1"/>
    <x v="0"/>
    <s v="Yes"/>
    <x v="23"/>
    <x v="599"/>
    <x v="2"/>
    <s v=""/>
    <n v="80"/>
    <n v="0"/>
    <n v="0"/>
    <n v="0"/>
    <n v="17.064"/>
    <n v="0"/>
    <s v="Fri"/>
    <s v="Sat"/>
  </r>
  <r>
    <x v="756"/>
    <x v="5"/>
    <s v="Burton"/>
    <x v="0"/>
    <x v="0"/>
    <n v="44347"/>
    <n v="44356"/>
    <x v="1"/>
    <x v="0"/>
    <m/>
    <x v="1"/>
    <x v="508"/>
    <x v="2"/>
    <n v="9"/>
    <n v="80"/>
    <n v="20"/>
    <n v="20"/>
    <n v="182.08340000000001"/>
    <n v="202.08340000000001"/>
    <n v="202.08340000000001"/>
    <s v="Mon"/>
    <s v="Wed"/>
  </r>
  <r>
    <x v="757"/>
    <x v="0"/>
    <s v="Ling"/>
    <x v="0"/>
    <x v="0"/>
    <n v="44347"/>
    <n v="44368"/>
    <x v="0"/>
    <x v="0"/>
    <m/>
    <x v="1"/>
    <x v="600"/>
    <x v="0"/>
    <n v="21"/>
    <n v="140"/>
    <n v="35"/>
    <n v="35"/>
    <n v="19.548100000000002"/>
    <n v="54.548100000000005"/>
    <n v="54.548100000000005"/>
    <s v="Mon"/>
    <s v="Mon"/>
  </r>
  <r>
    <x v="758"/>
    <x v="0"/>
    <s v="Ling"/>
    <x v="0"/>
    <x v="0"/>
    <n v="44347"/>
    <n v="44368"/>
    <x v="0"/>
    <x v="0"/>
    <m/>
    <x v="0"/>
    <x v="39"/>
    <x v="2"/>
    <n v="21"/>
    <n v="140"/>
    <n v="70"/>
    <n v="70"/>
    <n v="144"/>
    <n v="214"/>
    <n v="214"/>
    <s v="Mon"/>
    <s v="Mon"/>
  </r>
  <r>
    <x v="759"/>
    <x v="4"/>
    <s v="Lopez"/>
    <x v="0"/>
    <x v="0"/>
    <n v="44347"/>
    <n v="44371"/>
    <x v="1"/>
    <x v="0"/>
    <m/>
    <x v="2"/>
    <x v="601"/>
    <x v="1"/>
    <n v="24"/>
    <n v="80"/>
    <n v="60"/>
    <n v="60"/>
    <n v="86.4786"/>
    <n v="146.4786"/>
    <n v="146.4786"/>
    <s v="Mon"/>
    <s v="Thu"/>
  </r>
  <r>
    <x v="760"/>
    <x v="5"/>
    <s v="Cartier"/>
    <x v="0"/>
    <x v="0"/>
    <n v="44347"/>
    <n v="44371"/>
    <x v="1"/>
    <x v="0"/>
    <s v="Yes"/>
    <x v="1"/>
    <x v="602"/>
    <x v="2"/>
    <n v="24"/>
    <n v="80"/>
    <n v="20"/>
    <n v="20"/>
    <n v="0"/>
    <n v="89.154700000000005"/>
    <n v="20"/>
    <s v="Mon"/>
    <s v="Thu"/>
  </r>
  <r>
    <x v="761"/>
    <x v="0"/>
    <s v="Ling"/>
    <x v="3"/>
    <x v="0"/>
    <n v="44347"/>
    <n v="44389"/>
    <x v="0"/>
    <x v="0"/>
    <m/>
    <x v="14"/>
    <x v="148"/>
    <x v="2"/>
    <n v="42"/>
    <n v="140"/>
    <n v="175"/>
    <n v="175"/>
    <n v="156"/>
    <n v="331"/>
    <n v="331"/>
    <s v="Mon"/>
    <s v="Mon"/>
  </r>
  <r>
    <x v="762"/>
    <x v="4"/>
    <s v="Khan"/>
    <x v="1"/>
    <x v="0"/>
    <n v="44347"/>
    <m/>
    <x v="0"/>
    <x v="0"/>
    <m/>
    <x v="23"/>
    <x v="213"/>
    <x v="0"/>
    <s v=""/>
    <n v="140"/>
    <n v="0"/>
    <n v="0"/>
    <n v="72.350099999999998"/>
    <n v="72.350099999999998"/>
    <n v="72.350099999999998"/>
    <s v="Mon"/>
    <s v="Sat"/>
  </r>
  <r>
    <x v="763"/>
    <x v="0"/>
    <s v="Ling"/>
    <x v="2"/>
    <x v="0"/>
    <n v="44348"/>
    <n v="44362"/>
    <x v="1"/>
    <x v="1"/>
    <s v="Yes"/>
    <x v="1"/>
    <x v="18"/>
    <x v="3"/>
    <n v="14"/>
    <n v="80"/>
    <n v="20"/>
    <n v="0"/>
    <n v="0"/>
    <n v="260"/>
    <n v="0"/>
    <s v="Tue"/>
    <s v="Tue"/>
  </r>
  <r>
    <x v="764"/>
    <x v="3"/>
    <s v="Khan"/>
    <x v="3"/>
    <x v="0"/>
    <n v="44348"/>
    <n v="44368"/>
    <x v="1"/>
    <x v="1"/>
    <s v="Yes"/>
    <x v="22"/>
    <x v="603"/>
    <x v="3"/>
    <n v="20"/>
    <n v="80"/>
    <n v="340"/>
    <n v="0"/>
    <n v="0"/>
    <n v="898.10940000000005"/>
    <n v="0"/>
    <s v="Tue"/>
    <s v="Mon"/>
  </r>
  <r>
    <x v="765"/>
    <x v="3"/>
    <s v="Cartier"/>
    <x v="0"/>
    <x v="0"/>
    <n v="44348"/>
    <n v="44376"/>
    <x v="1"/>
    <x v="1"/>
    <s v="Yes"/>
    <x v="6"/>
    <x v="604"/>
    <x v="3"/>
    <n v="28"/>
    <n v="80"/>
    <n v="80"/>
    <n v="0"/>
    <n v="0"/>
    <n v="123.434"/>
    <n v="0"/>
    <s v="Tue"/>
    <s v="Tue"/>
  </r>
  <r>
    <x v="766"/>
    <x v="1"/>
    <s v="Burton"/>
    <x v="2"/>
    <x v="0"/>
    <n v="44348"/>
    <n v="44382"/>
    <x v="1"/>
    <x v="1"/>
    <s v="Yes"/>
    <x v="1"/>
    <x v="605"/>
    <x v="3"/>
    <n v="34"/>
    <n v="80"/>
    <n v="20"/>
    <n v="0"/>
    <n v="0"/>
    <n v="161.90299999999999"/>
    <n v="0"/>
    <s v="Tue"/>
    <s v="Mon"/>
  </r>
  <r>
    <x v="767"/>
    <x v="5"/>
    <s v="Khan"/>
    <x v="0"/>
    <x v="0"/>
    <n v="44348"/>
    <n v="44401"/>
    <x v="0"/>
    <x v="0"/>
    <m/>
    <x v="6"/>
    <x v="606"/>
    <x v="2"/>
    <n v="53"/>
    <n v="140"/>
    <n v="140"/>
    <n v="140"/>
    <n v="136.70920000000001"/>
    <n v="276.70920000000001"/>
    <n v="276.70920000000001"/>
    <s v="Tue"/>
    <s v="Sat"/>
  </r>
  <r>
    <x v="768"/>
    <x v="3"/>
    <s v="Cartier"/>
    <x v="0"/>
    <x v="0"/>
    <n v="44348"/>
    <m/>
    <x v="0"/>
    <x v="0"/>
    <m/>
    <x v="23"/>
    <x v="607"/>
    <x v="1"/>
    <s v=""/>
    <n v="140"/>
    <n v="0"/>
    <n v="0"/>
    <n v="85.351200000000006"/>
    <n v="85.351200000000006"/>
    <n v="85.351200000000006"/>
    <s v="Tue"/>
    <s v="Sat"/>
  </r>
  <r>
    <x v="769"/>
    <x v="8"/>
    <s v="Ling"/>
    <x v="0"/>
    <x v="0"/>
    <n v="44349"/>
    <n v="44354"/>
    <x v="1"/>
    <x v="0"/>
    <m/>
    <x v="0"/>
    <x v="234"/>
    <x v="2"/>
    <n v="5"/>
    <n v="80"/>
    <n v="40"/>
    <n v="40"/>
    <n v="85.32"/>
    <n v="125.32"/>
    <n v="125.32"/>
    <s v="Wed"/>
    <s v="Mon"/>
  </r>
  <r>
    <x v="770"/>
    <x v="1"/>
    <s v="Lopez"/>
    <x v="1"/>
    <x v="0"/>
    <n v="44349"/>
    <n v="44364"/>
    <x v="1"/>
    <x v="0"/>
    <m/>
    <x v="2"/>
    <x v="608"/>
    <x v="0"/>
    <n v="15"/>
    <n v="80"/>
    <n v="60"/>
    <n v="60"/>
    <n v="42.418999999999997"/>
    <n v="102.419"/>
    <n v="102.419"/>
    <s v="Wed"/>
    <s v="Thu"/>
  </r>
  <r>
    <x v="771"/>
    <x v="5"/>
    <s v="Burton"/>
    <x v="1"/>
    <x v="0"/>
    <n v="44349"/>
    <n v="44364"/>
    <x v="0"/>
    <x v="0"/>
    <m/>
    <x v="2"/>
    <x v="609"/>
    <x v="2"/>
    <n v="15"/>
    <n v="140"/>
    <n v="105"/>
    <n v="105"/>
    <n v="184.04640000000001"/>
    <n v="289.04640000000001"/>
    <n v="289.04640000000001"/>
    <s v="Wed"/>
    <s v="Thu"/>
  </r>
  <r>
    <x v="772"/>
    <x v="2"/>
    <s v="Khan"/>
    <x v="3"/>
    <x v="0"/>
    <n v="44349"/>
    <n v="44364"/>
    <x v="1"/>
    <x v="0"/>
    <m/>
    <x v="6"/>
    <x v="610"/>
    <x v="2"/>
    <n v="15"/>
    <n v="80"/>
    <n v="80"/>
    <n v="80"/>
    <n v="272.24990000000003"/>
    <n v="352.24990000000003"/>
    <n v="352.24990000000003"/>
    <s v="Wed"/>
    <s v="Thu"/>
  </r>
  <r>
    <x v="773"/>
    <x v="4"/>
    <s v="Khan"/>
    <x v="2"/>
    <x v="0"/>
    <n v="44349"/>
    <n v="44368"/>
    <x v="1"/>
    <x v="0"/>
    <m/>
    <x v="1"/>
    <x v="17"/>
    <x v="0"/>
    <n v="19"/>
    <n v="80"/>
    <n v="20"/>
    <n v="20"/>
    <n v="204.28399999999999"/>
    <n v="224.28399999999999"/>
    <n v="224.28399999999999"/>
    <s v="Wed"/>
    <s v="Mon"/>
  </r>
  <r>
    <x v="774"/>
    <x v="1"/>
    <s v="Khan"/>
    <x v="2"/>
    <x v="0"/>
    <n v="44349"/>
    <n v="44370"/>
    <x v="1"/>
    <x v="0"/>
    <m/>
    <x v="1"/>
    <x v="611"/>
    <x v="2"/>
    <n v="21"/>
    <n v="80"/>
    <n v="20"/>
    <n v="20"/>
    <n v="84.0779"/>
    <n v="104.0779"/>
    <n v="104.0779"/>
    <s v="Wed"/>
    <s v="Wed"/>
  </r>
  <r>
    <x v="775"/>
    <x v="0"/>
    <s v="Ling"/>
    <x v="0"/>
    <x v="0"/>
    <n v="44349"/>
    <n v="44380"/>
    <x v="0"/>
    <x v="0"/>
    <m/>
    <x v="1"/>
    <x v="612"/>
    <x v="0"/>
    <n v="31"/>
    <n v="140"/>
    <n v="35"/>
    <n v="35"/>
    <n v="57.39"/>
    <n v="92.39"/>
    <n v="92.39"/>
    <s v="Wed"/>
    <s v="Sat"/>
  </r>
  <r>
    <x v="776"/>
    <x v="2"/>
    <s v="Khan"/>
    <x v="3"/>
    <x v="0"/>
    <n v="44349"/>
    <n v="44380"/>
    <x v="1"/>
    <x v="0"/>
    <m/>
    <x v="8"/>
    <x v="613"/>
    <x v="2"/>
    <n v="31"/>
    <n v="80"/>
    <n v="160"/>
    <n v="160"/>
    <n v="192.44470000000001"/>
    <n v="352.44470000000001"/>
    <n v="352.44470000000001"/>
    <s v="Wed"/>
    <s v="Sat"/>
  </r>
  <r>
    <x v="777"/>
    <x v="5"/>
    <s v="Khan"/>
    <x v="0"/>
    <x v="0"/>
    <n v="44349"/>
    <n v="44377"/>
    <x v="1"/>
    <x v="0"/>
    <m/>
    <x v="0"/>
    <x v="614"/>
    <x v="2"/>
    <n v="28"/>
    <n v="80"/>
    <n v="40"/>
    <n v="40"/>
    <n v="271.9169"/>
    <n v="311.9169"/>
    <n v="311.9169"/>
    <s v="Wed"/>
    <s v="Wed"/>
  </r>
  <r>
    <x v="778"/>
    <x v="2"/>
    <s v="Khan"/>
    <x v="0"/>
    <x v="0"/>
    <n v="44349"/>
    <n v="44377"/>
    <x v="1"/>
    <x v="0"/>
    <m/>
    <x v="0"/>
    <x v="615"/>
    <x v="0"/>
    <n v="28"/>
    <n v="80"/>
    <n v="40"/>
    <n v="40"/>
    <n v="588.54999999999995"/>
    <n v="628.54999999999995"/>
    <n v="628.54999999999995"/>
    <s v="Wed"/>
    <s v="Wed"/>
  </r>
  <r>
    <x v="779"/>
    <x v="0"/>
    <s v="Ling"/>
    <x v="2"/>
    <x v="0"/>
    <n v="44349"/>
    <n v="44375"/>
    <x v="1"/>
    <x v="0"/>
    <m/>
    <x v="1"/>
    <x v="235"/>
    <x v="0"/>
    <n v="26"/>
    <n v="80"/>
    <n v="20"/>
    <n v="20"/>
    <n v="52.350099999999998"/>
    <n v="72.350099999999998"/>
    <n v="72.350099999999998"/>
    <s v="Wed"/>
    <s v="Mon"/>
  </r>
  <r>
    <x v="780"/>
    <x v="1"/>
    <s v="Lopez"/>
    <x v="0"/>
    <x v="0"/>
    <n v="44349"/>
    <n v="44384"/>
    <x v="1"/>
    <x v="0"/>
    <m/>
    <x v="0"/>
    <x v="616"/>
    <x v="1"/>
    <n v="35"/>
    <n v="80"/>
    <n v="40"/>
    <n v="40"/>
    <n v="240.5908"/>
    <n v="280.5908"/>
    <n v="280.5908"/>
    <s v="Wed"/>
    <s v="Wed"/>
  </r>
  <r>
    <x v="781"/>
    <x v="4"/>
    <s v="Khan"/>
    <x v="2"/>
    <x v="0"/>
    <n v="44349"/>
    <n v="44391"/>
    <x v="1"/>
    <x v="0"/>
    <m/>
    <x v="1"/>
    <x v="617"/>
    <x v="2"/>
    <n v="42"/>
    <n v="80"/>
    <n v="20"/>
    <n v="20"/>
    <n v="76.864900000000006"/>
    <n v="96.864900000000006"/>
    <n v="96.864900000000006"/>
    <s v="Wed"/>
    <s v="Wed"/>
  </r>
  <r>
    <x v="782"/>
    <x v="2"/>
    <s v="Khan"/>
    <x v="1"/>
    <x v="0"/>
    <n v="44349"/>
    <n v="44401"/>
    <x v="0"/>
    <x v="0"/>
    <m/>
    <x v="0"/>
    <x v="618"/>
    <x v="2"/>
    <n v="52"/>
    <n v="140"/>
    <n v="70"/>
    <n v="70"/>
    <n v="519.01250000000005"/>
    <n v="589.01250000000005"/>
    <n v="589.01250000000005"/>
    <s v="Wed"/>
    <s v="Sat"/>
  </r>
  <r>
    <x v="783"/>
    <x v="1"/>
    <s v="Lopez"/>
    <x v="0"/>
    <x v="0"/>
    <n v="44350"/>
    <n v="44357"/>
    <x v="1"/>
    <x v="0"/>
    <m/>
    <x v="1"/>
    <x v="562"/>
    <x v="1"/>
    <n v="7"/>
    <n v="80"/>
    <n v="20"/>
    <n v="20"/>
    <n v="7.02"/>
    <n v="27.02"/>
    <n v="27.02"/>
    <s v="Thu"/>
    <s v="Thu"/>
  </r>
  <r>
    <x v="784"/>
    <x v="0"/>
    <s v="Ling"/>
    <x v="2"/>
    <x v="0"/>
    <n v="44350"/>
    <n v="44364"/>
    <x v="1"/>
    <x v="0"/>
    <m/>
    <x v="1"/>
    <x v="36"/>
    <x v="0"/>
    <n v="14"/>
    <n v="80"/>
    <n v="20"/>
    <n v="20"/>
    <n v="42.66"/>
    <n v="62.66"/>
    <n v="62.66"/>
    <s v="Thu"/>
    <s v="Thu"/>
  </r>
  <r>
    <x v="785"/>
    <x v="5"/>
    <s v="Cartier"/>
    <x v="0"/>
    <x v="0"/>
    <n v="44350"/>
    <n v="44371"/>
    <x v="1"/>
    <x v="0"/>
    <m/>
    <x v="1"/>
    <x v="619"/>
    <x v="2"/>
    <n v="21"/>
    <n v="80"/>
    <n v="20"/>
    <n v="20"/>
    <n v="179.5359"/>
    <n v="199.5359"/>
    <n v="199.5359"/>
    <s v="Thu"/>
    <s v="Thu"/>
  </r>
  <r>
    <x v="786"/>
    <x v="5"/>
    <s v="Cartier"/>
    <x v="0"/>
    <x v="0"/>
    <n v="44350"/>
    <n v="44375"/>
    <x v="1"/>
    <x v="0"/>
    <m/>
    <x v="1"/>
    <x v="620"/>
    <x v="2"/>
    <n v="25"/>
    <n v="80"/>
    <n v="20"/>
    <n v="20"/>
    <n v="7.8"/>
    <n v="27.8"/>
    <n v="27.8"/>
    <s v="Thu"/>
    <s v="Mon"/>
  </r>
  <r>
    <x v="787"/>
    <x v="0"/>
    <s v="Ling"/>
    <x v="2"/>
    <x v="0"/>
    <n v="44350"/>
    <n v="44384"/>
    <x v="1"/>
    <x v="0"/>
    <m/>
    <x v="1"/>
    <x v="621"/>
    <x v="2"/>
    <n v="34"/>
    <n v="80"/>
    <n v="20"/>
    <n v="20"/>
    <n v="107.52"/>
    <n v="127.52"/>
    <n v="127.52"/>
    <s v="Thu"/>
    <s v="Wed"/>
  </r>
  <r>
    <x v="788"/>
    <x v="3"/>
    <s v="Khan"/>
    <x v="1"/>
    <x v="0"/>
    <n v="44350"/>
    <n v="44398"/>
    <x v="0"/>
    <x v="0"/>
    <m/>
    <x v="0"/>
    <x v="12"/>
    <x v="0"/>
    <n v="48"/>
    <n v="140"/>
    <n v="70"/>
    <n v="70"/>
    <n v="150"/>
    <n v="220"/>
    <n v="220"/>
    <s v="Thu"/>
    <s v="Wed"/>
  </r>
  <r>
    <x v="789"/>
    <x v="0"/>
    <s v="Ling"/>
    <x v="1"/>
    <x v="0"/>
    <n v="44350"/>
    <m/>
    <x v="0"/>
    <x v="0"/>
    <m/>
    <x v="23"/>
    <x v="36"/>
    <x v="0"/>
    <s v=""/>
    <n v="140"/>
    <n v="0"/>
    <n v="0"/>
    <n v="42.66"/>
    <n v="42.66"/>
    <n v="42.66"/>
    <s v="Thu"/>
    <s v="Sat"/>
  </r>
  <r>
    <x v="790"/>
    <x v="2"/>
    <s v="Cartier"/>
    <x v="0"/>
    <x v="0"/>
    <n v="44350"/>
    <m/>
    <x v="0"/>
    <x v="0"/>
    <m/>
    <x v="23"/>
    <x v="622"/>
    <x v="2"/>
    <s v=""/>
    <n v="140"/>
    <n v="0"/>
    <n v="0"/>
    <n v="20.010000000000002"/>
    <n v="20.010000000000002"/>
    <n v="20.010000000000002"/>
    <s v="Thu"/>
    <s v="Sat"/>
  </r>
  <r>
    <x v="791"/>
    <x v="4"/>
    <s v="Khan"/>
    <x v="2"/>
    <x v="0"/>
    <n v="44351"/>
    <n v="44396"/>
    <x v="1"/>
    <x v="0"/>
    <m/>
    <x v="1"/>
    <x v="183"/>
    <x v="2"/>
    <n v="45"/>
    <n v="80"/>
    <n v="20"/>
    <n v="20"/>
    <n v="180"/>
    <n v="200"/>
    <n v="200"/>
    <s v="Fri"/>
    <s v="Mon"/>
  </r>
  <r>
    <x v="792"/>
    <x v="5"/>
    <s v="Burton"/>
    <x v="2"/>
    <x v="0"/>
    <n v="44352"/>
    <n v="44370"/>
    <x v="1"/>
    <x v="0"/>
    <m/>
    <x v="1"/>
    <x v="43"/>
    <x v="2"/>
    <n v="18"/>
    <n v="80"/>
    <n v="20"/>
    <n v="20"/>
    <n v="30"/>
    <n v="50"/>
    <n v="50"/>
    <s v="Sat"/>
    <s v="Wed"/>
  </r>
  <r>
    <x v="793"/>
    <x v="0"/>
    <s v="Ling"/>
    <x v="2"/>
    <x v="0"/>
    <n v="44354"/>
    <n v="44357"/>
    <x v="1"/>
    <x v="0"/>
    <m/>
    <x v="1"/>
    <x v="30"/>
    <x v="2"/>
    <n v="3"/>
    <n v="80"/>
    <n v="20"/>
    <n v="20"/>
    <n v="0.45600000000000002"/>
    <n v="20.456"/>
    <n v="20.456"/>
    <s v="Mon"/>
    <s v="Thu"/>
  </r>
  <r>
    <x v="794"/>
    <x v="2"/>
    <s v="Cartier"/>
    <x v="0"/>
    <x v="0"/>
    <n v="44354"/>
    <n v="44361"/>
    <x v="0"/>
    <x v="0"/>
    <s v="Yes"/>
    <x v="3"/>
    <x v="623"/>
    <x v="2"/>
    <n v="7"/>
    <n v="140"/>
    <n v="210"/>
    <n v="210"/>
    <n v="0"/>
    <n v="315.9778"/>
    <n v="210"/>
    <s v="Mon"/>
    <s v="Mon"/>
  </r>
  <r>
    <x v="795"/>
    <x v="0"/>
    <s v="Ling"/>
    <x v="0"/>
    <x v="0"/>
    <n v="44354"/>
    <n v="44362"/>
    <x v="0"/>
    <x v="0"/>
    <m/>
    <x v="1"/>
    <x v="66"/>
    <x v="0"/>
    <n v="8"/>
    <n v="140"/>
    <n v="35"/>
    <n v="35"/>
    <n v="19.196999999999999"/>
    <n v="54.197000000000003"/>
    <n v="54.197000000000003"/>
    <s v="Mon"/>
    <s v="Tue"/>
  </r>
  <r>
    <x v="796"/>
    <x v="4"/>
    <s v="Khan"/>
    <x v="2"/>
    <x v="0"/>
    <n v="44354"/>
    <n v="44368"/>
    <x v="1"/>
    <x v="0"/>
    <m/>
    <x v="1"/>
    <x v="183"/>
    <x v="2"/>
    <n v="14"/>
    <n v="80"/>
    <n v="20"/>
    <n v="20"/>
    <n v="180"/>
    <n v="200"/>
    <n v="200"/>
    <s v="Mon"/>
    <s v="Mon"/>
  </r>
  <r>
    <x v="797"/>
    <x v="5"/>
    <s v="Burton"/>
    <x v="1"/>
    <x v="0"/>
    <n v="44354"/>
    <n v="44391"/>
    <x v="1"/>
    <x v="0"/>
    <s v="Yes"/>
    <x v="0"/>
    <x v="624"/>
    <x v="2"/>
    <n v="37"/>
    <n v="80"/>
    <n v="40"/>
    <n v="40"/>
    <n v="0"/>
    <n v="280.6737"/>
    <n v="40"/>
    <s v="Mon"/>
    <s v="Wed"/>
  </r>
  <r>
    <x v="798"/>
    <x v="2"/>
    <s v="Burton"/>
    <x v="1"/>
    <x v="0"/>
    <n v="44354"/>
    <n v="44398"/>
    <x v="1"/>
    <x v="0"/>
    <m/>
    <x v="8"/>
    <x v="625"/>
    <x v="2"/>
    <n v="44"/>
    <n v="80"/>
    <n v="160"/>
    <n v="160"/>
    <n v="425.89949999999999"/>
    <n v="585.89949999999999"/>
    <n v="585.89949999999999"/>
    <s v="Mon"/>
    <s v="Wed"/>
  </r>
  <r>
    <x v="799"/>
    <x v="3"/>
    <s v="Cartier"/>
    <x v="4"/>
    <x v="0"/>
    <n v="44354"/>
    <m/>
    <x v="0"/>
    <x v="0"/>
    <m/>
    <x v="23"/>
    <x v="626"/>
    <x v="2"/>
    <s v=""/>
    <n v="140"/>
    <n v="0"/>
    <n v="0"/>
    <n v="346.24380000000002"/>
    <n v="346.24380000000002"/>
    <n v="346.24380000000002"/>
    <s v="Mon"/>
    <s v="Sat"/>
  </r>
  <r>
    <x v="800"/>
    <x v="0"/>
    <s v="Ling"/>
    <x v="2"/>
    <x v="0"/>
    <n v="44355"/>
    <n v="44361"/>
    <x v="0"/>
    <x v="0"/>
    <m/>
    <x v="1"/>
    <x v="421"/>
    <x v="2"/>
    <n v="6"/>
    <n v="140"/>
    <n v="35"/>
    <n v="35"/>
    <n v="146.75530000000001"/>
    <n v="181.75530000000001"/>
    <n v="181.75530000000001"/>
    <s v="Tue"/>
    <s v="Mon"/>
  </r>
  <r>
    <x v="801"/>
    <x v="2"/>
    <s v="Cartier"/>
    <x v="1"/>
    <x v="0"/>
    <n v="44355"/>
    <n v="44363"/>
    <x v="1"/>
    <x v="0"/>
    <m/>
    <x v="0"/>
    <x v="2"/>
    <x v="2"/>
    <n v="8"/>
    <n v="80"/>
    <n v="40"/>
    <n v="40"/>
    <n v="120"/>
    <n v="160"/>
    <n v="160"/>
    <s v="Tue"/>
    <s v="Wed"/>
  </r>
  <r>
    <x v="802"/>
    <x v="3"/>
    <s v="Cartier"/>
    <x v="0"/>
    <x v="0"/>
    <n v="44355"/>
    <n v="44364"/>
    <x v="1"/>
    <x v="0"/>
    <m/>
    <x v="0"/>
    <x v="627"/>
    <x v="1"/>
    <n v="9"/>
    <n v="80"/>
    <n v="40"/>
    <n v="40"/>
    <n v="45.877499999999998"/>
    <n v="85.877499999999998"/>
    <n v="85.877499999999998"/>
    <s v="Tue"/>
    <s v="Thu"/>
  </r>
  <r>
    <x v="803"/>
    <x v="1"/>
    <s v="Lopez"/>
    <x v="4"/>
    <x v="0"/>
    <n v="44355"/>
    <n v="44369"/>
    <x v="1"/>
    <x v="0"/>
    <m/>
    <x v="14"/>
    <x v="628"/>
    <x v="0"/>
    <n v="14"/>
    <n v="80"/>
    <n v="100"/>
    <n v="100"/>
    <n v="30.42"/>
    <n v="130.42000000000002"/>
    <n v="130.42000000000002"/>
    <s v="Tue"/>
    <s v="Tue"/>
  </r>
  <r>
    <x v="804"/>
    <x v="1"/>
    <s v="Lopez"/>
    <x v="2"/>
    <x v="0"/>
    <n v="44355"/>
    <n v="44369"/>
    <x v="1"/>
    <x v="0"/>
    <m/>
    <x v="1"/>
    <x v="43"/>
    <x v="0"/>
    <n v="14"/>
    <n v="80"/>
    <n v="20"/>
    <n v="20"/>
    <n v="30"/>
    <n v="50"/>
    <n v="50"/>
    <s v="Tue"/>
    <s v="Tue"/>
  </r>
  <r>
    <x v="805"/>
    <x v="0"/>
    <s v="Ling"/>
    <x v="2"/>
    <x v="0"/>
    <n v="44355"/>
    <n v="44369"/>
    <x v="1"/>
    <x v="0"/>
    <m/>
    <x v="1"/>
    <x v="629"/>
    <x v="2"/>
    <n v="14"/>
    <n v="80"/>
    <n v="20"/>
    <n v="20"/>
    <n v="90.630399999999995"/>
    <n v="110.63039999999999"/>
    <n v="110.63039999999999"/>
    <s v="Tue"/>
    <s v="Tue"/>
  </r>
  <r>
    <x v="806"/>
    <x v="0"/>
    <s v="Ling"/>
    <x v="0"/>
    <x v="0"/>
    <n v="44355"/>
    <n v="44384"/>
    <x v="0"/>
    <x v="0"/>
    <m/>
    <x v="1"/>
    <x v="2"/>
    <x v="2"/>
    <n v="29"/>
    <n v="140"/>
    <n v="35"/>
    <n v="35"/>
    <n v="120"/>
    <n v="155"/>
    <n v="155"/>
    <s v="Tue"/>
    <s v="Wed"/>
  </r>
  <r>
    <x v="807"/>
    <x v="5"/>
    <s v="Khan"/>
    <x v="0"/>
    <x v="1"/>
    <n v="44355"/>
    <n v="44389"/>
    <x v="1"/>
    <x v="0"/>
    <m/>
    <x v="2"/>
    <x v="630"/>
    <x v="0"/>
    <n v="34"/>
    <n v="80"/>
    <n v="60"/>
    <n v="60"/>
    <n v="8.92"/>
    <n v="68.92"/>
    <n v="68.92"/>
    <s v="Tue"/>
    <s v="Mon"/>
  </r>
  <r>
    <x v="808"/>
    <x v="1"/>
    <s v="Burton"/>
    <x v="3"/>
    <x v="0"/>
    <n v="44355"/>
    <n v="44389"/>
    <x v="0"/>
    <x v="0"/>
    <m/>
    <x v="14"/>
    <x v="448"/>
    <x v="0"/>
    <n v="34"/>
    <n v="140"/>
    <n v="175"/>
    <n v="175"/>
    <n v="244.7225"/>
    <n v="419.72249999999997"/>
    <n v="419.72249999999997"/>
    <s v="Tue"/>
    <s v="Mon"/>
  </r>
  <r>
    <x v="809"/>
    <x v="3"/>
    <s v="Cartier"/>
    <x v="0"/>
    <x v="0"/>
    <n v="44355"/>
    <m/>
    <x v="0"/>
    <x v="0"/>
    <m/>
    <x v="23"/>
    <x v="12"/>
    <x v="0"/>
    <s v=""/>
    <n v="140"/>
    <n v="0"/>
    <n v="0"/>
    <n v="150"/>
    <n v="150"/>
    <n v="150"/>
    <s v="Tue"/>
    <s v="Sat"/>
  </r>
  <r>
    <x v="810"/>
    <x v="5"/>
    <s v="Cartier"/>
    <x v="0"/>
    <x v="0"/>
    <n v="44356"/>
    <n v="44365"/>
    <x v="0"/>
    <x v="0"/>
    <m/>
    <x v="1"/>
    <x v="631"/>
    <x v="0"/>
    <n v="9"/>
    <n v="140"/>
    <n v="35"/>
    <n v="35"/>
    <n v="52.172199999999997"/>
    <n v="87.172200000000004"/>
    <n v="87.172200000000004"/>
    <s v="Wed"/>
    <s v="Fri"/>
  </r>
  <r>
    <x v="811"/>
    <x v="0"/>
    <s v="Ling"/>
    <x v="2"/>
    <x v="0"/>
    <n v="44356"/>
    <n v="44378"/>
    <x v="1"/>
    <x v="0"/>
    <m/>
    <x v="1"/>
    <x v="632"/>
    <x v="0"/>
    <n v="22"/>
    <n v="80"/>
    <n v="20"/>
    <n v="20"/>
    <n v="41.712299999999999"/>
    <n v="61.712299999999999"/>
    <n v="61.712299999999999"/>
    <s v="Wed"/>
    <s v="Thu"/>
  </r>
  <r>
    <x v="812"/>
    <x v="0"/>
    <s v="Burton"/>
    <x v="3"/>
    <x v="0"/>
    <n v="44357"/>
    <n v="44359"/>
    <x v="1"/>
    <x v="0"/>
    <m/>
    <x v="6"/>
    <x v="633"/>
    <x v="2"/>
    <n v="2"/>
    <n v="80"/>
    <n v="80"/>
    <n v="80"/>
    <n v="1800.24"/>
    <n v="1880.24"/>
    <n v="1880.24"/>
    <s v="Thu"/>
    <s v="Sat"/>
  </r>
  <r>
    <x v="813"/>
    <x v="2"/>
    <s v="Khan"/>
    <x v="0"/>
    <x v="0"/>
    <n v="44357"/>
    <n v="44368"/>
    <x v="1"/>
    <x v="0"/>
    <m/>
    <x v="0"/>
    <x v="39"/>
    <x v="2"/>
    <n v="11"/>
    <n v="80"/>
    <n v="40"/>
    <n v="40"/>
    <n v="144"/>
    <n v="184"/>
    <n v="184"/>
    <s v="Thu"/>
    <s v="Mon"/>
  </r>
  <r>
    <x v="814"/>
    <x v="4"/>
    <s v="Khan"/>
    <x v="0"/>
    <x v="1"/>
    <n v="44357"/>
    <n v="44368"/>
    <x v="1"/>
    <x v="0"/>
    <m/>
    <x v="0"/>
    <x v="634"/>
    <x v="0"/>
    <n v="11"/>
    <n v="80"/>
    <n v="40"/>
    <n v="40"/>
    <n v="39.953899999999997"/>
    <n v="79.953900000000004"/>
    <n v="79.953900000000004"/>
    <s v="Thu"/>
    <s v="Mon"/>
  </r>
  <r>
    <x v="815"/>
    <x v="0"/>
    <s v="Ling"/>
    <x v="1"/>
    <x v="0"/>
    <n v="44357"/>
    <n v="44373"/>
    <x v="0"/>
    <x v="0"/>
    <m/>
    <x v="0"/>
    <x v="183"/>
    <x v="0"/>
    <n v="16"/>
    <n v="140"/>
    <n v="70"/>
    <n v="70"/>
    <n v="180"/>
    <n v="250"/>
    <n v="250"/>
    <s v="Thu"/>
    <s v="Sat"/>
  </r>
  <r>
    <x v="816"/>
    <x v="1"/>
    <s v="Khan"/>
    <x v="0"/>
    <x v="0"/>
    <n v="44357"/>
    <n v="44370"/>
    <x v="1"/>
    <x v="0"/>
    <m/>
    <x v="1"/>
    <x v="489"/>
    <x v="2"/>
    <n v="13"/>
    <n v="80"/>
    <n v="20"/>
    <n v="20"/>
    <n v="150.36160000000001"/>
    <n v="170.36160000000001"/>
    <n v="170.36160000000001"/>
    <s v="Thu"/>
    <s v="Wed"/>
  </r>
  <r>
    <x v="817"/>
    <x v="1"/>
    <s v="Lopez"/>
    <x v="2"/>
    <x v="1"/>
    <n v="44357"/>
    <n v="44386"/>
    <x v="1"/>
    <x v="1"/>
    <s v="Yes"/>
    <x v="1"/>
    <x v="635"/>
    <x v="3"/>
    <n v="29"/>
    <n v="80"/>
    <n v="20"/>
    <n v="0"/>
    <n v="0"/>
    <n v="130.11000000000001"/>
    <n v="0"/>
    <s v="Thu"/>
    <s v="Fri"/>
  </r>
  <r>
    <x v="818"/>
    <x v="0"/>
    <s v="Ling"/>
    <x v="2"/>
    <x v="0"/>
    <n v="44357"/>
    <n v="44392"/>
    <x v="1"/>
    <x v="0"/>
    <m/>
    <x v="1"/>
    <x v="2"/>
    <x v="0"/>
    <n v="35"/>
    <n v="80"/>
    <n v="20"/>
    <n v="20"/>
    <n v="120"/>
    <n v="140"/>
    <n v="140"/>
    <s v="Thu"/>
    <s v="Thu"/>
  </r>
  <r>
    <x v="819"/>
    <x v="0"/>
    <s v="Ling"/>
    <x v="1"/>
    <x v="0"/>
    <n v="44357"/>
    <n v="44389"/>
    <x v="0"/>
    <x v="0"/>
    <m/>
    <x v="0"/>
    <x v="636"/>
    <x v="0"/>
    <n v="32"/>
    <n v="140"/>
    <n v="70"/>
    <n v="70"/>
    <n v="272.49689999999998"/>
    <n v="342.49689999999998"/>
    <n v="342.49689999999998"/>
    <s v="Thu"/>
    <s v="Mon"/>
  </r>
  <r>
    <x v="820"/>
    <x v="4"/>
    <s v="Khan"/>
    <x v="0"/>
    <x v="0"/>
    <n v="44357"/>
    <n v="44391"/>
    <x v="1"/>
    <x v="0"/>
    <m/>
    <x v="1"/>
    <x v="637"/>
    <x v="1"/>
    <n v="34"/>
    <n v="80"/>
    <n v="20"/>
    <n v="20"/>
    <n v="34.5"/>
    <n v="54.5"/>
    <n v="54.5"/>
    <s v="Thu"/>
    <s v="Wed"/>
  </r>
  <r>
    <x v="821"/>
    <x v="2"/>
    <s v="Khan"/>
    <x v="3"/>
    <x v="0"/>
    <n v="44357"/>
    <n v="44392"/>
    <x v="0"/>
    <x v="0"/>
    <m/>
    <x v="13"/>
    <x v="638"/>
    <x v="2"/>
    <n v="35"/>
    <n v="140"/>
    <n v="420"/>
    <n v="420"/>
    <n v="44.064"/>
    <n v="464.06400000000002"/>
    <n v="464.06400000000002"/>
    <s v="Thu"/>
    <s v="Thu"/>
  </r>
  <r>
    <x v="822"/>
    <x v="3"/>
    <s v="Cartier"/>
    <x v="3"/>
    <x v="0"/>
    <n v="44357"/>
    <m/>
    <x v="0"/>
    <x v="0"/>
    <m/>
    <x v="23"/>
    <x v="639"/>
    <x v="1"/>
    <s v=""/>
    <n v="140"/>
    <n v="0"/>
    <n v="0"/>
    <n v="67.843599999999995"/>
    <n v="67.843599999999995"/>
    <n v="67.843599999999995"/>
    <s v="Thu"/>
    <s v="Sat"/>
  </r>
  <r>
    <x v="823"/>
    <x v="2"/>
    <s v="Khan"/>
    <x v="0"/>
    <x v="0"/>
    <n v="44357"/>
    <m/>
    <x v="0"/>
    <x v="0"/>
    <m/>
    <x v="23"/>
    <x v="640"/>
    <x v="2"/>
    <s v=""/>
    <n v="140"/>
    <n v="0"/>
    <n v="0"/>
    <n v="165.8691"/>
    <n v="165.8691"/>
    <n v="165.8691"/>
    <s v="Thu"/>
    <s v="Sat"/>
  </r>
  <r>
    <x v="824"/>
    <x v="8"/>
    <s v="Ling"/>
    <x v="1"/>
    <x v="0"/>
    <n v="44357"/>
    <m/>
    <x v="0"/>
    <x v="0"/>
    <m/>
    <x v="23"/>
    <x v="36"/>
    <x v="4"/>
    <s v=""/>
    <n v="140"/>
    <n v="0"/>
    <n v="0"/>
    <n v="42.66"/>
    <n v="42.66"/>
    <n v="42.66"/>
    <s v="Thu"/>
    <s v="Sat"/>
  </r>
  <r>
    <x v="825"/>
    <x v="5"/>
    <s v="Burton"/>
    <x v="1"/>
    <x v="0"/>
    <n v="44357"/>
    <m/>
    <x v="1"/>
    <x v="0"/>
    <m/>
    <x v="23"/>
    <x v="641"/>
    <x v="0"/>
    <s v=""/>
    <n v="80"/>
    <n v="0"/>
    <n v="0"/>
    <n v="101.9011"/>
    <n v="101.9011"/>
    <n v="101.9011"/>
    <s v="Thu"/>
    <s v="Sat"/>
  </r>
  <r>
    <x v="826"/>
    <x v="6"/>
    <s v="Burton"/>
    <x v="3"/>
    <x v="0"/>
    <n v="44357"/>
    <m/>
    <x v="0"/>
    <x v="0"/>
    <m/>
    <x v="23"/>
    <x v="642"/>
    <x v="2"/>
    <s v=""/>
    <n v="140"/>
    <n v="0"/>
    <n v="0"/>
    <n v="222.5367"/>
    <n v="222.5367"/>
    <n v="222.5367"/>
    <s v="Thu"/>
    <s v="Sat"/>
  </r>
  <r>
    <x v="827"/>
    <x v="5"/>
    <s v="Burton"/>
    <x v="1"/>
    <x v="0"/>
    <n v="44358"/>
    <n v="44393"/>
    <x v="1"/>
    <x v="1"/>
    <s v="Yes"/>
    <x v="0"/>
    <x v="643"/>
    <x v="3"/>
    <n v="35"/>
    <n v="80"/>
    <n v="40"/>
    <n v="0"/>
    <n v="0"/>
    <n v="384.76940000000002"/>
    <n v="0"/>
    <s v="Fri"/>
    <s v="Fri"/>
  </r>
  <r>
    <x v="828"/>
    <x v="0"/>
    <s v="Ling"/>
    <x v="2"/>
    <x v="0"/>
    <n v="44359"/>
    <n v="44376"/>
    <x v="1"/>
    <x v="0"/>
    <m/>
    <x v="1"/>
    <x v="127"/>
    <x v="0"/>
    <n v="17"/>
    <n v="80"/>
    <n v="20"/>
    <n v="20"/>
    <n v="22"/>
    <n v="42"/>
    <n v="42"/>
    <s v="Sat"/>
    <s v="Tue"/>
  </r>
  <r>
    <x v="829"/>
    <x v="2"/>
    <s v="Cartier"/>
    <x v="1"/>
    <x v="0"/>
    <n v="44361"/>
    <n v="44370"/>
    <x v="1"/>
    <x v="0"/>
    <m/>
    <x v="0"/>
    <x v="2"/>
    <x v="0"/>
    <n v="9"/>
    <n v="80"/>
    <n v="40"/>
    <n v="40"/>
    <n v="120"/>
    <n v="160"/>
    <n v="160"/>
    <s v="Mon"/>
    <s v="Wed"/>
  </r>
  <r>
    <x v="830"/>
    <x v="2"/>
    <s v="Khan"/>
    <x v="1"/>
    <x v="1"/>
    <n v="44361"/>
    <n v="44371"/>
    <x v="1"/>
    <x v="1"/>
    <s v="Yes"/>
    <x v="0"/>
    <x v="17"/>
    <x v="3"/>
    <n v="10"/>
    <n v="80"/>
    <n v="40"/>
    <n v="0"/>
    <n v="0"/>
    <n v="244.28399999999999"/>
    <n v="0"/>
    <s v="Mon"/>
    <s v="Thu"/>
  </r>
  <r>
    <x v="831"/>
    <x v="4"/>
    <s v="Burton"/>
    <x v="1"/>
    <x v="0"/>
    <n v="44361"/>
    <n v="44384"/>
    <x v="0"/>
    <x v="0"/>
    <s v="Yes"/>
    <x v="26"/>
    <x v="644"/>
    <x v="2"/>
    <n v="23"/>
    <n v="140"/>
    <n v="700"/>
    <n v="700"/>
    <n v="0"/>
    <n v="2748.5612000000001"/>
    <n v="700"/>
    <s v="Mon"/>
    <s v="Wed"/>
  </r>
  <r>
    <x v="832"/>
    <x v="5"/>
    <s v="Khan"/>
    <x v="2"/>
    <x v="0"/>
    <n v="44361"/>
    <n v="44399"/>
    <x v="1"/>
    <x v="0"/>
    <m/>
    <x v="1"/>
    <x v="645"/>
    <x v="2"/>
    <n v="38"/>
    <n v="80"/>
    <n v="20"/>
    <n v="20"/>
    <n v="8.5495999999999999"/>
    <n v="28.549599999999998"/>
    <n v="28.549599999999998"/>
    <s v="Mon"/>
    <s v="Thu"/>
  </r>
  <r>
    <x v="833"/>
    <x v="2"/>
    <s v="Cartier"/>
    <x v="0"/>
    <x v="0"/>
    <n v="44361"/>
    <n v="44399"/>
    <x v="1"/>
    <x v="0"/>
    <m/>
    <x v="0"/>
    <x v="646"/>
    <x v="2"/>
    <n v="38"/>
    <n v="80"/>
    <n v="40"/>
    <n v="40"/>
    <n v="120.54089999999999"/>
    <n v="160.54089999999999"/>
    <n v="160.54089999999999"/>
    <s v="Mon"/>
    <s v="Thu"/>
  </r>
  <r>
    <x v="834"/>
    <x v="3"/>
    <s v="Cartier"/>
    <x v="1"/>
    <x v="0"/>
    <n v="44361"/>
    <m/>
    <x v="0"/>
    <x v="0"/>
    <m/>
    <x v="23"/>
    <x v="235"/>
    <x v="1"/>
    <s v=""/>
    <n v="140"/>
    <n v="0"/>
    <n v="0"/>
    <n v="52.350099999999998"/>
    <n v="52.350099999999998"/>
    <n v="52.350099999999998"/>
    <s v="Mon"/>
    <s v="Sat"/>
  </r>
  <r>
    <x v="835"/>
    <x v="2"/>
    <s v="Khan"/>
    <x v="4"/>
    <x v="0"/>
    <n v="44361"/>
    <m/>
    <x v="0"/>
    <x v="0"/>
    <m/>
    <x v="23"/>
    <x v="647"/>
    <x v="2"/>
    <s v=""/>
    <n v="140"/>
    <n v="0"/>
    <n v="0"/>
    <n v="406.70679999999999"/>
    <n v="406.70679999999999"/>
    <n v="406.70679999999999"/>
    <s v="Mon"/>
    <s v="Sat"/>
  </r>
  <r>
    <x v="836"/>
    <x v="1"/>
    <s v="Lopez"/>
    <x v="2"/>
    <x v="0"/>
    <n v="44362"/>
    <n v="44386"/>
    <x v="1"/>
    <x v="0"/>
    <m/>
    <x v="1"/>
    <x v="648"/>
    <x v="0"/>
    <n v="24"/>
    <n v="80"/>
    <n v="20"/>
    <n v="20"/>
    <n v="70.5334"/>
    <n v="90.5334"/>
    <n v="90.5334"/>
    <s v="Tue"/>
    <s v="Fri"/>
  </r>
  <r>
    <x v="837"/>
    <x v="7"/>
    <s v="Ling"/>
    <x v="0"/>
    <x v="0"/>
    <n v="44362"/>
    <n v="44389"/>
    <x v="0"/>
    <x v="0"/>
    <m/>
    <x v="1"/>
    <x v="649"/>
    <x v="0"/>
    <n v="27"/>
    <n v="140"/>
    <n v="35"/>
    <n v="35"/>
    <n v="14.4"/>
    <n v="49.4"/>
    <n v="49.4"/>
    <s v="Tue"/>
    <s v="Mon"/>
  </r>
  <r>
    <x v="838"/>
    <x v="5"/>
    <s v="Burton"/>
    <x v="0"/>
    <x v="0"/>
    <n v="44362"/>
    <n v="44391"/>
    <x v="1"/>
    <x v="0"/>
    <m/>
    <x v="1"/>
    <x v="39"/>
    <x v="1"/>
    <n v="29"/>
    <n v="80"/>
    <n v="20"/>
    <n v="20"/>
    <n v="144"/>
    <n v="164"/>
    <n v="164"/>
    <s v="Tue"/>
    <s v="Wed"/>
  </r>
  <r>
    <x v="839"/>
    <x v="0"/>
    <s v="Ling"/>
    <x v="0"/>
    <x v="0"/>
    <n v="44362"/>
    <n v="44396"/>
    <x v="1"/>
    <x v="0"/>
    <m/>
    <x v="0"/>
    <x v="650"/>
    <x v="2"/>
    <n v="34"/>
    <n v="80"/>
    <n v="40"/>
    <n v="40"/>
    <n v="5.4"/>
    <n v="45.4"/>
    <n v="45.4"/>
    <s v="Tue"/>
    <s v="Mon"/>
  </r>
  <r>
    <x v="840"/>
    <x v="4"/>
    <s v="Lopez"/>
    <x v="0"/>
    <x v="0"/>
    <n v="44363"/>
    <n v="44371"/>
    <x v="1"/>
    <x v="0"/>
    <m/>
    <x v="1"/>
    <x v="651"/>
    <x v="1"/>
    <n v="8"/>
    <n v="80"/>
    <n v="20"/>
    <n v="20"/>
    <n v="23.1465"/>
    <n v="43.146500000000003"/>
    <n v="43.146500000000003"/>
    <s v="Wed"/>
    <s v="Thu"/>
  </r>
  <r>
    <x v="841"/>
    <x v="2"/>
    <s v="Khan"/>
    <x v="1"/>
    <x v="0"/>
    <n v="44363"/>
    <n v="44371"/>
    <x v="1"/>
    <x v="0"/>
    <s v="Yes"/>
    <x v="0"/>
    <x v="652"/>
    <x v="2"/>
    <n v="8"/>
    <n v="80"/>
    <n v="40"/>
    <n v="40"/>
    <n v="0"/>
    <n v="65.071799999999996"/>
    <n v="40"/>
    <s v="Wed"/>
    <s v="Thu"/>
  </r>
  <r>
    <x v="842"/>
    <x v="5"/>
    <s v="Burton"/>
    <x v="0"/>
    <x v="0"/>
    <n v="44363"/>
    <n v="44392"/>
    <x v="1"/>
    <x v="0"/>
    <m/>
    <x v="0"/>
    <x v="653"/>
    <x v="2"/>
    <n v="29"/>
    <n v="80"/>
    <n v="40"/>
    <n v="40"/>
    <n v="175.21770000000001"/>
    <n v="215.21770000000001"/>
    <n v="215.21770000000001"/>
    <s v="Wed"/>
    <s v="Thu"/>
  </r>
  <r>
    <x v="843"/>
    <x v="3"/>
    <s v="Khan"/>
    <x v="3"/>
    <x v="0"/>
    <n v="44363"/>
    <n v="44398"/>
    <x v="0"/>
    <x v="0"/>
    <m/>
    <x v="15"/>
    <x v="654"/>
    <x v="0"/>
    <n v="35"/>
    <n v="140"/>
    <n v="490"/>
    <n v="490"/>
    <n v="23"/>
    <n v="513"/>
    <n v="513"/>
    <s v="Wed"/>
    <s v="Wed"/>
  </r>
  <r>
    <x v="844"/>
    <x v="4"/>
    <s v="Khan"/>
    <x v="0"/>
    <x v="0"/>
    <n v="44363"/>
    <m/>
    <x v="0"/>
    <x v="0"/>
    <m/>
    <x v="23"/>
    <x v="43"/>
    <x v="2"/>
    <s v=""/>
    <n v="140"/>
    <n v="0"/>
    <n v="0"/>
    <n v="30"/>
    <n v="30"/>
    <n v="30"/>
    <s v="Wed"/>
    <s v="Sat"/>
  </r>
  <r>
    <x v="845"/>
    <x v="2"/>
    <s v="Cartier"/>
    <x v="2"/>
    <x v="0"/>
    <n v="44363"/>
    <m/>
    <x v="1"/>
    <x v="0"/>
    <m/>
    <x v="23"/>
    <x v="655"/>
    <x v="0"/>
    <s v=""/>
    <n v="80"/>
    <n v="0"/>
    <n v="0"/>
    <n v="161.08420000000001"/>
    <n v="161.08420000000001"/>
    <n v="161.08420000000001"/>
    <s v="Wed"/>
    <s v="Sat"/>
  </r>
  <r>
    <x v="846"/>
    <x v="2"/>
    <s v="Khan"/>
    <x v="2"/>
    <x v="0"/>
    <n v="44363"/>
    <m/>
    <x v="1"/>
    <x v="0"/>
    <m/>
    <x v="23"/>
    <x v="656"/>
    <x v="2"/>
    <s v=""/>
    <n v="80"/>
    <n v="0"/>
    <n v="0"/>
    <n v="59.807400000000001"/>
    <n v="59.807400000000001"/>
    <n v="59.807400000000001"/>
    <s v="Wed"/>
    <s v="Sat"/>
  </r>
  <r>
    <x v="847"/>
    <x v="4"/>
    <s v="Khan"/>
    <x v="0"/>
    <x v="0"/>
    <n v="44363"/>
    <m/>
    <x v="1"/>
    <x v="0"/>
    <m/>
    <x v="23"/>
    <x v="66"/>
    <x v="2"/>
    <s v=""/>
    <n v="80"/>
    <n v="0"/>
    <n v="0"/>
    <n v="19.196999999999999"/>
    <n v="19.196999999999999"/>
    <n v="19.196999999999999"/>
    <s v="Wed"/>
    <s v="Sat"/>
  </r>
  <r>
    <x v="848"/>
    <x v="0"/>
    <s v="Ling"/>
    <x v="2"/>
    <x v="1"/>
    <n v="44363"/>
    <m/>
    <x v="1"/>
    <x v="0"/>
    <m/>
    <x v="23"/>
    <x v="657"/>
    <x v="0"/>
    <s v=""/>
    <n v="80"/>
    <n v="0"/>
    <n v="0"/>
    <n v="50.79"/>
    <n v="50.79"/>
    <n v="50.79"/>
    <s v="Wed"/>
    <s v="Sat"/>
  </r>
  <r>
    <x v="849"/>
    <x v="0"/>
    <s v="Ling"/>
    <x v="0"/>
    <x v="0"/>
    <n v="44364"/>
    <n v="44377"/>
    <x v="0"/>
    <x v="0"/>
    <m/>
    <x v="14"/>
    <x v="658"/>
    <x v="2"/>
    <n v="13"/>
    <n v="140"/>
    <n v="175"/>
    <n v="175"/>
    <n v="122.80759999999999"/>
    <n v="297.80759999999998"/>
    <n v="297.80759999999998"/>
    <s v="Thu"/>
    <s v="Wed"/>
  </r>
  <r>
    <x v="850"/>
    <x v="4"/>
    <s v="Cartier"/>
    <x v="0"/>
    <x v="0"/>
    <n v="44364"/>
    <n v="44383"/>
    <x v="1"/>
    <x v="0"/>
    <m/>
    <x v="1"/>
    <x v="659"/>
    <x v="0"/>
    <n v="19"/>
    <n v="80"/>
    <n v="20"/>
    <n v="20"/>
    <n v="54.8215"/>
    <n v="74.8215"/>
    <n v="74.8215"/>
    <s v="Thu"/>
    <s v="Tue"/>
  </r>
  <r>
    <x v="851"/>
    <x v="2"/>
    <s v="Cartier"/>
    <x v="1"/>
    <x v="0"/>
    <n v="44364"/>
    <n v="44399"/>
    <x v="0"/>
    <x v="0"/>
    <m/>
    <x v="10"/>
    <x v="660"/>
    <x v="2"/>
    <n v="35"/>
    <n v="140"/>
    <n v="350"/>
    <n v="350"/>
    <n v="86.423400000000001"/>
    <n v="436.42340000000002"/>
    <n v="436.42340000000002"/>
    <s v="Thu"/>
    <s v="Thu"/>
  </r>
  <r>
    <x v="852"/>
    <x v="7"/>
    <s v="Ling"/>
    <x v="0"/>
    <x v="0"/>
    <n v="44364"/>
    <m/>
    <x v="0"/>
    <x v="0"/>
    <m/>
    <x v="23"/>
    <x v="661"/>
    <x v="2"/>
    <s v=""/>
    <n v="140"/>
    <n v="0"/>
    <n v="0"/>
    <n v="100.60380000000001"/>
    <n v="100.60380000000001"/>
    <n v="100.60380000000001"/>
    <s v="Thu"/>
    <s v="Sat"/>
  </r>
  <r>
    <x v="853"/>
    <x v="0"/>
    <s v="Ling"/>
    <x v="2"/>
    <x v="0"/>
    <n v="44364"/>
    <m/>
    <x v="1"/>
    <x v="0"/>
    <m/>
    <x v="23"/>
    <x v="662"/>
    <x v="0"/>
    <s v=""/>
    <n v="80"/>
    <n v="0"/>
    <n v="0"/>
    <n v="17.170000000000002"/>
    <n v="17.170000000000002"/>
    <n v="17.170000000000002"/>
    <s v="Thu"/>
    <s v="Sat"/>
  </r>
  <r>
    <x v="854"/>
    <x v="4"/>
    <s v="Burton"/>
    <x v="0"/>
    <x v="0"/>
    <n v="44364"/>
    <m/>
    <x v="1"/>
    <x v="0"/>
    <m/>
    <x v="23"/>
    <x v="663"/>
    <x v="1"/>
    <s v=""/>
    <n v="80"/>
    <n v="0"/>
    <n v="0"/>
    <n v="10.307499999999999"/>
    <n v="10.307499999999999"/>
    <n v="10.307499999999999"/>
    <s v="Thu"/>
    <s v="Sat"/>
  </r>
  <r>
    <x v="855"/>
    <x v="0"/>
    <s v="Ling"/>
    <x v="0"/>
    <x v="0"/>
    <n v="44364"/>
    <m/>
    <x v="0"/>
    <x v="0"/>
    <m/>
    <x v="23"/>
    <x v="664"/>
    <x v="0"/>
    <s v=""/>
    <n v="140"/>
    <n v="0"/>
    <n v="0"/>
    <n v="18.63"/>
    <n v="18.63"/>
    <n v="18.63"/>
    <s v="Thu"/>
    <s v="Sat"/>
  </r>
  <r>
    <x v="856"/>
    <x v="0"/>
    <s v="Ling"/>
    <x v="0"/>
    <x v="0"/>
    <n v="44364"/>
    <m/>
    <x v="0"/>
    <x v="0"/>
    <m/>
    <x v="23"/>
    <x v="665"/>
    <x v="0"/>
    <s v=""/>
    <n v="140"/>
    <n v="0"/>
    <n v="0"/>
    <n v="32"/>
    <n v="32"/>
    <n v="32"/>
    <s v="Thu"/>
    <s v="Sat"/>
  </r>
  <r>
    <x v="857"/>
    <x v="0"/>
    <s v="Ling"/>
    <x v="2"/>
    <x v="0"/>
    <n v="44364"/>
    <m/>
    <x v="1"/>
    <x v="0"/>
    <m/>
    <x v="23"/>
    <x v="666"/>
    <x v="1"/>
    <s v=""/>
    <n v="80"/>
    <n v="0"/>
    <n v="0"/>
    <n v="14.13"/>
    <n v="14.13"/>
    <n v="14.13"/>
    <s v="Thu"/>
    <s v="Sat"/>
  </r>
  <r>
    <x v="858"/>
    <x v="0"/>
    <s v="Ling"/>
    <x v="3"/>
    <x v="0"/>
    <n v="44364"/>
    <m/>
    <x v="1"/>
    <x v="0"/>
    <m/>
    <x v="23"/>
    <x v="667"/>
    <x v="0"/>
    <s v=""/>
    <n v="80"/>
    <n v="0"/>
    <n v="0"/>
    <n v="322"/>
    <n v="322"/>
    <n v="322"/>
    <s v="Thu"/>
    <s v="Sat"/>
  </r>
  <r>
    <x v="859"/>
    <x v="7"/>
    <s v="Ling"/>
    <x v="0"/>
    <x v="0"/>
    <n v="44364"/>
    <m/>
    <x v="0"/>
    <x v="0"/>
    <m/>
    <x v="23"/>
    <x v="419"/>
    <x v="2"/>
    <s v=""/>
    <n v="140"/>
    <n v="0"/>
    <n v="0"/>
    <n v="50.603299999999997"/>
    <n v="50.603299999999997"/>
    <n v="50.603299999999997"/>
    <s v="Thu"/>
    <s v="Sat"/>
  </r>
  <r>
    <x v="860"/>
    <x v="6"/>
    <s v="Burton"/>
    <x v="0"/>
    <x v="0"/>
    <n v="44365"/>
    <n v="44389"/>
    <x v="0"/>
    <x v="0"/>
    <m/>
    <x v="8"/>
    <x v="668"/>
    <x v="2"/>
    <n v="24"/>
    <n v="140"/>
    <n v="280"/>
    <n v="280"/>
    <n v="134.50059999999999"/>
    <n v="414.50059999999996"/>
    <n v="414.50059999999996"/>
    <s v="Fri"/>
    <s v="Mon"/>
  </r>
  <r>
    <x v="861"/>
    <x v="5"/>
    <s v="Cartier"/>
    <x v="1"/>
    <x v="0"/>
    <n v="44366"/>
    <n v="44380"/>
    <x v="1"/>
    <x v="0"/>
    <m/>
    <x v="0"/>
    <x v="669"/>
    <x v="2"/>
    <n v="14"/>
    <n v="80"/>
    <n v="40"/>
    <n v="40"/>
    <n v="78.333299999999994"/>
    <n v="118.33329999999999"/>
    <n v="118.33329999999999"/>
    <s v="Sat"/>
    <s v="Sat"/>
  </r>
  <r>
    <x v="862"/>
    <x v="3"/>
    <s v="Khan"/>
    <x v="4"/>
    <x v="0"/>
    <n v="44368"/>
    <n v="44377"/>
    <x v="1"/>
    <x v="0"/>
    <m/>
    <x v="3"/>
    <x v="670"/>
    <x v="0"/>
    <n v="9"/>
    <n v="80"/>
    <n v="120"/>
    <n v="120"/>
    <n v="202.8"/>
    <n v="322.8"/>
    <n v="322.8"/>
    <s v="Mon"/>
    <s v="Wed"/>
  </r>
  <r>
    <x v="863"/>
    <x v="2"/>
    <s v="Burton"/>
    <x v="1"/>
    <x v="0"/>
    <n v="44368"/>
    <n v="44386"/>
    <x v="1"/>
    <x v="0"/>
    <m/>
    <x v="0"/>
    <x v="671"/>
    <x v="2"/>
    <n v="18"/>
    <n v="80"/>
    <n v="40"/>
    <n v="40"/>
    <n v="67.903400000000005"/>
    <n v="107.9034"/>
    <n v="107.9034"/>
    <s v="Mon"/>
    <s v="Fri"/>
  </r>
  <r>
    <x v="864"/>
    <x v="7"/>
    <s v="Ling"/>
    <x v="0"/>
    <x v="0"/>
    <n v="44368"/>
    <n v="44389"/>
    <x v="0"/>
    <x v="0"/>
    <m/>
    <x v="6"/>
    <x v="39"/>
    <x v="2"/>
    <n v="21"/>
    <n v="140"/>
    <n v="140"/>
    <n v="140"/>
    <n v="144"/>
    <n v="284"/>
    <n v="284"/>
    <s v="Mon"/>
    <s v="Mon"/>
  </r>
  <r>
    <x v="865"/>
    <x v="1"/>
    <s v="Burton"/>
    <x v="2"/>
    <x v="0"/>
    <n v="44368"/>
    <n v="44390"/>
    <x v="0"/>
    <x v="0"/>
    <m/>
    <x v="1"/>
    <x v="589"/>
    <x v="0"/>
    <n v="22"/>
    <n v="140"/>
    <n v="35"/>
    <n v="35"/>
    <n v="178.36179999999999"/>
    <n v="213.36179999999999"/>
    <n v="213.36179999999999"/>
    <s v="Mon"/>
    <s v="Tue"/>
  </r>
  <r>
    <x v="866"/>
    <x v="8"/>
    <s v="Ling"/>
    <x v="2"/>
    <x v="0"/>
    <n v="44368"/>
    <n v="44391"/>
    <x v="1"/>
    <x v="0"/>
    <m/>
    <x v="1"/>
    <x v="672"/>
    <x v="1"/>
    <n v="23"/>
    <n v="80"/>
    <n v="20"/>
    <n v="20"/>
    <n v="7.3140000000000001"/>
    <n v="27.314"/>
    <n v="27.314"/>
    <s v="Mon"/>
    <s v="Wed"/>
  </r>
  <r>
    <x v="867"/>
    <x v="8"/>
    <s v="Ling"/>
    <x v="0"/>
    <x v="0"/>
    <n v="44368"/>
    <m/>
    <x v="0"/>
    <x v="0"/>
    <m/>
    <x v="23"/>
    <x v="2"/>
    <x v="0"/>
    <s v=""/>
    <n v="140"/>
    <n v="0"/>
    <n v="0"/>
    <n v="120"/>
    <n v="120"/>
    <n v="120"/>
    <s v="Mon"/>
    <s v="Sat"/>
  </r>
  <r>
    <x v="868"/>
    <x v="3"/>
    <s v="Cartier"/>
    <x v="0"/>
    <x v="0"/>
    <n v="44368"/>
    <m/>
    <x v="1"/>
    <x v="0"/>
    <m/>
    <x v="23"/>
    <x v="673"/>
    <x v="2"/>
    <s v=""/>
    <n v="80"/>
    <n v="0"/>
    <n v="0"/>
    <n v="193.8409"/>
    <n v="193.8409"/>
    <n v="193.8409"/>
    <s v="Mon"/>
    <s v="Sat"/>
  </r>
  <r>
    <x v="869"/>
    <x v="3"/>
    <s v="Cartier"/>
    <x v="0"/>
    <x v="0"/>
    <n v="44368"/>
    <m/>
    <x v="1"/>
    <x v="0"/>
    <m/>
    <x v="23"/>
    <x v="674"/>
    <x v="1"/>
    <s v=""/>
    <n v="80"/>
    <n v="0"/>
    <n v="0"/>
    <n v="901.5"/>
    <n v="901.5"/>
    <n v="901.5"/>
    <s v="Mon"/>
    <s v="Sat"/>
  </r>
  <r>
    <x v="870"/>
    <x v="2"/>
    <s v="Cartier"/>
    <x v="2"/>
    <x v="0"/>
    <n v="44368"/>
    <m/>
    <x v="1"/>
    <x v="0"/>
    <m/>
    <x v="23"/>
    <x v="554"/>
    <x v="0"/>
    <s v=""/>
    <n v="80"/>
    <n v="0"/>
    <n v="0"/>
    <n v="64.342100000000002"/>
    <n v="64.342100000000002"/>
    <n v="64.342100000000002"/>
    <s v="Mon"/>
    <s v="Sat"/>
  </r>
  <r>
    <x v="871"/>
    <x v="2"/>
    <s v="Cartier"/>
    <x v="2"/>
    <x v="0"/>
    <n v="44368"/>
    <m/>
    <x v="1"/>
    <x v="0"/>
    <m/>
    <x v="23"/>
    <x v="554"/>
    <x v="0"/>
    <s v=""/>
    <n v="80"/>
    <n v="0"/>
    <n v="0"/>
    <n v="64.342100000000002"/>
    <n v="64.342100000000002"/>
    <n v="64.342100000000002"/>
    <s v="Mon"/>
    <s v="Sat"/>
  </r>
  <r>
    <x v="872"/>
    <x v="2"/>
    <s v="Burton"/>
    <x v="0"/>
    <x v="0"/>
    <n v="44368"/>
    <m/>
    <x v="0"/>
    <x v="0"/>
    <m/>
    <x v="23"/>
    <x v="675"/>
    <x v="2"/>
    <s v=""/>
    <n v="140"/>
    <n v="0"/>
    <n v="0"/>
    <n v="282"/>
    <n v="282"/>
    <n v="282"/>
    <s v="Mon"/>
    <s v="Sat"/>
  </r>
  <r>
    <x v="873"/>
    <x v="4"/>
    <s v="Khan"/>
    <x v="2"/>
    <x v="0"/>
    <n v="44369"/>
    <n v="44393"/>
    <x v="1"/>
    <x v="0"/>
    <m/>
    <x v="1"/>
    <x v="29"/>
    <x v="0"/>
    <n v="24"/>
    <n v="80"/>
    <n v="20"/>
    <n v="20"/>
    <n v="21.33"/>
    <n v="41.33"/>
    <n v="41.33"/>
    <s v="Tue"/>
    <s v="Fri"/>
  </r>
  <r>
    <x v="874"/>
    <x v="0"/>
    <s v="Ling"/>
    <x v="0"/>
    <x v="0"/>
    <n v="44369"/>
    <n v="44396"/>
    <x v="0"/>
    <x v="0"/>
    <m/>
    <x v="1"/>
    <x v="676"/>
    <x v="0"/>
    <n v="27"/>
    <n v="140"/>
    <n v="35"/>
    <n v="35"/>
    <n v="55.89"/>
    <n v="90.89"/>
    <n v="90.89"/>
    <s v="Tue"/>
    <s v="Mon"/>
  </r>
  <r>
    <x v="875"/>
    <x v="3"/>
    <s v="Khan"/>
    <x v="1"/>
    <x v="0"/>
    <n v="44369"/>
    <n v="44398"/>
    <x v="0"/>
    <x v="0"/>
    <m/>
    <x v="0"/>
    <x v="677"/>
    <x v="0"/>
    <n v="29"/>
    <n v="140"/>
    <n v="70"/>
    <n v="70"/>
    <n v="227.13"/>
    <n v="297.13"/>
    <n v="297.13"/>
    <s v="Tue"/>
    <s v="Wed"/>
  </r>
  <r>
    <x v="876"/>
    <x v="3"/>
    <s v="Cartier"/>
    <x v="1"/>
    <x v="0"/>
    <n v="44369"/>
    <m/>
    <x v="0"/>
    <x v="1"/>
    <s v="Yes"/>
    <x v="23"/>
    <x v="678"/>
    <x v="3"/>
    <s v=""/>
    <n v="140"/>
    <n v="0"/>
    <n v="0"/>
    <n v="0"/>
    <n v="593.44470000000001"/>
    <n v="0"/>
    <s v="Tue"/>
    <s v="Sat"/>
  </r>
  <r>
    <x v="877"/>
    <x v="2"/>
    <s v="Burton"/>
    <x v="1"/>
    <x v="0"/>
    <n v="44369"/>
    <m/>
    <x v="1"/>
    <x v="0"/>
    <m/>
    <x v="23"/>
    <x v="679"/>
    <x v="0"/>
    <s v=""/>
    <n v="80"/>
    <n v="0"/>
    <n v="0"/>
    <n v="65.496899999999997"/>
    <n v="65.496899999999997"/>
    <n v="65.496899999999997"/>
    <s v="Tue"/>
    <s v="Sat"/>
  </r>
  <r>
    <x v="878"/>
    <x v="8"/>
    <s v="Ling"/>
    <x v="1"/>
    <x v="0"/>
    <n v="44369"/>
    <m/>
    <x v="0"/>
    <x v="0"/>
    <m/>
    <x v="23"/>
    <x v="680"/>
    <x v="0"/>
    <s v=""/>
    <n v="140"/>
    <n v="0"/>
    <n v="0"/>
    <n v="1137.74"/>
    <n v="1137.74"/>
    <n v="1137.74"/>
    <s v="Tue"/>
    <s v="Sat"/>
  </r>
  <r>
    <x v="879"/>
    <x v="2"/>
    <s v="Cartier"/>
    <x v="3"/>
    <x v="0"/>
    <n v="44369"/>
    <m/>
    <x v="1"/>
    <x v="0"/>
    <m/>
    <x v="23"/>
    <x v="681"/>
    <x v="2"/>
    <s v=""/>
    <n v="80"/>
    <n v="0"/>
    <n v="0"/>
    <n v="272.99959999999999"/>
    <n v="272.99959999999999"/>
    <n v="272.99959999999999"/>
    <s v="Tue"/>
    <s v="Sat"/>
  </r>
  <r>
    <x v="880"/>
    <x v="1"/>
    <s v="Lopez"/>
    <x v="2"/>
    <x v="0"/>
    <n v="44370"/>
    <n v="44372"/>
    <x v="1"/>
    <x v="0"/>
    <m/>
    <x v="1"/>
    <x v="682"/>
    <x v="0"/>
    <n v="2"/>
    <n v="80"/>
    <n v="20"/>
    <n v="20"/>
    <n v="270.44560000000001"/>
    <n v="290.44560000000001"/>
    <n v="290.44560000000001"/>
    <s v="Wed"/>
    <s v="Fri"/>
  </r>
  <r>
    <x v="881"/>
    <x v="2"/>
    <s v="Khan"/>
    <x v="0"/>
    <x v="0"/>
    <n v="44370"/>
    <n v="44380"/>
    <x v="1"/>
    <x v="0"/>
    <m/>
    <x v="6"/>
    <x v="183"/>
    <x v="1"/>
    <n v="10"/>
    <n v="80"/>
    <n v="80"/>
    <n v="80"/>
    <n v="180"/>
    <n v="260"/>
    <n v="260"/>
    <s v="Wed"/>
    <s v="Sat"/>
  </r>
  <r>
    <x v="882"/>
    <x v="1"/>
    <s v="Lopez"/>
    <x v="3"/>
    <x v="0"/>
    <n v="44370"/>
    <n v="44390"/>
    <x v="1"/>
    <x v="0"/>
    <m/>
    <x v="6"/>
    <x v="683"/>
    <x v="0"/>
    <n v="20"/>
    <n v="80"/>
    <n v="80"/>
    <n v="80"/>
    <n v="188.9469"/>
    <n v="268.94690000000003"/>
    <n v="268.94690000000003"/>
    <s v="Wed"/>
    <s v="Tue"/>
  </r>
  <r>
    <x v="883"/>
    <x v="7"/>
    <s v="Ling"/>
    <x v="2"/>
    <x v="0"/>
    <n v="44370"/>
    <n v="44398"/>
    <x v="1"/>
    <x v="0"/>
    <m/>
    <x v="1"/>
    <x v="684"/>
    <x v="0"/>
    <n v="28"/>
    <n v="80"/>
    <n v="20"/>
    <n v="20"/>
    <n v="37.582099999999997"/>
    <n v="57.582099999999997"/>
    <n v="57.582099999999997"/>
    <s v="Wed"/>
    <s v="Wed"/>
  </r>
  <r>
    <x v="884"/>
    <x v="3"/>
    <s v="Cartier"/>
    <x v="1"/>
    <x v="0"/>
    <n v="44370"/>
    <n v="44396"/>
    <x v="1"/>
    <x v="0"/>
    <m/>
    <x v="0"/>
    <x v="146"/>
    <x v="0"/>
    <n v="26"/>
    <n v="80"/>
    <n v="40"/>
    <n v="40"/>
    <n v="20"/>
    <n v="60"/>
    <n v="60"/>
    <s v="Wed"/>
    <s v="Mon"/>
  </r>
  <r>
    <x v="885"/>
    <x v="1"/>
    <s v="Burton"/>
    <x v="2"/>
    <x v="0"/>
    <n v="44370"/>
    <n v="44396"/>
    <x v="1"/>
    <x v="0"/>
    <m/>
    <x v="1"/>
    <x v="685"/>
    <x v="2"/>
    <n v="26"/>
    <n v="80"/>
    <n v="20"/>
    <n v="20"/>
    <n v="78.278999999999996"/>
    <n v="98.278999999999996"/>
    <n v="98.278999999999996"/>
    <s v="Wed"/>
    <s v="Mon"/>
  </r>
  <r>
    <x v="886"/>
    <x v="1"/>
    <s v="Ling"/>
    <x v="2"/>
    <x v="0"/>
    <n v="44370"/>
    <n v="44399"/>
    <x v="1"/>
    <x v="0"/>
    <m/>
    <x v="1"/>
    <x v="686"/>
    <x v="0"/>
    <n v="29"/>
    <n v="80"/>
    <n v="20"/>
    <n v="20"/>
    <n v="37.293500000000002"/>
    <n v="57.293500000000002"/>
    <n v="57.293500000000002"/>
    <s v="Wed"/>
    <s v="Thu"/>
  </r>
  <r>
    <x v="887"/>
    <x v="0"/>
    <s v="Ling"/>
    <x v="2"/>
    <x v="1"/>
    <n v="44370"/>
    <m/>
    <x v="1"/>
    <x v="0"/>
    <m/>
    <x v="23"/>
    <x v="687"/>
    <x v="2"/>
    <s v=""/>
    <n v="80"/>
    <n v="0"/>
    <n v="0"/>
    <n v="48.586199999999998"/>
    <n v="48.586199999999998"/>
    <n v="48.586199999999998"/>
    <s v="Wed"/>
    <s v="Sat"/>
  </r>
  <r>
    <x v="888"/>
    <x v="2"/>
    <s v="Burton"/>
    <x v="0"/>
    <x v="0"/>
    <n v="44370"/>
    <m/>
    <x v="0"/>
    <x v="0"/>
    <m/>
    <x v="23"/>
    <x v="688"/>
    <x v="2"/>
    <s v=""/>
    <n v="140"/>
    <n v="0"/>
    <n v="0"/>
    <n v="164.4"/>
    <n v="164.4"/>
    <n v="164.4"/>
    <s v="Wed"/>
    <s v="Sat"/>
  </r>
  <r>
    <x v="889"/>
    <x v="0"/>
    <s v="Ling"/>
    <x v="2"/>
    <x v="0"/>
    <n v="44371"/>
    <n v="44392"/>
    <x v="0"/>
    <x v="0"/>
    <m/>
    <x v="1"/>
    <x v="689"/>
    <x v="0"/>
    <n v="21"/>
    <n v="140"/>
    <n v="35"/>
    <n v="35"/>
    <n v="268.05579999999998"/>
    <n v="303.05579999999998"/>
    <n v="303.05579999999998"/>
    <s v="Thu"/>
    <s v="Thu"/>
  </r>
  <r>
    <x v="890"/>
    <x v="4"/>
    <s v="Khan"/>
    <x v="2"/>
    <x v="0"/>
    <n v="44371"/>
    <n v="44400"/>
    <x v="1"/>
    <x v="0"/>
    <m/>
    <x v="1"/>
    <x v="66"/>
    <x v="1"/>
    <n v="29"/>
    <n v="80"/>
    <n v="20"/>
    <n v="20"/>
    <n v="19.196999999999999"/>
    <n v="39.197000000000003"/>
    <n v="39.197000000000003"/>
    <s v="Thu"/>
    <s v="Fri"/>
  </r>
  <r>
    <x v="891"/>
    <x v="0"/>
    <s v="Ling"/>
    <x v="0"/>
    <x v="0"/>
    <n v="44371"/>
    <n v="44396"/>
    <x v="0"/>
    <x v="0"/>
    <m/>
    <x v="1"/>
    <x v="29"/>
    <x v="0"/>
    <n v="25"/>
    <n v="140"/>
    <n v="35"/>
    <n v="35"/>
    <n v="21.33"/>
    <n v="56.33"/>
    <n v="56.33"/>
    <s v="Thu"/>
    <s v="Mon"/>
  </r>
  <r>
    <x v="892"/>
    <x v="0"/>
    <s v="Burton"/>
    <x v="1"/>
    <x v="0"/>
    <n v="44371"/>
    <m/>
    <x v="1"/>
    <x v="0"/>
    <m/>
    <x v="23"/>
    <x v="690"/>
    <x v="2"/>
    <s v=""/>
    <n v="80"/>
    <n v="0"/>
    <n v="0"/>
    <n v="7.5"/>
    <n v="7.5"/>
    <n v="7.5"/>
    <s v="Thu"/>
    <s v="Sat"/>
  </r>
  <r>
    <x v="893"/>
    <x v="0"/>
    <s v="Ling"/>
    <x v="2"/>
    <x v="0"/>
    <n v="44371"/>
    <m/>
    <x v="1"/>
    <x v="0"/>
    <m/>
    <x v="23"/>
    <x v="691"/>
    <x v="0"/>
    <s v=""/>
    <n v="80"/>
    <n v="0"/>
    <n v="0"/>
    <n v="115.1866"/>
    <n v="115.1866"/>
    <n v="115.1866"/>
    <s v="Thu"/>
    <s v="Sat"/>
  </r>
  <r>
    <x v="894"/>
    <x v="0"/>
    <s v="Ling"/>
    <x v="2"/>
    <x v="0"/>
    <n v="44371"/>
    <m/>
    <x v="1"/>
    <x v="0"/>
    <m/>
    <x v="23"/>
    <x v="2"/>
    <x v="0"/>
    <s v=""/>
    <n v="80"/>
    <n v="0"/>
    <n v="0"/>
    <n v="120"/>
    <n v="120"/>
    <n v="120"/>
    <s v="Thu"/>
    <s v="Sat"/>
  </r>
  <r>
    <x v="895"/>
    <x v="8"/>
    <s v="Ling"/>
    <x v="2"/>
    <x v="0"/>
    <n v="44371"/>
    <m/>
    <x v="1"/>
    <x v="0"/>
    <m/>
    <x v="23"/>
    <x v="692"/>
    <x v="0"/>
    <s v=""/>
    <n v="80"/>
    <n v="0"/>
    <n v="0"/>
    <n v="21"/>
    <n v="21"/>
    <n v="21"/>
    <s v="Thu"/>
    <s v="Sat"/>
  </r>
  <r>
    <x v="896"/>
    <x v="8"/>
    <s v="Ling"/>
    <x v="0"/>
    <x v="0"/>
    <n v="44371"/>
    <m/>
    <x v="1"/>
    <x v="0"/>
    <m/>
    <x v="23"/>
    <x v="693"/>
    <x v="2"/>
    <s v=""/>
    <n v="80"/>
    <n v="0"/>
    <n v="0"/>
    <n v="58.89"/>
    <n v="58.89"/>
    <n v="58.89"/>
    <s v="Thu"/>
    <s v="Sat"/>
  </r>
  <r>
    <x v="897"/>
    <x v="2"/>
    <s v="Burton"/>
    <x v="2"/>
    <x v="0"/>
    <n v="44371"/>
    <m/>
    <x v="1"/>
    <x v="0"/>
    <m/>
    <x v="23"/>
    <x v="212"/>
    <x v="2"/>
    <s v=""/>
    <n v="80"/>
    <n v="0"/>
    <n v="0"/>
    <n v="32.6706"/>
    <n v="32.6706"/>
    <n v="32.6706"/>
    <s v="Thu"/>
    <s v="Sat"/>
  </r>
  <r>
    <x v="898"/>
    <x v="5"/>
    <s v="Burton"/>
    <x v="3"/>
    <x v="0"/>
    <n v="44371"/>
    <m/>
    <x v="0"/>
    <x v="0"/>
    <m/>
    <x v="23"/>
    <x v="694"/>
    <x v="2"/>
    <s v=""/>
    <n v="140"/>
    <n v="0"/>
    <n v="0"/>
    <n v="205.28129999999999"/>
    <n v="205.28129999999999"/>
    <n v="205.28129999999999"/>
    <s v="Thu"/>
    <s v="Sat"/>
  </r>
  <r>
    <x v="899"/>
    <x v="2"/>
    <s v="Khan"/>
    <x v="1"/>
    <x v="0"/>
    <n v="44371"/>
    <m/>
    <x v="0"/>
    <x v="0"/>
    <m/>
    <x v="23"/>
    <x v="695"/>
    <x v="0"/>
    <s v=""/>
    <n v="140"/>
    <n v="0"/>
    <n v="0"/>
    <n v="223.64769999999999"/>
    <n v="223.64769999999999"/>
    <n v="223.64769999999999"/>
    <s v="Thu"/>
    <s v="Sat"/>
  </r>
  <r>
    <x v="900"/>
    <x v="3"/>
    <s v="Khan"/>
    <x v="3"/>
    <x v="0"/>
    <n v="44372"/>
    <n v="44393"/>
    <x v="1"/>
    <x v="0"/>
    <m/>
    <x v="21"/>
    <x v="146"/>
    <x v="2"/>
    <n v="21"/>
    <n v="80"/>
    <n v="500"/>
    <n v="500"/>
    <n v="20"/>
    <n v="520"/>
    <n v="520"/>
    <s v="Fri"/>
    <s v="Fri"/>
  </r>
  <r>
    <x v="901"/>
    <x v="3"/>
    <s v="Khan"/>
    <x v="3"/>
    <x v="0"/>
    <n v="44372"/>
    <m/>
    <x v="1"/>
    <x v="0"/>
    <m/>
    <x v="23"/>
    <x v="696"/>
    <x v="1"/>
    <s v=""/>
    <n v="80"/>
    <n v="0"/>
    <n v="0"/>
    <n v="415.28449999999998"/>
    <n v="415.28449999999998"/>
    <n v="415.28449999999998"/>
    <s v="Fri"/>
    <s v="Sat"/>
  </r>
  <r>
    <x v="902"/>
    <x v="5"/>
    <s v="Khan"/>
    <x v="0"/>
    <x v="0"/>
    <n v="44373"/>
    <n v="44401"/>
    <x v="0"/>
    <x v="0"/>
    <m/>
    <x v="1"/>
    <x v="697"/>
    <x v="2"/>
    <n v="28"/>
    <n v="140"/>
    <n v="35"/>
    <n v="35"/>
    <n v="237.208"/>
    <n v="272.20799999999997"/>
    <n v="272.20799999999997"/>
    <s v="Sat"/>
    <s v="Sat"/>
  </r>
  <r>
    <x v="903"/>
    <x v="0"/>
    <s v="Ling"/>
    <x v="1"/>
    <x v="0"/>
    <n v="44375"/>
    <n v="44396"/>
    <x v="0"/>
    <x v="0"/>
    <m/>
    <x v="10"/>
    <x v="434"/>
    <x v="0"/>
    <n v="21"/>
    <n v="140"/>
    <n v="350"/>
    <n v="350"/>
    <n v="106.65"/>
    <n v="456.65"/>
    <n v="456.65"/>
    <s v="Mon"/>
    <s v="Mon"/>
  </r>
  <r>
    <x v="904"/>
    <x v="2"/>
    <s v="Cartier"/>
    <x v="1"/>
    <x v="1"/>
    <n v="44375"/>
    <m/>
    <x v="0"/>
    <x v="0"/>
    <m/>
    <x v="23"/>
    <x v="244"/>
    <x v="2"/>
    <s v=""/>
    <n v="140"/>
    <n v="0"/>
    <n v="0"/>
    <n v="60"/>
    <n v="60"/>
    <n v="60"/>
    <s v="Mon"/>
    <s v="Sat"/>
  </r>
  <r>
    <x v="905"/>
    <x v="0"/>
    <s v="Ling"/>
    <x v="2"/>
    <x v="0"/>
    <n v="44376"/>
    <n v="44386"/>
    <x v="1"/>
    <x v="0"/>
    <m/>
    <x v="1"/>
    <x v="698"/>
    <x v="0"/>
    <n v="10"/>
    <n v="80"/>
    <n v="20"/>
    <n v="20"/>
    <n v="20.07"/>
    <n v="40.07"/>
    <n v="40.07"/>
    <s v="Tue"/>
    <s v="Fri"/>
  </r>
  <r>
    <x v="906"/>
    <x v="1"/>
    <s v="Burton"/>
    <x v="1"/>
    <x v="0"/>
    <n v="44376"/>
    <n v="44392"/>
    <x v="0"/>
    <x v="0"/>
    <m/>
    <x v="0"/>
    <x v="699"/>
    <x v="0"/>
    <n v="16"/>
    <n v="140"/>
    <n v="70"/>
    <n v="70"/>
    <n v="215.99090000000001"/>
    <n v="285.99090000000001"/>
    <n v="285.99090000000001"/>
    <s v="Tue"/>
    <s v="Thu"/>
  </r>
  <r>
    <x v="907"/>
    <x v="4"/>
    <s v="Khan"/>
    <x v="2"/>
    <x v="0"/>
    <n v="44376"/>
    <n v="44391"/>
    <x v="1"/>
    <x v="0"/>
    <m/>
    <x v="1"/>
    <x v="337"/>
    <x v="2"/>
    <n v="15"/>
    <n v="80"/>
    <n v="20"/>
    <n v="20"/>
    <n v="18"/>
    <n v="38"/>
    <n v="38"/>
    <s v="Tue"/>
    <s v="Wed"/>
  </r>
  <r>
    <x v="908"/>
    <x v="0"/>
    <s v="Ling"/>
    <x v="2"/>
    <x v="0"/>
    <n v="44376"/>
    <m/>
    <x v="1"/>
    <x v="0"/>
    <m/>
    <x v="23"/>
    <x v="700"/>
    <x v="2"/>
    <s v=""/>
    <n v="80"/>
    <n v="0"/>
    <n v="0"/>
    <n v="43.011800000000001"/>
    <n v="43.011800000000001"/>
    <n v="43.011800000000001"/>
    <s v="Tue"/>
    <s v="Sat"/>
  </r>
  <r>
    <x v="909"/>
    <x v="0"/>
    <s v="Ling"/>
    <x v="0"/>
    <x v="0"/>
    <n v="44376"/>
    <m/>
    <x v="1"/>
    <x v="0"/>
    <m/>
    <x v="23"/>
    <x v="701"/>
    <x v="0"/>
    <s v=""/>
    <n v="80"/>
    <n v="0"/>
    <n v="0"/>
    <n v="58.5"/>
    <n v="58.5"/>
    <n v="58.5"/>
    <s v="Tue"/>
    <s v="Sat"/>
  </r>
  <r>
    <x v="910"/>
    <x v="5"/>
    <s v="Khan"/>
    <x v="1"/>
    <x v="0"/>
    <n v="44376"/>
    <m/>
    <x v="1"/>
    <x v="0"/>
    <m/>
    <x v="23"/>
    <x v="702"/>
    <x v="2"/>
    <s v=""/>
    <n v="80"/>
    <n v="0"/>
    <n v="0"/>
    <n v="146.7174"/>
    <n v="146.7174"/>
    <n v="146.7174"/>
    <s v="Tue"/>
    <s v="Sat"/>
  </r>
  <r>
    <x v="911"/>
    <x v="2"/>
    <s v="Cartier"/>
    <x v="4"/>
    <x v="0"/>
    <n v="44376"/>
    <m/>
    <x v="1"/>
    <x v="0"/>
    <m/>
    <x v="23"/>
    <x v="244"/>
    <x v="0"/>
    <s v=""/>
    <n v="80"/>
    <n v="0"/>
    <n v="0"/>
    <n v="60"/>
    <n v="60"/>
    <n v="60"/>
    <s v="Tue"/>
    <s v="Sat"/>
  </r>
  <r>
    <x v="912"/>
    <x v="5"/>
    <s v="Burton"/>
    <x v="0"/>
    <x v="0"/>
    <n v="44376"/>
    <m/>
    <x v="0"/>
    <x v="0"/>
    <m/>
    <x v="23"/>
    <x v="183"/>
    <x v="2"/>
    <s v=""/>
    <n v="140"/>
    <n v="0"/>
    <n v="0"/>
    <n v="180"/>
    <n v="180"/>
    <n v="180"/>
    <s v="Tue"/>
    <s v="Sat"/>
  </r>
  <r>
    <x v="913"/>
    <x v="8"/>
    <s v="Ling"/>
    <x v="4"/>
    <x v="0"/>
    <n v="44376"/>
    <m/>
    <x v="0"/>
    <x v="0"/>
    <m/>
    <x v="23"/>
    <x v="354"/>
    <x v="0"/>
    <s v=""/>
    <n v="140"/>
    <n v="0"/>
    <n v="0"/>
    <n v="165"/>
    <n v="165"/>
    <n v="165"/>
    <s v="Tue"/>
    <s v="Sat"/>
  </r>
  <r>
    <x v="914"/>
    <x v="1"/>
    <s v="Burton"/>
    <x v="4"/>
    <x v="0"/>
    <n v="44377"/>
    <n v="44389"/>
    <x v="0"/>
    <x v="0"/>
    <m/>
    <x v="6"/>
    <x v="447"/>
    <x v="0"/>
    <n v="12"/>
    <n v="140"/>
    <n v="140"/>
    <n v="140"/>
    <n v="183.5419"/>
    <n v="323.5419"/>
    <n v="323.5419"/>
    <s v="Wed"/>
    <s v="Mon"/>
  </r>
  <r>
    <x v="915"/>
    <x v="1"/>
    <s v="Burton"/>
    <x v="3"/>
    <x v="0"/>
    <n v="44377"/>
    <n v="44390"/>
    <x v="0"/>
    <x v="0"/>
    <m/>
    <x v="5"/>
    <x v="703"/>
    <x v="0"/>
    <n v="13"/>
    <n v="140"/>
    <n v="245"/>
    <n v="245"/>
    <n v="333.90350000000001"/>
    <n v="578.90350000000001"/>
    <n v="578.90350000000001"/>
    <s v="Wed"/>
    <s v="Tue"/>
  </r>
  <r>
    <x v="916"/>
    <x v="3"/>
    <s v="Khan"/>
    <x v="0"/>
    <x v="1"/>
    <n v="44377"/>
    <n v="44398"/>
    <x v="0"/>
    <x v="0"/>
    <m/>
    <x v="0"/>
    <x v="246"/>
    <x v="0"/>
    <n v="21"/>
    <n v="140"/>
    <n v="70"/>
    <n v="70"/>
    <n v="23.899000000000001"/>
    <n v="93.899000000000001"/>
    <n v="93.899000000000001"/>
    <s v="Wed"/>
    <s v="Wed"/>
  </r>
  <r>
    <x v="917"/>
    <x v="3"/>
    <s v="Khan"/>
    <x v="0"/>
    <x v="1"/>
    <n v="44377"/>
    <n v="44398"/>
    <x v="0"/>
    <x v="0"/>
    <m/>
    <x v="0"/>
    <x v="704"/>
    <x v="0"/>
    <n v="21"/>
    <n v="140"/>
    <n v="70"/>
    <n v="70"/>
    <n v="38.496899999999997"/>
    <n v="108.4969"/>
    <n v="108.4969"/>
    <s v="Wed"/>
    <s v="Wed"/>
  </r>
  <r>
    <x v="918"/>
    <x v="2"/>
    <s v="Khan"/>
    <x v="1"/>
    <x v="0"/>
    <n v="44377"/>
    <m/>
    <x v="0"/>
    <x v="0"/>
    <m/>
    <x v="23"/>
    <x v="529"/>
    <x v="2"/>
    <s v=""/>
    <n v="140"/>
    <n v="0"/>
    <n v="0"/>
    <n v="103.1811"/>
    <n v="103.1811"/>
    <n v="103.1811"/>
    <s v="Wed"/>
    <s v="Sat"/>
  </r>
  <r>
    <x v="919"/>
    <x v="3"/>
    <s v="Khan"/>
    <x v="0"/>
    <x v="0"/>
    <n v="44377"/>
    <m/>
    <x v="1"/>
    <x v="0"/>
    <m/>
    <x v="23"/>
    <x v="705"/>
    <x v="0"/>
    <s v=""/>
    <n v="80"/>
    <n v="0"/>
    <n v="0"/>
    <n v="68.496899999999997"/>
    <n v="68.496899999999997"/>
    <n v="68.496899999999997"/>
    <s v="Wed"/>
    <s v="Sat"/>
  </r>
  <r>
    <x v="920"/>
    <x v="5"/>
    <s v="Burton"/>
    <x v="3"/>
    <x v="0"/>
    <n v="44377"/>
    <m/>
    <x v="0"/>
    <x v="0"/>
    <m/>
    <x v="23"/>
    <x v="706"/>
    <x v="2"/>
    <s v=""/>
    <n v="140"/>
    <n v="0"/>
    <n v="0"/>
    <n v="309.64389999999997"/>
    <n v="309.64389999999997"/>
    <n v="309.64389999999997"/>
    <s v="Wed"/>
    <s v="Sat"/>
  </r>
  <r>
    <x v="921"/>
    <x v="7"/>
    <s v="Ling"/>
    <x v="4"/>
    <x v="0"/>
    <n v="44377"/>
    <m/>
    <x v="0"/>
    <x v="0"/>
    <m/>
    <x v="23"/>
    <x v="707"/>
    <x v="0"/>
    <s v=""/>
    <n v="140"/>
    <n v="0"/>
    <n v="0"/>
    <n v="625.5"/>
    <n v="625.5"/>
    <n v="625.5"/>
    <s v="Wed"/>
    <s v="Sat"/>
  </r>
  <r>
    <x v="922"/>
    <x v="0"/>
    <s v="Ling"/>
    <x v="3"/>
    <x v="0"/>
    <n v="44377"/>
    <m/>
    <x v="0"/>
    <x v="0"/>
    <m/>
    <x v="23"/>
    <x v="708"/>
    <x v="2"/>
    <s v=""/>
    <n v="140"/>
    <n v="0"/>
    <n v="0"/>
    <n v="687.92430000000002"/>
    <n v="687.92430000000002"/>
    <n v="687.92430000000002"/>
    <s v="Wed"/>
    <s v="Sat"/>
  </r>
  <r>
    <x v="923"/>
    <x v="4"/>
    <s v="Khan"/>
    <x v="0"/>
    <x v="0"/>
    <n v="44377"/>
    <m/>
    <x v="1"/>
    <x v="0"/>
    <m/>
    <x v="23"/>
    <x v="709"/>
    <x v="1"/>
    <s v=""/>
    <n v="80"/>
    <n v="0"/>
    <n v="0"/>
    <n v="110.6918"/>
    <n v="110.6918"/>
    <n v="110.6918"/>
    <s v="Wed"/>
    <s v="Sat"/>
  </r>
  <r>
    <x v="924"/>
    <x v="6"/>
    <s v="Burton"/>
    <x v="0"/>
    <x v="0"/>
    <n v="44377"/>
    <m/>
    <x v="0"/>
    <x v="0"/>
    <m/>
    <x v="23"/>
    <x v="216"/>
    <x v="2"/>
    <s v=""/>
    <n v="140"/>
    <n v="0"/>
    <n v="0"/>
    <n v="151.8099"/>
    <n v="151.8099"/>
    <n v="151.8099"/>
    <s v="Wed"/>
    <s v="Sat"/>
  </r>
  <r>
    <x v="925"/>
    <x v="0"/>
    <s v="Ling"/>
    <x v="0"/>
    <x v="0"/>
    <n v="44378"/>
    <m/>
    <x v="0"/>
    <x v="0"/>
    <m/>
    <x v="23"/>
    <x v="2"/>
    <x v="0"/>
    <s v=""/>
    <n v="140"/>
    <n v="0"/>
    <n v="0"/>
    <n v="120"/>
    <n v="120"/>
    <n v="120"/>
    <s v="Thu"/>
    <s v="Sat"/>
  </r>
  <r>
    <x v="926"/>
    <x v="4"/>
    <s v="Khan"/>
    <x v="2"/>
    <x v="0"/>
    <n v="44379"/>
    <m/>
    <x v="1"/>
    <x v="0"/>
    <m/>
    <x v="23"/>
    <x v="710"/>
    <x v="0"/>
    <s v=""/>
    <n v="80"/>
    <n v="0"/>
    <n v="0"/>
    <n v="74.7804"/>
    <n v="74.7804"/>
    <n v="74.7804"/>
    <s v="Fri"/>
    <s v="Sat"/>
  </r>
  <r>
    <x v="927"/>
    <x v="2"/>
    <s v="Cartier"/>
    <x v="4"/>
    <x v="0"/>
    <n v="44379"/>
    <m/>
    <x v="0"/>
    <x v="0"/>
    <m/>
    <x v="23"/>
    <x v="711"/>
    <x v="2"/>
    <s v=""/>
    <n v="140"/>
    <n v="0"/>
    <n v="0"/>
    <n v="445.16059999999999"/>
    <n v="445.16059999999999"/>
    <n v="445.16059999999999"/>
    <s v="Fri"/>
    <s v="Sat"/>
  </r>
  <r>
    <x v="928"/>
    <x v="2"/>
    <s v="Khan"/>
    <x v="0"/>
    <x v="0"/>
    <n v="44382"/>
    <n v="44397"/>
    <x v="0"/>
    <x v="0"/>
    <m/>
    <x v="0"/>
    <x v="234"/>
    <x v="0"/>
    <n v="15"/>
    <n v="140"/>
    <n v="70"/>
    <n v="70"/>
    <n v="85.32"/>
    <n v="155.32"/>
    <n v="155.32"/>
    <s v="Mon"/>
    <s v="Tue"/>
  </r>
  <r>
    <x v="929"/>
    <x v="4"/>
    <s v="Khan"/>
    <x v="0"/>
    <x v="0"/>
    <n v="44382"/>
    <m/>
    <x v="0"/>
    <x v="0"/>
    <m/>
    <x v="23"/>
    <x v="712"/>
    <x v="0"/>
    <s v=""/>
    <n v="140"/>
    <n v="0"/>
    <n v="0"/>
    <n v="180.33"/>
    <n v="180.33"/>
    <n v="180.33"/>
    <s v="Mon"/>
    <s v="Sat"/>
  </r>
  <r>
    <x v="930"/>
    <x v="8"/>
    <s v="Ling"/>
    <x v="1"/>
    <x v="0"/>
    <n v="44382"/>
    <m/>
    <x v="0"/>
    <x v="0"/>
    <m/>
    <x v="23"/>
    <x v="29"/>
    <x v="0"/>
    <s v=""/>
    <n v="140"/>
    <n v="0"/>
    <n v="0"/>
    <n v="21.33"/>
    <n v="21.33"/>
    <n v="21.33"/>
    <s v="Mon"/>
    <s v="Sat"/>
  </r>
  <r>
    <x v="931"/>
    <x v="3"/>
    <s v="Lopez"/>
    <x v="4"/>
    <x v="0"/>
    <n v="44382"/>
    <m/>
    <x v="0"/>
    <x v="0"/>
    <m/>
    <x v="23"/>
    <x v="713"/>
    <x v="2"/>
    <s v=""/>
    <n v="140"/>
    <n v="0"/>
    <n v="0"/>
    <n v="1630.1239"/>
    <n v="1630.1239"/>
    <n v="1630.1239"/>
    <s v="Mon"/>
    <s v="Sat"/>
  </r>
  <r>
    <x v="932"/>
    <x v="1"/>
    <s v="Burton"/>
    <x v="2"/>
    <x v="0"/>
    <n v="44383"/>
    <n v="44390"/>
    <x v="1"/>
    <x v="0"/>
    <m/>
    <x v="1"/>
    <x v="461"/>
    <x v="0"/>
    <n v="7"/>
    <n v="80"/>
    <n v="20"/>
    <n v="20"/>
    <n v="122.3613"/>
    <n v="142.3613"/>
    <n v="142.3613"/>
    <s v="Tue"/>
    <s v="Tue"/>
  </r>
  <r>
    <x v="933"/>
    <x v="3"/>
    <s v="Cartier"/>
    <x v="0"/>
    <x v="0"/>
    <n v="44383"/>
    <n v="44399"/>
    <x v="1"/>
    <x v="0"/>
    <m/>
    <x v="0"/>
    <x v="2"/>
    <x v="0"/>
    <n v="16"/>
    <n v="80"/>
    <n v="40"/>
    <n v="40"/>
    <n v="120"/>
    <n v="160"/>
    <n v="160"/>
    <s v="Tue"/>
    <s v="Thu"/>
  </r>
  <r>
    <x v="934"/>
    <x v="0"/>
    <s v="Ling"/>
    <x v="0"/>
    <x v="0"/>
    <n v="44383"/>
    <m/>
    <x v="1"/>
    <x v="0"/>
    <m/>
    <x v="23"/>
    <x v="714"/>
    <x v="0"/>
    <s v=""/>
    <n v="80"/>
    <n v="0"/>
    <n v="0"/>
    <n v="48.793799999999997"/>
    <n v="48.793799999999997"/>
    <n v="48.793799999999997"/>
    <s v="Tue"/>
    <s v="Sat"/>
  </r>
  <r>
    <x v="935"/>
    <x v="0"/>
    <s v="Ling"/>
    <x v="1"/>
    <x v="0"/>
    <n v="44383"/>
    <m/>
    <x v="0"/>
    <x v="0"/>
    <m/>
    <x v="23"/>
    <x v="715"/>
    <x v="2"/>
    <s v=""/>
    <n v="140"/>
    <n v="0"/>
    <n v="0"/>
    <n v="94.630399999999995"/>
    <n v="94.630399999999995"/>
    <n v="94.630399999999995"/>
    <s v="Tue"/>
    <s v="Sat"/>
  </r>
  <r>
    <x v="936"/>
    <x v="5"/>
    <s v="Cartier"/>
    <x v="1"/>
    <x v="0"/>
    <n v="44383"/>
    <m/>
    <x v="1"/>
    <x v="0"/>
    <m/>
    <x v="23"/>
    <x v="716"/>
    <x v="2"/>
    <s v=""/>
    <n v="80"/>
    <n v="0"/>
    <n v="0"/>
    <n v="142.3811"/>
    <n v="142.3811"/>
    <n v="142.3811"/>
    <s v="Tue"/>
    <s v="Sat"/>
  </r>
  <r>
    <x v="937"/>
    <x v="0"/>
    <s v="Ling"/>
    <x v="1"/>
    <x v="0"/>
    <n v="44383"/>
    <m/>
    <x v="0"/>
    <x v="0"/>
    <m/>
    <x v="23"/>
    <x v="686"/>
    <x v="2"/>
    <s v=""/>
    <n v="140"/>
    <n v="0"/>
    <n v="0"/>
    <n v="37.293500000000002"/>
    <n v="37.293500000000002"/>
    <n v="37.293500000000002"/>
    <s v="Tue"/>
    <s v="Sat"/>
  </r>
  <r>
    <x v="938"/>
    <x v="5"/>
    <s v="Burton"/>
    <x v="3"/>
    <x v="0"/>
    <n v="44384"/>
    <n v="44398"/>
    <x v="0"/>
    <x v="0"/>
    <m/>
    <x v="6"/>
    <x v="223"/>
    <x v="1"/>
    <n v="14"/>
    <n v="140"/>
    <n v="140"/>
    <n v="140"/>
    <n v="46.864899999999999"/>
    <n v="186.86490000000001"/>
    <n v="186.86490000000001"/>
    <s v="Wed"/>
    <s v="Wed"/>
  </r>
  <r>
    <x v="939"/>
    <x v="3"/>
    <s v="Khan"/>
    <x v="0"/>
    <x v="1"/>
    <n v="44384"/>
    <n v="44398"/>
    <x v="0"/>
    <x v="0"/>
    <m/>
    <x v="0"/>
    <x v="229"/>
    <x v="0"/>
    <n v="14"/>
    <n v="140"/>
    <n v="70"/>
    <n v="70"/>
    <n v="74.532399999999996"/>
    <n v="144.5324"/>
    <n v="144.5324"/>
    <s v="Wed"/>
    <s v="Wed"/>
  </r>
  <r>
    <x v="940"/>
    <x v="0"/>
    <s v="Ling"/>
    <x v="2"/>
    <x v="0"/>
    <n v="44384"/>
    <m/>
    <x v="1"/>
    <x v="0"/>
    <m/>
    <x v="23"/>
    <x v="717"/>
    <x v="0"/>
    <s v=""/>
    <n v="80"/>
    <n v="0"/>
    <n v="0"/>
    <n v="140.13"/>
    <n v="140.13"/>
    <n v="140.13"/>
    <s v="Wed"/>
    <s v="Sat"/>
  </r>
  <r>
    <x v="941"/>
    <x v="8"/>
    <s v="Ling"/>
    <x v="1"/>
    <x v="0"/>
    <n v="44384"/>
    <m/>
    <x v="0"/>
    <x v="0"/>
    <m/>
    <x v="23"/>
    <x v="718"/>
    <x v="0"/>
    <s v=""/>
    <n v="140"/>
    <n v="0"/>
    <n v="0"/>
    <n v="191.69"/>
    <n v="191.69"/>
    <n v="191.69"/>
    <s v="Wed"/>
    <s v="Sat"/>
  </r>
  <r>
    <x v="942"/>
    <x v="2"/>
    <s v="Burton"/>
    <x v="2"/>
    <x v="0"/>
    <n v="44384"/>
    <m/>
    <x v="1"/>
    <x v="0"/>
    <m/>
    <x v="23"/>
    <x v="554"/>
    <x v="2"/>
    <s v=""/>
    <n v="80"/>
    <n v="0"/>
    <n v="0"/>
    <n v="64.342100000000002"/>
    <n v="64.342100000000002"/>
    <n v="64.342100000000002"/>
    <s v="Wed"/>
    <s v="Sat"/>
  </r>
  <r>
    <x v="943"/>
    <x v="1"/>
    <s v="Burton"/>
    <x v="1"/>
    <x v="0"/>
    <n v="44384"/>
    <m/>
    <x v="0"/>
    <x v="0"/>
    <m/>
    <x v="23"/>
    <x v="719"/>
    <x v="1"/>
    <s v=""/>
    <n v="140"/>
    <n v="0"/>
    <n v="0"/>
    <n v="335.61649999999997"/>
    <n v="335.61649999999997"/>
    <n v="335.61649999999997"/>
    <s v="Wed"/>
    <s v="Sat"/>
  </r>
  <r>
    <x v="944"/>
    <x v="6"/>
    <s v="Burton"/>
    <x v="1"/>
    <x v="0"/>
    <n v="44384"/>
    <m/>
    <x v="0"/>
    <x v="0"/>
    <m/>
    <x v="23"/>
    <x v="720"/>
    <x v="2"/>
    <s v=""/>
    <n v="140"/>
    <n v="0"/>
    <n v="0"/>
    <n v="414.86259999999999"/>
    <n v="414.86259999999999"/>
    <n v="414.86259999999999"/>
    <s v="Wed"/>
    <s v="Sat"/>
  </r>
  <r>
    <x v="945"/>
    <x v="2"/>
    <s v="Khan"/>
    <x v="3"/>
    <x v="0"/>
    <n v="44385"/>
    <n v="44396"/>
    <x v="0"/>
    <x v="0"/>
    <m/>
    <x v="6"/>
    <x v="721"/>
    <x v="2"/>
    <n v="11"/>
    <n v="140"/>
    <n v="140"/>
    <n v="140"/>
    <n v="312.19"/>
    <n v="452.19"/>
    <n v="452.19"/>
    <s v="Thu"/>
    <s v="Mon"/>
  </r>
  <r>
    <x v="946"/>
    <x v="2"/>
    <s v="Cartier"/>
    <x v="4"/>
    <x v="1"/>
    <n v="44385"/>
    <m/>
    <x v="0"/>
    <x v="0"/>
    <m/>
    <x v="23"/>
    <x v="722"/>
    <x v="2"/>
    <s v=""/>
    <n v="140"/>
    <n v="0"/>
    <n v="0"/>
    <n v="116.1046"/>
    <n v="116.1046"/>
    <n v="116.1046"/>
    <s v="Thu"/>
    <s v="Sat"/>
  </r>
  <r>
    <x v="947"/>
    <x v="8"/>
    <s v="Ling"/>
    <x v="3"/>
    <x v="0"/>
    <n v="44385"/>
    <m/>
    <x v="0"/>
    <x v="0"/>
    <m/>
    <x v="23"/>
    <x v="723"/>
    <x v="2"/>
    <s v=""/>
    <n v="140"/>
    <n v="0"/>
    <n v="0"/>
    <n v="187.55279999999999"/>
    <n v="187.55279999999999"/>
    <n v="187.55279999999999"/>
    <s v="Thu"/>
    <s v="Sat"/>
  </r>
  <r>
    <x v="948"/>
    <x v="2"/>
    <s v="Burton"/>
    <x v="4"/>
    <x v="0"/>
    <n v="44385"/>
    <m/>
    <x v="0"/>
    <x v="1"/>
    <s v="Yes"/>
    <x v="23"/>
    <x v="724"/>
    <x v="3"/>
    <s v=""/>
    <n v="140"/>
    <n v="0"/>
    <n v="0"/>
    <n v="0"/>
    <n v="3060.3402999999998"/>
    <n v="0"/>
    <s v="Thu"/>
    <s v="Sat"/>
  </r>
  <r>
    <x v="949"/>
    <x v="2"/>
    <s v="Burton"/>
    <x v="0"/>
    <x v="0"/>
    <n v="44386"/>
    <m/>
    <x v="0"/>
    <x v="0"/>
    <m/>
    <x v="23"/>
    <x v="725"/>
    <x v="2"/>
    <s v=""/>
    <n v="140"/>
    <n v="0"/>
    <n v="0"/>
    <n v="250.83199999999999"/>
    <n v="250.83199999999999"/>
    <n v="250.83199999999999"/>
    <s v="Fri"/>
    <s v="Sat"/>
  </r>
  <r>
    <x v="950"/>
    <x v="1"/>
    <s v="Burton"/>
    <x v="0"/>
    <x v="0"/>
    <n v="44387"/>
    <m/>
    <x v="1"/>
    <x v="0"/>
    <m/>
    <x v="23"/>
    <x v="726"/>
    <x v="2"/>
    <s v=""/>
    <n v="80"/>
    <n v="0"/>
    <n v="0"/>
    <n v="320.7079"/>
    <n v="320.7079"/>
    <n v="320.7079"/>
    <s v="Sat"/>
    <s v="Sat"/>
  </r>
  <r>
    <x v="951"/>
    <x v="2"/>
    <s v="Burton"/>
    <x v="0"/>
    <x v="1"/>
    <n v="44389"/>
    <n v="44398"/>
    <x v="1"/>
    <x v="0"/>
    <m/>
    <x v="2"/>
    <x v="727"/>
    <x v="2"/>
    <n v="9"/>
    <n v="80"/>
    <n v="60"/>
    <n v="60"/>
    <n v="74.947000000000003"/>
    <n v="134.947"/>
    <n v="134.947"/>
    <s v="Mon"/>
    <s v="Wed"/>
  </r>
  <r>
    <x v="952"/>
    <x v="5"/>
    <s v="Burton"/>
    <x v="1"/>
    <x v="1"/>
    <n v="44389"/>
    <n v="44399"/>
    <x v="0"/>
    <x v="0"/>
    <m/>
    <x v="5"/>
    <x v="2"/>
    <x v="1"/>
    <n v="10"/>
    <n v="140"/>
    <n v="245"/>
    <n v="245"/>
    <n v="120"/>
    <n v="365"/>
    <n v="365"/>
    <s v="Mon"/>
    <s v="Thu"/>
  </r>
  <r>
    <x v="953"/>
    <x v="0"/>
    <s v="Ling"/>
    <x v="0"/>
    <x v="0"/>
    <n v="44389"/>
    <m/>
    <x v="0"/>
    <x v="0"/>
    <m/>
    <x v="23"/>
    <x v="728"/>
    <x v="0"/>
    <s v=""/>
    <n v="140"/>
    <n v="0"/>
    <n v="0"/>
    <n v="169.02"/>
    <n v="169.02"/>
    <n v="169.02"/>
    <s v="Mon"/>
    <s v="Sat"/>
  </r>
  <r>
    <x v="954"/>
    <x v="8"/>
    <s v="Ling"/>
    <x v="2"/>
    <x v="0"/>
    <n v="44389"/>
    <m/>
    <x v="0"/>
    <x v="0"/>
    <m/>
    <x v="23"/>
    <x v="729"/>
    <x v="2"/>
    <s v=""/>
    <n v="140"/>
    <n v="0"/>
    <n v="0"/>
    <n v="145"/>
    <n v="145"/>
    <n v="145"/>
    <s v="Mon"/>
    <s v="Sat"/>
  </r>
  <r>
    <x v="955"/>
    <x v="2"/>
    <s v="Cartier"/>
    <x v="4"/>
    <x v="0"/>
    <n v="44389"/>
    <m/>
    <x v="1"/>
    <x v="0"/>
    <m/>
    <x v="23"/>
    <x v="730"/>
    <x v="0"/>
    <s v=""/>
    <n v="80"/>
    <n v="0"/>
    <n v="0"/>
    <n v="399.84010000000001"/>
    <n v="399.84010000000001"/>
    <n v="399.84010000000001"/>
    <s v="Mon"/>
    <s v="Sat"/>
  </r>
  <r>
    <x v="956"/>
    <x v="7"/>
    <s v="Burton"/>
    <x v="3"/>
    <x v="0"/>
    <n v="44389"/>
    <m/>
    <x v="1"/>
    <x v="0"/>
    <m/>
    <x v="23"/>
    <x v="731"/>
    <x v="2"/>
    <s v=""/>
    <n v="80"/>
    <n v="0"/>
    <n v="0"/>
    <n v="464.21109999999999"/>
    <n v="464.21109999999999"/>
    <n v="464.21109999999999"/>
    <s v="Mon"/>
    <s v="Sat"/>
  </r>
  <r>
    <x v="957"/>
    <x v="5"/>
    <s v="Khan"/>
    <x v="0"/>
    <x v="1"/>
    <n v="44390"/>
    <n v="44397"/>
    <x v="1"/>
    <x v="0"/>
    <m/>
    <x v="0"/>
    <x v="231"/>
    <x v="2"/>
    <n v="7"/>
    <n v="80"/>
    <n v="40"/>
    <n v="40"/>
    <n v="83.462900000000005"/>
    <n v="123.4629"/>
    <n v="123.4629"/>
    <s v="Tue"/>
    <s v="Tue"/>
  </r>
  <r>
    <x v="958"/>
    <x v="0"/>
    <s v="Ling"/>
    <x v="0"/>
    <x v="0"/>
    <n v="44390"/>
    <m/>
    <x v="0"/>
    <x v="0"/>
    <m/>
    <x v="23"/>
    <x v="701"/>
    <x v="0"/>
    <s v=""/>
    <n v="140"/>
    <n v="0"/>
    <n v="0"/>
    <n v="58.5"/>
    <n v="58.5"/>
    <n v="58.5"/>
    <s v="Tue"/>
    <s v="Sat"/>
  </r>
  <r>
    <x v="959"/>
    <x v="1"/>
    <s v="Burton"/>
    <x v="0"/>
    <x v="0"/>
    <n v="44390"/>
    <m/>
    <x v="1"/>
    <x v="0"/>
    <m/>
    <x v="23"/>
    <x v="21"/>
    <x v="0"/>
    <s v=""/>
    <n v="80"/>
    <n v="0"/>
    <n v="0"/>
    <n v="61.180599999999998"/>
    <n v="61.180599999999998"/>
    <n v="61.180599999999998"/>
    <s v="Tue"/>
    <s v="Sat"/>
  </r>
  <r>
    <x v="960"/>
    <x v="1"/>
    <s v="Burton"/>
    <x v="0"/>
    <x v="0"/>
    <n v="44390"/>
    <m/>
    <x v="1"/>
    <x v="0"/>
    <m/>
    <x v="23"/>
    <x v="732"/>
    <x v="2"/>
    <s v=""/>
    <n v="80"/>
    <n v="0"/>
    <n v="0"/>
    <n v="220.72790000000001"/>
    <n v="220.72790000000001"/>
    <n v="220.72790000000001"/>
    <s v="Tue"/>
    <s v="Sat"/>
  </r>
  <r>
    <x v="961"/>
    <x v="7"/>
    <s v="Ling"/>
    <x v="1"/>
    <x v="1"/>
    <n v="44390"/>
    <m/>
    <x v="0"/>
    <x v="0"/>
    <m/>
    <x v="23"/>
    <x v="155"/>
    <x v="2"/>
    <s v=""/>
    <n v="140"/>
    <n v="0"/>
    <n v="0"/>
    <n v="66.864900000000006"/>
    <n v="66.864900000000006"/>
    <n v="66.864900000000006"/>
    <s v="Tue"/>
    <s v="Sat"/>
  </r>
  <r>
    <x v="962"/>
    <x v="3"/>
    <s v="Cartier"/>
    <x v="1"/>
    <x v="0"/>
    <n v="44391"/>
    <m/>
    <x v="1"/>
    <x v="0"/>
    <m/>
    <x v="23"/>
    <x v="2"/>
    <x v="1"/>
    <s v=""/>
    <n v="80"/>
    <n v="0"/>
    <n v="0"/>
    <n v="120"/>
    <n v="120"/>
    <n v="120"/>
    <s v="Wed"/>
    <s v="Sat"/>
  </r>
  <r>
    <x v="963"/>
    <x v="3"/>
    <s v="Cartier"/>
    <x v="1"/>
    <x v="0"/>
    <n v="44391"/>
    <m/>
    <x v="1"/>
    <x v="0"/>
    <m/>
    <x v="23"/>
    <x v="2"/>
    <x v="1"/>
    <s v=""/>
    <n v="80"/>
    <n v="0"/>
    <n v="0"/>
    <n v="120"/>
    <n v="120"/>
    <n v="120"/>
    <s v="Wed"/>
    <s v="Sat"/>
  </r>
  <r>
    <x v="964"/>
    <x v="3"/>
    <s v="Cartier"/>
    <x v="1"/>
    <x v="0"/>
    <n v="44391"/>
    <m/>
    <x v="1"/>
    <x v="0"/>
    <m/>
    <x v="23"/>
    <x v="2"/>
    <x v="1"/>
    <s v=""/>
    <n v="80"/>
    <n v="0"/>
    <n v="0"/>
    <n v="120"/>
    <n v="120"/>
    <n v="120"/>
    <s v="Wed"/>
    <s v="Sat"/>
  </r>
  <r>
    <x v="965"/>
    <x v="6"/>
    <s v="Burton"/>
    <x v="0"/>
    <x v="0"/>
    <n v="44391"/>
    <m/>
    <x v="1"/>
    <x v="0"/>
    <m/>
    <x v="23"/>
    <x v="733"/>
    <x v="2"/>
    <s v=""/>
    <n v="80"/>
    <n v="0"/>
    <n v="0"/>
    <n v="166.62479999999999"/>
    <n v="166.62479999999999"/>
    <n v="166.62479999999999"/>
    <s v="Wed"/>
    <s v="Sat"/>
  </r>
  <r>
    <x v="966"/>
    <x v="7"/>
    <s v="Ling"/>
    <x v="1"/>
    <x v="0"/>
    <n v="44391"/>
    <m/>
    <x v="0"/>
    <x v="0"/>
    <m/>
    <x v="23"/>
    <x v="734"/>
    <x v="0"/>
    <s v=""/>
    <n v="140"/>
    <n v="0"/>
    <n v="0"/>
    <n v="336.2636"/>
    <n v="336.2636"/>
    <n v="336.2636"/>
    <s v="Wed"/>
    <s v="Sat"/>
  </r>
  <r>
    <x v="967"/>
    <x v="3"/>
    <s v="Khan"/>
    <x v="3"/>
    <x v="0"/>
    <n v="44391"/>
    <m/>
    <x v="0"/>
    <x v="0"/>
    <m/>
    <x v="23"/>
    <x v="735"/>
    <x v="0"/>
    <s v=""/>
    <n v="140"/>
    <n v="0"/>
    <n v="0"/>
    <n v="1000.454"/>
    <n v="1000.454"/>
    <n v="1000.454"/>
    <s v="Wed"/>
    <s v="Sat"/>
  </r>
  <r>
    <x v="968"/>
    <x v="2"/>
    <s v="Burton"/>
    <x v="4"/>
    <x v="1"/>
    <n v="44392"/>
    <n v="44392"/>
    <x v="1"/>
    <x v="0"/>
    <m/>
    <x v="6"/>
    <x v="736"/>
    <x v="2"/>
    <n v="0"/>
    <n v="80"/>
    <n v="80"/>
    <n v="80"/>
    <n v="310.93439999999998"/>
    <n v="390.93439999999998"/>
    <n v="390.93439999999998"/>
    <s v="Thu"/>
    <s v="Thu"/>
  </r>
  <r>
    <x v="969"/>
    <x v="7"/>
    <s v="Ling"/>
    <x v="1"/>
    <x v="0"/>
    <n v="44392"/>
    <m/>
    <x v="0"/>
    <x v="0"/>
    <m/>
    <x v="23"/>
    <x v="737"/>
    <x v="0"/>
    <s v=""/>
    <n v="140"/>
    <n v="0"/>
    <n v="0"/>
    <n v="450.2"/>
    <n v="450.2"/>
    <n v="450.2"/>
    <s v="Thu"/>
    <s v="Sat"/>
  </r>
  <r>
    <x v="970"/>
    <x v="0"/>
    <s v="Ling"/>
    <x v="1"/>
    <x v="0"/>
    <n v="44392"/>
    <m/>
    <x v="0"/>
    <x v="0"/>
    <m/>
    <x v="23"/>
    <x v="738"/>
    <x v="0"/>
    <s v=""/>
    <n v="140"/>
    <n v="0"/>
    <n v="0"/>
    <n v="186"/>
    <n v="186"/>
    <n v="186"/>
    <s v="Thu"/>
    <s v="Sat"/>
  </r>
  <r>
    <x v="971"/>
    <x v="2"/>
    <s v="Khan"/>
    <x v="1"/>
    <x v="0"/>
    <n v="44393"/>
    <n v="44406"/>
    <x v="1"/>
    <x v="0"/>
    <m/>
    <x v="3"/>
    <x v="739"/>
    <x v="1"/>
    <n v="13"/>
    <n v="80"/>
    <n v="120"/>
    <n v="120"/>
    <n v="1111.5"/>
    <n v="1231.5"/>
    <n v="1231.5"/>
    <s v="Fri"/>
    <s v="Thu"/>
  </r>
  <r>
    <x v="972"/>
    <x v="8"/>
    <s v="Ling"/>
    <x v="3"/>
    <x v="0"/>
    <n v="44393"/>
    <m/>
    <x v="0"/>
    <x v="0"/>
    <m/>
    <x v="23"/>
    <x v="740"/>
    <x v="0"/>
    <s v=""/>
    <n v="140"/>
    <n v="0"/>
    <n v="0"/>
    <n v="170"/>
    <n v="170"/>
    <n v="170"/>
    <s v="Fri"/>
    <s v="Sat"/>
  </r>
  <r>
    <x v="973"/>
    <x v="0"/>
    <s v="Ling"/>
    <x v="1"/>
    <x v="0"/>
    <n v="44393"/>
    <m/>
    <x v="0"/>
    <x v="0"/>
    <m/>
    <x v="23"/>
    <x v="183"/>
    <x v="0"/>
    <s v=""/>
    <n v="140"/>
    <n v="0"/>
    <n v="0"/>
    <n v="180"/>
    <n v="180"/>
    <n v="180"/>
    <s v="Fri"/>
    <s v="Sat"/>
  </r>
  <r>
    <x v="974"/>
    <x v="3"/>
    <s v="Cartier"/>
    <x v="0"/>
    <x v="0"/>
    <n v="44394"/>
    <n v="44403"/>
    <x v="1"/>
    <x v="0"/>
    <m/>
    <x v="2"/>
    <x v="16"/>
    <x v="2"/>
    <n v="9"/>
    <n v="80"/>
    <n v="60"/>
    <n v="60"/>
    <n v="48"/>
    <n v="108"/>
    <n v="108"/>
    <s v="Sat"/>
    <s v="Mon"/>
  </r>
  <r>
    <x v="975"/>
    <x v="2"/>
    <s v="Burton"/>
    <x v="1"/>
    <x v="0"/>
    <n v="44394"/>
    <m/>
    <x v="0"/>
    <x v="1"/>
    <s v="Yes"/>
    <x v="23"/>
    <x v="741"/>
    <x v="3"/>
    <s v=""/>
    <n v="140"/>
    <n v="0"/>
    <n v="0"/>
    <n v="0"/>
    <n v="1019.9758"/>
    <n v="0"/>
    <s v="Sat"/>
    <s v="Sat"/>
  </r>
  <r>
    <x v="976"/>
    <x v="5"/>
    <s v="Burton"/>
    <x v="0"/>
    <x v="0"/>
    <n v="44396"/>
    <n v="44396"/>
    <x v="1"/>
    <x v="0"/>
    <m/>
    <x v="0"/>
    <x v="742"/>
    <x v="2"/>
    <n v="0"/>
    <n v="80"/>
    <n v="40"/>
    <n v="40"/>
    <n v="161.79509999999999"/>
    <n v="201.79509999999999"/>
    <n v="201.79509999999999"/>
    <s v="Mon"/>
    <s v="Mon"/>
  </r>
  <r>
    <x v="977"/>
    <x v="0"/>
    <s v="Ling"/>
    <x v="0"/>
    <x v="0"/>
    <n v="44396"/>
    <m/>
    <x v="0"/>
    <x v="0"/>
    <m/>
    <x v="23"/>
    <x v="743"/>
    <x v="2"/>
    <s v=""/>
    <n v="140"/>
    <n v="0"/>
    <n v="0"/>
    <n v="61.237400000000001"/>
    <n v="61.237400000000001"/>
    <n v="61.237400000000001"/>
    <s v="Mon"/>
    <s v="Sat"/>
  </r>
  <r>
    <x v="978"/>
    <x v="4"/>
    <s v="Khan"/>
    <x v="1"/>
    <x v="0"/>
    <n v="44396"/>
    <m/>
    <x v="0"/>
    <x v="0"/>
    <m/>
    <x v="23"/>
    <x v="744"/>
    <x v="2"/>
    <s v=""/>
    <n v="140"/>
    <n v="0"/>
    <n v="0"/>
    <n v="440.03"/>
    <n v="440.03"/>
    <n v="440.03"/>
    <s v="Mon"/>
    <s v="Sat"/>
  </r>
  <r>
    <x v="979"/>
    <x v="4"/>
    <s v="Khan"/>
    <x v="3"/>
    <x v="0"/>
    <n v="44396"/>
    <m/>
    <x v="0"/>
    <x v="0"/>
    <m/>
    <x v="23"/>
    <x v="745"/>
    <x v="0"/>
    <s v=""/>
    <n v="140"/>
    <n v="0"/>
    <n v="0"/>
    <n v="351"/>
    <n v="351"/>
    <n v="351"/>
    <s v="Mon"/>
    <s v="Sat"/>
  </r>
  <r>
    <x v="980"/>
    <x v="2"/>
    <s v="Khan"/>
    <x v="1"/>
    <x v="0"/>
    <n v="44396"/>
    <m/>
    <x v="0"/>
    <x v="0"/>
    <m/>
    <x v="23"/>
    <x v="746"/>
    <x v="2"/>
    <s v=""/>
    <n v="140"/>
    <n v="0"/>
    <n v="0"/>
    <n v="519.01"/>
    <n v="519.01"/>
    <n v="519.01"/>
    <s v="Mon"/>
    <s v="Sat"/>
  </r>
  <r>
    <x v="981"/>
    <x v="5"/>
    <s v="Burton"/>
    <x v="0"/>
    <x v="0"/>
    <n v="44396"/>
    <m/>
    <x v="0"/>
    <x v="0"/>
    <m/>
    <x v="23"/>
    <x v="747"/>
    <x v="2"/>
    <s v=""/>
    <n v="140"/>
    <n v="0"/>
    <n v="0"/>
    <n v="138.08170000000001"/>
    <n v="138.08170000000001"/>
    <n v="138.08170000000001"/>
    <s v="Mon"/>
    <s v="Sat"/>
  </r>
  <r>
    <x v="982"/>
    <x v="0"/>
    <s v="Ling"/>
    <x v="1"/>
    <x v="0"/>
    <n v="44396"/>
    <m/>
    <x v="0"/>
    <x v="0"/>
    <m/>
    <x v="23"/>
    <x v="748"/>
    <x v="0"/>
    <s v=""/>
    <n v="140"/>
    <n v="0"/>
    <n v="0"/>
    <n v="1073.46"/>
    <n v="1073.46"/>
    <n v="1073.46"/>
    <s v="Mon"/>
    <s v="Sat"/>
  </r>
  <r>
    <x v="983"/>
    <x v="0"/>
    <s v="Ling"/>
    <x v="1"/>
    <x v="0"/>
    <n v="44396"/>
    <m/>
    <x v="0"/>
    <x v="0"/>
    <m/>
    <x v="23"/>
    <x v="749"/>
    <x v="0"/>
    <s v=""/>
    <n v="140"/>
    <n v="0"/>
    <n v="0"/>
    <n v="48.489800000000002"/>
    <n v="48.489800000000002"/>
    <n v="48.489800000000002"/>
    <s v="Mon"/>
    <s v="Sat"/>
  </r>
  <r>
    <x v="984"/>
    <x v="4"/>
    <s v="Khan"/>
    <x v="1"/>
    <x v="0"/>
    <n v="44396"/>
    <m/>
    <x v="1"/>
    <x v="0"/>
    <m/>
    <x v="23"/>
    <x v="4"/>
    <x v="0"/>
    <s v=""/>
    <n v="80"/>
    <n v="0"/>
    <n v="0"/>
    <n v="45.237400000000001"/>
    <n v="45.237400000000001"/>
    <n v="45.237400000000001"/>
    <s v="Mon"/>
    <s v="Sat"/>
  </r>
  <r>
    <x v="985"/>
    <x v="0"/>
    <s v="Ling"/>
    <x v="0"/>
    <x v="0"/>
    <n v="44396"/>
    <m/>
    <x v="1"/>
    <x v="0"/>
    <m/>
    <x v="23"/>
    <x v="750"/>
    <x v="2"/>
    <s v=""/>
    <n v="80"/>
    <n v="0"/>
    <n v="0"/>
    <n v="288.42"/>
    <n v="288.42"/>
    <n v="288.42"/>
    <s v="Mon"/>
    <s v="Sat"/>
  </r>
  <r>
    <x v="986"/>
    <x v="2"/>
    <s v="Burton"/>
    <x v="1"/>
    <x v="0"/>
    <n v="44397"/>
    <m/>
    <x v="1"/>
    <x v="0"/>
    <m/>
    <x v="23"/>
    <x v="704"/>
    <x v="0"/>
    <s v=""/>
    <n v="80"/>
    <n v="0"/>
    <n v="0"/>
    <n v="38.496899999999997"/>
    <n v="38.496899999999997"/>
    <n v="38.496899999999997"/>
    <s v="Tue"/>
    <s v="Sat"/>
  </r>
  <r>
    <x v="987"/>
    <x v="1"/>
    <s v="Burton"/>
    <x v="2"/>
    <x v="0"/>
    <n v="44397"/>
    <m/>
    <x v="1"/>
    <x v="0"/>
    <m/>
    <x v="23"/>
    <x v="121"/>
    <x v="0"/>
    <s v=""/>
    <n v="80"/>
    <n v="0"/>
    <n v="0"/>
    <n v="107.99550000000001"/>
    <n v="107.99550000000001"/>
    <n v="107.99550000000001"/>
    <s v="Tue"/>
    <s v="Sat"/>
  </r>
  <r>
    <x v="988"/>
    <x v="0"/>
    <s v="Ling"/>
    <x v="0"/>
    <x v="0"/>
    <n v="44397"/>
    <m/>
    <x v="0"/>
    <x v="0"/>
    <m/>
    <x v="23"/>
    <x v="751"/>
    <x v="0"/>
    <s v=""/>
    <n v="140"/>
    <n v="0"/>
    <n v="0"/>
    <n v="142.85319999999999"/>
    <n v="142.85319999999999"/>
    <n v="142.85319999999999"/>
    <s v="Tue"/>
    <s v="Sat"/>
  </r>
  <r>
    <x v="989"/>
    <x v="2"/>
    <s v="Cartier"/>
    <x v="0"/>
    <x v="0"/>
    <n v="44398"/>
    <m/>
    <x v="1"/>
    <x v="0"/>
    <m/>
    <x v="23"/>
    <x v="752"/>
    <x v="0"/>
    <s v=""/>
    <n v="80"/>
    <n v="0"/>
    <n v="0"/>
    <n v="85.942099999999996"/>
    <n v="85.942099999999996"/>
    <n v="85.942099999999996"/>
    <s v="Wed"/>
    <s v="Sat"/>
  </r>
  <r>
    <x v="990"/>
    <x v="0"/>
    <s v="Ling"/>
    <x v="1"/>
    <x v="0"/>
    <n v="44398"/>
    <m/>
    <x v="0"/>
    <x v="0"/>
    <m/>
    <x v="23"/>
    <x v="29"/>
    <x v="0"/>
    <s v=""/>
    <n v="140"/>
    <n v="0"/>
    <n v="0"/>
    <n v="21.33"/>
    <n v="21.33"/>
    <n v="21.33"/>
    <s v="Wed"/>
    <s v="Sat"/>
  </r>
  <r>
    <x v="991"/>
    <x v="3"/>
    <s v="Cartier"/>
    <x v="1"/>
    <x v="0"/>
    <n v="44398"/>
    <m/>
    <x v="0"/>
    <x v="0"/>
    <m/>
    <x v="23"/>
    <x v="753"/>
    <x v="2"/>
    <s v=""/>
    <n v="140"/>
    <n v="0"/>
    <n v="0"/>
    <n v="602.66"/>
    <n v="602.66"/>
    <n v="602.66"/>
    <s v="Wed"/>
    <s v="Sat"/>
  </r>
  <r>
    <x v="992"/>
    <x v="3"/>
    <s v="Cartier"/>
    <x v="0"/>
    <x v="1"/>
    <n v="44399"/>
    <m/>
    <x v="0"/>
    <x v="0"/>
    <m/>
    <x v="23"/>
    <x v="754"/>
    <x v="2"/>
    <s v=""/>
    <n v="140"/>
    <n v="0"/>
    <n v="0"/>
    <n v="66.8857"/>
    <n v="66.8857"/>
    <n v="66.8857"/>
    <s v="Thu"/>
    <s v="Sat"/>
  </r>
  <r>
    <x v="993"/>
    <x v="3"/>
    <s v="Khan"/>
    <x v="3"/>
    <x v="0"/>
    <n v="44399"/>
    <m/>
    <x v="1"/>
    <x v="0"/>
    <m/>
    <x v="23"/>
    <x v="755"/>
    <x v="0"/>
    <s v=""/>
    <n v="80"/>
    <n v="0"/>
    <n v="0"/>
    <n v="472.54539999999997"/>
    <n v="472.54539999999997"/>
    <n v="472.54539999999997"/>
    <s v="Thu"/>
    <s v="Sat"/>
  </r>
  <r>
    <x v="994"/>
    <x v="5"/>
    <s v="Cartier"/>
    <x v="0"/>
    <x v="0"/>
    <n v="44399"/>
    <m/>
    <x v="1"/>
    <x v="0"/>
    <m/>
    <x v="23"/>
    <x v="756"/>
    <x v="2"/>
    <s v=""/>
    <n v="80"/>
    <n v="0"/>
    <n v="0"/>
    <n v="147.69890000000001"/>
    <n v="147.69890000000001"/>
    <n v="147.69890000000001"/>
    <s v="Thu"/>
    <s v="Sat"/>
  </r>
  <r>
    <x v="995"/>
    <x v="5"/>
    <s v="Burton"/>
    <x v="0"/>
    <x v="0"/>
    <n v="44399"/>
    <m/>
    <x v="0"/>
    <x v="0"/>
    <m/>
    <x v="23"/>
    <x v="757"/>
    <x v="2"/>
    <s v=""/>
    <n v="140"/>
    <n v="0"/>
    <n v="0"/>
    <n v="237.21"/>
    <n v="237.21"/>
    <n v="237.21"/>
    <s v="Thu"/>
    <s v="Sat"/>
  </r>
  <r>
    <x v="996"/>
    <x v="3"/>
    <s v="Cartier"/>
    <x v="3"/>
    <x v="0"/>
    <n v="44399"/>
    <m/>
    <x v="1"/>
    <x v="0"/>
    <m/>
    <x v="23"/>
    <x v="758"/>
    <x v="2"/>
    <s v=""/>
    <n v="80"/>
    <n v="0"/>
    <n v="0"/>
    <n v="128.8115"/>
    <n v="128.8115"/>
    <n v="128.8115"/>
    <s v="Thu"/>
    <s v="Sat"/>
  </r>
  <r>
    <x v="997"/>
    <x v="2"/>
    <s v="Cartier"/>
    <x v="0"/>
    <x v="0"/>
    <n v="44400"/>
    <m/>
    <x v="1"/>
    <x v="0"/>
    <m/>
    <x v="23"/>
    <x v="759"/>
    <x v="2"/>
    <s v=""/>
    <n v="80"/>
    <n v="0"/>
    <n v="0"/>
    <n v="84.886200000000002"/>
    <n v="84.886200000000002"/>
    <n v="84.886200000000002"/>
    <s v="Fri"/>
    <s v="Sat"/>
  </r>
  <r>
    <x v="998"/>
    <x v="8"/>
    <s v="Ling"/>
    <x v="2"/>
    <x v="0"/>
    <n v="44401"/>
    <m/>
    <x v="1"/>
    <x v="0"/>
    <m/>
    <x v="23"/>
    <x v="760"/>
    <x v="0"/>
    <s v=""/>
    <n v="80"/>
    <n v="0"/>
    <n v="0"/>
    <n v="122.31950000000001"/>
    <n v="122.31950000000001"/>
    <n v="122.31950000000001"/>
    <s v="Sat"/>
    <s v="Sat"/>
  </r>
  <r>
    <x v="999"/>
    <x v="8"/>
    <s v="Ling"/>
    <x v="0"/>
    <x v="0"/>
    <n v="44406"/>
    <m/>
    <x v="0"/>
    <x v="0"/>
    <m/>
    <x v="23"/>
    <x v="761"/>
    <x v="2"/>
    <s v=""/>
    <n v="140"/>
    <n v="0"/>
    <n v="0"/>
    <n v="210.4494"/>
    <n v="210.4494"/>
    <n v="210.4494"/>
    <s v="Thu"/>
    <s v="Sat"/>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5020A02-9929-4F3C-A8F7-6B6AEEE48A9D}" name="PivotTable18" cacheId="6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90:ACK119" firstHeaderRow="1" firstDataRow="2" firstDataCol="1"/>
  <pivotFields count="22">
    <pivotField dataField="1" showAll="0"/>
    <pivotField showAll="0">
      <items count="10">
        <item x="2"/>
        <item x="8"/>
        <item x="0"/>
        <item x="7"/>
        <item x="3"/>
        <item x="1"/>
        <item x="5"/>
        <item x="6"/>
        <item x="4"/>
        <item t="default"/>
      </items>
    </pivotField>
    <pivotField showAll="0"/>
    <pivotField showAll="0">
      <items count="6">
        <item x="0"/>
        <item x="2"/>
        <item x="4"/>
        <item x="3"/>
        <item x="1"/>
        <item t="default"/>
      </items>
    </pivotField>
    <pivotField showAll="0">
      <items count="3">
        <item x="1"/>
        <item x="0"/>
        <item t="default"/>
      </items>
    </pivotField>
    <pivotField showAll="0"/>
    <pivotField showAll="0"/>
    <pivotField showAll="0"/>
    <pivotField showAll="0"/>
    <pivotField showAll="0"/>
    <pivotField axis="axisRow" showAll="0">
      <items count="28">
        <item x="1"/>
        <item x="0"/>
        <item x="2"/>
        <item x="6"/>
        <item x="14"/>
        <item x="3"/>
        <item x="5"/>
        <item x="8"/>
        <item x="7"/>
        <item x="10"/>
        <item x="11"/>
        <item x="13"/>
        <item x="17"/>
        <item x="15"/>
        <item x="25"/>
        <item x="16"/>
        <item x="22"/>
        <item x="19"/>
        <item x="4"/>
        <item x="26"/>
        <item x="21"/>
        <item x="12"/>
        <item x="24"/>
        <item x="20"/>
        <item x="9"/>
        <item x="18"/>
        <item x="23"/>
        <item t="default"/>
      </items>
    </pivotField>
    <pivotField axis="axisCol" showAll="0">
      <items count="763">
        <item x="30"/>
        <item x="141"/>
        <item x="50"/>
        <item x="57"/>
        <item x="442"/>
        <item x="392"/>
        <item x="92"/>
        <item x="304"/>
        <item x="397"/>
        <item x="650"/>
        <item x="37"/>
        <item x="114"/>
        <item x="40"/>
        <item x="507"/>
        <item x="402"/>
        <item x="562"/>
        <item x="431"/>
        <item x="672"/>
        <item x="690"/>
        <item x="620"/>
        <item x="116"/>
        <item x="645"/>
        <item x="630"/>
        <item x="578"/>
        <item x="249"/>
        <item x="232"/>
        <item x="301"/>
        <item x="322"/>
        <item x="160"/>
        <item x="555"/>
        <item x="663"/>
        <item x="56"/>
        <item x="86"/>
        <item x="237"/>
        <item x="134"/>
        <item x="348"/>
        <item x="368"/>
        <item x="381"/>
        <item x="137"/>
        <item x="666"/>
        <item x="207"/>
        <item x="649"/>
        <item x="539"/>
        <item x="566"/>
        <item x="375"/>
        <item x="142"/>
        <item x="408"/>
        <item x="349"/>
        <item x="346"/>
        <item x="430"/>
        <item x="266"/>
        <item x="117"/>
        <item x="3"/>
        <item x="288"/>
        <item x="599"/>
        <item x="372"/>
        <item x="662"/>
        <item x="281"/>
        <item x="161"/>
        <item x="337"/>
        <item x="215"/>
        <item x="196"/>
        <item x="664"/>
        <item x="313"/>
        <item x="66"/>
        <item x="67"/>
        <item x="600"/>
        <item x="233"/>
        <item x="146"/>
        <item x="622"/>
        <item x="698"/>
        <item x="46"/>
        <item x="598"/>
        <item x="692"/>
        <item x="164"/>
        <item x="29"/>
        <item x="382"/>
        <item x="74"/>
        <item x="127"/>
        <item x="413"/>
        <item x="68"/>
        <item x="303"/>
        <item x="654"/>
        <item x="651"/>
        <item x="335"/>
        <item x="246"/>
        <item x="517"/>
        <item x="324"/>
        <item x="297"/>
        <item x="481"/>
        <item x="27"/>
        <item x="103"/>
        <item x="652"/>
        <item x="308"/>
        <item x="202"/>
        <item x="123"/>
        <item x="263"/>
        <item x="129"/>
        <item x="503"/>
        <item x="153"/>
        <item x="577"/>
        <item x="69"/>
        <item x="510"/>
        <item x="520"/>
        <item x="112"/>
        <item x="586"/>
        <item x="97"/>
        <item x="89"/>
        <item x="518"/>
        <item x="118"/>
        <item x="104"/>
        <item x="563"/>
        <item x="6"/>
        <item x="323"/>
        <item x="511"/>
        <item x="199"/>
        <item x="43"/>
        <item x="545"/>
        <item x="380"/>
        <item x="628"/>
        <item x="264"/>
        <item x="491"/>
        <item x="665"/>
        <item x="182"/>
        <item x="212"/>
        <item x="75"/>
        <item x="259"/>
        <item x="292"/>
        <item x="102"/>
        <item x="496"/>
        <item x="260"/>
        <item x="312"/>
        <item x="261"/>
        <item x="150"/>
        <item x="637"/>
        <item x="7"/>
        <item x="176"/>
        <item x="34"/>
        <item x="377"/>
        <item x="198"/>
        <item x="478"/>
        <item x="135"/>
        <item x="262"/>
        <item x="169"/>
        <item x="158"/>
        <item x="178"/>
        <item x="686"/>
        <item x="547"/>
        <item x="684"/>
        <item x="238"/>
        <item x="23"/>
        <item x="400"/>
        <item x="704"/>
        <item x="99"/>
        <item x="197"/>
        <item x="634"/>
        <item x="41"/>
        <item x="286"/>
        <item x="306"/>
        <item x="476"/>
        <item x="632"/>
        <item x="608"/>
        <item x="36"/>
        <item x="252"/>
        <item x="700"/>
        <item x="200"/>
        <item x="28"/>
        <item x="604"/>
        <item x="638"/>
        <item x="208"/>
        <item x="559"/>
        <item x="4"/>
        <item x="236"/>
        <item x="295"/>
        <item x="149"/>
        <item x="627"/>
        <item x="444"/>
        <item x="157"/>
        <item x="319"/>
        <item x="279"/>
        <item x="223"/>
        <item x="583"/>
        <item x="16"/>
        <item x="285"/>
        <item x="749"/>
        <item x="687"/>
        <item x="77"/>
        <item x="714"/>
        <item x="345"/>
        <item x="321"/>
        <item x="61"/>
        <item x="564"/>
        <item x="419"/>
        <item x="294"/>
        <item x="657"/>
        <item x="369"/>
        <item x="172"/>
        <item x="584"/>
        <item x="528"/>
        <item x="398"/>
        <item x="386"/>
        <item x="631"/>
        <item x="235"/>
        <item x="167"/>
        <item x="272"/>
        <item x="220"/>
        <item x="425"/>
        <item x="58"/>
        <item x="482"/>
        <item x="415"/>
        <item x="71"/>
        <item x="391"/>
        <item x="271"/>
        <item x="659"/>
        <item x="355"/>
        <item x="412"/>
        <item x="676"/>
        <item x="85"/>
        <item x="521"/>
        <item x="333"/>
        <item x="255"/>
        <item x="228"/>
        <item x="187"/>
        <item x="247"/>
        <item x="612"/>
        <item x="572"/>
        <item x="181"/>
        <item x="526"/>
        <item x="327"/>
        <item x="701"/>
        <item x="693"/>
        <item x="551"/>
        <item x="656"/>
        <item x="244"/>
        <item x="492"/>
        <item x="265"/>
        <item x="21"/>
        <item x="743"/>
        <item x="15"/>
        <item x="339"/>
        <item x="287"/>
        <item x="460"/>
        <item x="125"/>
        <item x="540"/>
        <item x="541"/>
        <item x="185"/>
        <item x="371"/>
        <item x="45"/>
        <item x="554"/>
        <item x="94"/>
        <item x="351"/>
        <item x="679"/>
        <item x="470"/>
        <item x="88"/>
        <item x="155"/>
        <item x="754"/>
        <item x="218"/>
        <item x="180"/>
        <item x="639"/>
        <item x="671"/>
        <item x="107"/>
        <item x="591"/>
        <item x="705"/>
        <item x="424"/>
        <item x="602"/>
        <item x="527"/>
        <item x="588"/>
        <item x="11"/>
        <item x="648"/>
        <item x="227"/>
        <item x="344"/>
        <item x="213"/>
        <item x="131"/>
        <item x="531"/>
        <item x="229"/>
        <item x="209"/>
        <item x="710"/>
        <item x="81"/>
        <item x="727"/>
        <item x="501"/>
        <item x="426"/>
        <item x="78"/>
        <item x="8"/>
        <item x="273"/>
        <item x="617"/>
        <item x="307"/>
        <item x="87"/>
        <item x="359"/>
        <item x="523"/>
        <item x="274"/>
        <item x="685"/>
        <item x="669"/>
        <item x="63"/>
        <item x="300"/>
        <item x="159"/>
        <item x="143"/>
        <item x="342"/>
        <item x="485"/>
        <item x="190"/>
        <item x="474"/>
        <item x="257"/>
        <item x="106"/>
        <item x="231"/>
        <item x="611"/>
        <item x="436"/>
        <item x="759"/>
        <item x="217"/>
        <item x="234"/>
        <item x="607"/>
        <item x="752"/>
        <item x="472"/>
        <item x="404"/>
        <item x="225"/>
        <item x="120"/>
        <item x="660"/>
        <item x="601"/>
        <item x="42"/>
        <item x="24"/>
        <item x="258"/>
        <item x="441"/>
        <item x="370"/>
        <item x="290"/>
        <item x="1"/>
        <item x="420"/>
        <item x="629"/>
        <item x="484"/>
        <item x="479"/>
        <item x="446"/>
        <item x="525"/>
        <item x="494"/>
        <item x="240"/>
        <item x="156"/>
        <item x="715"/>
        <item x="305"/>
        <item x="334"/>
        <item x="411"/>
        <item x="409"/>
        <item x="267"/>
        <item x="5"/>
        <item x="328"/>
        <item x="661"/>
        <item x="641"/>
        <item x="109"/>
        <item x="315"/>
        <item x="405"/>
        <item x="529"/>
        <item x="95"/>
        <item x="623"/>
        <item x="437"/>
        <item x="434"/>
        <item x="464"/>
        <item x="621"/>
        <item x="121"/>
        <item x="580"/>
        <item x="226"/>
        <item x="465"/>
        <item x="573"/>
        <item x="438"/>
        <item x="393"/>
        <item x="383"/>
        <item x="471"/>
        <item x="635"/>
        <item x="311"/>
        <item x="709"/>
        <item x="163"/>
        <item x="574"/>
        <item x="417"/>
        <item x="245"/>
        <item x="691"/>
        <item x="132"/>
        <item x="722"/>
        <item x="79"/>
        <item x="533"/>
        <item x="418"/>
        <item x="361"/>
        <item x="270"/>
        <item x="516"/>
        <item x="452"/>
        <item x="2"/>
        <item x="646"/>
        <item x="760"/>
        <item x="461"/>
        <item x="62"/>
        <item x="530"/>
        <item x="658"/>
        <item x="358"/>
        <item x="48"/>
        <item x="73"/>
        <item x="204"/>
        <item x="330"/>
        <item x="445"/>
        <item x="500"/>
        <item x="100"/>
        <item x="171"/>
        <item x="31"/>
        <item x="210"/>
        <item x="543"/>
        <item x="410"/>
        <item x="504"/>
        <item x="758"/>
        <item x="83"/>
        <item x="557"/>
        <item x="177"/>
        <item x="154"/>
        <item x="194"/>
        <item x="250"/>
        <item x="668"/>
        <item x="338"/>
        <item x="606"/>
        <item x="283"/>
        <item x="423"/>
        <item x="230"/>
        <item x="747"/>
        <item x="170"/>
        <item x="60"/>
        <item x="717"/>
        <item x="193"/>
        <item x="514"/>
        <item x="605"/>
        <item x="716"/>
        <item x="490"/>
        <item x="751"/>
        <item x="473"/>
        <item x="39"/>
        <item x="316"/>
        <item x="729"/>
        <item x="329"/>
        <item x="186"/>
        <item x="488"/>
        <item x="513"/>
        <item x="702"/>
        <item x="421"/>
        <item x="581"/>
        <item x="550"/>
        <item x="546"/>
        <item x="756"/>
        <item x="414"/>
        <item x="509"/>
        <item x="373"/>
        <item x="12"/>
        <item x="222"/>
        <item x="489"/>
        <item x="582"/>
        <item x="379"/>
        <item x="216"/>
        <item x="498"/>
        <item x="76"/>
        <item x="597"/>
        <item x="239"/>
        <item x="22"/>
        <item x="148"/>
        <item x="395"/>
        <item x="596"/>
        <item x="277"/>
        <item x="390"/>
        <item x="538"/>
        <item x="165"/>
        <item x="429"/>
        <item x="325"/>
        <item x="53"/>
        <item x="52"/>
        <item x="278"/>
        <item x="655"/>
        <item x="742"/>
        <item x="219"/>
        <item x="374"/>
        <item x="93"/>
        <item x="128"/>
        <item x="560"/>
        <item x="296"/>
        <item x="688"/>
        <item x="354"/>
        <item x="640"/>
        <item x="733"/>
        <item x="558"/>
        <item x="728"/>
        <item x="54"/>
        <item x="740"/>
        <item x="493"/>
        <item x="108"/>
        <item x="432"/>
        <item x="145"/>
        <item x="495"/>
        <item x="401"/>
        <item x="653"/>
        <item x="299"/>
        <item x="396"/>
        <item x="535"/>
        <item x="594"/>
        <item x="589"/>
        <item x="214"/>
        <item x="619"/>
        <item x="183"/>
        <item x="712"/>
        <item x="387"/>
        <item x="508"/>
        <item x="130"/>
        <item x="447"/>
        <item x="136"/>
        <item x="609"/>
        <item x="587"/>
        <item x="738"/>
        <item x="723"/>
        <item x="683"/>
        <item x="568"/>
        <item x="718"/>
        <item x="613"/>
        <item x="673"/>
        <item x="49"/>
        <item x="552"/>
        <item x="428"/>
        <item x="416"/>
        <item x="38"/>
        <item x="47"/>
        <item x="282"/>
        <item x="25"/>
        <item x="670"/>
        <item x="55"/>
        <item x="331"/>
        <item x="347"/>
        <item x="17"/>
        <item x="524"/>
        <item x="251"/>
        <item x="694"/>
        <item x="522"/>
        <item x="268"/>
        <item x="761"/>
        <item x="221"/>
        <item x="151"/>
        <item x="105"/>
        <item x="699"/>
        <item x="90"/>
        <item x="732"/>
        <item x="422"/>
        <item x="332"/>
        <item x="497"/>
        <item x="642"/>
        <item x="695"/>
        <item x="317"/>
        <item x="168"/>
        <item x="486"/>
        <item x="677"/>
        <item x="173"/>
        <item x="113"/>
        <item x="570"/>
        <item x="697"/>
        <item x="757"/>
        <item x="64"/>
        <item x="575"/>
        <item x="289"/>
        <item x="18"/>
        <item x="534"/>
        <item x="505"/>
        <item x="616"/>
        <item x="624"/>
        <item x="166"/>
        <item x="364"/>
        <item x="448"/>
        <item x="443"/>
        <item x="453"/>
        <item x="98"/>
        <item x="725"/>
        <item x="32"/>
        <item x="284"/>
        <item x="224"/>
        <item x="211"/>
        <item x="206"/>
        <item x="385"/>
        <item x="365"/>
        <item x="427"/>
        <item x="188"/>
        <item x="115"/>
        <item x="298"/>
        <item x="689"/>
        <item x="291"/>
        <item x="256"/>
        <item x="487"/>
        <item x="682"/>
        <item x="565"/>
        <item x="512"/>
        <item x="614"/>
        <item x="610"/>
        <item x="636"/>
        <item x="350"/>
        <item x="681"/>
        <item x="13"/>
        <item x="122"/>
        <item x="536"/>
        <item x="561"/>
        <item x="675"/>
        <item x="205"/>
        <item x="549"/>
        <item x="548"/>
        <item x="70"/>
        <item x="750"/>
        <item x="519"/>
        <item x="454"/>
        <item x="320"/>
        <item x="314"/>
        <item x="44"/>
        <item x="592"/>
        <item x="553"/>
        <item x="376"/>
        <item x="449"/>
        <item x="293"/>
        <item x="195"/>
        <item x="706"/>
        <item x="736"/>
        <item x="567"/>
        <item x="721"/>
        <item x="175"/>
        <item x="556"/>
        <item x="253"/>
        <item x="726"/>
        <item x="667"/>
        <item x="138"/>
        <item x="72"/>
        <item x="703"/>
        <item x="719"/>
        <item x="734"/>
        <item x="184"/>
        <item x="140"/>
        <item x="133"/>
        <item x="343"/>
        <item x="302"/>
        <item x="20"/>
        <item x="152"/>
        <item x="384"/>
        <item x="643"/>
        <item x="537"/>
        <item x="626"/>
        <item x="192"/>
        <item x="745"/>
        <item x="124"/>
        <item x="475"/>
        <item x="241"/>
        <item x="506"/>
        <item x="0"/>
        <item x="310"/>
        <item x="59"/>
        <item x="243"/>
        <item x="455"/>
        <item x="110"/>
        <item x="9"/>
        <item x="593"/>
        <item x="456"/>
        <item x="378"/>
        <item x="458"/>
        <item x="33"/>
        <item x="579"/>
        <item x="394"/>
        <item x="730"/>
        <item x="462"/>
        <item x="439"/>
        <item x="407"/>
        <item x="647"/>
        <item x="201"/>
        <item x="326"/>
        <item x="276"/>
        <item x="720"/>
        <item x="696"/>
        <item x="466"/>
        <item x="457"/>
        <item x="625"/>
        <item x="435"/>
        <item x="463"/>
        <item x="744"/>
        <item x="459"/>
        <item x="711"/>
        <item x="585"/>
        <item x="357"/>
        <item x="467"/>
        <item x="737"/>
        <item x="468"/>
        <item x="731"/>
        <item x="406"/>
        <item x="755"/>
        <item x="366"/>
        <item x="19"/>
        <item x="318"/>
        <item x="590"/>
        <item x="532"/>
        <item x="469"/>
        <item x="544"/>
        <item x="542"/>
        <item x="139"/>
        <item x="35"/>
        <item x="480"/>
        <item x="242"/>
        <item x="746"/>
        <item x="618"/>
        <item x="356"/>
        <item x="26"/>
        <item x="96"/>
        <item x="603"/>
        <item x="352"/>
        <item x="309"/>
        <item x="615"/>
        <item x="502"/>
        <item x="678"/>
        <item x="753"/>
        <item x="91"/>
        <item x="707"/>
        <item x="174"/>
        <item x="403"/>
        <item x="440"/>
        <item x="203"/>
        <item x="360"/>
        <item x="248"/>
        <item x="576"/>
        <item x="340"/>
        <item x="51"/>
        <item x="275"/>
        <item x="477"/>
        <item x="569"/>
        <item x="708"/>
        <item x="147"/>
        <item x="367"/>
        <item x="515"/>
        <item x="399"/>
        <item x="450"/>
        <item x="119"/>
        <item x="65"/>
        <item x="483"/>
        <item x="269"/>
        <item x="10"/>
        <item x="363"/>
        <item x="595"/>
        <item x="571"/>
        <item x="674"/>
        <item x="336"/>
        <item x="353"/>
        <item x="14"/>
        <item x="280"/>
        <item x="735"/>
        <item x="741"/>
        <item x="748"/>
        <item x="739"/>
        <item x="82"/>
        <item x="680"/>
        <item x="499"/>
        <item x="179"/>
        <item x="162"/>
        <item x="84"/>
        <item x="254"/>
        <item x="111"/>
        <item x="341"/>
        <item x="362"/>
        <item x="451"/>
        <item x="433"/>
        <item x="80"/>
        <item x="144"/>
        <item x="389"/>
        <item x="713"/>
        <item x="189"/>
        <item x="633"/>
        <item x="644"/>
        <item x="388"/>
        <item x="191"/>
        <item x="724"/>
        <item x="126"/>
        <item x="101"/>
        <item t="default"/>
      </items>
    </pivotField>
    <pivotField showAll="0">
      <items count="6">
        <item x="0"/>
        <item x="2"/>
        <item x="4"/>
        <item x="1"/>
        <item x="3"/>
        <item t="default"/>
      </items>
    </pivotField>
    <pivotField showAll="0"/>
    <pivotField showAll="0"/>
    <pivotField showAll="0"/>
    <pivotField showAll="0"/>
    <pivotField showAll="0"/>
    <pivotField showAll="0"/>
    <pivotField showAll="0"/>
    <pivotField showAll="0"/>
    <pivotField showAll="0"/>
  </pivotFields>
  <rowFields count="1">
    <field x="10"/>
  </rowFields>
  <rowItems count="28">
    <i>
      <x/>
    </i>
    <i>
      <x v="1"/>
    </i>
    <i>
      <x v="2"/>
    </i>
    <i>
      <x v="3"/>
    </i>
    <i>
      <x v="4"/>
    </i>
    <i>
      <x v="5"/>
    </i>
    <i>
      <x v="6"/>
    </i>
    <i>
      <x v="7"/>
    </i>
    <i>
      <x v="8"/>
    </i>
    <i>
      <x v="9"/>
    </i>
    <i>
      <x v="10"/>
    </i>
    <i>
      <x v="11"/>
    </i>
    <i>
      <x v="12"/>
    </i>
    <i>
      <x v="13"/>
    </i>
    <i>
      <x v="14"/>
    </i>
    <i>
      <x v="15"/>
    </i>
    <i>
      <x v="16"/>
    </i>
    <i>
      <x v="17"/>
    </i>
    <i>
      <x v="18"/>
    </i>
    <i>
      <x v="19"/>
    </i>
    <i>
      <x v="20"/>
    </i>
    <i>
      <x v="21"/>
    </i>
    <i>
      <x v="22"/>
    </i>
    <i>
      <x v="23"/>
    </i>
    <i>
      <x v="24"/>
    </i>
    <i>
      <x v="25"/>
    </i>
    <i>
      <x v="26"/>
    </i>
    <i t="grand">
      <x/>
    </i>
  </rowItems>
  <colFields count="1">
    <field x="11"/>
  </colFields>
  <colItems count="763">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x v="174"/>
    </i>
    <i>
      <x v="175"/>
    </i>
    <i>
      <x v="176"/>
    </i>
    <i>
      <x v="177"/>
    </i>
    <i>
      <x v="178"/>
    </i>
    <i>
      <x v="179"/>
    </i>
    <i>
      <x v="180"/>
    </i>
    <i>
      <x v="181"/>
    </i>
    <i>
      <x v="182"/>
    </i>
    <i>
      <x v="183"/>
    </i>
    <i>
      <x v="184"/>
    </i>
    <i>
      <x v="185"/>
    </i>
    <i>
      <x v="186"/>
    </i>
    <i>
      <x v="187"/>
    </i>
    <i>
      <x v="188"/>
    </i>
    <i>
      <x v="189"/>
    </i>
    <i>
      <x v="190"/>
    </i>
    <i>
      <x v="191"/>
    </i>
    <i>
      <x v="192"/>
    </i>
    <i>
      <x v="193"/>
    </i>
    <i>
      <x v="194"/>
    </i>
    <i>
      <x v="195"/>
    </i>
    <i>
      <x v="196"/>
    </i>
    <i>
      <x v="197"/>
    </i>
    <i>
      <x v="198"/>
    </i>
    <i>
      <x v="199"/>
    </i>
    <i>
      <x v="200"/>
    </i>
    <i>
      <x v="201"/>
    </i>
    <i>
      <x v="202"/>
    </i>
    <i>
      <x v="203"/>
    </i>
    <i>
      <x v="204"/>
    </i>
    <i>
      <x v="205"/>
    </i>
    <i>
      <x v="206"/>
    </i>
    <i>
      <x v="207"/>
    </i>
    <i>
      <x v="208"/>
    </i>
    <i>
      <x v="209"/>
    </i>
    <i>
      <x v="210"/>
    </i>
    <i>
      <x v="211"/>
    </i>
    <i>
      <x v="212"/>
    </i>
    <i>
      <x v="213"/>
    </i>
    <i>
      <x v="214"/>
    </i>
    <i>
      <x v="215"/>
    </i>
    <i>
      <x v="216"/>
    </i>
    <i>
      <x v="217"/>
    </i>
    <i>
      <x v="218"/>
    </i>
    <i>
      <x v="219"/>
    </i>
    <i>
      <x v="220"/>
    </i>
    <i>
      <x v="221"/>
    </i>
    <i>
      <x v="222"/>
    </i>
    <i>
      <x v="223"/>
    </i>
    <i>
      <x v="224"/>
    </i>
    <i>
      <x v="225"/>
    </i>
    <i>
      <x v="226"/>
    </i>
    <i>
      <x v="227"/>
    </i>
    <i>
      <x v="228"/>
    </i>
    <i>
      <x v="229"/>
    </i>
    <i>
      <x v="230"/>
    </i>
    <i>
      <x v="231"/>
    </i>
    <i>
      <x v="232"/>
    </i>
    <i>
      <x v="233"/>
    </i>
    <i>
      <x v="234"/>
    </i>
    <i>
      <x v="235"/>
    </i>
    <i>
      <x v="236"/>
    </i>
    <i>
      <x v="237"/>
    </i>
    <i>
      <x v="238"/>
    </i>
    <i>
      <x v="239"/>
    </i>
    <i>
      <x v="240"/>
    </i>
    <i>
      <x v="241"/>
    </i>
    <i>
      <x v="242"/>
    </i>
    <i>
      <x v="243"/>
    </i>
    <i>
      <x v="244"/>
    </i>
    <i>
      <x v="245"/>
    </i>
    <i>
      <x v="246"/>
    </i>
    <i>
      <x v="247"/>
    </i>
    <i>
      <x v="248"/>
    </i>
    <i>
      <x v="249"/>
    </i>
    <i>
      <x v="250"/>
    </i>
    <i>
      <x v="251"/>
    </i>
    <i>
      <x v="252"/>
    </i>
    <i>
      <x v="253"/>
    </i>
    <i>
      <x v="254"/>
    </i>
    <i>
      <x v="255"/>
    </i>
    <i>
      <x v="256"/>
    </i>
    <i>
      <x v="257"/>
    </i>
    <i>
      <x v="258"/>
    </i>
    <i>
      <x v="259"/>
    </i>
    <i>
      <x v="260"/>
    </i>
    <i>
      <x v="261"/>
    </i>
    <i>
      <x v="262"/>
    </i>
    <i>
      <x v="263"/>
    </i>
    <i>
      <x v="264"/>
    </i>
    <i>
      <x v="265"/>
    </i>
    <i>
      <x v="266"/>
    </i>
    <i>
      <x v="267"/>
    </i>
    <i>
      <x v="268"/>
    </i>
    <i>
      <x v="269"/>
    </i>
    <i>
      <x v="270"/>
    </i>
    <i>
      <x v="271"/>
    </i>
    <i>
      <x v="272"/>
    </i>
    <i>
      <x v="273"/>
    </i>
    <i>
      <x v="274"/>
    </i>
    <i>
      <x v="275"/>
    </i>
    <i>
      <x v="276"/>
    </i>
    <i>
      <x v="277"/>
    </i>
    <i>
      <x v="278"/>
    </i>
    <i>
      <x v="279"/>
    </i>
    <i>
      <x v="280"/>
    </i>
    <i>
      <x v="281"/>
    </i>
    <i>
      <x v="282"/>
    </i>
    <i>
      <x v="283"/>
    </i>
    <i>
      <x v="284"/>
    </i>
    <i>
      <x v="285"/>
    </i>
    <i>
      <x v="286"/>
    </i>
    <i>
      <x v="287"/>
    </i>
    <i>
      <x v="288"/>
    </i>
    <i>
      <x v="289"/>
    </i>
    <i>
      <x v="290"/>
    </i>
    <i>
      <x v="291"/>
    </i>
    <i>
      <x v="292"/>
    </i>
    <i>
      <x v="293"/>
    </i>
    <i>
      <x v="294"/>
    </i>
    <i>
      <x v="295"/>
    </i>
    <i>
      <x v="296"/>
    </i>
    <i>
      <x v="297"/>
    </i>
    <i>
      <x v="298"/>
    </i>
    <i>
      <x v="299"/>
    </i>
    <i>
      <x v="300"/>
    </i>
    <i>
      <x v="301"/>
    </i>
    <i>
      <x v="302"/>
    </i>
    <i>
      <x v="303"/>
    </i>
    <i>
      <x v="304"/>
    </i>
    <i>
      <x v="305"/>
    </i>
    <i>
      <x v="306"/>
    </i>
    <i>
      <x v="307"/>
    </i>
    <i>
      <x v="308"/>
    </i>
    <i>
      <x v="309"/>
    </i>
    <i>
      <x v="310"/>
    </i>
    <i>
      <x v="311"/>
    </i>
    <i>
      <x v="312"/>
    </i>
    <i>
      <x v="313"/>
    </i>
    <i>
      <x v="314"/>
    </i>
    <i>
      <x v="315"/>
    </i>
    <i>
      <x v="316"/>
    </i>
    <i>
      <x v="317"/>
    </i>
    <i>
      <x v="318"/>
    </i>
    <i>
      <x v="319"/>
    </i>
    <i>
      <x v="320"/>
    </i>
    <i>
      <x v="321"/>
    </i>
    <i>
      <x v="322"/>
    </i>
    <i>
      <x v="323"/>
    </i>
    <i>
      <x v="324"/>
    </i>
    <i>
      <x v="325"/>
    </i>
    <i>
      <x v="326"/>
    </i>
    <i>
      <x v="327"/>
    </i>
    <i>
      <x v="328"/>
    </i>
    <i>
      <x v="329"/>
    </i>
    <i>
      <x v="330"/>
    </i>
    <i>
      <x v="331"/>
    </i>
    <i>
      <x v="332"/>
    </i>
    <i>
      <x v="333"/>
    </i>
    <i>
      <x v="334"/>
    </i>
    <i>
      <x v="335"/>
    </i>
    <i>
      <x v="336"/>
    </i>
    <i>
      <x v="337"/>
    </i>
    <i>
      <x v="338"/>
    </i>
    <i>
      <x v="339"/>
    </i>
    <i>
      <x v="340"/>
    </i>
    <i>
      <x v="341"/>
    </i>
    <i>
      <x v="342"/>
    </i>
    <i>
      <x v="343"/>
    </i>
    <i>
      <x v="344"/>
    </i>
    <i>
      <x v="345"/>
    </i>
    <i>
      <x v="346"/>
    </i>
    <i>
      <x v="347"/>
    </i>
    <i>
      <x v="348"/>
    </i>
    <i>
      <x v="349"/>
    </i>
    <i>
      <x v="350"/>
    </i>
    <i>
      <x v="351"/>
    </i>
    <i>
      <x v="352"/>
    </i>
    <i>
      <x v="353"/>
    </i>
    <i>
      <x v="354"/>
    </i>
    <i>
      <x v="355"/>
    </i>
    <i>
      <x v="356"/>
    </i>
    <i>
      <x v="357"/>
    </i>
    <i>
      <x v="358"/>
    </i>
    <i>
      <x v="359"/>
    </i>
    <i>
      <x v="360"/>
    </i>
    <i>
      <x v="361"/>
    </i>
    <i>
      <x v="362"/>
    </i>
    <i>
      <x v="363"/>
    </i>
    <i>
      <x v="364"/>
    </i>
    <i>
      <x v="365"/>
    </i>
    <i>
      <x v="366"/>
    </i>
    <i>
      <x v="367"/>
    </i>
    <i>
      <x v="368"/>
    </i>
    <i>
      <x v="369"/>
    </i>
    <i>
      <x v="370"/>
    </i>
    <i>
      <x v="371"/>
    </i>
    <i>
      <x v="372"/>
    </i>
    <i>
      <x v="373"/>
    </i>
    <i>
      <x v="374"/>
    </i>
    <i>
      <x v="375"/>
    </i>
    <i>
      <x v="376"/>
    </i>
    <i>
      <x v="377"/>
    </i>
    <i>
      <x v="378"/>
    </i>
    <i>
      <x v="379"/>
    </i>
    <i>
      <x v="380"/>
    </i>
    <i>
      <x v="381"/>
    </i>
    <i>
      <x v="382"/>
    </i>
    <i>
      <x v="383"/>
    </i>
    <i>
      <x v="384"/>
    </i>
    <i>
      <x v="385"/>
    </i>
    <i>
      <x v="386"/>
    </i>
    <i>
      <x v="387"/>
    </i>
    <i>
      <x v="388"/>
    </i>
    <i>
      <x v="389"/>
    </i>
    <i>
      <x v="390"/>
    </i>
    <i>
      <x v="391"/>
    </i>
    <i>
      <x v="392"/>
    </i>
    <i>
      <x v="393"/>
    </i>
    <i>
      <x v="394"/>
    </i>
    <i>
      <x v="395"/>
    </i>
    <i>
      <x v="396"/>
    </i>
    <i>
      <x v="397"/>
    </i>
    <i>
      <x v="398"/>
    </i>
    <i>
      <x v="399"/>
    </i>
    <i>
      <x v="400"/>
    </i>
    <i>
      <x v="401"/>
    </i>
    <i>
      <x v="402"/>
    </i>
    <i>
      <x v="403"/>
    </i>
    <i>
      <x v="404"/>
    </i>
    <i>
      <x v="405"/>
    </i>
    <i>
      <x v="406"/>
    </i>
    <i>
      <x v="407"/>
    </i>
    <i>
      <x v="408"/>
    </i>
    <i>
      <x v="409"/>
    </i>
    <i>
      <x v="410"/>
    </i>
    <i>
      <x v="411"/>
    </i>
    <i>
      <x v="412"/>
    </i>
    <i>
      <x v="413"/>
    </i>
    <i>
      <x v="414"/>
    </i>
    <i>
      <x v="415"/>
    </i>
    <i>
      <x v="416"/>
    </i>
    <i>
      <x v="417"/>
    </i>
    <i>
      <x v="418"/>
    </i>
    <i>
      <x v="419"/>
    </i>
    <i>
      <x v="420"/>
    </i>
    <i>
      <x v="421"/>
    </i>
    <i>
      <x v="422"/>
    </i>
    <i>
      <x v="423"/>
    </i>
    <i>
      <x v="424"/>
    </i>
    <i>
      <x v="425"/>
    </i>
    <i>
      <x v="426"/>
    </i>
    <i>
      <x v="427"/>
    </i>
    <i>
      <x v="428"/>
    </i>
    <i>
      <x v="429"/>
    </i>
    <i>
      <x v="430"/>
    </i>
    <i>
      <x v="431"/>
    </i>
    <i>
      <x v="432"/>
    </i>
    <i>
      <x v="433"/>
    </i>
    <i>
      <x v="434"/>
    </i>
    <i>
      <x v="435"/>
    </i>
    <i>
      <x v="436"/>
    </i>
    <i>
      <x v="437"/>
    </i>
    <i>
      <x v="438"/>
    </i>
    <i>
      <x v="439"/>
    </i>
    <i>
      <x v="440"/>
    </i>
    <i>
      <x v="441"/>
    </i>
    <i>
      <x v="442"/>
    </i>
    <i>
      <x v="443"/>
    </i>
    <i>
      <x v="444"/>
    </i>
    <i>
      <x v="445"/>
    </i>
    <i>
      <x v="446"/>
    </i>
    <i>
      <x v="447"/>
    </i>
    <i>
      <x v="448"/>
    </i>
    <i>
      <x v="449"/>
    </i>
    <i>
      <x v="450"/>
    </i>
    <i>
      <x v="451"/>
    </i>
    <i>
      <x v="452"/>
    </i>
    <i>
      <x v="453"/>
    </i>
    <i>
      <x v="454"/>
    </i>
    <i>
      <x v="455"/>
    </i>
    <i>
      <x v="456"/>
    </i>
    <i>
      <x v="457"/>
    </i>
    <i>
      <x v="458"/>
    </i>
    <i>
      <x v="459"/>
    </i>
    <i>
      <x v="460"/>
    </i>
    <i>
      <x v="461"/>
    </i>
    <i>
      <x v="462"/>
    </i>
    <i>
      <x v="463"/>
    </i>
    <i>
      <x v="464"/>
    </i>
    <i>
      <x v="465"/>
    </i>
    <i>
      <x v="466"/>
    </i>
    <i>
      <x v="467"/>
    </i>
    <i>
      <x v="468"/>
    </i>
    <i>
      <x v="469"/>
    </i>
    <i>
      <x v="470"/>
    </i>
    <i>
      <x v="471"/>
    </i>
    <i>
      <x v="472"/>
    </i>
    <i>
      <x v="473"/>
    </i>
    <i>
      <x v="474"/>
    </i>
    <i>
      <x v="475"/>
    </i>
    <i>
      <x v="476"/>
    </i>
    <i>
      <x v="477"/>
    </i>
    <i>
      <x v="478"/>
    </i>
    <i>
      <x v="479"/>
    </i>
    <i>
      <x v="480"/>
    </i>
    <i>
      <x v="481"/>
    </i>
    <i>
      <x v="482"/>
    </i>
    <i>
      <x v="483"/>
    </i>
    <i>
      <x v="484"/>
    </i>
    <i>
      <x v="485"/>
    </i>
    <i>
      <x v="486"/>
    </i>
    <i>
      <x v="487"/>
    </i>
    <i>
      <x v="488"/>
    </i>
    <i>
      <x v="489"/>
    </i>
    <i>
      <x v="490"/>
    </i>
    <i>
      <x v="491"/>
    </i>
    <i>
      <x v="492"/>
    </i>
    <i>
      <x v="493"/>
    </i>
    <i>
      <x v="494"/>
    </i>
    <i>
      <x v="495"/>
    </i>
    <i>
      <x v="496"/>
    </i>
    <i>
      <x v="497"/>
    </i>
    <i>
      <x v="498"/>
    </i>
    <i>
      <x v="499"/>
    </i>
    <i>
      <x v="500"/>
    </i>
    <i>
      <x v="501"/>
    </i>
    <i>
      <x v="502"/>
    </i>
    <i>
      <x v="503"/>
    </i>
    <i>
      <x v="504"/>
    </i>
    <i>
      <x v="505"/>
    </i>
    <i>
      <x v="506"/>
    </i>
    <i>
      <x v="507"/>
    </i>
    <i>
      <x v="508"/>
    </i>
    <i>
      <x v="509"/>
    </i>
    <i>
      <x v="510"/>
    </i>
    <i>
      <x v="511"/>
    </i>
    <i>
      <x v="512"/>
    </i>
    <i>
      <x v="513"/>
    </i>
    <i>
      <x v="514"/>
    </i>
    <i>
      <x v="515"/>
    </i>
    <i>
      <x v="516"/>
    </i>
    <i>
      <x v="517"/>
    </i>
    <i>
      <x v="518"/>
    </i>
    <i>
      <x v="519"/>
    </i>
    <i>
      <x v="520"/>
    </i>
    <i>
      <x v="521"/>
    </i>
    <i>
      <x v="522"/>
    </i>
    <i>
      <x v="523"/>
    </i>
    <i>
      <x v="524"/>
    </i>
    <i>
      <x v="525"/>
    </i>
    <i>
      <x v="526"/>
    </i>
    <i>
      <x v="527"/>
    </i>
    <i>
      <x v="528"/>
    </i>
    <i>
      <x v="529"/>
    </i>
    <i>
      <x v="530"/>
    </i>
    <i>
      <x v="531"/>
    </i>
    <i>
      <x v="532"/>
    </i>
    <i>
      <x v="533"/>
    </i>
    <i>
      <x v="534"/>
    </i>
    <i>
      <x v="535"/>
    </i>
    <i>
      <x v="536"/>
    </i>
    <i>
      <x v="537"/>
    </i>
    <i>
      <x v="538"/>
    </i>
    <i>
      <x v="539"/>
    </i>
    <i>
      <x v="540"/>
    </i>
    <i>
      <x v="541"/>
    </i>
    <i>
      <x v="542"/>
    </i>
    <i>
      <x v="543"/>
    </i>
    <i>
      <x v="544"/>
    </i>
    <i>
      <x v="545"/>
    </i>
    <i>
      <x v="546"/>
    </i>
    <i>
      <x v="547"/>
    </i>
    <i>
      <x v="548"/>
    </i>
    <i>
      <x v="549"/>
    </i>
    <i>
      <x v="550"/>
    </i>
    <i>
      <x v="551"/>
    </i>
    <i>
      <x v="552"/>
    </i>
    <i>
      <x v="553"/>
    </i>
    <i>
      <x v="554"/>
    </i>
    <i>
      <x v="555"/>
    </i>
    <i>
      <x v="556"/>
    </i>
    <i>
      <x v="557"/>
    </i>
    <i>
      <x v="558"/>
    </i>
    <i>
      <x v="559"/>
    </i>
    <i>
      <x v="560"/>
    </i>
    <i>
      <x v="561"/>
    </i>
    <i>
      <x v="562"/>
    </i>
    <i>
      <x v="563"/>
    </i>
    <i>
      <x v="564"/>
    </i>
    <i>
      <x v="565"/>
    </i>
    <i>
      <x v="566"/>
    </i>
    <i>
      <x v="567"/>
    </i>
    <i>
      <x v="568"/>
    </i>
    <i>
      <x v="569"/>
    </i>
    <i>
      <x v="570"/>
    </i>
    <i>
      <x v="571"/>
    </i>
    <i>
      <x v="572"/>
    </i>
    <i>
      <x v="573"/>
    </i>
    <i>
      <x v="574"/>
    </i>
    <i>
      <x v="575"/>
    </i>
    <i>
      <x v="576"/>
    </i>
    <i>
      <x v="577"/>
    </i>
    <i>
      <x v="578"/>
    </i>
    <i>
      <x v="579"/>
    </i>
    <i>
      <x v="580"/>
    </i>
    <i>
      <x v="581"/>
    </i>
    <i>
      <x v="582"/>
    </i>
    <i>
      <x v="583"/>
    </i>
    <i>
      <x v="584"/>
    </i>
    <i>
      <x v="585"/>
    </i>
    <i>
      <x v="586"/>
    </i>
    <i>
      <x v="587"/>
    </i>
    <i>
      <x v="588"/>
    </i>
    <i>
      <x v="589"/>
    </i>
    <i>
      <x v="590"/>
    </i>
    <i>
      <x v="591"/>
    </i>
    <i>
      <x v="592"/>
    </i>
    <i>
      <x v="593"/>
    </i>
    <i>
      <x v="594"/>
    </i>
    <i>
      <x v="595"/>
    </i>
    <i>
      <x v="596"/>
    </i>
    <i>
      <x v="597"/>
    </i>
    <i>
      <x v="598"/>
    </i>
    <i>
      <x v="599"/>
    </i>
    <i>
      <x v="600"/>
    </i>
    <i>
      <x v="601"/>
    </i>
    <i>
      <x v="602"/>
    </i>
    <i>
      <x v="603"/>
    </i>
    <i>
      <x v="604"/>
    </i>
    <i>
      <x v="605"/>
    </i>
    <i>
      <x v="606"/>
    </i>
    <i>
      <x v="607"/>
    </i>
    <i>
      <x v="608"/>
    </i>
    <i>
      <x v="609"/>
    </i>
    <i>
      <x v="610"/>
    </i>
    <i>
      <x v="611"/>
    </i>
    <i>
      <x v="612"/>
    </i>
    <i>
      <x v="613"/>
    </i>
    <i>
      <x v="614"/>
    </i>
    <i>
      <x v="615"/>
    </i>
    <i>
      <x v="616"/>
    </i>
    <i>
      <x v="617"/>
    </i>
    <i>
      <x v="618"/>
    </i>
    <i>
      <x v="619"/>
    </i>
    <i>
      <x v="620"/>
    </i>
    <i>
      <x v="621"/>
    </i>
    <i>
      <x v="622"/>
    </i>
    <i>
      <x v="623"/>
    </i>
    <i>
      <x v="624"/>
    </i>
    <i>
      <x v="625"/>
    </i>
    <i>
      <x v="626"/>
    </i>
    <i>
      <x v="627"/>
    </i>
    <i>
      <x v="628"/>
    </i>
    <i>
      <x v="629"/>
    </i>
    <i>
      <x v="630"/>
    </i>
    <i>
      <x v="631"/>
    </i>
    <i>
      <x v="632"/>
    </i>
    <i>
      <x v="633"/>
    </i>
    <i>
      <x v="634"/>
    </i>
    <i>
      <x v="635"/>
    </i>
    <i>
      <x v="636"/>
    </i>
    <i>
      <x v="637"/>
    </i>
    <i>
      <x v="638"/>
    </i>
    <i>
      <x v="639"/>
    </i>
    <i>
      <x v="640"/>
    </i>
    <i>
      <x v="641"/>
    </i>
    <i>
      <x v="642"/>
    </i>
    <i>
      <x v="643"/>
    </i>
    <i>
      <x v="644"/>
    </i>
    <i>
      <x v="645"/>
    </i>
    <i>
      <x v="646"/>
    </i>
    <i>
      <x v="647"/>
    </i>
    <i>
      <x v="648"/>
    </i>
    <i>
      <x v="649"/>
    </i>
    <i>
      <x v="650"/>
    </i>
    <i>
      <x v="651"/>
    </i>
    <i>
      <x v="652"/>
    </i>
    <i>
      <x v="653"/>
    </i>
    <i>
      <x v="654"/>
    </i>
    <i>
      <x v="655"/>
    </i>
    <i>
      <x v="656"/>
    </i>
    <i>
      <x v="657"/>
    </i>
    <i>
      <x v="658"/>
    </i>
    <i>
      <x v="659"/>
    </i>
    <i>
      <x v="660"/>
    </i>
    <i>
      <x v="661"/>
    </i>
    <i>
      <x v="662"/>
    </i>
    <i>
      <x v="663"/>
    </i>
    <i>
      <x v="664"/>
    </i>
    <i>
      <x v="665"/>
    </i>
    <i>
      <x v="666"/>
    </i>
    <i>
      <x v="667"/>
    </i>
    <i>
      <x v="668"/>
    </i>
    <i>
      <x v="669"/>
    </i>
    <i>
      <x v="670"/>
    </i>
    <i>
      <x v="671"/>
    </i>
    <i>
      <x v="672"/>
    </i>
    <i>
      <x v="673"/>
    </i>
    <i>
      <x v="674"/>
    </i>
    <i>
      <x v="675"/>
    </i>
    <i>
      <x v="676"/>
    </i>
    <i>
      <x v="677"/>
    </i>
    <i>
      <x v="678"/>
    </i>
    <i>
      <x v="679"/>
    </i>
    <i>
      <x v="680"/>
    </i>
    <i>
      <x v="681"/>
    </i>
    <i>
      <x v="682"/>
    </i>
    <i>
      <x v="683"/>
    </i>
    <i>
      <x v="684"/>
    </i>
    <i>
      <x v="685"/>
    </i>
    <i>
      <x v="686"/>
    </i>
    <i>
      <x v="687"/>
    </i>
    <i>
      <x v="688"/>
    </i>
    <i>
      <x v="689"/>
    </i>
    <i>
      <x v="690"/>
    </i>
    <i>
      <x v="691"/>
    </i>
    <i>
      <x v="692"/>
    </i>
    <i>
      <x v="693"/>
    </i>
    <i>
      <x v="694"/>
    </i>
    <i>
      <x v="695"/>
    </i>
    <i>
      <x v="696"/>
    </i>
    <i>
      <x v="697"/>
    </i>
    <i>
      <x v="698"/>
    </i>
    <i>
      <x v="699"/>
    </i>
    <i>
      <x v="700"/>
    </i>
    <i>
      <x v="701"/>
    </i>
    <i>
      <x v="702"/>
    </i>
    <i>
      <x v="703"/>
    </i>
    <i>
      <x v="704"/>
    </i>
    <i>
      <x v="705"/>
    </i>
    <i>
      <x v="706"/>
    </i>
    <i>
      <x v="707"/>
    </i>
    <i>
      <x v="708"/>
    </i>
    <i>
      <x v="709"/>
    </i>
    <i>
      <x v="710"/>
    </i>
    <i>
      <x v="711"/>
    </i>
    <i>
      <x v="712"/>
    </i>
    <i>
      <x v="713"/>
    </i>
    <i>
      <x v="714"/>
    </i>
    <i>
      <x v="715"/>
    </i>
    <i>
      <x v="716"/>
    </i>
    <i>
      <x v="717"/>
    </i>
    <i>
      <x v="718"/>
    </i>
    <i>
      <x v="719"/>
    </i>
    <i>
      <x v="720"/>
    </i>
    <i>
      <x v="721"/>
    </i>
    <i>
      <x v="722"/>
    </i>
    <i>
      <x v="723"/>
    </i>
    <i>
      <x v="724"/>
    </i>
    <i>
      <x v="725"/>
    </i>
    <i>
      <x v="726"/>
    </i>
    <i>
      <x v="727"/>
    </i>
    <i>
      <x v="728"/>
    </i>
    <i>
      <x v="729"/>
    </i>
    <i>
      <x v="730"/>
    </i>
    <i>
      <x v="731"/>
    </i>
    <i>
      <x v="732"/>
    </i>
    <i>
      <x v="733"/>
    </i>
    <i>
      <x v="734"/>
    </i>
    <i>
      <x v="735"/>
    </i>
    <i>
      <x v="736"/>
    </i>
    <i>
      <x v="737"/>
    </i>
    <i>
      <x v="738"/>
    </i>
    <i>
      <x v="739"/>
    </i>
    <i>
      <x v="740"/>
    </i>
    <i>
      <x v="741"/>
    </i>
    <i>
      <x v="742"/>
    </i>
    <i>
      <x v="743"/>
    </i>
    <i>
      <x v="744"/>
    </i>
    <i>
      <x v="745"/>
    </i>
    <i>
      <x v="746"/>
    </i>
    <i>
      <x v="747"/>
    </i>
    <i>
      <x v="748"/>
    </i>
    <i>
      <x v="749"/>
    </i>
    <i>
      <x v="750"/>
    </i>
    <i>
      <x v="751"/>
    </i>
    <i>
      <x v="752"/>
    </i>
    <i>
      <x v="753"/>
    </i>
    <i>
      <x v="754"/>
    </i>
    <i>
      <x v="755"/>
    </i>
    <i>
      <x v="756"/>
    </i>
    <i>
      <x v="757"/>
    </i>
    <i>
      <x v="758"/>
    </i>
    <i>
      <x v="759"/>
    </i>
    <i>
      <x v="760"/>
    </i>
    <i>
      <x v="761"/>
    </i>
    <i t="grand">
      <x/>
    </i>
  </colItems>
  <dataFields count="1">
    <dataField name="Count of WO"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AD7A159-7550-43A6-9F2F-3AA953AFB7C5}" name="PivotTable17" cacheId="6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B50:C56" firstHeaderRow="1" firstDataRow="1" firstDataCol="1"/>
  <pivotFields count="22">
    <pivotField showAll="0"/>
    <pivotField showAll="0">
      <items count="10">
        <item x="2"/>
        <item x="8"/>
        <item x="0"/>
        <item x="7"/>
        <item x="3"/>
        <item x="1"/>
        <item x="5"/>
        <item x="6"/>
        <item x="4"/>
        <item t="default"/>
      </items>
    </pivotField>
    <pivotField showAll="0"/>
    <pivotField showAll="0">
      <items count="6">
        <item x="0"/>
        <item x="2"/>
        <item x="4"/>
        <item x="3"/>
        <item x="1"/>
        <item t="default"/>
      </items>
    </pivotField>
    <pivotField showAll="0">
      <items count="3">
        <item x="1"/>
        <item x="0"/>
        <item t="default"/>
      </items>
    </pivotField>
    <pivotField showAll="0"/>
    <pivotField showAll="0"/>
    <pivotField showAll="0"/>
    <pivotField showAll="0"/>
    <pivotField showAll="0"/>
    <pivotField showAll="0"/>
    <pivotField showAll="0"/>
    <pivotField axis="axisRow" dataField="1" showAll="0">
      <items count="6">
        <item x="0"/>
        <item x="2"/>
        <item x="4"/>
        <item x="1"/>
        <item x="3"/>
        <item t="default"/>
      </items>
    </pivotField>
    <pivotField showAll="0"/>
    <pivotField showAll="0"/>
    <pivotField showAll="0"/>
    <pivotField showAll="0"/>
    <pivotField showAll="0"/>
    <pivotField showAll="0"/>
    <pivotField showAll="0"/>
    <pivotField showAll="0"/>
    <pivotField showAll="0"/>
  </pivotFields>
  <rowFields count="1">
    <field x="12"/>
  </rowFields>
  <rowItems count="6">
    <i>
      <x/>
    </i>
    <i>
      <x v="1"/>
    </i>
    <i>
      <x v="2"/>
    </i>
    <i>
      <x v="3"/>
    </i>
    <i>
      <x v="4"/>
    </i>
    <i t="grand">
      <x/>
    </i>
  </rowItems>
  <colItems count="1">
    <i/>
  </colItems>
  <dataFields count="1">
    <dataField name="Count of Payment" fld="12" subtotal="count" baseField="0" baseItem="0"/>
  </dataFields>
  <chartFormats count="7">
    <chartFormat chart="0" format="0" series="1">
      <pivotArea type="data" outline="0" fieldPosition="0">
        <references count="1">
          <reference field="4294967294" count="1" selected="0">
            <x v="0"/>
          </reference>
        </references>
      </pivotArea>
    </chartFormat>
    <chartFormat chart="5" format="7" series="1">
      <pivotArea type="data" outline="0" fieldPosition="0">
        <references count="1">
          <reference field="4294967294" count="1" selected="0">
            <x v="0"/>
          </reference>
        </references>
      </pivotArea>
    </chartFormat>
    <chartFormat chart="5" format="8">
      <pivotArea type="data" outline="0" fieldPosition="0">
        <references count="2">
          <reference field="4294967294" count="1" selected="0">
            <x v="0"/>
          </reference>
          <reference field="12" count="1" selected="0">
            <x v="0"/>
          </reference>
        </references>
      </pivotArea>
    </chartFormat>
    <chartFormat chart="5" format="9">
      <pivotArea type="data" outline="0" fieldPosition="0">
        <references count="2">
          <reference field="4294967294" count="1" selected="0">
            <x v="0"/>
          </reference>
          <reference field="12" count="1" selected="0">
            <x v="1"/>
          </reference>
        </references>
      </pivotArea>
    </chartFormat>
    <chartFormat chart="5" format="10">
      <pivotArea type="data" outline="0" fieldPosition="0">
        <references count="2">
          <reference field="4294967294" count="1" selected="0">
            <x v="0"/>
          </reference>
          <reference field="12" count="1" selected="0">
            <x v="2"/>
          </reference>
        </references>
      </pivotArea>
    </chartFormat>
    <chartFormat chart="5" format="11">
      <pivotArea type="data" outline="0" fieldPosition="0">
        <references count="2">
          <reference field="4294967294" count="1" selected="0">
            <x v="0"/>
          </reference>
          <reference field="12" count="1" selected="0">
            <x v="3"/>
          </reference>
        </references>
      </pivotArea>
    </chartFormat>
    <chartFormat chart="5" format="12">
      <pivotArea type="data" outline="0" fieldPosition="0">
        <references count="2">
          <reference field="4294967294" count="1" selected="0">
            <x v="0"/>
          </reference>
          <reference field="12"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19560FF-F9E6-43C1-A422-B8C5ED9584D1}" name="PivotTable15" cacheId="6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B28:C34" firstHeaderRow="1" firstDataRow="1" firstDataCol="1"/>
  <pivotFields count="22">
    <pivotField dataField="1" showAll="0">
      <items count="100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t="default"/>
      </items>
    </pivotField>
    <pivotField showAll="0">
      <items count="10">
        <item x="2"/>
        <item x="8"/>
        <item x="0"/>
        <item x="7"/>
        <item x="3"/>
        <item x="1"/>
        <item x="5"/>
        <item x="6"/>
        <item x="4"/>
        <item t="default"/>
      </items>
    </pivotField>
    <pivotField showAll="0"/>
    <pivotField axis="axisRow" showAll="0">
      <items count="6">
        <item x="0"/>
        <item x="2"/>
        <item x="4"/>
        <item x="3"/>
        <item x="1"/>
        <item t="default"/>
      </items>
    </pivotField>
    <pivotField showAll="0">
      <items count="3">
        <item x="1"/>
        <item x="0"/>
        <item t="default"/>
      </items>
    </pivotField>
    <pivotField showAll="0"/>
    <pivotField showAll="0"/>
    <pivotField showAll="0"/>
    <pivotField showAll="0"/>
    <pivotField showAll="0"/>
    <pivotField showAll="0"/>
    <pivotField showAll="0"/>
    <pivotField showAll="0">
      <items count="6">
        <item x="0"/>
        <item x="2"/>
        <item x="4"/>
        <item x="1"/>
        <item x="3"/>
        <item t="default"/>
      </items>
    </pivotField>
    <pivotField showAll="0"/>
    <pivotField showAll="0"/>
    <pivotField showAll="0"/>
    <pivotField showAll="0"/>
    <pivotField showAll="0"/>
    <pivotField showAll="0"/>
    <pivotField showAll="0"/>
    <pivotField showAll="0"/>
    <pivotField showAll="0"/>
  </pivotFields>
  <rowFields count="1">
    <field x="3"/>
  </rowFields>
  <rowItems count="6">
    <i>
      <x/>
    </i>
    <i>
      <x v="1"/>
    </i>
    <i>
      <x v="2"/>
    </i>
    <i>
      <x v="3"/>
    </i>
    <i>
      <x v="4"/>
    </i>
    <i t="grand">
      <x/>
    </i>
  </rowItems>
  <colItems count="1">
    <i/>
  </colItems>
  <dataFields count="1">
    <dataField name="Count of WO" fld="0" subtotal="count" baseField="0" baseItem="0"/>
  </dataFields>
  <chartFormats count="2">
    <chartFormat chart="0"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4E2BEB3-F3C8-4790-A74B-D02F9CD7893B}" name="PivotTable14" cacheId="6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rowHeaderCaption="Rush Job Frequency">
  <location ref="A3:B6" firstHeaderRow="1" firstDataRow="1" firstDataCol="1"/>
  <pivotFields count="22">
    <pivotField dataField="1" showAll="0"/>
    <pivotField showAll="0">
      <items count="10">
        <item x="2"/>
        <item x="8"/>
        <item x="0"/>
        <item x="7"/>
        <item x="3"/>
        <item x="1"/>
        <item x="5"/>
        <item x="6"/>
        <item x="4"/>
        <item t="default"/>
      </items>
    </pivotField>
    <pivotField showAll="0"/>
    <pivotField showAll="0">
      <items count="6">
        <item x="0"/>
        <item x="2"/>
        <item x="4"/>
        <item x="3"/>
        <item x="1"/>
        <item t="default"/>
      </items>
    </pivotField>
    <pivotField axis="axisRow" showAll="0">
      <items count="3">
        <item n="Rush" x="1"/>
        <item n="Non-Rush" x="0"/>
        <item t="default"/>
      </items>
    </pivotField>
    <pivotField showAll="0"/>
    <pivotField showAll="0"/>
    <pivotField showAll="0"/>
    <pivotField showAll="0"/>
    <pivotField showAll="0"/>
    <pivotField showAll="0"/>
    <pivotField showAll="0"/>
    <pivotField showAll="0">
      <items count="6">
        <item x="0"/>
        <item x="2"/>
        <item x="4"/>
        <item x="1"/>
        <item x="3"/>
        <item t="default"/>
      </items>
    </pivotField>
    <pivotField showAll="0"/>
    <pivotField showAll="0"/>
    <pivotField showAll="0"/>
    <pivotField showAll="0"/>
    <pivotField showAll="0"/>
    <pivotField showAll="0"/>
    <pivotField showAll="0"/>
    <pivotField showAll="0"/>
    <pivotField showAll="0"/>
  </pivotFields>
  <rowFields count="1">
    <field x="4"/>
  </rowFields>
  <rowItems count="3">
    <i>
      <x/>
    </i>
    <i>
      <x v="1"/>
    </i>
    <i t="grand">
      <x/>
    </i>
  </rowItems>
  <colItems count="1">
    <i/>
  </colItems>
  <dataFields count="1">
    <dataField name="Count of WO" fld="0" subtotal="count" baseField="0" baseItem="0"/>
  </dataFields>
  <chartFormats count="4">
    <chartFormat chart="1" format="0" series="1">
      <pivotArea type="data" outline="0" fieldPosition="0">
        <references count="1">
          <reference field="4294967294" count="1" selected="0">
            <x v="0"/>
          </reference>
        </references>
      </pivotArea>
    </chartFormat>
    <chartFormat chart="5" format="4" series="1">
      <pivotArea type="data" outline="0" fieldPosition="0">
        <references count="1">
          <reference field="4294967294" count="1" selected="0">
            <x v="0"/>
          </reference>
        </references>
      </pivotArea>
    </chartFormat>
    <chartFormat chart="5" format="5">
      <pivotArea type="data" outline="0" fieldPosition="0">
        <references count="2">
          <reference field="4294967294" count="1" selected="0">
            <x v="0"/>
          </reference>
          <reference field="4" count="1" selected="0">
            <x v="0"/>
          </reference>
        </references>
      </pivotArea>
    </chartFormat>
    <chartFormat chart="5" format="6">
      <pivotArea type="data" outline="0" fieldPosition="0">
        <references count="2">
          <reference field="4294967294" count="1" selected="0">
            <x v="0"/>
          </reference>
          <reference field="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F65B9FE1-F778-471B-8C68-185D173993D0}" name="PivotTable13" cacheId="6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CG211:CH217" firstHeaderRow="1" firstDataRow="1" firstDataCol="1"/>
  <pivotFields count="22">
    <pivotField showAll="0"/>
    <pivotField showAll="0"/>
    <pivotField showAll="0"/>
    <pivotField showAll="0"/>
    <pivotField showAll="0"/>
    <pivotField showAll="0"/>
    <pivotField showAll="0"/>
    <pivotField showAll="0"/>
    <pivotField dataField="1" showAll="0">
      <items count="3">
        <item x="1"/>
        <item x="0"/>
        <item t="default"/>
      </items>
    </pivotField>
    <pivotField showAll="0"/>
    <pivotField showAll="0"/>
    <pivotField showAll="0"/>
    <pivotField axis="axisRow" showAll="0">
      <items count="6">
        <item x="0"/>
        <item x="2"/>
        <item x="4"/>
        <item x="1"/>
        <item x="3"/>
        <item t="default"/>
      </items>
    </pivotField>
    <pivotField showAll="0"/>
    <pivotField showAll="0"/>
    <pivotField showAll="0"/>
    <pivotField showAll="0"/>
    <pivotField showAll="0"/>
    <pivotField showAll="0"/>
    <pivotField showAll="0"/>
    <pivotField showAll="0"/>
    <pivotField showAll="0"/>
  </pivotFields>
  <rowFields count="1">
    <field x="12"/>
  </rowFields>
  <rowItems count="6">
    <i>
      <x/>
    </i>
    <i>
      <x v="1"/>
    </i>
    <i>
      <x v="2"/>
    </i>
    <i>
      <x v="3"/>
    </i>
    <i>
      <x v="4"/>
    </i>
    <i t="grand">
      <x/>
    </i>
  </rowItems>
  <colItems count="1">
    <i/>
  </colItems>
  <dataFields count="1">
    <dataField name="Count of WtyLbr" fld="8" subtotal="count"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1CA61D56-EB0B-43CA-947C-B427894AB279}" name="PivotTable12" cacheId="62"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rowHeaderCaption="District">
  <location ref="AA291:AF301" firstHeaderRow="1" firstDataRow="2" firstDataCol="1"/>
  <pivotFields count="22">
    <pivotField showAll="0"/>
    <pivotField axis="axisRow" showAll="0">
      <items count="10">
        <item x="2"/>
        <item x="8"/>
        <item x="0"/>
        <item x="7"/>
        <item x="3"/>
        <item x="1"/>
        <item x="5"/>
        <item x="6"/>
        <item x="4"/>
        <item t="default"/>
      </items>
    </pivotField>
    <pivotField showAll="0"/>
    <pivotField axis="axisCol" dataField="1" showAll="0" sortType="descending">
      <items count="6">
        <item x="0"/>
        <item x="2"/>
        <item x="4"/>
        <item x="3"/>
        <item x="1"/>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
  </rowFields>
  <rowItems count="9">
    <i>
      <x/>
    </i>
    <i>
      <x v="1"/>
    </i>
    <i>
      <x v="2"/>
    </i>
    <i>
      <x v="3"/>
    </i>
    <i>
      <x v="4"/>
    </i>
    <i>
      <x v="5"/>
    </i>
    <i>
      <x v="6"/>
    </i>
    <i>
      <x v="7"/>
    </i>
    <i>
      <x v="8"/>
    </i>
  </rowItems>
  <colFields count="1">
    <field x="3"/>
  </colFields>
  <colItems count="5">
    <i>
      <x/>
    </i>
    <i>
      <x v="4"/>
    </i>
    <i>
      <x v="1"/>
    </i>
    <i>
      <x v="3"/>
    </i>
    <i>
      <x v="2"/>
    </i>
  </colItems>
  <dataFields count="1">
    <dataField name="Count of Service" fld="3" subtotal="count" baseField="0" baseItem="0"/>
  </dataFields>
  <formats count="9">
    <format dxfId="8">
      <pivotArea collapsedLevelsAreSubtotals="1" fieldPosition="0">
        <references count="2">
          <reference field="1" count="1">
            <x v="4"/>
          </reference>
          <reference field="3" count="1" selected="0">
            <x v="0"/>
          </reference>
        </references>
      </pivotArea>
    </format>
    <format dxfId="7">
      <pivotArea collapsedLevelsAreSubtotals="1" fieldPosition="0">
        <references count="2">
          <reference field="1" count="1">
            <x v="2"/>
          </reference>
          <reference field="3" count="1" selected="0">
            <x v="0"/>
          </reference>
        </references>
      </pivotArea>
    </format>
    <format dxfId="6">
      <pivotArea collapsedLevelsAreSubtotals="1" fieldPosition="0">
        <references count="2">
          <reference field="1" count="1">
            <x v="0"/>
          </reference>
          <reference field="3" count="1" selected="0">
            <x v="4"/>
          </reference>
        </references>
      </pivotArea>
    </format>
    <format dxfId="5">
      <pivotArea collapsedLevelsAreSubtotals="1" fieldPosition="0">
        <references count="2">
          <reference field="1" count="1">
            <x v="5"/>
          </reference>
          <reference field="3" count="1" selected="0">
            <x v="0"/>
          </reference>
        </references>
      </pivotArea>
    </format>
    <format dxfId="4">
      <pivotArea collapsedLevelsAreSubtotals="1" fieldPosition="0">
        <references count="2">
          <reference field="1" count="1">
            <x v="6"/>
          </reference>
          <reference field="3" count="1" selected="0">
            <x v="0"/>
          </reference>
        </references>
      </pivotArea>
    </format>
    <format dxfId="3">
      <pivotArea collapsedLevelsAreSubtotals="1" fieldPosition="0">
        <references count="2">
          <reference field="1" count="1">
            <x v="8"/>
          </reference>
          <reference field="3" count="1" selected="0">
            <x v="0"/>
          </reference>
        </references>
      </pivotArea>
    </format>
    <format dxfId="2">
      <pivotArea collapsedLevelsAreSubtotals="1" fieldPosition="0">
        <references count="2">
          <reference field="1" count="1">
            <x v="1"/>
          </reference>
          <reference field="3" count="1" selected="0">
            <x v="0"/>
          </reference>
        </references>
      </pivotArea>
    </format>
    <format dxfId="1">
      <pivotArea collapsedLevelsAreSubtotals="1" fieldPosition="0">
        <references count="2">
          <reference field="1" count="1">
            <x v="3"/>
          </reference>
          <reference field="3" count="1" selected="0">
            <x v="0"/>
          </reference>
        </references>
      </pivotArea>
    </format>
    <format dxfId="0">
      <pivotArea collapsedLevelsAreSubtotals="1" fieldPosition="0">
        <references count="2">
          <reference field="1" count="1">
            <x v="7"/>
          </reference>
          <reference field="3" count="2" selected="0">
            <x v="0"/>
            <x v="4"/>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2954984-C39D-48A9-BA24-1F88A412B593}" name="PivotTable11" cacheId="6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3:B766" firstHeaderRow="1" firstDataRow="1" firstDataCol="1"/>
  <pivotFields count="22">
    <pivotField showAll="0"/>
    <pivotField showAll="0"/>
    <pivotField showAll="0"/>
    <pivotField showAll="0"/>
    <pivotField showAll="0"/>
    <pivotField showAll="0"/>
    <pivotField showAll="0"/>
    <pivotField dataField="1" showAll="0">
      <items count="4">
        <item x="1"/>
        <item x="0"/>
        <item x="2"/>
        <item t="default"/>
      </items>
    </pivotField>
    <pivotField showAll="0"/>
    <pivotField showAll="0"/>
    <pivotField showAll="0"/>
    <pivotField axis="axisRow" showAll="0">
      <items count="763">
        <item x="30"/>
        <item x="141"/>
        <item x="50"/>
        <item x="57"/>
        <item x="442"/>
        <item x="392"/>
        <item x="92"/>
        <item x="304"/>
        <item x="397"/>
        <item x="650"/>
        <item x="37"/>
        <item x="114"/>
        <item x="40"/>
        <item x="507"/>
        <item x="402"/>
        <item x="562"/>
        <item x="431"/>
        <item x="672"/>
        <item x="690"/>
        <item x="620"/>
        <item x="116"/>
        <item x="645"/>
        <item x="630"/>
        <item x="578"/>
        <item x="249"/>
        <item x="232"/>
        <item x="301"/>
        <item x="322"/>
        <item x="160"/>
        <item x="555"/>
        <item x="663"/>
        <item x="56"/>
        <item x="86"/>
        <item x="237"/>
        <item x="134"/>
        <item x="348"/>
        <item x="368"/>
        <item x="381"/>
        <item x="137"/>
        <item x="666"/>
        <item x="207"/>
        <item x="649"/>
        <item x="539"/>
        <item x="566"/>
        <item x="375"/>
        <item x="142"/>
        <item x="408"/>
        <item x="349"/>
        <item x="346"/>
        <item x="430"/>
        <item x="266"/>
        <item x="117"/>
        <item x="3"/>
        <item x="288"/>
        <item x="599"/>
        <item x="372"/>
        <item x="662"/>
        <item x="281"/>
        <item x="161"/>
        <item x="337"/>
        <item x="215"/>
        <item x="196"/>
        <item x="664"/>
        <item x="313"/>
        <item x="66"/>
        <item x="67"/>
        <item x="600"/>
        <item x="233"/>
        <item x="146"/>
        <item x="622"/>
        <item x="698"/>
        <item x="46"/>
        <item x="598"/>
        <item x="692"/>
        <item x="164"/>
        <item x="29"/>
        <item x="382"/>
        <item x="74"/>
        <item x="127"/>
        <item x="413"/>
        <item x="68"/>
        <item x="303"/>
        <item x="654"/>
        <item x="651"/>
        <item x="335"/>
        <item x="246"/>
        <item x="517"/>
        <item x="324"/>
        <item x="297"/>
        <item x="481"/>
        <item x="27"/>
        <item x="103"/>
        <item x="652"/>
        <item x="308"/>
        <item x="202"/>
        <item x="123"/>
        <item x="263"/>
        <item x="129"/>
        <item x="503"/>
        <item x="153"/>
        <item x="577"/>
        <item x="69"/>
        <item x="510"/>
        <item x="520"/>
        <item x="112"/>
        <item x="586"/>
        <item x="97"/>
        <item x="89"/>
        <item x="518"/>
        <item x="118"/>
        <item x="104"/>
        <item x="563"/>
        <item x="6"/>
        <item x="323"/>
        <item x="511"/>
        <item x="199"/>
        <item x="43"/>
        <item x="545"/>
        <item x="380"/>
        <item x="628"/>
        <item x="264"/>
        <item x="491"/>
        <item x="665"/>
        <item x="182"/>
        <item x="212"/>
        <item x="75"/>
        <item x="259"/>
        <item x="292"/>
        <item x="102"/>
        <item x="496"/>
        <item x="260"/>
        <item x="312"/>
        <item x="261"/>
        <item x="150"/>
        <item x="637"/>
        <item x="7"/>
        <item x="176"/>
        <item x="34"/>
        <item x="377"/>
        <item x="198"/>
        <item x="478"/>
        <item x="135"/>
        <item x="262"/>
        <item x="169"/>
        <item x="158"/>
        <item x="178"/>
        <item x="686"/>
        <item x="547"/>
        <item x="684"/>
        <item x="238"/>
        <item x="23"/>
        <item x="400"/>
        <item x="704"/>
        <item x="99"/>
        <item x="197"/>
        <item x="634"/>
        <item x="41"/>
        <item x="286"/>
        <item x="306"/>
        <item x="476"/>
        <item x="632"/>
        <item x="608"/>
        <item x="36"/>
        <item x="252"/>
        <item x="700"/>
        <item x="200"/>
        <item x="28"/>
        <item x="604"/>
        <item x="638"/>
        <item x="208"/>
        <item x="559"/>
        <item x="4"/>
        <item x="236"/>
        <item x="295"/>
        <item x="149"/>
        <item x="627"/>
        <item x="444"/>
        <item x="157"/>
        <item x="319"/>
        <item x="279"/>
        <item x="223"/>
        <item x="583"/>
        <item x="16"/>
        <item x="285"/>
        <item x="749"/>
        <item x="687"/>
        <item x="77"/>
        <item x="714"/>
        <item x="345"/>
        <item x="321"/>
        <item x="61"/>
        <item x="564"/>
        <item x="419"/>
        <item x="294"/>
        <item x="657"/>
        <item x="369"/>
        <item x="172"/>
        <item x="584"/>
        <item x="528"/>
        <item x="398"/>
        <item x="386"/>
        <item x="631"/>
        <item x="235"/>
        <item x="167"/>
        <item x="272"/>
        <item x="220"/>
        <item x="425"/>
        <item x="58"/>
        <item x="482"/>
        <item x="415"/>
        <item x="71"/>
        <item x="391"/>
        <item x="271"/>
        <item x="659"/>
        <item x="355"/>
        <item x="412"/>
        <item x="676"/>
        <item x="85"/>
        <item x="521"/>
        <item x="333"/>
        <item x="255"/>
        <item x="228"/>
        <item x="187"/>
        <item x="247"/>
        <item x="612"/>
        <item x="572"/>
        <item x="181"/>
        <item x="526"/>
        <item x="327"/>
        <item x="701"/>
        <item x="693"/>
        <item x="551"/>
        <item x="656"/>
        <item x="244"/>
        <item x="492"/>
        <item x="265"/>
        <item x="21"/>
        <item x="743"/>
        <item x="15"/>
        <item x="339"/>
        <item x="287"/>
        <item x="460"/>
        <item x="125"/>
        <item x="540"/>
        <item x="541"/>
        <item x="185"/>
        <item x="371"/>
        <item x="45"/>
        <item x="554"/>
        <item x="94"/>
        <item x="351"/>
        <item x="679"/>
        <item x="470"/>
        <item x="88"/>
        <item x="155"/>
        <item x="754"/>
        <item x="218"/>
        <item x="180"/>
        <item x="639"/>
        <item x="671"/>
        <item x="107"/>
        <item x="591"/>
        <item x="705"/>
        <item x="424"/>
        <item x="602"/>
        <item x="527"/>
        <item x="588"/>
        <item x="11"/>
        <item x="648"/>
        <item x="227"/>
        <item x="344"/>
        <item x="213"/>
        <item x="131"/>
        <item x="531"/>
        <item x="229"/>
        <item x="209"/>
        <item x="710"/>
        <item x="81"/>
        <item x="727"/>
        <item x="501"/>
        <item x="426"/>
        <item x="78"/>
        <item x="8"/>
        <item x="273"/>
        <item x="617"/>
        <item x="307"/>
        <item x="87"/>
        <item x="359"/>
        <item x="523"/>
        <item x="274"/>
        <item x="685"/>
        <item x="669"/>
        <item x="63"/>
        <item x="300"/>
        <item x="159"/>
        <item x="143"/>
        <item x="342"/>
        <item x="485"/>
        <item x="190"/>
        <item x="474"/>
        <item x="257"/>
        <item x="106"/>
        <item x="231"/>
        <item x="611"/>
        <item x="436"/>
        <item x="759"/>
        <item x="217"/>
        <item x="234"/>
        <item x="607"/>
        <item x="752"/>
        <item x="472"/>
        <item x="404"/>
        <item x="225"/>
        <item x="120"/>
        <item x="660"/>
        <item x="601"/>
        <item x="42"/>
        <item x="24"/>
        <item x="258"/>
        <item x="441"/>
        <item x="370"/>
        <item x="290"/>
        <item x="1"/>
        <item x="420"/>
        <item x="629"/>
        <item x="484"/>
        <item x="479"/>
        <item x="446"/>
        <item x="525"/>
        <item x="494"/>
        <item x="240"/>
        <item x="156"/>
        <item x="715"/>
        <item x="305"/>
        <item x="334"/>
        <item x="411"/>
        <item x="409"/>
        <item x="267"/>
        <item x="5"/>
        <item x="328"/>
        <item x="661"/>
        <item x="641"/>
        <item x="109"/>
        <item x="315"/>
        <item x="405"/>
        <item x="529"/>
        <item x="95"/>
        <item x="623"/>
        <item x="437"/>
        <item x="434"/>
        <item x="464"/>
        <item x="621"/>
        <item x="121"/>
        <item x="580"/>
        <item x="226"/>
        <item x="465"/>
        <item x="573"/>
        <item x="438"/>
        <item x="393"/>
        <item x="383"/>
        <item x="471"/>
        <item x="635"/>
        <item x="311"/>
        <item x="709"/>
        <item x="163"/>
        <item x="574"/>
        <item x="417"/>
        <item x="245"/>
        <item x="691"/>
        <item x="132"/>
        <item x="722"/>
        <item x="79"/>
        <item x="533"/>
        <item x="418"/>
        <item x="361"/>
        <item x="270"/>
        <item x="516"/>
        <item x="452"/>
        <item x="2"/>
        <item x="646"/>
        <item x="760"/>
        <item x="461"/>
        <item x="62"/>
        <item x="530"/>
        <item x="658"/>
        <item x="358"/>
        <item x="48"/>
        <item x="73"/>
        <item x="204"/>
        <item x="330"/>
        <item x="445"/>
        <item x="500"/>
        <item x="100"/>
        <item x="171"/>
        <item x="31"/>
        <item x="210"/>
        <item x="543"/>
        <item x="410"/>
        <item x="504"/>
        <item x="758"/>
        <item x="83"/>
        <item x="557"/>
        <item x="177"/>
        <item x="154"/>
        <item x="194"/>
        <item x="250"/>
        <item x="668"/>
        <item x="338"/>
        <item x="606"/>
        <item x="283"/>
        <item x="423"/>
        <item x="230"/>
        <item x="747"/>
        <item x="170"/>
        <item x="60"/>
        <item x="717"/>
        <item x="193"/>
        <item x="514"/>
        <item x="605"/>
        <item x="716"/>
        <item x="490"/>
        <item x="751"/>
        <item x="473"/>
        <item x="39"/>
        <item x="316"/>
        <item x="729"/>
        <item x="329"/>
        <item x="186"/>
        <item x="488"/>
        <item x="513"/>
        <item x="702"/>
        <item x="421"/>
        <item x="581"/>
        <item x="550"/>
        <item x="546"/>
        <item x="756"/>
        <item x="414"/>
        <item x="509"/>
        <item x="373"/>
        <item x="12"/>
        <item x="222"/>
        <item x="489"/>
        <item x="582"/>
        <item x="379"/>
        <item x="216"/>
        <item x="498"/>
        <item x="76"/>
        <item x="597"/>
        <item x="239"/>
        <item x="22"/>
        <item x="148"/>
        <item x="395"/>
        <item x="596"/>
        <item x="277"/>
        <item x="390"/>
        <item x="538"/>
        <item x="165"/>
        <item x="429"/>
        <item x="325"/>
        <item x="53"/>
        <item x="52"/>
        <item x="278"/>
        <item x="655"/>
        <item x="742"/>
        <item x="219"/>
        <item x="374"/>
        <item x="93"/>
        <item x="128"/>
        <item x="560"/>
        <item x="296"/>
        <item x="688"/>
        <item x="354"/>
        <item x="640"/>
        <item x="733"/>
        <item x="558"/>
        <item x="728"/>
        <item x="54"/>
        <item x="740"/>
        <item x="493"/>
        <item x="108"/>
        <item x="432"/>
        <item x="145"/>
        <item x="495"/>
        <item x="401"/>
        <item x="653"/>
        <item x="299"/>
        <item x="396"/>
        <item x="535"/>
        <item x="594"/>
        <item x="589"/>
        <item x="214"/>
        <item x="619"/>
        <item x="183"/>
        <item x="712"/>
        <item x="387"/>
        <item x="508"/>
        <item x="130"/>
        <item x="447"/>
        <item x="136"/>
        <item x="609"/>
        <item x="587"/>
        <item x="738"/>
        <item x="723"/>
        <item x="683"/>
        <item x="568"/>
        <item x="718"/>
        <item x="613"/>
        <item x="673"/>
        <item x="49"/>
        <item x="552"/>
        <item x="428"/>
        <item x="416"/>
        <item x="38"/>
        <item x="47"/>
        <item x="282"/>
        <item x="25"/>
        <item x="670"/>
        <item x="55"/>
        <item x="331"/>
        <item x="347"/>
        <item x="17"/>
        <item x="524"/>
        <item x="251"/>
        <item x="694"/>
        <item x="522"/>
        <item x="268"/>
        <item x="761"/>
        <item x="221"/>
        <item x="151"/>
        <item x="105"/>
        <item x="699"/>
        <item x="90"/>
        <item x="732"/>
        <item x="422"/>
        <item x="332"/>
        <item x="497"/>
        <item x="642"/>
        <item x="695"/>
        <item x="317"/>
        <item x="168"/>
        <item x="486"/>
        <item x="677"/>
        <item x="173"/>
        <item x="113"/>
        <item x="570"/>
        <item x="697"/>
        <item x="757"/>
        <item x="64"/>
        <item x="575"/>
        <item x="289"/>
        <item x="18"/>
        <item x="534"/>
        <item x="505"/>
        <item x="616"/>
        <item x="624"/>
        <item x="166"/>
        <item x="364"/>
        <item x="448"/>
        <item x="443"/>
        <item x="453"/>
        <item x="98"/>
        <item x="725"/>
        <item x="32"/>
        <item x="284"/>
        <item x="224"/>
        <item x="211"/>
        <item x="206"/>
        <item x="385"/>
        <item x="365"/>
        <item x="427"/>
        <item x="188"/>
        <item x="115"/>
        <item x="298"/>
        <item x="689"/>
        <item x="291"/>
        <item x="256"/>
        <item x="487"/>
        <item x="682"/>
        <item x="565"/>
        <item x="512"/>
        <item x="614"/>
        <item x="610"/>
        <item x="636"/>
        <item x="350"/>
        <item x="681"/>
        <item x="13"/>
        <item x="122"/>
        <item x="536"/>
        <item x="561"/>
        <item x="675"/>
        <item x="205"/>
        <item x="549"/>
        <item x="548"/>
        <item x="70"/>
        <item x="750"/>
        <item x="519"/>
        <item x="454"/>
        <item x="320"/>
        <item x="314"/>
        <item x="44"/>
        <item x="592"/>
        <item x="553"/>
        <item x="376"/>
        <item x="449"/>
        <item x="293"/>
        <item x="195"/>
        <item x="706"/>
        <item x="736"/>
        <item x="567"/>
        <item x="721"/>
        <item x="175"/>
        <item x="556"/>
        <item x="253"/>
        <item x="726"/>
        <item x="667"/>
        <item x="138"/>
        <item x="72"/>
        <item x="703"/>
        <item x="719"/>
        <item x="734"/>
        <item x="184"/>
        <item x="140"/>
        <item x="133"/>
        <item x="343"/>
        <item x="302"/>
        <item x="20"/>
        <item x="152"/>
        <item x="384"/>
        <item x="643"/>
        <item x="537"/>
        <item x="626"/>
        <item x="192"/>
        <item x="745"/>
        <item x="124"/>
        <item x="475"/>
        <item x="241"/>
        <item x="506"/>
        <item x="0"/>
        <item x="310"/>
        <item x="59"/>
        <item x="243"/>
        <item x="455"/>
        <item x="110"/>
        <item x="9"/>
        <item x="593"/>
        <item x="456"/>
        <item x="378"/>
        <item x="458"/>
        <item x="33"/>
        <item x="579"/>
        <item x="394"/>
        <item x="730"/>
        <item x="462"/>
        <item x="439"/>
        <item x="407"/>
        <item x="647"/>
        <item x="201"/>
        <item x="326"/>
        <item x="276"/>
        <item x="720"/>
        <item x="696"/>
        <item x="466"/>
        <item x="457"/>
        <item x="625"/>
        <item x="435"/>
        <item x="463"/>
        <item x="744"/>
        <item x="459"/>
        <item x="711"/>
        <item x="585"/>
        <item x="357"/>
        <item x="467"/>
        <item x="737"/>
        <item x="468"/>
        <item x="731"/>
        <item x="406"/>
        <item x="755"/>
        <item x="366"/>
        <item x="19"/>
        <item x="318"/>
        <item x="590"/>
        <item x="532"/>
        <item x="469"/>
        <item x="544"/>
        <item x="542"/>
        <item x="139"/>
        <item x="35"/>
        <item x="480"/>
        <item x="242"/>
        <item x="746"/>
        <item x="618"/>
        <item x="356"/>
        <item x="26"/>
        <item x="96"/>
        <item x="603"/>
        <item x="352"/>
        <item x="309"/>
        <item x="615"/>
        <item x="502"/>
        <item x="678"/>
        <item x="753"/>
        <item x="91"/>
        <item x="707"/>
        <item x="174"/>
        <item x="403"/>
        <item x="440"/>
        <item x="203"/>
        <item x="360"/>
        <item x="248"/>
        <item x="576"/>
        <item x="340"/>
        <item x="51"/>
        <item x="275"/>
        <item x="477"/>
        <item x="569"/>
        <item x="708"/>
        <item x="147"/>
        <item x="367"/>
        <item x="515"/>
        <item x="399"/>
        <item x="450"/>
        <item x="119"/>
        <item x="65"/>
        <item x="483"/>
        <item x="269"/>
        <item x="10"/>
        <item x="363"/>
        <item x="595"/>
        <item x="571"/>
        <item x="674"/>
        <item x="336"/>
        <item x="353"/>
        <item x="14"/>
        <item x="280"/>
        <item x="735"/>
        <item x="741"/>
        <item x="748"/>
        <item x="739"/>
        <item x="82"/>
        <item x="680"/>
        <item x="499"/>
        <item x="179"/>
        <item x="162"/>
        <item x="84"/>
        <item x="254"/>
        <item x="111"/>
        <item x="341"/>
        <item x="362"/>
        <item x="451"/>
        <item x="433"/>
        <item x="80"/>
        <item x="144"/>
        <item x="389"/>
        <item x="713"/>
        <item x="189"/>
        <item x="633"/>
        <item x="644"/>
        <item x="388"/>
        <item x="191"/>
        <item x="724"/>
        <item x="126"/>
        <item x="101"/>
        <item t="default"/>
      </items>
    </pivotField>
    <pivotField showAll="0"/>
    <pivotField showAll="0"/>
    <pivotField showAll="0"/>
    <pivotField showAll="0"/>
    <pivotField showAll="0"/>
    <pivotField showAll="0"/>
    <pivotField showAll="0"/>
    <pivotField showAll="0"/>
    <pivotField showAll="0"/>
    <pivotField showAll="0"/>
  </pivotFields>
  <rowFields count="1">
    <field x="11"/>
  </rowFields>
  <rowItems count="763">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x v="174"/>
    </i>
    <i>
      <x v="175"/>
    </i>
    <i>
      <x v="176"/>
    </i>
    <i>
      <x v="177"/>
    </i>
    <i>
      <x v="178"/>
    </i>
    <i>
      <x v="179"/>
    </i>
    <i>
      <x v="180"/>
    </i>
    <i>
      <x v="181"/>
    </i>
    <i>
      <x v="182"/>
    </i>
    <i>
      <x v="183"/>
    </i>
    <i>
      <x v="184"/>
    </i>
    <i>
      <x v="185"/>
    </i>
    <i>
      <x v="186"/>
    </i>
    <i>
      <x v="187"/>
    </i>
    <i>
      <x v="188"/>
    </i>
    <i>
      <x v="189"/>
    </i>
    <i>
      <x v="190"/>
    </i>
    <i>
      <x v="191"/>
    </i>
    <i>
      <x v="192"/>
    </i>
    <i>
      <x v="193"/>
    </i>
    <i>
      <x v="194"/>
    </i>
    <i>
      <x v="195"/>
    </i>
    <i>
      <x v="196"/>
    </i>
    <i>
      <x v="197"/>
    </i>
    <i>
      <x v="198"/>
    </i>
    <i>
      <x v="199"/>
    </i>
    <i>
      <x v="200"/>
    </i>
    <i>
      <x v="201"/>
    </i>
    <i>
      <x v="202"/>
    </i>
    <i>
      <x v="203"/>
    </i>
    <i>
      <x v="204"/>
    </i>
    <i>
      <x v="205"/>
    </i>
    <i>
      <x v="206"/>
    </i>
    <i>
      <x v="207"/>
    </i>
    <i>
      <x v="208"/>
    </i>
    <i>
      <x v="209"/>
    </i>
    <i>
      <x v="210"/>
    </i>
    <i>
      <x v="211"/>
    </i>
    <i>
      <x v="212"/>
    </i>
    <i>
      <x v="213"/>
    </i>
    <i>
      <x v="214"/>
    </i>
    <i>
      <x v="215"/>
    </i>
    <i>
      <x v="216"/>
    </i>
    <i>
      <x v="217"/>
    </i>
    <i>
      <x v="218"/>
    </i>
    <i>
      <x v="219"/>
    </i>
    <i>
      <x v="220"/>
    </i>
    <i>
      <x v="221"/>
    </i>
    <i>
      <x v="222"/>
    </i>
    <i>
      <x v="223"/>
    </i>
    <i>
      <x v="224"/>
    </i>
    <i>
      <x v="225"/>
    </i>
    <i>
      <x v="226"/>
    </i>
    <i>
      <x v="227"/>
    </i>
    <i>
      <x v="228"/>
    </i>
    <i>
      <x v="229"/>
    </i>
    <i>
      <x v="230"/>
    </i>
    <i>
      <x v="231"/>
    </i>
    <i>
      <x v="232"/>
    </i>
    <i>
      <x v="233"/>
    </i>
    <i>
      <x v="234"/>
    </i>
    <i>
      <x v="235"/>
    </i>
    <i>
      <x v="236"/>
    </i>
    <i>
      <x v="237"/>
    </i>
    <i>
      <x v="238"/>
    </i>
    <i>
      <x v="239"/>
    </i>
    <i>
      <x v="240"/>
    </i>
    <i>
      <x v="241"/>
    </i>
    <i>
      <x v="242"/>
    </i>
    <i>
      <x v="243"/>
    </i>
    <i>
      <x v="244"/>
    </i>
    <i>
      <x v="245"/>
    </i>
    <i>
      <x v="246"/>
    </i>
    <i>
      <x v="247"/>
    </i>
    <i>
      <x v="248"/>
    </i>
    <i>
      <x v="249"/>
    </i>
    <i>
      <x v="250"/>
    </i>
    <i>
      <x v="251"/>
    </i>
    <i>
      <x v="252"/>
    </i>
    <i>
      <x v="253"/>
    </i>
    <i>
      <x v="254"/>
    </i>
    <i>
      <x v="255"/>
    </i>
    <i>
      <x v="256"/>
    </i>
    <i>
      <x v="257"/>
    </i>
    <i>
      <x v="258"/>
    </i>
    <i>
      <x v="259"/>
    </i>
    <i>
      <x v="260"/>
    </i>
    <i>
      <x v="261"/>
    </i>
    <i>
      <x v="262"/>
    </i>
    <i>
      <x v="263"/>
    </i>
    <i>
      <x v="264"/>
    </i>
    <i>
      <x v="265"/>
    </i>
    <i>
      <x v="266"/>
    </i>
    <i>
      <x v="267"/>
    </i>
    <i>
      <x v="268"/>
    </i>
    <i>
      <x v="269"/>
    </i>
    <i>
      <x v="270"/>
    </i>
    <i>
      <x v="271"/>
    </i>
    <i>
      <x v="272"/>
    </i>
    <i>
      <x v="273"/>
    </i>
    <i>
      <x v="274"/>
    </i>
    <i>
      <x v="275"/>
    </i>
    <i>
      <x v="276"/>
    </i>
    <i>
      <x v="277"/>
    </i>
    <i>
      <x v="278"/>
    </i>
    <i>
      <x v="279"/>
    </i>
    <i>
      <x v="280"/>
    </i>
    <i>
      <x v="281"/>
    </i>
    <i>
      <x v="282"/>
    </i>
    <i>
      <x v="283"/>
    </i>
    <i>
      <x v="284"/>
    </i>
    <i>
      <x v="285"/>
    </i>
    <i>
      <x v="286"/>
    </i>
    <i>
      <x v="287"/>
    </i>
    <i>
      <x v="288"/>
    </i>
    <i>
      <x v="289"/>
    </i>
    <i>
      <x v="290"/>
    </i>
    <i>
      <x v="291"/>
    </i>
    <i>
      <x v="292"/>
    </i>
    <i>
      <x v="293"/>
    </i>
    <i>
      <x v="294"/>
    </i>
    <i>
      <x v="295"/>
    </i>
    <i>
      <x v="296"/>
    </i>
    <i>
      <x v="297"/>
    </i>
    <i>
      <x v="298"/>
    </i>
    <i>
      <x v="299"/>
    </i>
    <i>
      <x v="300"/>
    </i>
    <i>
      <x v="301"/>
    </i>
    <i>
      <x v="302"/>
    </i>
    <i>
      <x v="303"/>
    </i>
    <i>
      <x v="304"/>
    </i>
    <i>
      <x v="305"/>
    </i>
    <i>
      <x v="306"/>
    </i>
    <i>
      <x v="307"/>
    </i>
    <i>
      <x v="308"/>
    </i>
    <i>
      <x v="309"/>
    </i>
    <i>
      <x v="310"/>
    </i>
    <i>
      <x v="311"/>
    </i>
    <i>
      <x v="312"/>
    </i>
    <i>
      <x v="313"/>
    </i>
    <i>
      <x v="314"/>
    </i>
    <i>
      <x v="315"/>
    </i>
    <i>
      <x v="316"/>
    </i>
    <i>
      <x v="317"/>
    </i>
    <i>
      <x v="318"/>
    </i>
    <i>
      <x v="319"/>
    </i>
    <i>
      <x v="320"/>
    </i>
    <i>
      <x v="321"/>
    </i>
    <i>
      <x v="322"/>
    </i>
    <i>
      <x v="323"/>
    </i>
    <i>
      <x v="324"/>
    </i>
    <i>
      <x v="325"/>
    </i>
    <i>
      <x v="326"/>
    </i>
    <i>
      <x v="327"/>
    </i>
    <i>
      <x v="328"/>
    </i>
    <i>
      <x v="329"/>
    </i>
    <i>
      <x v="330"/>
    </i>
    <i>
      <x v="331"/>
    </i>
    <i>
      <x v="332"/>
    </i>
    <i>
      <x v="333"/>
    </i>
    <i>
      <x v="334"/>
    </i>
    <i>
      <x v="335"/>
    </i>
    <i>
      <x v="336"/>
    </i>
    <i>
      <x v="337"/>
    </i>
    <i>
      <x v="338"/>
    </i>
    <i>
      <x v="339"/>
    </i>
    <i>
      <x v="340"/>
    </i>
    <i>
      <x v="341"/>
    </i>
    <i>
      <x v="342"/>
    </i>
    <i>
      <x v="343"/>
    </i>
    <i>
      <x v="344"/>
    </i>
    <i>
      <x v="345"/>
    </i>
    <i>
      <x v="346"/>
    </i>
    <i>
      <x v="347"/>
    </i>
    <i>
      <x v="348"/>
    </i>
    <i>
      <x v="349"/>
    </i>
    <i>
      <x v="350"/>
    </i>
    <i>
      <x v="351"/>
    </i>
    <i>
      <x v="352"/>
    </i>
    <i>
      <x v="353"/>
    </i>
    <i>
      <x v="354"/>
    </i>
    <i>
      <x v="355"/>
    </i>
    <i>
      <x v="356"/>
    </i>
    <i>
      <x v="357"/>
    </i>
    <i>
      <x v="358"/>
    </i>
    <i>
      <x v="359"/>
    </i>
    <i>
      <x v="360"/>
    </i>
    <i>
      <x v="361"/>
    </i>
    <i>
      <x v="362"/>
    </i>
    <i>
      <x v="363"/>
    </i>
    <i>
      <x v="364"/>
    </i>
    <i>
      <x v="365"/>
    </i>
    <i>
      <x v="366"/>
    </i>
    <i>
      <x v="367"/>
    </i>
    <i>
      <x v="368"/>
    </i>
    <i>
      <x v="369"/>
    </i>
    <i>
      <x v="370"/>
    </i>
    <i>
      <x v="371"/>
    </i>
    <i>
      <x v="372"/>
    </i>
    <i>
      <x v="373"/>
    </i>
    <i>
      <x v="374"/>
    </i>
    <i>
      <x v="375"/>
    </i>
    <i>
      <x v="376"/>
    </i>
    <i>
      <x v="377"/>
    </i>
    <i>
      <x v="378"/>
    </i>
    <i>
      <x v="379"/>
    </i>
    <i>
      <x v="380"/>
    </i>
    <i>
      <x v="381"/>
    </i>
    <i>
      <x v="382"/>
    </i>
    <i>
      <x v="383"/>
    </i>
    <i>
      <x v="384"/>
    </i>
    <i>
      <x v="385"/>
    </i>
    <i>
      <x v="386"/>
    </i>
    <i>
      <x v="387"/>
    </i>
    <i>
      <x v="388"/>
    </i>
    <i>
      <x v="389"/>
    </i>
    <i>
      <x v="390"/>
    </i>
    <i>
      <x v="391"/>
    </i>
    <i>
      <x v="392"/>
    </i>
    <i>
      <x v="393"/>
    </i>
    <i>
      <x v="394"/>
    </i>
    <i>
      <x v="395"/>
    </i>
    <i>
      <x v="396"/>
    </i>
    <i>
      <x v="397"/>
    </i>
    <i>
      <x v="398"/>
    </i>
    <i>
      <x v="399"/>
    </i>
    <i>
      <x v="400"/>
    </i>
    <i>
      <x v="401"/>
    </i>
    <i>
      <x v="402"/>
    </i>
    <i>
      <x v="403"/>
    </i>
    <i>
      <x v="404"/>
    </i>
    <i>
      <x v="405"/>
    </i>
    <i>
      <x v="406"/>
    </i>
    <i>
      <x v="407"/>
    </i>
    <i>
      <x v="408"/>
    </i>
    <i>
      <x v="409"/>
    </i>
    <i>
      <x v="410"/>
    </i>
    <i>
      <x v="411"/>
    </i>
    <i>
      <x v="412"/>
    </i>
    <i>
      <x v="413"/>
    </i>
    <i>
      <x v="414"/>
    </i>
    <i>
      <x v="415"/>
    </i>
    <i>
      <x v="416"/>
    </i>
    <i>
      <x v="417"/>
    </i>
    <i>
      <x v="418"/>
    </i>
    <i>
      <x v="419"/>
    </i>
    <i>
      <x v="420"/>
    </i>
    <i>
      <x v="421"/>
    </i>
    <i>
      <x v="422"/>
    </i>
    <i>
      <x v="423"/>
    </i>
    <i>
      <x v="424"/>
    </i>
    <i>
      <x v="425"/>
    </i>
    <i>
      <x v="426"/>
    </i>
    <i>
      <x v="427"/>
    </i>
    <i>
      <x v="428"/>
    </i>
    <i>
      <x v="429"/>
    </i>
    <i>
      <x v="430"/>
    </i>
    <i>
      <x v="431"/>
    </i>
    <i>
      <x v="432"/>
    </i>
    <i>
      <x v="433"/>
    </i>
    <i>
      <x v="434"/>
    </i>
    <i>
      <x v="435"/>
    </i>
    <i>
      <x v="436"/>
    </i>
    <i>
      <x v="437"/>
    </i>
    <i>
      <x v="438"/>
    </i>
    <i>
      <x v="439"/>
    </i>
    <i>
      <x v="440"/>
    </i>
    <i>
      <x v="441"/>
    </i>
    <i>
      <x v="442"/>
    </i>
    <i>
      <x v="443"/>
    </i>
    <i>
      <x v="444"/>
    </i>
    <i>
      <x v="445"/>
    </i>
    <i>
      <x v="446"/>
    </i>
    <i>
      <x v="447"/>
    </i>
    <i>
      <x v="448"/>
    </i>
    <i>
      <x v="449"/>
    </i>
    <i>
      <x v="450"/>
    </i>
    <i>
      <x v="451"/>
    </i>
    <i>
      <x v="452"/>
    </i>
    <i>
      <x v="453"/>
    </i>
    <i>
      <x v="454"/>
    </i>
    <i>
      <x v="455"/>
    </i>
    <i>
      <x v="456"/>
    </i>
    <i>
      <x v="457"/>
    </i>
    <i>
      <x v="458"/>
    </i>
    <i>
      <x v="459"/>
    </i>
    <i>
      <x v="460"/>
    </i>
    <i>
      <x v="461"/>
    </i>
    <i>
      <x v="462"/>
    </i>
    <i>
      <x v="463"/>
    </i>
    <i>
      <x v="464"/>
    </i>
    <i>
      <x v="465"/>
    </i>
    <i>
      <x v="466"/>
    </i>
    <i>
      <x v="467"/>
    </i>
    <i>
      <x v="468"/>
    </i>
    <i>
      <x v="469"/>
    </i>
    <i>
      <x v="470"/>
    </i>
    <i>
      <x v="471"/>
    </i>
    <i>
      <x v="472"/>
    </i>
    <i>
      <x v="473"/>
    </i>
    <i>
      <x v="474"/>
    </i>
    <i>
      <x v="475"/>
    </i>
    <i>
      <x v="476"/>
    </i>
    <i>
      <x v="477"/>
    </i>
    <i>
      <x v="478"/>
    </i>
    <i>
      <x v="479"/>
    </i>
    <i>
      <x v="480"/>
    </i>
    <i>
      <x v="481"/>
    </i>
    <i>
      <x v="482"/>
    </i>
    <i>
      <x v="483"/>
    </i>
    <i>
      <x v="484"/>
    </i>
    <i>
      <x v="485"/>
    </i>
    <i>
      <x v="486"/>
    </i>
    <i>
      <x v="487"/>
    </i>
    <i>
      <x v="488"/>
    </i>
    <i>
      <x v="489"/>
    </i>
    <i>
      <x v="490"/>
    </i>
    <i>
      <x v="491"/>
    </i>
    <i>
      <x v="492"/>
    </i>
    <i>
      <x v="493"/>
    </i>
    <i>
      <x v="494"/>
    </i>
    <i>
      <x v="495"/>
    </i>
    <i>
      <x v="496"/>
    </i>
    <i>
      <x v="497"/>
    </i>
    <i>
      <x v="498"/>
    </i>
    <i>
      <x v="499"/>
    </i>
    <i>
      <x v="500"/>
    </i>
    <i>
      <x v="501"/>
    </i>
    <i>
      <x v="502"/>
    </i>
    <i>
      <x v="503"/>
    </i>
    <i>
      <x v="504"/>
    </i>
    <i>
      <x v="505"/>
    </i>
    <i>
      <x v="506"/>
    </i>
    <i>
      <x v="507"/>
    </i>
    <i>
      <x v="508"/>
    </i>
    <i>
      <x v="509"/>
    </i>
    <i>
      <x v="510"/>
    </i>
    <i>
      <x v="511"/>
    </i>
    <i>
      <x v="512"/>
    </i>
    <i>
      <x v="513"/>
    </i>
    <i>
      <x v="514"/>
    </i>
    <i>
      <x v="515"/>
    </i>
    <i>
      <x v="516"/>
    </i>
    <i>
      <x v="517"/>
    </i>
    <i>
      <x v="518"/>
    </i>
    <i>
      <x v="519"/>
    </i>
    <i>
      <x v="520"/>
    </i>
    <i>
      <x v="521"/>
    </i>
    <i>
      <x v="522"/>
    </i>
    <i>
      <x v="523"/>
    </i>
    <i>
      <x v="524"/>
    </i>
    <i>
      <x v="525"/>
    </i>
    <i>
      <x v="526"/>
    </i>
    <i>
      <x v="527"/>
    </i>
    <i>
      <x v="528"/>
    </i>
    <i>
      <x v="529"/>
    </i>
    <i>
      <x v="530"/>
    </i>
    <i>
      <x v="531"/>
    </i>
    <i>
      <x v="532"/>
    </i>
    <i>
      <x v="533"/>
    </i>
    <i>
      <x v="534"/>
    </i>
    <i>
      <x v="535"/>
    </i>
    <i>
      <x v="536"/>
    </i>
    <i>
      <x v="537"/>
    </i>
    <i>
      <x v="538"/>
    </i>
    <i>
      <x v="539"/>
    </i>
    <i>
      <x v="540"/>
    </i>
    <i>
      <x v="541"/>
    </i>
    <i>
      <x v="542"/>
    </i>
    <i>
      <x v="543"/>
    </i>
    <i>
      <x v="544"/>
    </i>
    <i>
      <x v="545"/>
    </i>
    <i>
      <x v="546"/>
    </i>
    <i>
      <x v="547"/>
    </i>
    <i>
      <x v="548"/>
    </i>
    <i>
      <x v="549"/>
    </i>
    <i>
      <x v="550"/>
    </i>
    <i>
      <x v="551"/>
    </i>
    <i>
      <x v="552"/>
    </i>
    <i>
      <x v="553"/>
    </i>
    <i>
      <x v="554"/>
    </i>
    <i>
      <x v="555"/>
    </i>
    <i>
      <x v="556"/>
    </i>
    <i>
      <x v="557"/>
    </i>
    <i>
      <x v="558"/>
    </i>
    <i>
      <x v="559"/>
    </i>
    <i>
      <x v="560"/>
    </i>
    <i>
      <x v="561"/>
    </i>
    <i>
      <x v="562"/>
    </i>
    <i>
      <x v="563"/>
    </i>
    <i>
      <x v="564"/>
    </i>
    <i>
      <x v="565"/>
    </i>
    <i>
      <x v="566"/>
    </i>
    <i>
      <x v="567"/>
    </i>
    <i>
      <x v="568"/>
    </i>
    <i>
      <x v="569"/>
    </i>
    <i>
      <x v="570"/>
    </i>
    <i>
      <x v="571"/>
    </i>
    <i>
      <x v="572"/>
    </i>
    <i>
      <x v="573"/>
    </i>
    <i>
      <x v="574"/>
    </i>
    <i>
      <x v="575"/>
    </i>
    <i>
      <x v="576"/>
    </i>
    <i>
      <x v="577"/>
    </i>
    <i>
      <x v="578"/>
    </i>
    <i>
      <x v="579"/>
    </i>
    <i>
      <x v="580"/>
    </i>
    <i>
      <x v="581"/>
    </i>
    <i>
      <x v="582"/>
    </i>
    <i>
      <x v="583"/>
    </i>
    <i>
      <x v="584"/>
    </i>
    <i>
      <x v="585"/>
    </i>
    <i>
      <x v="586"/>
    </i>
    <i>
      <x v="587"/>
    </i>
    <i>
      <x v="588"/>
    </i>
    <i>
      <x v="589"/>
    </i>
    <i>
      <x v="590"/>
    </i>
    <i>
      <x v="591"/>
    </i>
    <i>
      <x v="592"/>
    </i>
    <i>
      <x v="593"/>
    </i>
    <i>
      <x v="594"/>
    </i>
    <i>
      <x v="595"/>
    </i>
    <i>
      <x v="596"/>
    </i>
    <i>
      <x v="597"/>
    </i>
    <i>
      <x v="598"/>
    </i>
    <i>
      <x v="599"/>
    </i>
    <i>
      <x v="600"/>
    </i>
    <i>
      <x v="601"/>
    </i>
    <i>
      <x v="602"/>
    </i>
    <i>
      <x v="603"/>
    </i>
    <i>
      <x v="604"/>
    </i>
    <i>
      <x v="605"/>
    </i>
    <i>
      <x v="606"/>
    </i>
    <i>
      <x v="607"/>
    </i>
    <i>
      <x v="608"/>
    </i>
    <i>
      <x v="609"/>
    </i>
    <i>
      <x v="610"/>
    </i>
    <i>
      <x v="611"/>
    </i>
    <i>
      <x v="612"/>
    </i>
    <i>
      <x v="613"/>
    </i>
    <i>
      <x v="614"/>
    </i>
    <i>
      <x v="615"/>
    </i>
    <i>
      <x v="616"/>
    </i>
    <i>
      <x v="617"/>
    </i>
    <i>
      <x v="618"/>
    </i>
    <i>
      <x v="619"/>
    </i>
    <i>
      <x v="620"/>
    </i>
    <i>
      <x v="621"/>
    </i>
    <i>
      <x v="622"/>
    </i>
    <i>
      <x v="623"/>
    </i>
    <i>
      <x v="624"/>
    </i>
    <i>
      <x v="625"/>
    </i>
    <i>
      <x v="626"/>
    </i>
    <i>
      <x v="627"/>
    </i>
    <i>
      <x v="628"/>
    </i>
    <i>
      <x v="629"/>
    </i>
    <i>
      <x v="630"/>
    </i>
    <i>
      <x v="631"/>
    </i>
    <i>
      <x v="632"/>
    </i>
    <i>
      <x v="633"/>
    </i>
    <i>
      <x v="634"/>
    </i>
    <i>
      <x v="635"/>
    </i>
    <i>
      <x v="636"/>
    </i>
    <i>
      <x v="637"/>
    </i>
    <i>
      <x v="638"/>
    </i>
    <i>
      <x v="639"/>
    </i>
    <i>
      <x v="640"/>
    </i>
    <i>
      <x v="641"/>
    </i>
    <i>
      <x v="642"/>
    </i>
    <i>
      <x v="643"/>
    </i>
    <i>
      <x v="644"/>
    </i>
    <i>
      <x v="645"/>
    </i>
    <i>
      <x v="646"/>
    </i>
    <i>
      <x v="647"/>
    </i>
    <i>
      <x v="648"/>
    </i>
    <i>
      <x v="649"/>
    </i>
    <i>
      <x v="650"/>
    </i>
    <i>
      <x v="651"/>
    </i>
    <i>
      <x v="652"/>
    </i>
    <i>
      <x v="653"/>
    </i>
    <i>
      <x v="654"/>
    </i>
    <i>
      <x v="655"/>
    </i>
    <i>
      <x v="656"/>
    </i>
    <i>
      <x v="657"/>
    </i>
    <i>
      <x v="658"/>
    </i>
    <i>
      <x v="659"/>
    </i>
    <i>
      <x v="660"/>
    </i>
    <i>
      <x v="661"/>
    </i>
    <i>
      <x v="662"/>
    </i>
    <i>
      <x v="663"/>
    </i>
    <i>
      <x v="664"/>
    </i>
    <i>
      <x v="665"/>
    </i>
    <i>
      <x v="666"/>
    </i>
    <i>
      <x v="667"/>
    </i>
    <i>
      <x v="668"/>
    </i>
    <i>
      <x v="669"/>
    </i>
    <i>
      <x v="670"/>
    </i>
    <i>
      <x v="671"/>
    </i>
    <i>
      <x v="672"/>
    </i>
    <i>
      <x v="673"/>
    </i>
    <i>
      <x v="674"/>
    </i>
    <i>
      <x v="675"/>
    </i>
    <i>
      <x v="676"/>
    </i>
    <i>
      <x v="677"/>
    </i>
    <i>
      <x v="678"/>
    </i>
    <i>
      <x v="679"/>
    </i>
    <i>
      <x v="680"/>
    </i>
    <i>
      <x v="681"/>
    </i>
    <i>
      <x v="682"/>
    </i>
    <i>
      <x v="683"/>
    </i>
    <i>
      <x v="684"/>
    </i>
    <i>
      <x v="685"/>
    </i>
    <i>
      <x v="686"/>
    </i>
    <i>
      <x v="687"/>
    </i>
    <i>
      <x v="688"/>
    </i>
    <i>
      <x v="689"/>
    </i>
    <i>
      <x v="690"/>
    </i>
    <i>
      <x v="691"/>
    </i>
    <i>
      <x v="692"/>
    </i>
    <i>
      <x v="693"/>
    </i>
    <i>
      <x v="694"/>
    </i>
    <i>
      <x v="695"/>
    </i>
    <i>
      <x v="696"/>
    </i>
    <i>
      <x v="697"/>
    </i>
    <i>
      <x v="698"/>
    </i>
    <i>
      <x v="699"/>
    </i>
    <i>
      <x v="700"/>
    </i>
    <i>
      <x v="701"/>
    </i>
    <i>
      <x v="702"/>
    </i>
    <i>
      <x v="703"/>
    </i>
    <i>
      <x v="704"/>
    </i>
    <i>
      <x v="705"/>
    </i>
    <i>
      <x v="706"/>
    </i>
    <i>
      <x v="707"/>
    </i>
    <i>
      <x v="708"/>
    </i>
    <i>
      <x v="709"/>
    </i>
    <i>
      <x v="710"/>
    </i>
    <i>
      <x v="711"/>
    </i>
    <i>
      <x v="712"/>
    </i>
    <i>
      <x v="713"/>
    </i>
    <i>
      <x v="714"/>
    </i>
    <i>
      <x v="715"/>
    </i>
    <i>
      <x v="716"/>
    </i>
    <i>
      <x v="717"/>
    </i>
    <i>
      <x v="718"/>
    </i>
    <i>
      <x v="719"/>
    </i>
    <i>
      <x v="720"/>
    </i>
    <i>
      <x v="721"/>
    </i>
    <i>
      <x v="722"/>
    </i>
    <i>
      <x v="723"/>
    </i>
    <i>
      <x v="724"/>
    </i>
    <i>
      <x v="725"/>
    </i>
    <i>
      <x v="726"/>
    </i>
    <i>
      <x v="727"/>
    </i>
    <i>
      <x v="728"/>
    </i>
    <i>
      <x v="729"/>
    </i>
    <i>
      <x v="730"/>
    </i>
    <i>
      <x v="731"/>
    </i>
    <i>
      <x v="732"/>
    </i>
    <i>
      <x v="733"/>
    </i>
    <i>
      <x v="734"/>
    </i>
    <i>
      <x v="735"/>
    </i>
    <i>
      <x v="736"/>
    </i>
    <i>
      <x v="737"/>
    </i>
    <i>
      <x v="738"/>
    </i>
    <i>
      <x v="739"/>
    </i>
    <i>
      <x v="740"/>
    </i>
    <i>
      <x v="741"/>
    </i>
    <i>
      <x v="742"/>
    </i>
    <i>
      <x v="743"/>
    </i>
    <i>
      <x v="744"/>
    </i>
    <i>
      <x v="745"/>
    </i>
    <i>
      <x v="746"/>
    </i>
    <i>
      <x v="747"/>
    </i>
    <i>
      <x v="748"/>
    </i>
    <i>
      <x v="749"/>
    </i>
    <i>
      <x v="750"/>
    </i>
    <i>
      <x v="751"/>
    </i>
    <i>
      <x v="752"/>
    </i>
    <i>
      <x v="753"/>
    </i>
    <i>
      <x v="754"/>
    </i>
    <i>
      <x v="755"/>
    </i>
    <i>
      <x v="756"/>
    </i>
    <i>
      <x v="757"/>
    </i>
    <i>
      <x v="758"/>
    </i>
    <i>
      <x v="759"/>
    </i>
    <i>
      <x v="760"/>
    </i>
    <i>
      <x v="761"/>
    </i>
    <i t="grand">
      <x/>
    </i>
  </rowItems>
  <colItems count="1">
    <i/>
  </colItems>
  <dataFields count="1">
    <dataField name="Sum of Techs" fld="7"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4847FA67-1F31-4095-9544-C22AB970B242}" name="PivotTable8" cacheId="3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D1013:F1030" firstHeaderRow="1" firstDataRow="1" firstDataCol="0"/>
  <pivotFields count="23">
    <pivotField showAll="0"/>
    <pivotField showAll="0"/>
    <pivotField showAll="0"/>
    <pivotField showAll="0"/>
    <pivotField showAll="0"/>
    <pivotField numFmtId="14"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241C1D63-6C89-411A-BA80-9D4458B7B8C9}" name="PivotTable10" cacheId="4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G880:M1100" firstHeaderRow="1" firstDataRow="2" firstDataCol="1"/>
  <pivotFields count="23">
    <pivotField dataField="1" showAll="0"/>
    <pivotField showAll="0"/>
    <pivotField showAll="0"/>
    <pivotField showAll="0"/>
    <pivotField showAll="0"/>
    <pivotField numFmtId="14" showAll="0"/>
    <pivotField axis="axisRow" numFmtId="14" showAll="0">
      <items count="219">
        <item x="1"/>
        <item x="14"/>
        <item x="20"/>
        <item x="0"/>
        <item x="3"/>
        <item x="2"/>
        <item x="12"/>
        <item x="13"/>
        <item x="8"/>
        <item x="17"/>
        <item x="21"/>
        <item x="19"/>
        <item x="18"/>
        <item x="9"/>
        <item x="5"/>
        <item x="4"/>
        <item x="22"/>
        <item x="6"/>
        <item x="23"/>
        <item x="32"/>
        <item x="25"/>
        <item x="38"/>
        <item x="29"/>
        <item x="26"/>
        <item x="40"/>
        <item x="33"/>
        <item x="46"/>
        <item x="39"/>
        <item x="10"/>
        <item x="37"/>
        <item x="31"/>
        <item x="15"/>
        <item x="50"/>
        <item x="47"/>
        <item x="45"/>
        <item x="27"/>
        <item x="30"/>
        <item x="48"/>
        <item x="41"/>
        <item x="57"/>
        <item x="11"/>
        <item x="16"/>
        <item x="36"/>
        <item x="44"/>
        <item x="24"/>
        <item x="34"/>
        <item x="28"/>
        <item x="59"/>
        <item x="42"/>
        <item x="43"/>
        <item x="35"/>
        <item x="61"/>
        <item x="62"/>
        <item x="54"/>
        <item x="7"/>
        <item x="58"/>
        <item x="70"/>
        <item x="51"/>
        <item x="63"/>
        <item x="52"/>
        <item x="64"/>
        <item x="72"/>
        <item x="78"/>
        <item x="69"/>
        <item x="65"/>
        <item x="77"/>
        <item x="66"/>
        <item x="55"/>
        <item x="79"/>
        <item x="84"/>
        <item x="81"/>
        <item x="53"/>
        <item x="92"/>
        <item x="85"/>
        <item x="88"/>
        <item x="82"/>
        <item x="49"/>
        <item x="87"/>
        <item x="75"/>
        <item x="83"/>
        <item x="90"/>
        <item x="86"/>
        <item x="91"/>
        <item x="93"/>
        <item x="99"/>
        <item x="95"/>
        <item x="104"/>
        <item x="67"/>
        <item x="101"/>
        <item x="89"/>
        <item x="80"/>
        <item x="76"/>
        <item x="117"/>
        <item x="71"/>
        <item x="68"/>
        <item x="116"/>
        <item x="109"/>
        <item x="96"/>
        <item x="97"/>
        <item x="118"/>
        <item x="73"/>
        <item x="120"/>
        <item x="98"/>
        <item x="123"/>
        <item x="60"/>
        <item x="94"/>
        <item x="110"/>
        <item x="124"/>
        <item x="122"/>
        <item x="111"/>
        <item x="125"/>
        <item x="106"/>
        <item x="138"/>
        <item x="113"/>
        <item x="112"/>
        <item x="105"/>
        <item x="139"/>
        <item x="107"/>
        <item x="103"/>
        <item x="102"/>
        <item x="128"/>
        <item x="135"/>
        <item x="136"/>
        <item x="126"/>
        <item x="143"/>
        <item x="115"/>
        <item x="127"/>
        <item x="146"/>
        <item x="147"/>
        <item x="132"/>
        <item x="129"/>
        <item x="121"/>
        <item x="150"/>
        <item x="154"/>
        <item x="119"/>
        <item x="153"/>
        <item x="56"/>
        <item x="148"/>
        <item x="144"/>
        <item x="130"/>
        <item x="140"/>
        <item x="151"/>
        <item x="160"/>
        <item x="133"/>
        <item x="159"/>
        <item x="167"/>
        <item x="131"/>
        <item x="178"/>
        <item x="168"/>
        <item x="74"/>
        <item x="172"/>
        <item x="149"/>
        <item x="163"/>
        <item x="145"/>
        <item x="152"/>
        <item x="156"/>
        <item x="158"/>
        <item x="100"/>
        <item x="184"/>
        <item x="175"/>
        <item x="161"/>
        <item x="187"/>
        <item x="188"/>
        <item x="164"/>
        <item x="169"/>
        <item x="180"/>
        <item x="193"/>
        <item x="108"/>
        <item x="176"/>
        <item x="165"/>
        <item x="201"/>
        <item x="186"/>
        <item x="173"/>
        <item x="141"/>
        <item x="196"/>
        <item x="189"/>
        <item x="198"/>
        <item x="179"/>
        <item x="170"/>
        <item x="190"/>
        <item x="194"/>
        <item x="155"/>
        <item x="137"/>
        <item x="177"/>
        <item x="162"/>
        <item x="171"/>
        <item x="174"/>
        <item x="212"/>
        <item x="202"/>
        <item x="191"/>
        <item x="203"/>
        <item x="200"/>
        <item x="192"/>
        <item x="195"/>
        <item x="214"/>
        <item x="157"/>
        <item x="166"/>
        <item x="114"/>
        <item x="213"/>
        <item x="185"/>
        <item x="181"/>
        <item x="182"/>
        <item x="206"/>
        <item x="215"/>
        <item x="134"/>
        <item x="183"/>
        <item x="210"/>
        <item x="207"/>
        <item x="204"/>
        <item x="142"/>
        <item x="208"/>
        <item x="197"/>
        <item x="211"/>
        <item x="199"/>
        <item x="205"/>
        <item x="209"/>
        <item x="217"/>
        <item x="216"/>
        <item t="default"/>
      </items>
    </pivotField>
    <pivotField showAll="0"/>
    <pivotField showAll="0"/>
    <pivotField showAll="0"/>
    <pivotField showAll="0"/>
    <pivotField showAll="0"/>
    <pivotField showAll="0"/>
    <pivotField axis="axisCol" showAll="0">
      <items count="6">
        <item x="0"/>
        <item x="2"/>
        <item x="4"/>
        <item x="1"/>
        <item x="3"/>
        <item t="default"/>
      </items>
    </pivotField>
    <pivotField showAll="0"/>
    <pivotField showAll="0"/>
    <pivotField showAll="0"/>
    <pivotField showAll="0"/>
    <pivotField showAll="0"/>
    <pivotField showAll="0"/>
    <pivotField showAll="0"/>
    <pivotField showAll="0"/>
    <pivotField showAll="0"/>
  </pivotFields>
  <rowFields count="1">
    <field x="6"/>
  </rowFields>
  <rowItems count="219">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x v="174"/>
    </i>
    <i>
      <x v="175"/>
    </i>
    <i>
      <x v="176"/>
    </i>
    <i>
      <x v="177"/>
    </i>
    <i>
      <x v="178"/>
    </i>
    <i>
      <x v="179"/>
    </i>
    <i>
      <x v="180"/>
    </i>
    <i>
      <x v="181"/>
    </i>
    <i>
      <x v="182"/>
    </i>
    <i>
      <x v="183"/>
    </i>
    <i>
      <x v="184"/>
    </i>
    <i>
      <x v="185"/>
    </i>
    <i>
      <x v="186"/>
    </i>
    <i>
      <x v="187"/>
    </i>
    <i>
      <x v="188"/>
    </i>
    <i>
      <x v="189"/>
    </i>
    <i>
      <x v="190"/>
    </i>
    <i>
      <x v="191"/>
    </i>
    <i>
      <x v="192"/>
    </i>
    <i>
      <x v="193"/>
    </i>
    <i>
      <x v="194"/>
    </i>
    <i>
      <x v="195"/>
    </i>
    <i>
      <x v="196"/>
    </i>
    <i>
      <x v="197"/>
    </i>
    <i>
      <x v="198"/>
    </i>
    <i>
      <x v="199"/>
    </i>
    <i>
      <x v="200"/>
    </i>
    <i>
      <x v="201"/>
    </i>
    <i>
      <x v="202"/>
    </i>
    <i>
      <x v="203"/>
    </i>
    <i>
      <x v="204"/>
    </i>
    <i>
      <x v="205"/>
    </i>
    <i>
      <x v="206"/>
    </i>
    <i>
      <x v="207"/>
    </i>
    <i>
      <x v="208"/>
    </i>
    <i>
      <x v="209"/>
    </i>
    <i>
      <x v="210"/>
    </i>
    <i>
      <x v="211"/>
    </i>
    <i>
      <x v="212"/>
    </i>
    <i>
      <x v="213"/>
    </i>
    <i>
      <x v="214"/>
    </i>
    <i>
      <x v="215"/>
    </i>
    <i>
      <x v="216"/>
    </i>
    <i>
      <x v="217"/>
    </i>
    <i t="grand">
      <x/>
    </i>
  </rowItems>
  <colFields count="1">
    <field x="13"/>
  </colFields>
  <colItems count="6">
    <i>
      <x/>
    </i>
    <i>
      <x v="1"/>
    </i>
    <i>
      <x v="2"/>
    </i>
    <i>
      <x v="3"/>
    </i>
    <i>
      <x v="4"/>
    </i>
    <i t="grand">
      <x/>
    </i>
  </colItems>
  <dataFields count="1">
    <dataField name="Count of WO" fld="0" subtotal="count" baseField="0" baseItem="0"/>
  </dataFields>
  <chartFormats count="5">
    <chartFormat chart="1" format="0" series="1">
      <pivotArea type="data" outline="0" fieldPosition="0">
        <references count="2">
          <reference field="4294967294" count="1" selected="0">
            <x v="0"/>
          </reference>
          <reference field="13" count="1" selected="0">
            <x v="0"/>
          </reference>
        </references>
      </pivotArea>
    </chartFormat>
    <chartFormat chart="1" format="1" series="1">
      <pivotArea type="data" outline="0" fieldPosition="0">
        <references count="2">
          <reference field="4294967294" count="1" selected="0">
            <x v="0"/>
          </reference>
          <reference field="13" count="1" selected="0">
            <x v="1"/>
          </reference>
        </references>
      </pivotArea>
    </chartFormat>
    <chartFormat chart="1" format="2" series="1">
      <pivotArea type="data" outline="0" fieldPosition="0">
        <references count="2">
          <reference field="4294967294" count="1" selected="0">
            <x v="0"/>
          </reference>
          <reference field="13" count="1" selected="0">
            <x v="2"/>
          </reference>
        </references>
      </pivotArea>
    </chartFormat>
    <chartFormat chart="1" format="3" series="1">
      <pivotArea type="data" outline="0" fieldPosition="0">
        <references count="2">
          <reference field="4294967294" count="1" selected="0">
            <x v="0"/>
          </reference>
          <reference field="13" count="1" selected="0">
            <x v="3"/>
          </reference>
        </references>
      </pivotArea>
    </chartFormat>
    <chartFormat chart="1" format="4" series="1">
      <pivotArea type="data" outline="0" fieldPosition="0">
        <references count="2">
          <reference field="4294967294" count="1" selected="0">
            <x v="0"/>
          </reference>
          <reference field="13"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3A734658-6511-4092-A183-AB34B9C584D4}" name="PivotTable9" cacheId="3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H869:H870" firstHeaderRow="1" firstDataRow="1" firstDataCol="0"/>
  <pivotFields count="1">
    <pivotField dataField="1" showAll="0"/>
  </pivotFields>
  <rowItems count="1">
    <i/>
  </rowItems>
  <colItems count="1">
    <i/>
  </colItems>
  <dataFields count="1">
    <dataField name="Average of LeadTime" fld="0" subtotal="average" baseField="0" baseItem="19" numFmtId="2"/>
  </dataFields>
  <formats count="1">
    <format dxfId="9">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34D8FF5D-FBDD-4714-BB40-2F5DF31B9653}" name="PivotTable5" cacheId="3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C41:C42" firstHeaderRow="1" firstDataRow="1" firstDataCol="0"/>
  <pivotFields count="22">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Count of WO"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753C178-17BD-41D3-A47C-F6E4A9C38827}" name="PivotTable4" cacheId="18"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
  <location ref="I13:O20" firstHeaderRow="1" firstDataRow="2" firstDataCol="1"/>
  <pivotFields count="22">
    <pivotField dataField="1" showAll="0"/>
    <pivotField showAll="0"/>
    <pivotField showAll="0"/>
    <pivotField axis="axisRow" showAll="0" sortType="descending">
      <items count="7">
        <item x="0"/>
        <item x="2"/>
        <item x="4"/>
        <item x="3"/>
        <item x="1"/>
        <item x="5"/>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axis="axisCol" showAll="0" sortType="descending">
      <items count="7">
        <item x="0"/>
        <item x="2"/>
        <item x="4"/>
        <item x="1"/>
        <item x="3"/>
        <item x="5"/>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s>
  <rowFields count="1">
    <field x="3"/>
  </rowFields>
  <rowItems count="6">
    <i>
      <x/>
    </i>
    <i>
      <x v="4"/>
    </i>
    <i>
      <x v="1"/>
    </i>
    <i>
      <x v="3"/>
    </i>
    <i>
      <x v="2"/>
    </i>
    <i>
      <x v="5"/>
    </i>
  </rowItems>
  <colFields count="1">
    <field x="12"/>
  </colFields>
  <colItems count="6">
    <i>
      <x/>
    </i>
    <i>
      <x v="1"/>
    </i>
    <i>
      <x v="3"/>
    </i>
    <i>
      <x v="4"/>
    </i>
    <i>
      <x v="2"/>
    </i>
    <i>
      <x v="5"/>
    </i>
  </colItems>
  <dataFields count="1">
    <dataField name="Count of WO" fld="0" subtotal="count" baseField="0" baseItem="0"/>
  </dataFields>
  <chartFormats count="12">
    <chartFormat chart="0" format="0" series="1">
      <pivotArea type="data" outline="0" fieldPosition="0">
        <references count="2">
          <reference field="4294967294" count="1" selected="0">
            <x v="0"/>
          </reference>
          <reference field="3" count="1" selected="0">
            <x v="0"/>
          </reference>
        </references>
      </pivotArea>
    </chartFormat>
    <chartFormat chart="0" format="1" series="1">
      <pivotArea type="data" outline="0" fieldPosition="0">
        <references count="2">
          <reference field="4294967294" count="1" selected="0">
            <x v="0"/>
          </reference>
          <reference field="3" count="1" selected="0">
            <x v="1"/>
          </reference>
        </references>
      </pivotArea>
    </chartFormat>
    <chartFormat chart="0" format="2" series="1">
      <pivotArea type="data" outline="0" fieldPosition="0">
        <references count="2">
          <reference field="4294967294" count="1" selected="0">
            <x v="0"/>
          </reference>
          <reference field="3" count="1" selected="0">
            <x v="2"/>
          </reference>
        </references>
      </pivotArea>
    </chartFormat>
    <chartFormat chart="0" format="3" series="1">
      <pivotArea type="data" outline="0" fieldPosition="0">
        <references count="2">
          <reference field="4294967294" count="1" selected="0">
            <x v="0"/>
          </reference>
          <reference field="3" count="1" selected="0">
            <x v="3"/>
          </reference>
        </references>
      </pivotArea>
    </chartFormat>
    <chartFormat chart="0" format="4" series="1">
      <pivotArea type="data" outline="0" fieldPosition="0">
        <references count="2">
          <reference field="4294967294" count="1" selected="0">
            <x v="0"/>
          </reference>
          <reference field="3" count="1" selected="0">
            <x v="4"/>
          </reference>
        </references>
      </pivotArea>
    </chartFormat>
    <chartFormat chart="0" format="5" series="1">
      <pivotArea type="data" outline="0" fieldPosition="0">
        <references count="2">
          <reference field="4294967294" count="1" selected="0">
            <x v="0"/>
          </reference>
          <reference field="3" count="1" selected="0">
            <x v="5"/>
          </reference>
        </references>
      </pivotArea>
    </chartFormat>
    <chartFormat chart="0" format="6" series="1">
      <pivotArea type="data" outline="0" fieldPosition="0">
        <references count="1">
          <reference field="4294967294" count="1" selected="0">
            <x v="0"/>
          </reference>
        </references>
      </pivotArea>
    </chartFormat>
    <chartFormat chart="0" format="7" series="1">
      <pivotArea type="data" outline="0" fieldPosition="0">
        <references count="2">
          <reference field="4294967294" count="1" selected="0">
            <x v="0"/>
          </reference>
          <reference field="12" count="1" selected="0">
            <x v="1"/>
          </reference>
        </references>
      </pivotArea>
    </chartFormat>
    <chartFormat chart="0" format="8" series="1">
      <pivotArea type="data" outline="0" fieldPosition="0">
        <references count="2">
          <reference field="4294967294" count="1" selected="0">
            <x v="0"/>
          </reference>
          <reference field="12" count="1" selected="0">
            <x v="3"/>
          </reference>
        </references>
      </pivotArea>
    </chartFormat>
    <chartFormat chart="0" format="9" series="1">
      <pivotArea type="data" outline="0" fieldPosition="0">
        <references count="2">
          <reference field="4294967294" count="1" selected="0">
            <x v="0"/>
          </reference>
          <reference field="12" count="1" selected="0">
            <x v="4"/>
          </reference>
        </references>
      </pivotArea>
    </chartFormat>
    <chartFormat chart="0" format="10" series="1">
      <pivotArea type="data" outline="0" fieldPosition="0">
        <references count="2">
          <reference field="4294967294" count="1" selected="0">
            <x v="0"/>
          </reference>
          <reference field="12" count="1" selected="0">
            <x v="2"/>
          </reference>
        </references>
      </pivotArea>
    </chartFormat>
    <chartFormat chart="0" format="11" series="1">
      <pivotArea type="data" outline="0" fieldPosition="0">
        <references count="2">
          <reference field="4294967294" count="1" selected="0">
            <x v="0"/>
          </reference>
          <reference field="12"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EC3B65F-4353-4696-BD34-2D0036C9CB0D}" name="PivotTable3" cacheId="12"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rowHeaderCaption="Rush/Non_Rush">
  <location ref="B12:C14" firstHeaderRow="1" firstDataRow="1" firstDataCol="1"/>
  <pivotFields count="22">
    <pivotField showAll="0"/>
    <pivotField showAll="0"/>
    <pivotField showAll="0"/>
    <pivotField showAll="0"/>
    <pivotField axis="axisRow" showAll="0">
      <items count="3">
        <item n="Rush" x="1"/>
        <item n="Non-Rush" x="0"/>
        <item t="default"/>
      </items>
    </pivotField>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2">
    <i>
      <x/>
    </i>
    <i>
      <x v="1"/>
    </i>
  </rowItems>
  <colItems count="1">
    <i/>
  </colItems>
  <dataFields count="1">
    <dataField name="Average of LbrHrs" fld="10" subtotal="average" baseField="4" baseItem="0"/>
  </dataFields>
  <formats count="1">
    <format dxfId="10">
      <pivotArea collapsedLevelsAreSubtotals="1" fieldPosition="0">
        <references count="1">
          <reference field="4" count="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FD09AD98-4962-4996-9103-0E7E57768AB3}" name="PivotTable2" cacheId="8"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rowHeaderCaption="District">
  <location ref="F3:G4" firstHeaderRow="1" firstDataRow="1" firstDataCol="1"/>
  <pivotFields count="22">
    <pivotField showAll="0"/>
    <pivotField axis="axisRow" showAll="0" measureFilter="1" sortType="descending">
      <items count="11">
        <item x="2"/>
        <item x="8"/>
        <item x="0"/>
        <item x="7"/>
        <item x="3"/>
        <item x="1"/>
        <item x="5"/>
        <item x="6"/>
        <item x="4"/>
        <item x="9"/>
        <item t="default"/>
      </items>
      <autoSortScope>
        <pivotArea dataOnly="0" outline="0" fieldPosition="0">
          <references count="1">
            <reference field="4294967294" count="1" selected="0">
              <x v="0"/>
            </reference>
          </references>
        </pivotArea>
      </autoSortScope>
    </pivotField>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8">
        <item x="5"/>
        <item x="0"/>
        <item x="1"/>
        <item x="2"/>
        <item x="3"/>
        <item x="4"/>
        <item x="6"/>
        <item t="default"/>
      </items>
    </pivotField>
    <pivotField showAll="0">
      <items count="8">
        <item x="5"/>
        <item x="0"/>
        <item x="3"/>
        <item x="2"/>
        <item x="1"/>
        <item x="4"/>
        <item x="6"/>
        <item t="default"/>
      </items>
    </pivotField>
  </pivotFields>
  <rowFields count="1">
    <field x="1"/>
  </rowFields>
  <rowItems count="1">
    <i>
      <x v="4"/>
    </i>
  </rowItems>
  <colItems count="1">
    <i/>
  </colItems>
  <dataFields count="1">
    <dataField name="Count of Rush" fld="4" subtotal="count" baseField="0" baseItem="0"/>
  </dataFields>
  <pivotTableStyleInfo name="PivotStyleLight16" showRowHeaders="1" showColHeaders="1" showRowStripes="0" showColStripes="0" showLastColumn="1"/>
  <filters count="1">
    <filter fld="1" type="count" evalOrder="-1" id="1" iMeasureFld="0">
      <autoFilter ref="A1">
        <filterColumn colId="0">
          <top10 val="1" filterVal="1"/>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istrict" xr10:uid="{2BDCDC3F-2E18-4F8C-BBD2-19AC53954D2E}" sourceName="District">
  <pivotTables>
    <pivotTable tabId="36" name="PivotTable15"/>
    <pivotTable tabId="36" name="PivotTable14"/>
    <pivotTable tabId="36" name="PivotTable17"/>
    <pivotTable tabId="36" name="PivotTable18"/>
  </pivotTables>
  <data>
    <tabular pivotCacheId="1275908350">
      <items count="9">
        <i x="2" s="1"/>
        <i x="8" s="1"/>
        <i x="0" s="1"/>
        <i x="7" s="1"/>
        <i x="3" s="1"/>
        <i x="1" s="1"/>
        <i x="5" s="1"/>
        <i x="6" s="1"/>
        <i x="4"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ervice" xr10:uid="{D477A396-F14D-4D31-9F40-B16B2210A221}" sourceName="Service">
  <pivotTables>
    <pivotTable tabId="36" name="PivotTable15"/>
    <pivotTable tabId="36" name="PivotTable14"/>
    <pivotTable tabId="36" name="PivotTable17"/>
    <pivotTable tabId="36" name="PivotTable18"/>
  </pivotTables>
  <data>
    <tabular pivotCacheId="1275908350">
      <items count="5">
        <i x="0" s="1"/>
        <i x="2" s="1"/>
        <i x="4" s="1"/>
        <i x="3"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ush" xr10:uid="{DE623CC0-90A9-4DF3-BD7D-B933215EABF8}" sourceName="Rush">
  <pivotTables>
    <pivotTable tabId="36" name="PivotTable15"/>
    <pivotTable tabId="36" name="PivotTable14"/>
    <pivotTable tabId="36" name="PivotTable17"/>
    <pivotTable tabId="36" name="PivotTable18"/>
  </pivotTables>
  <data>
    <tabular pivotCacheId="1275908350">
      <items count="2">
        <i x="0" s="1"/>
        <i x="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yment" xr10:uid="{FDF83982-F484-4348-9E90-304C80B90BDE}" sourceName="Payment">
  <pivotTables>
    <pivotTable tabId="36" name="PivotTable15"/>
    <pivotTable tabId="36" name="PivotTable14"/>
    <pivotTable tabId="36" name="PivotTable17"/>
    <pivotTable tabId="36" name="PivotTable18"/>
  </pivotTables>
  <data>
    <tabular pivotCacheId="1275908350">
      <items count="5">
        <i x="0" s="1"/>
        <i x="2" s="1"/>
        <i x="4" s="1"/>
        <i x="1" s="1"/>
        <i x="3"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istrict" xr10:uid="{EE0276FD-03E5-4670-9AA7-EA5540585D40}" cache="Slicer_District" caption="District" rowHeight="241300"/>
  <slicer name="Service" xr10:uid="{C857A3CD-6C82-452E-AE61-43DF625B2113}" cache="Slicer_Service" caption="Service" rowHeight="241300"/>
  <slicer name="Rush" xr10:uid="{63253BEC-7B38-4EA3-B771-E68632448F28}" cache="Slicer_Rush" caption="Rush" rowHeight="241300"/>
  <slicer name="Payment" xr10:uid="{84687CC2-96A0-4DD8-9979-B2E4D7BAA717}" cache="Slicer_Payment" caption="Payment"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istrict 1" xr10:uid="{65901AC6-3DD4-4582-BC99-C7AE860ACA50}" cache="Slicer_District" caption="District" rowHeight="241300"/>
  <slicer name="Service 1" xr10:uid="{107E6A24-9666-4D31-A16A-6E84649DBFBF}" cache="Slicer_Service" caption="Service" rowHeight="241300"/>
  <slicer name="Rush 1" xr10:uid="{50120D41-354C-4A28-BE19-78D7B6A14FC5}" cache="Slicer_Rush" caption="Rush" rowHeight="241300"/>
  <slicer name="Payment 1" xr10:uid="{2390AB72-A32D-4C32-9186-27B315787B5C}" cache="Slicer_Payment" caption="Payment" rowHeight="241300"/>
</slicer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microsoft.com/office/2007/relationships/slicer" Target="../slicers/slicer1.xml"/><Relationship Id="rId5" Type="http://schemas.openxmlformats.org/officeDocument/2006/relationships/drawing" Target="../drawings/drawing1.xml"/><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3" Type="http://schemas.openxmlformats.org/officeDocument/2006/relationships/pivotTable" Target="../pivotTables/pivotTable7.xml"/><Relationship Id="rId2" Type="http://schemas.openxmlformats.org/officeDocument/2006/relationships/pivotTable" Target="../pivotTables/pivotTable6.xml"/><Relationship Id="rId1" Type="http://schemas.openxmlformats.org/officeDocument/2006/relationships/pivotTable" Target="../pivotTables/pivotTable5.xml"/><Relationship Id="rId4"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ivotTable" Target="../pivotTables/pivotTable10.xml"/><Relationship Id="rId1" Type="http://schemas.openxmlformats.org/officeDocument/2006/relationships/pivotTable" Target="../pivotTables/pivotTable9.xml"/></Relationships>
</file>

<file path=xl/worksheets/_rels/sheet9.xml.rels><?xml version="1.0" encoding="UTF-8" standalone="yes"?>
<Relationships xmlns="http://schemas.openxmlformats.org/package/2006/relationships"><Relationship Id="rId3" Type="http://schemas.openxmlformats.org/officeDocument/2006/relationships/pivotTable" Target="../pivotTables/pivotTable13.xml"/><Relationship Id="rId2" Type="http://schemas.openxmlformats.org/officeDocument/2006/relationships/pivotTable" Target="../pivotTables/pivotTable12.xml"/><Relationship Id="rId1" Type="http://schemas.openxmlformats.org/officeDocument/2006/relationships/pivotTable" Target="../pivotTables/pivotTable11.xml"/><Relationship Id="rId5" Type="http://schemas.openxmlformats.org/officeDocument/2006/relationships/drawing" Target="../drawings/drawing5.xml"/><Relationship Id="rId4" Type="http://schemas.openxmlformats.org/officeDocument/2006/relationships/pivotTable" Target="../pivotTables/pivotTable1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46FD71-4019-46E4-BAFC-1B306053592E}">
  <dimension ref="A3:ACK119"/>
  <sheetViews>
    <sheetView topLeftCell="A6" workbookViewId="0">
      <selection activeCell="W23" sqref="W23"/>
    </sheetView>
  </sheetViews>
  <sheetFormatPr defaultRowHeight="14.5" x14ac:dyDescent="0.35"/>
  <cols>
    <col min="1" max="1" width="19.7265625" bestFit="1" customWidth="1"/>
    <col min="2" max="2" width="12.36328125" bestFit="1" customWidth="1"/>
    <col min="3" max="3" width="11.7265625" bestFit="1" customWidth="1"/>
    <col min="4" max="6" width="5.81640625" bestFit="1" customWidth="1"/>
    <col min="7" max="7" width="1.81640625" bestFit="1" customWidth="1"/>
    <col min="8" max="9" width="4.81640625" bestFit="1" customWidth="1"/>
    <col min="10" max="10" width="5.81640625" bestFit="1" customWidth="1"/>
    <col min="11" max="11" width="4.81640625" bestFit="1" customWidth="1"/>
    <col min="12" max="12" width="3.81640625" bestFit="1" customWidth="1"/>
    <col min="13" max="13" width="5.81640625" bestFit="1" customWidth="1"/>
    <col min="14" max="14" width="4.81640625" bestFit="1" customWidth="1"/>
    <col min="15" max="17" width="5.81640625" bestFit="1" customWidth="1"/>
    <col min="18" max="18" width="4.81640625" bestFit="1" customWidth="1"/>
    <col min="19" max="20" width="5.81640625" bestFit="1" customWidth="1"/>
    <col min="21" max="22" width="3.81640625" bestFit="1" customWidth="1"/>
    <col min="23" max="23" width="4.81640625" bestFit="1" customWidth="1"/>
    <col min="24" max="24" width="6.81640625" bestFit="1" customWidth="1"/>
    <col min="25" max="25" width="4.81640625" bestFit="1" customWidth="1"/>
    <col min="26" max="26" width="3.81640625" bestFit="1" customWidth="1"/>
    <col min="27" max="29" width="4.81640625" bestFit="1" customWidth="1"/>
    <col min="30" max="30" width="2.81640625" bestFit="1" customWidth="1"/>
    <col min="31" max="31" width="7.81640625" bestFit="1" customWidth="1"/>
    <col min="32" max="32" width="5.81640625" bestFit="1" customWidth="1"/>
    <col min="33" max="33" width="7.81640625" bestFit="1" customWidth="1"/>
    <col min="34" max="35" width="5.81640625" bestFit="1" customWidth="1"/>
    <col min="36" max="36" width="4.81640625" bestFit="1" customWidth="1"/>
    <col min="37" max="37" width="2.81640625" bestFit="1" customWidth="1"/>
    <col min="38" max="38" width="5.81640625" bestFit="1" customWidth="1"/>
    <col min="39" max="39" width="7.81640625" bestFit="1" customWidth="1"/>
    <col min="40" max="42" width="5.81640625" bestFit="1" customWidth="1"/>
    <col min="43" max="44" width="4.81640625" bestFit="1" customWidth="1"/>
    <col min="45" max="45" width="5.81640625" bestFit="1" customWidth="1"/>
    <col min="46" max="46" width="6.81640625" bestFit="1" customWidth="1"/>
    <col min="47" max="50" width="5.81640625" bestFit="1" customWidth="1"/>
    <col min="51" max="53" width="6.81640625" bestFit="1" customWidth="1"/>
    <col min="54" max="56" width="5.81640625" bestFit="1" customWidth="1"/>
    <col min="57" max="57" width="6.81640625" bestFit="1" customWidth="1"/>
    <col min="58" max="61" width="5.81640625" bestFit="1" customWidth="1"/>
    <col min="62" max="62" width="2.81640625" bestFit="1" customWidth="1"/>
    <col min="63" max="63" width="7.81640625" bestFit="1" customWidth="1"/>
    <col min="64" max="64" width="6.81640625" bestFit="1" customWidth="1"/>
    <col min="65" max="65" width="5.81640625" bestFit="1" customWidth="1"/>
    <col min="66" max="66" width="2.81640625" bestFit="1" customWidth="1"/>
    <col min="67" max="67" width="6.81640625" bestFit="1" customWidth="1"/>
    <col min="68" max="68" width="4.81640625" bestFit="1" customWidth="1"/>
    <col min="69" max="70" width="7.81640625" bestFit="1" customWidth="1"/>
    <col min="71" max="71" width="2.81640625" bestFit="1" customWidth="1"/>
    <col min="72" max="73" width="5.81640625" bestFit="1" customWidth="1"/>
    <col min="74" max="74" width="6.81640625" bestFit="1" customWidth="1"/>
    <col min="75" max="75" width="5.81640625" bestFit="1" customWidth="1"/>
    <col min="76" max="76" width="2.81640625" bestFit="1" customWidth="1"/>
    <col min="77" max="78" width="5.81640625" bestFit="1" customWidth="1"/>
    <col min="79" max="79" width="4.81640625" bestFit="1" customWidth="1"/>
    <col min="80" max="80" width="5.81640625" bestFit="1" customWidth="1"/>
    <col min="81" max="81" width="2.81640625" bestFit="1" customWidth="1"/>
    <col min="82" max="82" width="4.81640625" bestFit="1" customWidth="1"/>
    <col min="83" max="83" width="6.81640625" bestFit="1" customWidth="1"/>
    <col min="84" max="84" width="5.81640625" bestFit="1" customWidth="1"/>
    <col min="85" max="85" width="2.81640625" bestFit="1" customWidth="1"/>
    <col min="86" max="86" width="7.81640625" bestFit="1" customWidth="1"/>
    <col min="87" max="88" width="6.81640625" bestFit="1" customWidth="1"/>
    <col min="89" max="89" width="2.81640625" bestFit="1" customWidth="1"/>
    <col min="90" max="90" width="7.81640625" bestFit="1" customWidth="1"/>
    <col min="91" max="91" width="5.81640625" bestFit="1" customWidth="1"/>
    <col min="92" max="92" width="7.81640625" bestFit="1" customWidth="1"/>
    <col min="93" max="93" width="5.81640625" bestFit="1" customWidth="1"/>
    <col min="94" max="94" width="2.81640625" bestFit="1" customWidth="1"/>
    <col min="95" max="95" width="7.81640625" bestFit="1" customWidth="1"/>
    <col min="96" max="96" width="5.81640625" bestFit="1" customWidth="1"/>
    <col min="97" max="97" width="7.81640625" bestFit="1" customWidth="1"/>
    <col min="98" max="98" width="5.81640625" bestFit="1" customWidth="1"/>
    <col min="99" max="104" width="7.81640625" bestFit="1" customWidth="1"/>
    <col min="105" max="106" width="5.81640625" bestFit="1" customWidth="1"/>
    <col min="107" max="107" width="2.81640625" bestFit="1" customWidth="1"/>
    <col min="108" max="108" width="7.81640625" bestFit="1" customWidth="1"/>
    <col min="109" max="109" width="5.81640625" bestFit="1" customWidth="1"/>
    <col min="110" max="111" width="7.81640625" bestFit="1" customWidth="1"/>
    <col min="112" max="112" width="4.81640625" bestFit="1" customWidth="1"/>
    <col min="113" max="114" width="7.81640625" bestFit="1" customWidth="1"/>
    <col min="115" max="116" width="5.81640625" bestFit="1" customWidth="1"/>
    <col min="117" max="118" width="7.81640625" bestFit="1" customWidth="1"/>
    <col min="119" max="119" width="2.81640625" bestFit="1" customWidth="1"/>
    <col min="120" max="121" width="7.81640625" bestFit="1" customWidth="1"/>
    <col min="122" max="122" width="5.81640625" bestFit="1" customWidth="1"/>
    <col min="123" max="123" width="7.81640625" bestFit="1" customWidth="1"/>
    <col min="124" max="124" width="6.81640625" bestFit="1" customWidth="1"/>
    <col min="125" max="125" width="2.81640625" bestFit="1" customWidth="1"/>
    <col min="126" max="126" width="6.81640625" bestFit="1" customWidth="1"/>
    <col min="127" max="127" width="7.81640625" bestFit="1" customWidth="1"/>
    <col min="128" max="128" width="2.81640625" bestFit="1" customWidth="1"/>
    <col min="129" max="129" width="6.81640625" bestFit="1" customWidth="1"/>
    <col min="130" max="135" width="7.81640625" bestFit="1" customWidth="1"/>
    <col min="136" max="136" width="5.81640625" bestFit="1" customWidth="1"/>
    <col min="137" max="138" width="4.81640625" bestFit="1" customWidth="1"/>
    <col min="139" max="139" width="5.81640625" bestFit="1" customWidth="1"/>
    <col min="140" max="140" width="2.81640625" bestFit="1" customWidth="1"/>
    <col min="141" max="141" width="7.81640625" bestFit="1" customWidth="1"/>
    <col min="142" max="142" width="6.81640625" bestFit="1" customWidth="1"/>
    <col min="143" max="146" width="7.81640625" bestFit="1" customWidth="1"/>
    <col min="147" max="147" width="5.81640625" bestFit="1" customWidth="1"/>
    <col min="148" max="149" width="7.81640625" bestFit="1" customWidth="1"/>
    <col min="150" max="150" width="5.81640625" bestFit="1" customWidth="1"/>
    <col min="151" max="151" width="7.81640625" bestFit="1" customWidth="1"/>
    <col min="152" max="152" width="6.81640625" bestFit="1" customWidth="1"/>
    <col min="153" max="156" width="7.81640625" bestFit="1" customWidth="1"/>
    <col min="157" max="157" width="2.81640625" bestFit="1" customWidth="1"/>
    <col min="158" max="158" width="7.81640625" bestFit="1" customWidth="1"/>
    <col min="159" max="159" width="2.81640625" bestFit="1" customWidth="1"/>
    <col min="160" max="160" width="4.81640625" bestFit="1" customWidth="1"/>
    <col min="161" max="163" width="7.81640625" bestFit="1" customWidth="1"/>
    <col min="164" max="164" width="6.81640625" bestFit="1" customWidth="1"/>
    <col min="165" max="165" width="5.81640625" bestFit="1" customWidth="1"/>
    <col min="166" max="166" width="4.81640625" bestFit="1" customWidth="1"/>
    <col min="167" max="167" width="7.81640625" bestFit="1" customWidth="1"/>
    <col min="168" max="169" width="5.81640625" bestFit="1" customWidth="1"/>
    <col min="170" max="171" width="6.81640625" bestFit="1" customWidth="1"/>
    <col min="172" max="172" width="5.81640625" bestFit="1" customWidth="1"/>
    <col min="173" max="175" width="7.81640625" bestFit="1" customWidth="1"/>
    <col min="176" max="176" width="5.81640625" bestFit="1" customWidth="1"/>
    <col min="177" max="179" width="7.81640625" bestFit="1" customWidth="1"/>
    <col min="180" max="180" width="5.81640625" bestFit="1" customWidth="1"/>
    <col min="181" max="184" width="7.81640625" bestFit="1" customWidth="1"/>
    <col min="185" max="185" width="2.81640625" bestFit="1" customWidth="1"/>
    <col min="186" max="186" width="6.81640625" bestFit="1" customWidth="1"/>
    <col min="187" max="188" width="7.81640625" bestFit="1" customWidth="1"/>
    <col min="189" max="189" width="5.81640625" bestFit="1" customWidth="1"/>
    <col min="190" max="191" width="7.81640625" bestFit="1" customWidth="1"/>
    <col min="192" max="192" width="2.81640625" bestFit="1" customWidth="1"/>
    <col min="193" max="193" width="6.81640625" bestFit="1" customWidth="1"/>
    <col min="194" max="194" width="5.81640625" bestFit="1" customWidth="1"/>
    <col min="195" max="196" width="7.81640625" bestFit="1" customWidth="1"/>
    <col min="197" max="200" width="5.81640625" bestFit="1" customWidth="1"/>
    <col min="201" max="201" width="7.81640625" bestFit="1" customWidth="1"/>
    <col min="202" max="202" width="2.81640625" bestFit="1" customWidth="1"/>
    <col min="203" max="206" width="7.81640625" bestFit="1" customWidth="1"/>
    <col min="207" max="207" width="5.81640625" bestFit="1" customWidth="1"/>
    <col min="208" max="208" width="7.81640625" bestFit="1" customWidth="1"/>
    <col min="209" max="209" width="2.81640625" bestFit="1" customWidth="1"/>
    <col min="210" max="210" width="7.81640625" bestFit="1" customWidth="1"/>
    <col min="211" max="211" width="5.81640625" bestFit="1" customWidth="1"/>
    <col min="212" max="213" width="7.81640625" bestFit="1" customWidth="1"/>
    <col min="214" max="214" width="5.81640625" bestFit="1" customWidth="1"/>
    <col min="215" max="218" width="7.81640625" bestFit="1" customWidth="1"/>
    <col min="219" max="219" width="5.81640625" bestFit="1" customWidth="1"/>
    <col min="220" max="221" width="7.81640625" bestFit="1" customWidth="1"/>
    <col min="222" max="222" width="4.81640625" bestFit="1" customWidth="1"/>
    <col min="223" max="225" width="7.81640625" bestFit="1" customWidth="1"/>
    <col min="226" max="226" width="4.81640625" bestFit="1" customWidth="1"/>
    <col min="227" max="227" width="5.81640625" bestFit="1" customWidth="1"/>
    <col min="228" max="228" width="7.81640625" bestFit="1" customWidth="1"/>
    <col min="229" max="229" width="6.81640625" bestFit="1" customWidth="1"/>
    <col min="230" max="230" width="5.81640625" bestFit="1" customWidth="1"/>
    <col min="231" max="231" width="7.81640625" bestFit="1" customWidth="1"/>
    <col min="232" max="232" width="4.81640625" bestFit="1" customWidth="1"/>
    <col min="233" max="233" width="5.81640625" bestFit="1" customWidth="1"/>
    <col min="234" max="235" width="7.81640625" bestFit="1" customWidth="1"/>
    <col min="236" max="236" width="2.81640625" bestFit="1" customWidth="1"/>
    <col min="237" max="237" width="7.81640625" bestFit="1" customWidth="1"/>
    <col min="238" max="238" width="5.81640625" bestFit="1" customWidth="1"/>
    <col min="239" max="241" width="7.81640625" bestFit="1" customWidth="1"/>
    <col min="242" max="242" width="6.81640625" bestFit="1" customWidth="1"/>
    <col min="243" max="244" width="7.81640625" bestFit="1" customWidth="1"/>
    <col min="245" max="245" width="5.81640625" bestFit="1" customWidth="1"/>
    <col min="246" max="247" width="7.81640625" bestFit="1" customWidth="1"/>
    <col min="248" max="248" width="5.81640625" bestFit="1" customWidth="1"/>
    <col min="249" max="249" width="2.81640625" bestFit="1" customWidth="1"/>
    <col min="250" max="250" width="6.81640625" bestFit="1" customWidth="1"/>
    <col min="251" max="255" width="7.81640625" bestFit="1" customWidth="1"/>
    <col min="256" max="256" width="6.81640625" bestFit="1" customWidth="1"/>
    <col min="257" max="259" width="7.81640625" bestFit="1" customWidth="1"/>
    <col min="260" max="260" width="6.81640625" bestFit="1" customWidth="1"/>
    <col min="261" max="268" width="7.81640625" bestFit="1" customWidth="1"/>
    <col min="269" max="269" width="2.81640625" bestFit="1" customWidth="1"/>
    <col min="270" max="270" width="6.81640625" bestFit="1" customWidth="1"/>
    <col min="271" max="272" width="7.81640625" bestFit="1" customWidth="1"/>
    <col min="273" max="273" width="6.81640625" bestFit="1" customWidth="1"/>
    <col min="274" max="280" width="7.81640625" bestFit="1" customWidth="1"/>
    <col min="281" max="281" width="6.81640625" bestFit="1" customWidth="1"/>
    <col min="282" max="284" width="7.81640625" bestFit="1" customWidth="1"/>
    <col min="285" max="285" width="4.81640625" bestFit="1" customWidth="1"/>
    <col min="286" max="286" width="6.81640625" bestFit="1" customWidth="1"/>
    <col min="287" max="289" width="7.81640625" bestFit="1" customWidth="1"/>
    <col min="290" max="290" width="5.81640625" bestFit="1" customWidth="1"/>
    <col min="291" max="291" width="6.81640625" bestFit="1" customWidth="1"/>
    <col min="292" max="292" width="2.81640625" bestFit="1" customWidth="1"/>
    <col min="293" max="293" width="6.81640625" bestFit="1" customWidth="1"/>
    <col min="294" max="295" width="7.81640625" bestFit="1" customWidth="1"/>
    <col min="296" max="296" width="5.81640625" bestFit="1" customWidth="1"/>
    <col min="297" max="297" width="6.81640625" bestFit="1" customWidth="1"/>
    <col min="298" max="298" width="4.81640625" bestFit="1" customWidth="1"/>
    <col min="299" max="299" width="7.81640625" bestFit="1" customWidth="1"/>
    <col min="300" max="301" width="6.81640625" bestFit="1" customWidth="1"/>
    <col min="302" max="302" width="5.81640625" bestFit="1" customWidth="1"/>
    <col min="303" max="309" width="7.81640625" bestFit="1" customWidth="1"/>
    <col min="310" max="310" width="5.81640625" bestFit="1" customWidth="1"/>
    <col min="311" max="312" width="7.81640625" bestFit="1" customWidth="1"/>
    <col min="313" max="313" width="2.81640625" bestFit="1" customWidth="1"/>
    <col min="314" max="314" width="5.81640625" bestFit="1" customWidth="1"/>
    <col min="315" max="322" width="7.81640625" bestFit="1" customWidth="1"/>
    <col min="323" max="323" width="4.81640625" bestFit="1" customWidth="1"/>
    <col min="324" max="324" width="2.81640625" bestFit="1" customWidth="1"/>
    <col min="325" max="330" width="7.81640625" bestFit="1" customWidth="1"/>
    <col min="331" max="331" width="6.81640625" bestFit="1" customWidth="1"/>
    <col min="332" max="332" width="5.81640625" bestFit="1" customWidth="1"/>
    <col min="333" max="333" width="4.81640625" bestFit="1" customWidth="1"/>
    <col min="334" max="334" width="5.81640625" bestFit="1" customWidth="1"/>
    <col min="335" max="335" width="7.81640625" bestFit="1" customWidth="1"/>
    <col min="336" max="336" width="5.81640625" bestFit="1" customWidth="1"/>
    <col min="337" max="337" width="7.81640625" bestFit="1" customWidth="1"/>
    <col min="338" max="338" width="6.81640625" bestFit="1" customWidth="1"/>
    <col min="339" max="342" width="7.81640625" bestFit="1" customWidth="1"/>
    <col min="343" max="346" width="8.81640625" bestFit="1" customWidth="1"/>
    <col min="347" max="347" width="6.81640625" bestFit="1" customWidth="1"/>
    <col min="348" max="351" width="8.81640625" bestFit="1" customWidth="1"/>
    <col min="352" max="352" width="6.81640625" bestFit="1" customWidth="1"/>
    <col min="353" max="353" width="8.81640625" bestFit="1" customWidth="1"/>
    <col min="354" max="354" width="6.81640625" bestFit="1" customWidth="1"/>
    <col min="355" max="355" width="8.81640625" bestFit="1" customWidth="1"/>
    <col min="356" max="356" width="3.81640625" bestFit="1" customWidth="1"/>
    <col min="357" max="358" width="8.81640625" bestFit="1" customWidth="1"/>
    <col min="359" max="359" width="7.81640625" bestFit="1" customWidth="1"/>
    <col min="360" max="363" width="8.81640625" bestFit="1" customWidth="1"/>
    <col min="364" max="364" width="6.81640625" bestFit="1" customWidth="1"/>
    <col min="365" max="366" width="8.81640625" bestFit="1" customWidth="1"/>
    <col min="367" max="367" width="3.81640625" bestFit="1" customWidth="1"/>
    <col min="368" max="368" width="6.81640625" bestFit="1" customWidth="1"/>
    <col min="369" max="373" width="8.81640625" bestFit="1" customWidth="1"/>
    <col min="374" max="374" width="3.81640625" bestFit="1" customWidth="1"/>
    <col min="375" max="376" width="8.81640625" bestFit="1" customWidth="1"/>
    <col min="377" max="377" width="5.81640625" bestFit="1" customWidth="1"/>
    <col min="378" max="380" width="8.81640625" bestFit="1" customWidth="1"/>
    <col min="381" max="381" width="3.81640625" bestFit="1" customWidth="1"/>
    <col min="382" max="385" width="8.81640625" bestFit="1" customWidth="1"/>
    <col min="386" max="386" width="7.81640625" bestFit="1" customWidth="1"/>
    <col min="387" max="387" width="8.81640625" bestFit="1" customWidth="1"/>
    <col min="388" max="388" width="7.81640625" bestFit="1" customWidth="1"/>
    <col min="389" max="392" width="8.81640625" bestFit="1" customWidth="1"/>
    <col min="393" max="393" width="6.81640625" bestFit="1" customWidth="1"/>
    <col min="394" max="394" width="8.81640625" bestFit="1" customWidth="1"/>
    <col min="395" max="395" width="3.81640625" bestFit="1" customWidth="1"/>
    <col min="396" max="398" width="8.81640625" bestFit="1" customWidth="1"/>
    <col min="399" max="399" width="6.81640625" bestFit="1" customWidth="1"/>
    <col min="400" max="403" width="8.81640625" bestFit="1" customWidth="1"/>
    <col min="404" max="404" width="3.81640625" bestFit="1" customWidth="1"/>
    <col min="405" max="405" width="5.81640625" bestFit="1" customWidth="1"/>
    <col min="406" max="407" width="8.81640625" bestFit="1" customWidth="1"/>
    <col min="408" max="408" width="3.81640625" bestFit="1" customWidth="1"/>
    <col min="409" max="411" width="8.81640625" bestFit="1" customWidth="1"/>
    <col min="412" max="412" width="6.81640625" bestFit="1" customWidth="1"/>
    <col min="413" max="413" width="8.81640625" bestFit="1" customWidth="1"/>
    <col min="414" max="414" width="6.81640625" bestFit="1" customWidth="1"/>
    <col min="415" max="416" width="8.81640625" bestFit="1" customWidth="1"/>
    <col min="417" max="417" width="7.81640625" bestFit="1" customWidth="1"/>
    <col min="418" max="418" width="6.81640625" bestFit="1" customWidth="1"/>
    <col min="419" max="420" width="5.81640625" bestFit="1" customWidth="1"/>
    <col min="421" max="421" width="7.81640625" bestFit="1" customWidth="1"/>
    <col min="422" max="425" width="8.81640625" bestFit="1" customWidth="1"/>
    <col min="426" max="426" width="3.81640625" bestFit="1" customWidth="1"/>
    <col min="427" max="427" width="8.81640625" bestFit="1" customWidth="1"/>
    <col min="428" max="428" width="3.81640625" bestFit="1" customWidth="1"/>
    <col min="429" max="429" width="8.81640625" bestFit="1" customWidth="1"/>
    <col min="430" max="430" width="6.81640625" bestFit="1" customWidth="1"/>
    <col min="431" max="438" width="8.81640625" bestFit="1" customWidth="1"/>
    <col min="439" max="439" width="7.81640625" bestFit="1" customWidth="1"/>
    <col min="440" max="440" width="8.81640625" bestFit="1" customWidth="1"/>
    <col min="441" max="441" width="5.81640625" bestFit="1" customWidth="1"/>
    <col min="442" max="442" width="3.81640625" bestFit="1" customWidth="1"/>
    <col min="443" max="443" width="7.81640625" bestFit="1" customWidth="1"/>
    <col min="444" max="447" width="8.81640625" bestFit="1" customWidth="1"/>
    <col min="448" max="448" width="7.81640625" bestFit="1" customWidth="1"/>
    <col min="449" max="449" width="5.81640625" bestFit="1" customWidth="1"/>
    <col min="450" max="450" width="3.81640625" bestFit="1" customWidth="1"/>
    <col min="451" max="452" width="8.81640625" bestFit="1" customWidth="1"/>
    <col min="453" max="453" width="3.81640625" bestFit="1" customWidth="1"/>
    <col min="454" max="455" width="8.81640625" bestFit="1" customWidth="1"/>
    <col min="456" max="456" width="6.81640625" bestFit="1" customWidth="1"/>
    <col min="457" max="457" width="3.81640625" bestFit="1" customWidth="1"/>
    <col min="458" max="460" width="8.81640625" bestFit="1" customWidth="1"/>
    <col min="461" max="461" width="3.81640625" bestFit="1" customWidth="1"/>
    <col min="462" max="462" width="8.81640625" bestFit="1" customWidth="1"/>
    <col min="463" max="463" width="3.81640625" bestFit="1" customWidth="1"/>
    <col min="464" max="467" width="8.81640625" bestFit="1" customWidth="1"/>
    <col min="468" max="468" width="7.81640625" bestFit="1" customWidth="1"/>
    <col min="469" max="469" width="6.81640625" bestFit="1" customWidth="1"/>
    <col min="470" max="472" width="8.81640625" bestFit="1" customWidth="1"/>
    <col min="473" max="473" width="5.81640625" bestFit="1" customWidth="1"/>
    <col min="474" max="474" width="3.81640625" bestFit="1" customWidth="1"/>
    <col min="475" max="476" width="8.81640625" bestFit="1" customWidth="1"/>
    <col min="477" max="477" width="3.81640625" bestFit="1" customWidth="1"/>
    <col min="478" max="478" width="6.81640625" bestFit="1" customWidth="1"/>
    <col min="479" max="479" width="7.81640625" bestFit="1" customWidth="1"/>
    <col min="480" max="480" width="3.81640625" bestFit="1" customWidth="1"/>
    <col min="481" max="481" width="8.81640625" bestFit="1" customWidth="1"/>
    <col min="482" max="482" width="6.81640625" bestFit="1" customWidth="1"/>
    <col min="483" max="483" width="7.81640625" bestFit="1" customWidth="1"/>
    <col min="484" max="485" width="8.81640625" bestFit="1" customWidth="1"/>
    <col min="486" max="486" width="3.81640625" bestFit="1" customWidth="1"/>
    <col min="487" max="494" width="8.81640625" bestFit="1" customWidth="1"/>
    <col min="495" max="495" width="3.81640625" bestFit="1" customWidth="1"/>
    <col min="496" max="496" width="6.81640625" bestFit="1" customWidth="1"/>
    <col min="497" max="498" width="8.81640625" bestFit="1" customWidth="1"/>
    <col min="499" max="499" width="5.81640625" bestFit="1" customWidth="1"/>
    <col min="500" max="500" width="8.81640625" bestFit="1" customWidth="1"/>
    <col min="501" max="501" width="6.81640625" bestFit="1" customWidth="1"/>
    <col min="502" max="503" width="8.81640625" bestFit="1" customWidth="1"/>
    <col min="504" max="504" width="3.81640625" bestFit="1" customWidth="1"/>
    <col min="505" max="506" width="8.81640625" bestFit="1" customWidth="1"/>
    <col min="507" max="507" width="7.81640625" bestFit="1" customWidth="1"/>
    <col min="508" max="508" width="6.81640625" bestFit="1" customWidth="1"/>
    <col min="509" max="511" width="8.81640625" bestFit="1" customWidth="1"/>
    <col min="512" max="512" width="6.81640625" bestFit="1" customWidth="1"/>
    <col min="513" max="514" width="8.81640625" bestFit="1" customWidth="1"/>
    <col min="515" max="515" width="7.81640625" bestFit="1" customWidth="1"/>
    <col min="516" max="517" width="3.81640625" bestFit="1" customWidth="1"/>
    <col min="518" max="518" width="8.81640625" bestFit="1" customWidth="1"/>
    <col min="519" max="519" width="5.81640625" bestFit="1" customWidth="1"/>
    <col min="520" max="520" width="6.81640625" bestFit="1" customWidth="1"/>
    <col min="521" max="521" width="3.81640625" bestFit="1" customWidth="1"/>
    <col min="522" max="522" width="8.81640625" bestFit="1" customWidth="1"/>
    <col min="523" max="523" width="7.81640625" bestFit="1" customWidth="1"/>
    <col min="524" max="526" width="8.81640625" bestFit="1" customWidth="1"/>
    <col min="527" max="527" width="6.81640625" bestFit="1" customWidth="1"/>
    <col min="528" max="535" width="8.81640625" bestFit="1" customWidth="1"/>
    <col min="536" max="537" width="6.81640625" bestFit="1" customWidth="1"/>
    <col min="538" max="540" width="8.81640625" bestFit="1" customWidth="1"/>
    <col min="541" max="542" width="3.81640625" bestFit="1" customWidth="1"/>
    <col min="543" max="543" width="8.81640625" bestFit="1" customWidth="1"/>
    <col min="544" max="544" width="6.81640625" bestFit="1" customWidth="1"/>
    <col min="545" max="547" width="8.81640625" bestFit="1" customWidth="1"/>
    <col min="548" max="548" width="7.81640625" bestFit="1" customWidth="1"/>
    <col min="549" max="549" width="6.81640625" bestFit="1" customWidth="1"/>
    <col min="550" max="552" width="8.81640625" bestFit="1" customWidth="1"/>
    <col min="553" max="553" width="3.81640625" bestFit="1" customWidth="1"/>
    <col min="554" max="554" width="7.81640625" bestFit="1" customWidth="1"/>
    <col min="555" max="557" width="8.81640625" bestFit="1" customWidth="1"/>
    <col min="558" max="558" width="6.81640625" bestFit="1" customWidth="1"/>
    <col min="559" max="563" width="8.81640625" bestFit="1" customWidth="1"/>
    <col min="564" max="564" width="7.81640625" bestFit="1" customWidth="1"/>
    <col min="565" max="567" width="8.81640625" bestFit="1" customWidth="1"/>
    <col min="568" max="568" width="6.81640625" bestFit="1" customWidth="1"/>
    <col min="569" max="569" width="8.81640625" bestFit="1" customWidth="1"/>
    <col min="570" max="570" width="5.81640625" bestFit="1" customWidth="1"/>
    <col min="571" max="571" width="7.81640625" bestFit="1" customWidth="1"/>
    <col min="572" max="573" width="6.81640625" bestFit="1" customWidth="1"/>
    <col min="574" max="577" width="8.81640625" bestFit="1" customWidth="1"/>
    <col min="578" max="578" width="7.81640625" bestFit="1" customWidth="1"/>
    <col min="579" max="580" width="8.81640625" bestFit="1" customWidth="1"/>
    <col min="581" max="581" width="7.81640625" bestFit="1" customWidth="1"/>
    <col min="582" max="587" width="8.81640625" bestFit="1" customWidth="1"/>
    <col min="588" max="588" width="3.81640625" bestFit="1" customWidth="1"/>
    <col min="589" max="589" width="6.81640625" bestFit="1" customWidth="1"/>
    <col min="590" max="590" width="3.81640625" bestFit="1" customWidth="1"/>
    <col min="591" max="591" width="8.81640625" bestFit="1" customWidth="1"/>
    <col min="592" max="592" width="3.81640625" bestFit="1" customWidth="1"/>
    <col min="593" max="593" width="8.81640625" bestFit="1" customWidth="1"/>
    <col min="594" max="594" width="6.81640625" bestFit="1" customWidth="1"/>
    <col min="595" max="595" width="3.81640625" bestFit="1" customWidth="1"/>
    <col min="596" max="596" width="7.81640625" bestFit="1" customWidth="1"/>
    <col min="597" max="597" width="6.81640625" bestFit="1" customWidth="1"/>
    <col min="598" max="598" width="8.81640625" bestFit="1" customWidth="1"/>
    <col min="599" max="599" width="7.81640625" bestFit="1" customWidth="1"/>
    <col min="600" max="600" width="8.81640625" bestFit="1" customWidth="1"/>
    <col min="601" max="601" width="6.81640625" bestFit="1" customWidth="1"/>
    <col min="602" max="611" width="8.81640625" bestFit="1" customWidth="1"/>
    <col min="612" max="612" width="6.81640625" bestFit="1" customWidth="1"/>
    <col min="613" max="616" width="8.81640625" bestFit="1" customWidth="1"/>
    <col min="617" max="618" width="3.81640625" bestFit="1" customWidth="1"/>
    <col min="619" max="619" width="7.81640625" bestFit="1" customWidth="1"/>
    <col min="620" max="627" width="8.81640625" bestFit="1" customWidth="1"/>
    <col min="628" max="628" width="3.81640625" bestFit="1" customWidth="1"/>
    <col min="629" max="629" width="8.81640625" bestFit="1" customWidth="1"/>
    <col min="630" max="630" width="5.81640625" bestFit="1" customWidth="1"/>
    <col min="631" max="634" width="8.81640625" bestFit="1" customWidth="1"/>
    <col min="635" max="635" width="3.81640625" bestFit="1" customWidth="1"/>
    <col min="636" max="639" width="8.81640625" bestFit="1" customWidth="1"/>
    <col min="640" max="640" width="3.81640625" bestFit="1" customWidth="1"/>
    <col min="641" max="642" width="8.81640625" bestFit="1" customWidth="1"/>
    <col min="643" max="643" width="7.81640625" bestFit="1" customWidth="1"/>
    <col min="644" max="646" width="8.81640625" bestFit="1" customWidth="1"/>
    <col min="647" max="647" width="5.81640625" bestFit="1" customWidth="1"/>
    <col min="648" max="650" width="8.81640625" bestFit="1" customWidth="1"/>
    <col min="651" max="651" width="6.81640625" bestFit="1" customWidth="1"/>
    <col min="652" max="652" width="8.81640625" bestFit="1" customWidth="1"/>
    <col min="653" max="653" width="7.81640625" bestFit="1" customWidth="1"/>
    <col min="654" max="668" width="8.81640625" bestFit="1" customWidth="1"/>
    <col min="669" max="669" width="6.81640625" bestFit="1" customWidth="1"/>
    <col min="670" max="672" width="8.81640625" bestFit="1" customWidth="1"/>
    <col min="673" max="673" width="6.81640625" bestFit="1" customWidth="1"/>
    <col min="674" max="674" width="8.81640625" bestFit="1" customWidth="1"/>
    <col min="675" max="675" width="5.81640625" bestFit="1" customWidth="1"/>
    <col min="676" max="677" width="8.81640625" bestFit="1" customWidth="1"/>
    <col min="678" max="678" width="5.81640625" bestFit="1" customWidth="1"/>
    <col min="679" max="680" width="8.81640625" bestFit="1" customWidth="1"/>
    <col min="681" max="681" width="3.81640625" bestFit="1" customWidth="1"/>
    <col min="682" max="682" width="6.81640625" bestFit="1" customWidth="1"/>
    <col min="683" max="683" width="8.81640625" bestFit="1" customWidth="1"/>
    <col min="684" max="684" width="6.81640625" bestFit="1" customWidth="1"/>
    <col min="685" max="686" width="8.81640625" bestFit="1" customWidth="1"/>
    <col min="687" max="687" width="3.81640625" bestFit="1" customWidth="1"/>
    <col min="688" max="690" width="8.81640625" bestFit="1" customWidth="1"/>
    <col min="691" max="691" width="7.81640625" bestFit="1" customWidth="1"/>
    <col min="692" max="692" width="6.81640625" bestFit="1" customWidth="1"/>
    <col min="693" max="693" width="8.81640625" bestFit="1" customWidth="1"/>
    <col min="694" max="694" width="7.81640625" bestFit="1" customWidth="1"/>
    <col min="695" max="699" width="8.81640625" bestFit="1" customWidth="1"/>
    <col min="700" max="701" width="6.81640625" bestFit="1" customWidth="1"/>
    <col min="702" max="702" width="8.81640625" bestFit="1" customWidth="1"/>
    <col min="703" max="703" width="6.81640625" bestFit="1" customWidth="1"/>
    <col min="704" max="704" width="8.81640625" bestFit="1" customWidth="1"/>
    <col min="705" max="705" width="5.81640625" bestFit="1" customWidth="1"/>
    <col min="706" max="706" width="6.81640625" bestFit="1" customWidth="1"/>
    <col min="707" max="707" width="7.81640625" bestFit="1" customWidth="1"/>
    <col min="708" max="708" width="8.81640625" bestFit="1" customWidth="1"/>
    <col min="709" max="709" width="3.81640625" bestFit="1" customWidth="1"/>
    <col min="710" max="710" width="8.81640625" bestFit="1" customWidth="1"/>
    <col min="711" max="711" width="7.81640625" bestFit="1" customWidth="1"/>
    <col min="712" max="712" width="6.81640625" bestFit="1" customWidth="1"/>
    <col min="713" max="715" width="8.81640625" bestFit="1" customWidth="1"/>
    <col min="716" max="717" width="7.81640625" bestFit="1" customWidth="1"/>
    <col min="718" max="721" width="8.81640625" bestFit="1" customWidth="1"/>
    <col min="722" max="722" width="7.81640625" bestFit="1" customWidth="1"/>
    <col min="723" max="723" width="8.81640625" bestFit="1" customWidth="1"/>
    <col min="724" max="724" width="6.81640625" bestFit="1" customWidth="1"/>
    <col min="725" max="726" width="8.81640625" bestFit="1" customWidth="1"/>
    <col min="727" max="727" width="7.81640625" bestFit="1" customWidth="1"/>
    <col min="728" max="731" width="8.81640625" bestFit="1" customWidth="1"/>
    <col min="732" max="732" width="5.81640625" bestFit="1" customWidth="1"/>
    <col min="733" max="734" width="8.81640625" bestFit="1" customWidth="1"/>
    <col min="735" max="735" width="3.81640625" bestFit="1" customWidth="1"/>
    <col min="736" max="737" width="8.81640625" bestFit="1" customWidth="1"/>
    <col min="738" max="738" width="9.81640625" bestFit="1" customWidth="1"/>
    <col min="739" max="739" width="7.81640625" bestFit="1" customWidth="1"/>
    <col min="740" max="740" width="6.81640625" bestFit="1" customWidth="1"/>
    <col min="741" max="741" width="9.81640625" bestFit="1" customWidth="1"/>
    <col min="742" max="742" width="7.81640625" bestFit="1" customWidth="1"/>
    <col min="743" max="746" width="9.81640625" bestFit="1" customWidth="1"/>
    <col min="747" max="747" width="6.81640625" bestFit="1" customWidth="1"/>
    <col min="748" max="752" width="9.81640625" bestFit="1" customWidth="1"/>
    <col min="753" max="753" width="8.81640625" bestFit="1" customWidth="1"/>
    <col min="754" max="754" width="6.81640625" bestFit="1" customWidth="1"/>
    <col min="755" max="756" width="9.81640625" bestFit="1" customWidth="1"/>
    <col min="757" max="757" width="8.81640625" bestFit="1" customWidth="1"/>
    <col min="758" max="758" width="7.81640625" bestFit="1" customWidth="1"/>
    <col min="759" max="759" width="9.81640625" bestFit="1" customWidth="1"/>
    <col min="760" max="760" width="6.81640625" bestFit="1" customWidth="1"/>
    <col min="761" max="761" width="4.81640625" bestFit="1" customWidth="1"/>
    <col min="762" max="762" width="9.81640625" bestFit="1" customWidth="1"/>
    <col min="763" max="763" width="7.81640625" bestFit="1" customWidth="1"/>
    <col min="764" max="764" width="4.81640625" bestFit="1" customWidth="1"/>
    <col min="765" max="765" width="10.7265625" bestFit="1" customWidth="1"/>
  </cols>
  <sheetData>
    <row r="3" spans="1:2" x14ac:dyDescent="0.35">
      <c r="A3" s="16" t="s">
        <v>1078</v>
      </c>
      <c r="B3" t="s">
        <v>1059</v>
      </c>
    </row>
    <row r="4" spans="1:2" x14ac:dyDescent="0.35">
      <c r="A4" s="17" t="s">
        <v>23</v>
      </c>
      <c r="B4" s="6">
        <v>103</v>
      </c>
    </row>
    <row r="5" spans="1:2" x14ac:dyDescent="0.35">
      <c r="A5" s="17" t="s">
        <v>1062</v>
      </c>
      <c r="B5" s="6">
        <v>897</v>
      </c>
    </row>
    <row r="6" spans="1:2" x14ac:dyDescent="0.35">
      <c r="A6" s="17" t="s">
        <v>1057</v>
      </c>
      <c r="B6" s="6">
        <v>1000</v>
      </c>
    </row>
    <row r="28" spans="2:3" x14ac:dyDescent="0.35">
      <c r="B28" s="16" t="s">
        <v>1055</v>
      </c>
      <c r="C28" t="s">
        <v>1059</v>
      </c>
    </row>
    <row r="29" spans="2:3" x14ac:dyDescent="0.35">
      <c r="B29" s="17" t="s">
        <v>12</v>
      </c>
      <c r="C29" s="6">
        <v>407</v>
      </c>
    </row>
    <row r="30" spans="2:3" x14ac:dyDescent="0.35">
      <c r="B30" s="17" t="s">
        <v>11</v>
      </c>
      <c r="C30" s="6">
        <v>190</v>
      </c>
    </row>
    <row r="31" spans="2:3" x14ac:dyDescent="0.35">
      <c r="B31" s="17" t="s">
        <v>1</v>
      </c>
      <c r="C31" s="6">
        <v>63</v>
      </c>
    </row>
    <row r="32" spans="2:3" x14ac:dyDescent="0.35">
      <c r="B32" s="17" t="s">
        <v>2</v>
      </c>
      <c r="C32" s="6">
        <v>86</v>
      </c>
    </row>
    <row r="33" spans="2:3" x14ac:dyDescent="0.35">
      <c r="B33" s="17" t="s">
        <v>13</v>
      </c>
      <c r="C33" s="6">
        <v>254</v>
      </c>
    </row>
    <row r="34" spans="2:3" x14ac:dyDescent="0.35">
      <c r="B34" s="17" t="s">
        <v>1057</v>
      </c>
      <c r="C34" s="6">
        <v>1000</v>
      </c>
    </row>
    <row r="50" spans="2:3" x14ac:dyDescent="0.35">
      <c r="B50" s="16" t="s">
        <v>1055</v>
      </c>
      <c r="C50" t="s">
        <v>1079</v>
      </c>
    </row>
    <row r="51" spans="2:3" x14ac:dyDescent="0.35">
      <c r="B51" s="17" t="s">
        <v>17</v>
      </c>
      <c r="C51" s="6">
        <v>441</v>
      </c>
    </row>
    <row r="52" spans="2:3" x14ac:dyDescent="0.35">
      <c r="B52" s="17" t="s">
        <v>18</v>
      </c>
      <c r="C52" s="6">
        <v>381</v>
      </c>
    </row>
    <row r="53" spans="2:3" x14ac:dyDescent="0.35">
      <c r="B53" s="17" t="s">
        <v>21</v>
      </c>
      <c r="C53" s="6">
        <v>5</v>
      </c>
    </row>
    <row r="54" spans="2:3" x14ac:dyDescent="0.35">
      <c r="B54" s="17" t="s">
        <v>19</v>
      </c>
      <c r="C54" s="6">
        <v>132</v>
      </c>
    </row>
    <row r="55" spans="2:3" x14ac:dyDescent="0.35">
      <c r="B55" s="17" t="s">
        <v>20</v>
      </c>
      <c r="C55" s="6">
        <v>41</v>
      </c>
    </row>
    <row r="56" spans="2:3" x14ac:dyDescent="0.35">
      <c r="B56" s="17" t="s">
        <v>1057</v>
      </c>
      <c r="C56" s="6">
        <v>1000</v>
      </c>
    </row>
    <row r="90" spans="2:765" x14ac:dyDescent="0.35">
      <c r="B90" s="16" t="s">
        <v>1059</v>
      </c>
      <c r="C90" s="16" t="s">
        <v>1058</v>
      </c>
    </row>
    <row r="91" spans="2:765" x14ac:dyDescent="0.35">
      <c r="B91" s="16" t="s">
        <v>1055</v>
      </c>
      <c r="C91">
        <v>0.45600000000000002</v>
      </c>
      <c r="D91">
        <v>0.98399999999999999</v>
      </c>
      <c r="E91">
        <v>1.173</v>
      </c>
      <c r="F91">
        <v>1.8240000000000001</v>
      </c>
      <c r="G91">
        <v>2</v>
      </c>
      <c r="H91">
        <v>2.54</v>
      </c>
      <c r="I91">
        <v>3.12</v>
      </c>
      <c r="J91">
        <v>3.5750000000000002</v>
      </c>
      <c r="K91">
        <v>4.99</v>
      </c>
      <c r="L91">
        <v>5.4</v>
      </c>
      <c r="M91">
        <v>5.4720000000000004</v>
      </c>
      <c r="N91">
        <v>5.71</v>
      </c>
      <c r="O91">
        <v>6.2160000000000002</v>
      </c>
      <c r="P91">
        <v>6.399</v>
      </c>
      <c r="Q91">
        <v>6.944</v>
      </c>
      <c r="R91">
        <v>7.02</v>
      </c>
      <c r="S91">
        <v>7.3079999999999998</v>
      </c>
      <c r="T91">
        <v>7.3140000000000001</v>
      </c>
      <c r="U91">
        <v>7.5</v>
      </c>
      <c r="V91">
        <v>7.8</v>
      </c>
      <c r="W91">
        <v>8.25</v>
      </c>
      <c r="X91">
        <v>8.5495999999999999</v>
      </c>
      <c r="Y91">
        <v>8.92</v>
      </c>
      <c r="Z91">
        <v>9.6</v>
      </c>
      <c r="AA91">
        <v>9.75</v>
      </c>
      <c r="AB91">
        <v>9.92</v>
      </c>
      <c r="AC91">
        <v>9.98</v>
      </c>
      <c r="AD91">
        <v>10</v>
      </c>
      <c r="AE91">
        <v>10.103199999999999</v>
      </c>
      <c r="AF91">
        <v>10.27</v>
      </c>
      <c r="AG91">
        <v>10.307499999999999</v>
      </c>
      <c r="AH91">
        <v>10.53</v>
      </c>
      <c r="AI91">
        <v>11.06</v>
      </c>
      <c r="AJ91">
        <v>11.7</v>
      </c>
      <c r="AK91">
        <v>12</v>
      </c>
      <c r="AL91">
        <v>12.63</v>
      </c>
      <c r="AM91">
        <v>13.321400000000001</v>
      </c>
      <c r="AN91">
        <v>13.36</v>
      </c>
      <c r="AO91">
        <v>13.42</v>
      </c>
      <c r="AP91">
        <v>14.13</v>
      </c>
      <c r="AQ91">
        <v>14.3</v>
      </c>
      <c r="AR91">
        <v>14.4</v>
      </c>
      <c r="AS91">
        <v>14.42</v>
      </c>
      <c r="AT91">
        <v>14.702999999999999</v>
      </c>
      <c r="AU91">
        <v>14.76</v>
      </c>
      <c r="AV91">
        <v>14.88</v>
      </c>
      <c r="AW91">
        <v>15.15</v>
      </c>
      <c r="AX91">
        <v>15.24</v>
      </c>
      <c r="AY91">
        <v>15.401</v>
      </c>
      <c r="AZ91">
        <v>15.430999999999999</v>
      </c>
      <c r="BA91">
        <v>15.542999999999999</v>
      </c>
      <c r="BB91">
        <v>15.63</v>
      </c>
      <c r="BC91">
        <v>16.25</v>
      </c>
      <c r="BD91">
        <v>16.420000000000002</v>
      </c>
      <c r="BE91">
        <v>17.064</v>
      </c>
      <c r="BF91">
        <v>17.13</v>
      </c>
      <c r="BG91">
        <v>17.170000000000002</v>
      </c>
      <c r="BH91">
        <v>17.420000000000002</v>
      </c>
      <c r="BI91">
        <v>17.88</v>
      </c>
      <c r="BJ91">
        <v>18</v>
      </c>
      <c r="BK91">
        <v>18.254899999999999</v>
      </c>
      <c r="BL91">
        <v>18.524999999999999</v>
      </c>
      <c r="BM91">
        <v>18.63</v>
      </c>
      <c r="BN91">
        <v>19</v>
      </c>
      <c r="BO91">
        <v>19.196999999999999</v>
      </c>
      <c r="BP91">
        <v>19.5</v>
      </c>
      <c r="BQ91">
        <v>19.548100000000002</v>
      </c>
      <c r="BR91">
        <v>19.9801</v>
      </c>
      <c r="BS91">
        <v>20</v>
      </c>
      <c r="BT91">
        <v>20.010000000000002</v>
      </c>
      <c r="BU91">
        <v>20.07</v>
      </c>
      <c r="BV91">
        <v>20.475000000000001</v>
      </c>
      <c r="BW91">
        <v>20.83</v>
      </c>
      <c r="BX91">
        <v>21</v>
      </c>
      <c r="BY91">
        <v>21.21</v>
      </c>
      <c r="BZ91">
        <v>21.33</v>
      </c>
      <c r="CA91">
        <v>21.6</v>
      </c>
      <c r="CB91">
        <v>21.63</v>
      </c>
      <c r="CC91">
        <v>22</v>
      </c>
      <c r="CD91">
        <v>22.3</v>
      </c>
      <c r="CE91">
        <v>22.425000000000001</v>
      </c>
      <c r="CF91">
        <v>22.84</v>
      </c>
      <c r="CG91">
        <v>23</v>
      </c>
      <c r="CH91">
        <v>23.1465</v>
      </c>
      <c r="CI91">
        <v>23.401</v>
      </c>
      <c r="CJ91">
        <v>23.899000000000001</v>
      </c>
      <c r="CK91">
        <v>24</v>
      </c>
      <c r="CL91">
        <v>24.186499999999999</v>
      </c>
      <c r="CM91">
        <v>24.38</v>
      </c>
      <c r="CN91">
        <v>24.406400000000001</v>
      </c>
      <c r="CO91">
        <v>24.63</v>
      </c>
      <c r="CP91">
        <v>25</v>
      </c>
      <c r="CQ91">
        <v>25.0718</v>
      </c>
      <c r="CR91">
        <v>25.24</v>
      </c>
      <c r="CS91">
        <v>25.2486</v>
      </c>
      <c r="CT91">
        <v>25.26</v>
      </c>
      <c r="CU91">
        <v>25.339500000000001</v>
      </c>
      <c r="CV91">
        <v>25.407900000000001</v>
      </c>
      <c r="CW91">
        <v>25.711400000000001</v>
      </c>
      <c r="CX91">
        <v>25.773599999999998</v>
      </c>
      <c r="CY91">
        <v>26.567499999999999</v>
      </c>
      <c r="CZ91">
        <v>26.582599999999999</v>
      </c>
      <c r="DA91">
        <v>26.59</v>
      </c>
      <c r="DB91">
        <v>26.84</v>
      </c>
      <c r="DC91">
        <v>27</v>
      </c>
      <c r="DD91">
        <v>27.486699999999999</v>
      </c>
      <c r="DE91">
        <v>27.63</v>
      </c>
      <c r="DF91">
        <v>27.953900000000001</v>
      </c>
      <c r="DG91">
        <v>28.036799999999999</v>
      </c>
      <c r="DH91">
        <v>28.5</v>
      </c>
      <c r="DI91">
        <v>28.5868</v>
      </c>
      <c r="DJ91">
        <v>28.996500000000001</v>
      </c>
      <c r="DK91">
        <v>29.13</v>
      </c>
      <c r="DL91">
        <v>29.33</v>
      </c>
      <c r="DM91">
        <v>29.727799999999998</v>
      </c>
      <c r="DN91">
        <v>29.807400000000001</v>
      </c>
      <c r="DO91">
        <v>30</v>
      </c>
      <c r="DP91">
        <v>30.0473</v>
      </c>
      <c r="DQ91">
        <v>30.1082</v>
      </c>
      <c r="DR91">
        <v>30.42</v>
      </c>
      <c r="DS91">
        <v>31.807600000000001</v>
      </c>
      <c r="DT91">
        <v>31.995000000000001</v>
      </c>
      <c r="DU91">
        <v>32</v>
      </c>
      <c r="DV91">
        <v>32.226999999999997</v>
      </c>
      <c r="DW91">
        <v>32.6706</v>
      </c>
      <c r="DX91">
        <v>33</v>
      </c>
      <c r="DY91">
        <v>33.475000000000001</v>
      </c>
      <c r="DZ91">
        <v>33.497100000000003</v>
      </c>
      <c r="EA91">
        <v>33.544699999999999</v>
      </c>
      <c r="EB91">
        <v>33.571800000000003</v>
      </c>
      <c r="EC91">
        <v>33.8611</v>
      </c>
      <c r="ED91">
        <v>33.910499999999999</v>
      </c>
      <c r="EE91">
        <v>33.957900000000002</v>
      </c>
      <c r="EF91">
        <v>34.08</v>
      </c>
      <c r="EG91">
        <v>34.5</v>
      </c>
      <c r="EH91">
        <v>35.1</v>
      </c>
      <c r="EI91">
        <v>35.450000000000003</v>
      </c>
      <c r="EJ91">
        <v>36</v>
      </c>
      <c r="EK91">
        <v>36.3384</v>
      </c>
      <c r="EL91">
        <v>36.503999999999998</v>
      </c>
      <c r="EM91">
        <v>36.739400000000003</v>
      </c>
      <c r="EN91">
        <v>36.754399999999997</v>
      </c>
      <c r="EO91">
        <v>36.890099999999997</v>
      </c>
      <c r="EP91">
        <v>36.972099999999998</v>
      </c>
      <c r="EQ91">
        <v>37.26</v>
      </c>
      <c r="ER91">
        <v>37.262799999999999</v>
      </c>
      <c r="ES91">
        <v>37.293500000000002</v>
      </c>
      <c r="ET91">
        <v>37.44</v>
      </c>
      <c r="EU91">
        <v>37.582099999999997</v>
      </c>
      <c r="EV91">
        <v>37.707000000000001</v>
      </c>
      <c r="EW91">
        <v>37.917400000000001</v>
      </c>
      <c r="EX91">
        <v>38.124600000000001</v>
      </c>
      <c r="EY91">
        <v>38.496899999999997</v>
      </c>
      <c r="EZ91">
        <v>38.698399999999999</v>
      </c>
      <c r="FA91">
        <v>39</v>
      </c>
      <c r="FB91">
        <v>39.953899999999997</v>
      </c>
      <c r="FC91">
        <v>40</v>
      </c>
      <c r="FD91">
        <v>40.200000000000003</v>
      </c>
      <c r="FE91">
        <v>41.153799999999997</v>
      </c>
      <c r="FF91">
        <v>41.359499999999997</v>
      </c>
      <c r="FG91">
        <v>41.712299999999999</v>
      </c>
      <c r="FH91">
        <v>42.418999999999997</v>
      </c>
      <c r="FI91">
        <v>42.66</v>
      </c>
      <c r="FJ91">
        <v>42.9</v>
      </c>
      <c r="FK91">
        <v>43.011800000000001</v>
      </c>
      <c r="FL91">
        <v>43.02</v>
      </c>
      <c r="FM91">
        <v>43.26</v>
      </c>
      <c r="FN91">
        <v>43.433999999999997</v>
      </c>
      <c r="FO91">
        <v>44.064</v>
      </c>
      <c r="FP91">
        <v>44.85</v>
      </c>
      <c r="FQ91">
        <v>44.9221</v>
      </c>
      <c r="FR91">
        <v>45.237400000000001</v>
      </c>
      <c r="FS91">
        <v>45.293500000000002</v>
      </c>
      <c r="FT91">
        <v>45.63</v>
      </c>
      <c r="FU91">
        <v>45.734099999999998</v>
      </c>
      <c r="FV91">
        <v>45.877499999999998</v>
      </c>
      <c r="FW91">
        <v>45.944899999999997</v>
      </c>
      <c r="FX91">
        <v>45.99</v>
      </c>
      <c r="FY91">
        <v>46.036799999999999</v>
      </c>
      <c r="FZ91">
        <v>46.845300000000002</v>
      </c>
      <c r="GA91">
        <v>46.864899999999999</v>
      </c>
      <c r="GB91">
        <v>47.046399999999998</v>
      </c>
      <c r="GC91">
        <v>48</v>
      </c>
      <c r="GD91">
        <v>48.372999999999998</v>
      </c>
      <c r="GE91">
        <v>48.489800000000002</v>
      </c>
      <c r="GF91">
        <v>48.586199999999998</v>
      </c>
      <c r="GG91">
        <v>48.75</v>
      </c>
      <c r="GH91">
        <v>48.793799999999997</v>
      </c>
      <c r="GI91">
        <v>48.990699999999997</v>
      </c>
      <c r="GJ91">
        <v>50</v>
      </c>
      <c r="GK91">
        <v>50.317</v>
      </c>
      <c r="GL91">
        <v>50.57</v>
      </c>
      <c r="GM91">
        <v>50.603299999999997</v>
      </c>
      <c r="GN91">
        <v>50.672400000000003</v>
      </c>
      <c r="GO91">
        <v>50.79</v>
      </c>
      <c r="GP91">
        <v>51.29</v>
      </c>
      <c r="GQ91">
        <v>51.45</v>
      </c>
      <c r="GR91">
        <v>51.73</v>
      </c>
      <c r="GS91">
        <v>51.8767</v>
      </c>
      <c r="GT91">
        <v>52</v>
      </c>
      <c r="GU91">
        <v>52.019799999999996</v>
      </c>
      <c r="GV91">
        <v>52.172199999999997</v>
      </c>
      <c r="GW91">
        <v>52.350099999999998</v>
      </c>
      <c r="GX91">
        <v>52.8994</v>
      </c>
      <c r="GY91">
        <v>53.43</v>
      </c>
      <c r="GZ91">
        <v>53.688699999999997</v>
      </c>
      <c r="HA91">
        <v>54</v>
      </c>
      <c r="HB91">
        <v>54.124600000000001</v>
      </c>
      <c r="HC91">
        <v>54.18</v>
      </c>
      <c r="HD91">
        <v>54.180599999999998</v>
      </c>
      <c r="HE91">
        <v>54.236800000000002</v>
      </c>
      <c r="HF91">
        <v>54.28</v>
      </c>
      <c r="HG91">
        <v>54.463700000000003</v>
      </c>
      <c r="HH91">
        <v>54.8215</v>
      </c>
      <c r="HI91">
        <v>55.295499999999997</v>
      </c>
      <c r="HJ91">
        <v>55.648400000000002</v>
      </c>
      <c r="HK91">
        <v>55.89</v>
      </c>
      <c r="HL91">
        <v>55.935699999999997</v>
      </c>
      <c r="HM91">
        <v>56.107500000000002</v>
      </c>
      <c r="HN91">
        <v>56.4</v>
      </c>
      <c r="HO91">
        <v>56.496899999999997</v>
      </c>
      <c r="HP91">
        <v>56.919600000000003</v>
      </c>
      <c r="HQ91">
        <v>57.098199999999999</v>
      </c>
      <c r="HR91">
        <v>57.2</v>
      </c>
      <c r="HS91">
        <v>57.39</v>
      </c>
      <c r="HT91">
        <v>57.966200000000001</v>
      </c>
      <c r="HU91">
        <v>58.238999999999997</v>
      </c>
      <c r="HV91">
        <v>58.24</v>
      </c>
      <c r="HW91">
        <v>58.361699999999999</v>
      </c>
      <c r="HX91">
        <v>58.5</v>
      </c>
      <c r="HY91">
        <v>58.89</v>
      </c>
      <c r="HZ91">
        <v>59.242100000000001</v>
      </c>
      <c r="IA91">
        <v>59.807400000000001</v>
      </c>
      <c r="IB91">
        <v>60</v>
      </c>
      <c r="IC91">
        <v>61.085900000000002</v>
      </c>
      <c r="ID91">
        <v>61.17</v>
      </c>
      <c r="IE91">
        <v>61.180599999999998</v>
      </c>
      <c r="IF91">
        <v>61.237400000000001</v>
      </c>
      <c r="IG91">
        <v>61.249699999999997</v>
      </c>
      <c r="IH91">
        <v>61.259</v>
      </c>
      <c r="II91">
        <v>61.4985</v>
      </c>
      <c r="IJ91">
        <v>61.993600000000001</v>
      </c>
      <c r="IK91">
        <v>62.13</v>
      </c>
      <c r="IL91">
        <v>62.970199999999998</v>
      </c>
      <c r="IM91">
        <v>63.441299999999998</v>
      </c>
      <c r="IN91">
        <v>63.99</v>
      </c>
      <c r="IO91">
        <v>64</v>
      </c>
      <c r="IP91">
        <v>64.171000000000006</v>
      </c>
      <c r="IQ91">
        <v>64.342100000000002</v>
      </c>
      <c r="IR91">
        <v>65.251599999999996</v>
      </c>
      <c r="IS91">
        <v>65.428799999999995</v>
      </c>
      <c r="IT91">
        <v>65.496899999999997</v>
      </c>
      <c r="IU91">
        <v>65.947800000000001</v>
      </c>
      <c r="IV91">
        <v>66.158000000000001</v>
      </c>
      <c r="IW91">
        <v>66.864900000000006</v>
      </c>
      <c r="IX91">
        <v>66.8857</v>
      </c>
      <c r="IY91">
        <v>67.067700000000002</v>
      </c>
      <c r="IZ91">
        <v>67.703999999999994</v>
      </c>
      <c r="JA91">
        <v>67.843599999999995</v>
      </c>
      <c r="JB91">
        <v>67.903400000000005</v>
      </c>
      <c r="JC91">
        <v>67.961500000000001</v>
      </c>
      <c r="JD91">
        <v>67.969700000000003</v>
      </c>
      <c r="JE91">
        <v>68.496899999999997</v>
      </c>
      <c r="JF91">
        <v>69.033299999999997</v>
      </c>
      <c r="JG91">
        <v>69.154700000000005</v>
      </c>
      <c r="JH91">
        <v>69.6571</v>
      </c>
      <c r="JI91">
        <v>70</v>
      </c>
      <c r="JJ91">
        <v>70.212999999999994</v>
      </c>
      <c r="JK91">
        <v>70.5334</v>
      </c>
      <c r="JL91">
        <v>70.8215</v>
      </c>
      <c r="JM91">
        <v>72.061000000000007</v>
      </c>
      <c r="JN91">
        <v>72.350099999999998</v>
      </c>
      <c r="JO91">
        <v>73.508899999999997</v>
      </c>
      <c r="JP91">
        <v>73.810299999999998</v>
      </c>
      <c r="JQ91">
        <v>74.532399999999996</v>
      </c>
      <c r="JR91">
        <v>74.607699999999994</v>
      </c>
      <c r="JS91">
        <v>74.7804</v>
      </c>
      <c r="JT91">
        <v>74.785899999999998</v>
      </c>
      <c r="JU91">
        <v>74.947000000000003</v>
      </c>
      <c r="JV91">
        <v>75.0822</v>
      </c>
      <c r="JW91">
        <v>75.180800000000005</v>
      </c>
      <c r="JX91">
        <v>76.1678</v>
      </c>
      <c r="JY91">
        <v>76.7</v>
      </c>
      <c r="JZ91">
        <v>76.787999999999997</v>
      </c>
      <c r="KA91">
        <v>76.864900000000006</v>
      </c>
      <c r="KB91">
        <v>76.9499</v>
      </c>
      <c r="KC91">
        <v>77.165099999999995</v>
      </c>
      <c r="KD91">
        <v>77.290000000000006</v>
      </c>
      <c r="KE91">
        <v>77.805000000000007</v>
      </c>
      <c r="KF91">
        <v>78</v>
      </c>
      <c r="KG91">
        <v>78.278999999999996</v>
      </c>
      <c r="KH91">
        <v>78.333299999999994</v>
      </c>
      <c r="KI91">
        <v>78.5535</v>
      </c>
      <c r="KJ91">
        <v>81.12</v>
      </c>
      <c r="KK91">
        <v>81.885000000000005</v>
      </c>
      <c r="KL91">
        <v>81.900000000000006</v>
      </c>
      <c r="KM91">
        <v>82.586500000000001</v>
      </c>
      <c r="KN91">
        <v>82.793999999999997</v>
      </c>
      <c r="KO91">
        <v>82.875</v>
      </c>
      <c r="KP91">
        <v>82.98</v>
      </c>
      <c r="KQ91">
        <v>83.231700000000004</v>
      </c>
      <c r="KR91">
        <v>83.441299999999998</v>
      </c>
      <c r="KS91">
        <v>83.462900000000005</v>
      </c>
      <c r="KT91">
        <v>84.0779</v>
      </c>
      <c r="KU91">
        <v>84.700599999999994</v>
      </c>
      <c r="KV91">
        <v>84.886200000000002</v>
      </c>
      <c r="KW91">
        <v>85.085899999999995</v>
      </c>
      <c r="KX91">
        <v>85.32</v>
      </c>
      <c r="KY91">
        <v>85.351200000000006</v>
      </c>
      <c r="KZ91">
        <v>85.942099999999996</v>
      </c>
      <c r="LA91">
        <v>86</v>
      </c>
      <c r="LB91">
        <v>86.28</v>
      </c>
      <c r="LC91">
        <v>86.293499999999995</v>
      </c>
      <c r="LD91">
        <v>86.356300000000005</v>
      </c>
      <c r="LE91">
        <v>86.423400000000001</v>
      </c>
      <c r="LF91">
        <v>86.4786</v>
      </c>
      <c r="LG91">
        <v>87.581299999999999</v>
      </c>
      <c r="LH91">
        <v>88.405699999999996</v>
      </c>
      <c r="LI91">
        <v>88.624799999999993</v>
      </c>
      <c r="LJ91">
        <v>89.452399999999997</v>
      </c>
      <c r="LK91">
        <v>89.5</v>
      </c>
      <c r="LL91">
        <v>90</v>
      </c>
      <c r="LM91">
        <v>90.041600000000003</v>
      </c>
      <c r="LN91">
        <v>90.278800000000004</v>
      </c>
      <c r="LO91">
        <v>90.630399999999995</v>
      </c>
      <c r="LP91">
        <v>91.041700000000006</v>
      </c>
      <c r="LQ91">
        <v>91.290899999999993</v>
      </c>
      <c r="LR91">
        <v>92.4375</v>
      </c>
      <c r="LS91">
        <v>92.585999999999999</v>
      </c>
      <c r="LT91">
        <v>92.75</v>
      </c>
      <c r="LU91">
        <v>93.6</v>
      </c>
      <c r="LV91">
        <v>94.26</v>
      </c>
      <c r="LW91">
        <v>94.630399999999995</v>
      </c>
      <c r="LX91">
        <v>94.71</v>
      </c>
      <c r="LY91">
        <v>95.042900000000003</v>
      </c>
      <c r="LZ91">
        <v>95.471999999999994</v>
      </c>
      <c r="MA91">
        <v>96.045299999999997</v>
      </c>
      <c r="MB91">
        <v>96.714699999999993</v>
      </c>
      <c r="MC91">
        <v>97.626300000000001</v>
      </c>
      <c r="MD91">
        <v>98.547600000000003</v>
      </c>
      <c r="ME91">
        <v>100.60380000000001</v>
      </c>
      <c r="MF91">
        <v>101.9011</v>
      </c>
      <c r="MG91">
        <v>102.22320000000001</v>
      </c>
      <c r="MH91">
        <v>103.0842</v>
      </c>
      <c r="MI91">
        <v>103.18</v>
      </c>
      <c r="MJ91">
        <v>103.1811</v>
      </c>
      <c r="MK91">
        <v>105.8442</v>
      </c>
      <c r="ML91">
        <v>105.9778</v>
      </c>
      <c r="MM91">
        <v>106.5408</v>
      </c>
      <c r="MN91">
        <v>106.65</v>
      </c>
      <c r="MO91">
        <v>107.4011</v>
      </c>
      <c r="MP91">
        <v>107.52</v>
      </c>
      <c r="MQ91">
        <v>107.99550000000001</v>
      </c>
      <c r="MR91">
        <v>108</v>
      </c>
      <c r="MS91">
        <v>108.3061</v>
      </c>
      <c r="MT91">
        <v>108.36109999999999</v>
      </c>
      <c r="MU91">
        <v>108.51300000000001</v>
      </c>
      <c r="MV91">
        <v>108.69070000000001</v>
      </c>
      <c r="MW91">
        <v>108.9273</v>
      </c>
      <c r="MX91">
        <v>108.9568</v>
      </c>
      <c r="MY91">
        <v>109.2323</v>
      </c>
      <c r="MZ91">
        <v>110.11</v>
      </c>
      <c r="NA91">
        <v>110.2272</v>
      </c>
      <c r="NB91">
        <v>110.6918</v>
      </c>
      <c r="NC91">
        <v>111</v>
      </c>
      <c r="ND91">
        <v>111.15</v>
      </c>
      <c r="NE91">
        <v>111.91240000000001</v>
      </c>
      <c r="NF91">
        <v>114.89449999999999</v>
      </c>
      <c r="NG91">
        <v>115.1866</v>
      </c>
      <c r="NH91">
        <v>115.22490000000001</v>
      </c>
      <c r="NI91">
        <v>116.1046</v>
      </c>
      <c r="NJ91">
        <v>117</v>
      </c>
      <c r="NK91">
        <v>117.44840000000001</v>
      </c>
      <c r="NL91">
        <v>118.0681</v>
      </c>
      <c r="NM91">
        <v>118.3</v>
      </c>
      <c r="NN91">
        <v>118.55840000000001</v>
      </c>
      <c r="NO91">
        <v>118.8969</v>
      </c>
      <c r="NP91">
        <v>119.18089999999999</v>
      </c>
      <c r="NQ91">
        <v>120</v>
      </c>
      <c r="NR91">
        <v>120.54089999999999</v>
      </c>
      <c r="NS91">
        <v>122.31950000000001</v>
      </c>
      <c r="NT91">
        <v>122.3613</v>
      </c>
      <c r="NU91">
        <v>122.4273</v>
      </c>
      <c r="NV91">
        <v>122.633</v>
      </c>
      <c r="NW91">
        <v>122.80759999999999</v>
      </c>
      <c r="NX91">
        <v>123.208</v>
      </c>
      <c r="NY91">
        <v>123.9555</v>
      </c>
      <c r="NZ91">
        <v>124.1649</v>
      </c>
      <c r="OA91">
        <v>125.4194</v>
      </c>
      <c r="OB91">
        <v>125.7273</v>
      </c>
      <c r="OC91">
        <v>125.76</v>
      </c>
      <c r="OD91">
        <v>125.7766</v>
      </c>
      <c r="OE91">
        <v>126</v>
      </c>
      <c r="OF91">
        <v>126.5641</v>
      </c>
      <c r="OG91">
        <v>126.62309999999999</v>
      </c>
      <c r="OH91">
        <v>126.71469999999999</v>
      </c>
      <c r="OI91">
        <v>126.81</v>
      </c>
      <c r="OJ91">
        <v>127.40130000000001</v>
      </c>
      <c r="OK91">
        <v>128.6842</v>
      </c>
      <c r="OL91">
        <v>128.8115</v>
      </c>
      <c r="OM91">
        <v>128.9796</v>
      </c>
      <c r="ON91">
        <v>131</v>
      </c>
      <c r="OO91">
        <v>131.30000000000001</v>
      </c>
      <c r="OP91">
        <v>133.36609999999999</v>
      </c>
      <c r="OQ91">
        <v>133.99780000000001</v>
      </c>
      <c r="OR91">
        <v>134</v>
      </c>
      <c r="OS91">
        <v>134.50059999999999</v>
      </c>
      <c r="OT91">
        <v>134.84690000000001</v>
      </c>
      <c r="OU91">
        <v>136.70920000000001</v>
      </c>
      <c r="OV91">
        <v>137.13</v>
      </c>
      <c r="OW91">
        <v>137.1969</v>
      </c>
      <c r="OX91">
        <v>137.22</v>
      </c>
      <c r="OY91">
        <v>138.08170000000001</v>
      </c>
      <c r="OZ91">
        <v>138.5667</v>
      </c>
      <c r="PA91">
        <v>139.035</v>
      </c>
      <c r="PB91">
        <v>140.13</v>
      </c>
      <c r="PC91">
        <v>140.4</v>
      </c>
      <c r="PD91">
        <v>140.5</v>
      </c>
      <c r="PE91">
        <v>141.90299999999999</v>
      </c>
      <c r="PF91">
        <v>142.3811</v>
      </c>
      <c r="PG91">
        <v>142.51349999999999</v>
      </c>
      <c r="PH91">
        <v>142.85319999999999</v>
      </c>
      <c r="PI91">
        <v>142.91249999999999</v>
      </c>
      <c r="PJ91">
        <v>144</v>
      </c>
      <c r="PK91">
        <v>144.30529999999999</v>
      </c>
      <c r="PL91">
        <v>145</v>
      </c>
      <c r="PM91">
        <v>145.14920000000001</v>
      </c>
      <c r="PN91">
        <v>145.88999999999999</v>
      </c>
      <c r="PO91">
        <v>145.89689999999999</v>
      </c>
      <c r="PP91">
        <v>146.2002</v>
      </c>
      <c r="PQ91">
        <v>146.7174</v>
      </c>
      <c r="PR91">
        <v>146.75530000000001</v>
      </c>
      <c r="PS91">
        <v>147.2441</v>
      </c>
      <c r="PT91">
        <v>147.4015</v>
      </c>
      <c r="PU91">
        <v>147.63820000000001</v>
      </c>
      <c r="PV91">
        <v>147.69890000000001</v>
      </c>
      <c r="PW91">
        <v>148.095</v>
      </c>
      <c r="PX91">
        <v>149.24420000000001</v>
      </c>
      <c r="PY91">
        <v>149.5</v>
      </c>
      <c r="PZ91">
        <v>150</v>
      </c>
      <c r="QA91">
        <v>150.31899999999999</v>
      </c>
      <c r="QB91">
        <v>150.36160000000001</v>
      </c>
      <c r="QC91">
        <v>151.28020000000001</v>
      </c>
      <c r="QD91">
        <v>151.78790000000001</v>
      </c>
      <c r="QE91">
        <v>151.8099</v>
      </c>
      <c r="QF91">
        <v>153.941</v>
      </c>
      <c r="QG91">
        <v>154.5</v>
      </c>
      <c r="QH91">
        <v>155</v>
      </c>
      <c r="QI91">
        <v>155.03550000000001</v>
      </c>
      <c r="QJ91">
        <v>155.3931</v>
      </c>
      <c r="QK91">
        <v>156</v>
      </c>
      <c r="QL91">
        <v>156.40209999999999</v>
      </c>
      <c r="QM91">
        <v>156.4932</v>
      </c>
      <c r="QN91">
        <v>157.86000000000001</v>
      </c>
      <c r="QO91">
        <v>158</v>
      </c>
      <c r="QP91">
        <v>158.29130000000001</v>
      </c>
      <c r="QQ91">
        <v>158.31389999999999</v>
      </c>
      <c r="QR91">
        <v>158.9538</v>
      </c>
      <c r="QS91">
        <v>159</v>
      </c>
      <c r="QT91">
        <v>159.50489999999999</v>
      </c>
      <c r="QU91">
        <v>160</v>
      </c>
      <c r="QV91">
        <v>160.39080000000001</v>
      </c>
      <c r="QW91">
        <v>161.08420000000001</v>
      </c>
      <c r="QX91">
        <v>161.79509999999999</v>
      </c>
      <c r="QY91">
        <v>162.20959999999999</v>
      </c>
      <c r="QZ91">
        <v>163.197</v>
      </c>
      <c r="RA91">
        <v>163.26</v>
      </c>
      <c r="RB91">
        <v>163.36609999999999</v>
      </c>
      <c r="RC91">
        <v>163.92760000000001</v>
      </c>
      <c r="RD91">
        <v>164.22120000000001</v>
      </c>
      <c r="RE91">
        <v>164.4</v>
      </c>
      <c r="RF91">
        <v>165</v>
      </c>
      <c r="RG91">
        <v>165.8691</v>
      </c>
      <c r="RH91">
        <v>166.62479999999999</v>
      </c>
      <c r="RI91">
        <v>167</v>
      </c>
      <c r="RJ91">
        <v>169.02</v>
      </c>
      <c r="RK91">
        <v>169.63499999999999</v>
      </c>
      <c r="RL91">
        <v>170</v>
      </c>
      <c r="RM91">
        <v>171.26259999999999</v>
      </c>
      <c r="RN91">
        <v>172.02</v>
      </c>
      <c r="RO91">
        <v>173.29900000000001</v>
      </c>
      <c r="RP91">
        <v>174.18029999999999</v>
      </c>
      <c r="RQ91">
        <v>174.76169999999999</v>
      </c>
      <c r="RR91">
        <v>175</v>
      </c>
      <c r="RS91">
        <v>175.21770000000001</v>
      </c>
      <c r="RT91">
        <v>175.8682</v>
      </c>
      <c r="RU91">
        <v>176.22120000000001</v>
      </c>
      <c r="RV91">
        <v>176.31290000000001</v>
      </c>
      <c r="RW91">
        <v>177.0504</v>
      </c>
      <c r="RX91">
        <v>178.36179999999999</v>
      </c>
      <c r="RY91">
        <v>178.49889999999999</v>
      </c>
      <c r="RZ91">
        <v>179.5359</v>
      </c>
      <c r="SA91">
        <v>180</v>
      </c>
      <c r="SB91">
        <v>180.33</v>
      </c>
      <c r="SC91">
        <v>181.15710000000001</v>
      </c>
      <c r="SD91">
        <v>182.08340000000001</v>
      </c>
      <c r="SE91">
        <v>182.7</v>
      </c>
      <c r="SF91">
        <v>183.5419</v>
      </c>
      <c r="SG91">
        <v>183.95</v>
      </c>
      <c r="SH91">
        <v>184.04640000000001</v>
      </c>
      <c r="SI91">
        <v>185.11340000000001</v>
      </c>
      <c r="SJ91">
        <v>186</v>
      </c>
      <c r="SK91">
        <v>187.55279999999999</v>
      </c>
      <c r="SL91">
        <v>188.9469</v>
      </c>
      <c r="SM91">
        <v>189.31800000000001</v>
      </c>
      <c r="SN91">
        <v>191.69</v>
      </c>
      <c r="SO91">
        <v>192.44470000000001</v>
      </c>
      <c r="SP91">
        <v>193.8409</v>
      </c>
      <c r="SQ91">
        <v>193.88310000000001</v>
      </c>
      <c r="SR91">
        <v>197.47</v>
      </c>
      <c r="SS91">
        <v>197.5849</v>
      </c>
      <c r="ST91">
        <v>197.9443</v>
      </c>
      <c r="SU91">
        <v>199.452</v>
      </c>
      <c r="SV91">
        <v>200</v>
      </c>
      <c r="SW91">
        <v>202</v>
      </c>
      <c r="SX91">
        <v>202.28639999999999</v>
      </c>
      <c r="SY91">
        <v>202.8</v>
      </c>
      <c r="SZ91">
        <v>202.86</v>
      </c>
      <c r="TA91">
        <v>203</v>
      </c>
      <c r="TB91">
        <v>204.10079999999999</v>
      </c>
      <c r="TC91">
        <v>204.28399999999999</v>
      </c>
      <c r="TD91">
        <v>205.06549999999999</v>
      </c>
      <c r="TE91">
        <v>205.1859</v>
      </c>
      <c r="TF91">
        <v>205.28129999999999</v>
      </c>
      <c r="TG91">
        <v>205.53</v>
      </c>
      <c r="TH91">
        <v>207.89859999999999</v>
      </c>
      <c r="TI91">
        <v>210.4494</v>
      </c>
      <c r="TJ91">
        <v>211.8477</v>
      </c>
      <c r="TK91">
        <v>212.0085</v>
      </c>
      <c r="TL91">
        <v>213.48050000000001</v>
      </c>
      <c r="TM91">
        <v>215.99090000000001</v>
      </c>
      <c r="TN91">
        <v>216.3125</v>
      </c>
      <c r="TO91">
        <v>220.72790000000001</v>
      </c>
      <c r="TP91">
        <v>221.43</v>
      </c>
      <c r="TQ91">
        <v>222.33</v>
      </c>
      <c r="TR91">
        <v>222.3365</v>
      </c>
      <c r="TS91">
        <v>222.5367</v>
      </c>
      <c r="TT91">
        <v>223.64769999999999</v>
      </c>
      <c r="TU91">
        <v>224</v>
      </c>
      <c r="TV91">
        <v>226</v>
      </c>
      <c r="TW91">
        <v>226.7655</v>
      </c>
      <c r="TX91">
        <v>227.13</v>
      </c>
      <c r="TY91">
        <v>227.93719999999999</v>
      </c>
      <c r="TZ91">
        <v>228.6335</v>
      </c>
      <c r="UA91">
        <v>230.39570000000001</v>
      </c>
      <c r="UB91">
        <v>237.208</v>
      </c>
      <c r="UC91">
        <v>237.21</v>
      </c>
      <c r="UD91">
        <v>239.1001</v>
      </c>
      <c r="UE91">
        <v>239.54249999999999</v>
      </c>
      <c r="UF91">
        <v>239.96940000000001</v>
      </c>
      <c r="UG91">
        <v>240</v>
      </c>
      <c r="UH91">
        <v>240.28399999999999</v>
      </c>
      <c r="UI91">
        <v>240.54859999999999</v>
      </c>
      <c r="UJ91">
        <v>240.5908</v>
      </c>
      <c r="UK91">
        <v>240.6737</v>
      </c>
      <c r="UL91">
        <v>242.07</v>
      </c>
      <c r="UM91">
        <v>242.6396</v>
      </c>
      <c r="UN91">
        <v>244.7225</v>
      </c>
      <c r="UO91">
        <v>248.09129999999999</v>
      </c>
      <c r="UP91">
        <v>248.72819999999999</v>
      </c>
      <c r="UQ91">
        <v>250.42240000000001</v>
      </c>
      <c r="UR91">
        <v>250.83199999999999</v>
      </c>
      <c r="US91">
        <v>251.0033</v>
      </c>
      <c r="UT91">
        <v>255.3433</v>
      </c>
      <c r="UU91">
        <v>256.71809999999999</v>
      </c>
      <c r="UV91">
        <v>256.83999999999997</v>
      </c>
      <c r="UW91">
        <v>258.02780000000001</v>
      </c>
      <c r="UX91">
        <v>259.2</v>
      </c>
      <c r="UY91">
        <v>262.02800000000002</v>
      </c>
      <c r="UZ91">
        <v>262.11</v>
      </c>
      <c r="VA91">
        <v>262.44</v>
      </c>
      <c r="VB91">
        <v>263.0523</v>
      </c>
      <c r="VC91">
        <v>267.94040000000001</v>
      </c>
      <c r="VD91">
        <v>268.05579999999998</v>
      </c>
      <c r="VE91">
        <v>269.40269999999998</v>
      </c>
      <c r="VF91">
        <v>269.95400000000001</v>
      </c>
      <c r="VG91">
        <v>270.06360000000001</v>
      </c>
      <c r="VH91">
        <v>270.44560000000001</v>
      </c>
      <c r="VI91">
        <v>271.791</v>
      </c>
      <c r="VJ91">
        <v>271.90960000000001</v>
      </c>
      <c r="VK91">
        <v>271.9169</v>
      </c>
      <c r="VL91">
        <v>272.24990000000003</v>
      </c>
      <c r="VM91">
        <v>272.49689999999998</v>
      </c>
      <c r="VN91">
        <v>272.55329999999998</v>
      </c>
      <c r="VO91">
        <v>272.99959999999999</v>
      </c>
      <c r="VP91">
        <v>275</v>
      </c>
      <c r="VQ91">
        <v>279.31</v>
      </c>
      <c r="VR91">
        <v>280</v>
      </c>
      <c r="VS91">
        <v>281.61579999999998</v>
      </c>
      <c r="VT91">
        <v>282</v>
      </c>
      <c r="VU91">
        <v>286.73230000000001</v>
      </c>
      <c r="VV91">
        <v>287.25</v>
      </c>
      <c r="VW91">
        <v>288</v>
      </c>
      <c r="VX91">
        <v>288.20800000000003</v>
      </c>
      <c r="VY91">
        <v>288.42</v>
      </c>
      <c r="VZ91">
        <v>291.10989999999998</v>
      </c>
      <c r="WA91">
        <v>291.90300000000002</v>
      </c>
      <c r="WB91">
        <v>294.5514</v>
      </c>
      <c r="WC91">
        <v>294.77999999999997</v>
      </c>
      <c r="WD91">
        <v>297.51229999999998</v>
      </c>
      <c r="WE91">
        <v>300.72309999999999</v>
      </c>
      <c r="WF91">
        <v>304.19459999999998</v>
      </c>
      <c r="WG91">
        <v>304.50729999999999</v>
      </c>
      <c r="WH91">
        <v>305.17189999999999</v>
      </c>
      <c r="WI91">
        <v>305.46260000000001</v>
      </c>
      <c r="WJ91">
        <v>305.63040000000001</v>
      </c>
      <c r="WK91">
        <v>309.64389999999997</v>
      </c>
      <c r="WL91">
        <v>310.93439999999998</v>
      </c>
      <c r="WM91">
        <v>311.3621</v>
      </c>
      <c r="WN91">
        <v>312.19</v>
      </c>
      <c r="WO91">
        <v>318.72519999999997</v>
      </c>
      <c r="WP91">
        <v>319.02080000000001</v>
      </c>
      <c r="WQ91">
        <v>319.82150000000001</v>
      </c>
      <c r="WR91">
        <v>320.7079</v>
      </c>
      <c r="WS91">
        <v>322</v>
      </c>
      <c r="WT91">
        <v>324</v>
      </c>
      <c r="WU91">
        <v>332.39699999999999</v>
      </c>
      <c r="WV91">
        <v>333.90350000000001</v>
      </c>
      <c r="WW91">
        <v>335.61649999999997</v>
      </c>
      <c r="WX91">
        <v>336.2636</v>
      </c>
      <c r="WY91">
        <v>337.9237</v>
      </c>
      <c r="WZ91">
        <v>338.0702</v>
      </c>
      <c r="XA91">
        <v>340.45229999999998</v>
      </c>
      <c r="XB91">
        <v>340.54520000000002</v>
      </c>
      <c r="XC91">
        <v>340.70060000000001</v>
      </c>
      <c r="XD91">
        <v>341</v>
      </c>
      <c r="XE91">
        <v>341.2672</v>
      </c>
      <c r="XF91">
        <v>342.6</v>
      </c>
      <c r="XG91">
        <v>344.76940000000002</v>
      </c>
      <c r="XH91">
        <v>345.72890000000001</v>
      </c>
      <c r="XI91">
        <v>346.24380000000002</v>
      </c>
      <c r="XJ91">
        <v>348.7432</v>
      </c>
      <c r="XK91">
        <v>351</v>
      </c>
      <c r="XL91">
        <v>351.02069999999998</v>
      </c>
      <c r="XM91">
        <v>356.23509999999999</v>
      </c>
      <c r="XN91">
        <v>357.11079999999998</v>
      </c>
      <c r="XO91">
        <v>357.9837</v>
      </c>
      <c r="XP91">
        <v>360</v>
      </c>
      <c r="XQ91">
        <v>361.90370000000001</v>
      </c>
      <c r="XR91">
        <v>367.71109999999999</v>
      </c>
      <c r="XS91">
        <v>368.87400000000002</v>
      </c>
      <c r="XT91">
        <v>371.1669</v>
      </c>
      <c r="XU91">
        <v>373.55279999999999</v>
      </c>
      <c r="XV91">
        <v>374.07940000000002</v>
      </c>
      <c r="XW91">
        <v>377.6</v>
      </c>
      <c r="XX91">
        <v>380.3526</v>
      </c>
      <c r="XY91">
        <v>392.02480000000003</v>
      </c>
      <c r="XZ91">
        <v>395.08409999999998</v>
      </c>
      <c r="YA91">
        <v>395.28</v>
      </c>
      <c r="YB91">
        <v>396.29149999999998</v>
      </c>
      <c r="YC91">
        <v>397.36099999999999</v>
      </c>
      <c r="YD91">
        <v>399.84010000000001</v>
      </c>
      <c r="YE91">
        <v>401.1669</v>
      </c>
      <c r="YF91">
        <v>405.55250000000001</v>
      </c>
      <c r="YG91">
        <v>406.65719999999999</v>
      </c>
      <c r="YH91">
        <v>406.70679999999999</v>
      </c>
      <c r="YI91">
        <v>408.56790000000001</v>
      </c>
      <c r="YJ91">
        <v>411.09530000000001</v>
      </c>
      <c r="YK91">
        <v>414.53649999999999</v>
      </c>
      <c r="YL91">
        <v>414.86259999999999</v>
      </c>
      <c r="YM91">
        <v>415.28449999999998</v>
      </c>
      <c r="YN91">
        <v>416.85219999999998</v>
      </c>
      <c r="YO91">
        <v>423.08440000000002</v>
      </c>
      <c r="YP91">
        <v>425.89949999999999</v>
      </c>
      <c r="YQ91">
        <v>427.83109999999999</v>
      </c>
      <c r="YR91">
        <v>427.88080000000002</v>
      </c>
      <c r="YS91">
        <v>440.03</v>
      </c>
      <c r="YT91">
        <v>442.18970000000002</v>
      </c>
      <c r="YU91">
        <v>445.16059999999999</v>
      </c>
      <c r="YV91">
        <v>445.78460000000001</v>
      </c>
      <c r="YW91">
        <v>448.26</v>
      </c>
      <c r="YX91">
        <v>449.04039999999998</v>
      </c>
      <c r="YY91">
        <v>450.2</v>
      </c>
      <c r="YZ91">
        <v>463.70929999999998</v>
      </c>
      <c r="ZA91">
        <v>464.21109999999999</v>
      </c>
      <c r="ZB91">
        <v>464.4</v>
      </c>
      <c r="ZC91">
        <v>472.54539999999997</v>
      </c>
      <c r="ZD91">
        <v>473.60329999999999</v>
      </c>
      <c r="ZE91">
        <v>475</v>
      </c>
      <c r="ZF91">
        <v>475.54</v>
      </c>
      <c r="ZG91">
        <v>477.78149999999999</v>
      </c>
      <c r="ZH91">
        <v>479.36</v>
      </c>
      <c r="ZI91">
        <v>488.4255</v>
      </c>
      <c r="ZJ91">
        <v>494.92989999999998</v>
      </c>
      <c r="ZK91">
        <v>496</v>
      </c>
      <c r="ZL91">
        <v>504.21269999999998</v>
      </c>
      <c r="ZM91">
        <v>510.67529999999999</v>
      </c>
      <c r="ZN91">
        <v>511.15660000000003</v>
      </c>
      <c r="ZO91">
        <v>511.875</v>
      </c>
      <c r="ZP91">
        <v>519.01</v>
      </c>
      <c r="ZQ91">
        <v>519.01250000000005</v>
      </c>
      <c r="ZR91">
        <v>534.56600000000003</v>
      </c>
      <c r="ZS91">
        <v>535.62480000000005</v>
      </c>
      <c r="ZT91">
        <v>547.08590000000004</v>
      </c>
      <c r="ZU91">
        <v>558.10940000000005</v>
      </c>
      <c r="ZV91">
        <v>572.1671</v>
      </c>
      <c r="ZW91">
        <v>572.62689999999998</v>
      </c>
      <c r="ZX91">
        <v>588.54999999999995</v>
      </c>
      <c r="ZY91">
        <v>591.75</v>
      </c>
      <c r="ZZ91">
        <v>593.44470000000001</v>
      </c>
      <c r="AAA91">
        <v>602.66</v>
      </c>
      <c r="AAB91">
        <v>619.51329999999996</v>
      </c>
      <c r="AAC91">
        <v>625.5</v>
      </c>
      <c r="AAD91">
        <v>637.53</v>
      </c>
      <c r="AAE91">
        <v>640.42399999999998</v>
      </c>
      <c r="AAF91">
        <v>641.77440000000001</v>
      </c>
      <c r="AAG91">
        <v>646</v>
      </c>
      <c r="AAH91">
        <v>653.00080000000003</v>
      </c>
      <c r="AAI91">
        <v>653.98500000000001</v>
      </c>
      <c r="AAJ91">
        <v>657.69</v>
      </c>
      <c r="AAK91">
        <v>658.67510000000004</v>
      </c>
      <c r="AAL91">
        <v>664.78880000000004</v>
      </c>
      <c r="AAM91">
        <v>666.4434</v>
      </c>
      <c r="AAN91">
        <v>667.79300000000001</v>
      </c>
      <c r="AAO91">
        <v>673.21600000000001</v>
      </c>
      <c r="AAP91">
        <v>687.92430000000002</v>
      </c>
      <c r="AAQ91">
        <v>689.15409999999997</v>
      </c>
      <c r="AAR91">
        <v>708.02269999999999</v>
      </c>
      <c r="AAS91">
        <v>716.98710000000005</v>
      </c>
      <c r="AAT91">
        <v>743.18399999999997</v>
      </c>
      <c r="AAU91">
        <v>747.10739999999998</v>
      </c>
      <c r="AAV91">
        <v>748.44</v>
      </c>
      <c r="AAW91">
        <v>800.71119999999996</v>
      </c>
      <c r="AAX91">
        <v>810.30430000000001</v>
      </c>
      <c r="AAY91">
        <v>821.87300000000005</v>
      </c>
      <c r="AAZ91">
        <v>832.15830000000005</v>
      </c>
      <c r="ABA91">
        <v>837.1567</v>
      </c>
      <c r="ABB91">
        <v>839.67849999999999</v>
      </c>
      <c r="ABC91">
        <v>852.54669999999999</v>
      </c>
      <c r="ABD91">
        <v>901.5</v>
      </c>
      <c r="ABE91">
        <v>934.45389999999998</v>
      </c>
      <c r="ABF91">
        <v>937.97670000000005</v>
      </c>
      <c r="ABG91">
        <v>938</v>
      </c>
      <c r="ABH91">
        <v>952.06380000000001</v>
      </c>
      <c r="ABI91">
        <v>1000.454</v>
      </c>
      <c r="ABJ91">
        <v>1019.9758</v>
      </c>
      <c r="ABK91">
        <v>1073.46</v>
      </c>
      <c r="ABL91">
        <v>1111.5</v>
      </c>
      <c r="ABM91">
        <v>1123.9716000000001</v>
      </c>
      <c r="ABN91">
        <v>1137.74</v>
      </c>
      <c r="ABO91">
        <v>1180.1566</v>
      </c>
      <c r="ABP91">
        <v>1193.7465999999999</v>
      </c>
      <c r="ABQ91">
        <v>1204.6415</v>
      </c>
      <c r="ABR91">
        <v>1211.8269</v>
      </c>
      <c r="ABS91">
        <v>1231.2</v>
      </c>
      <c r="ABT91">
        <v>1249.0878</v>
      </c>
      <c r="ABU91">
        <v>1468.5196000000001</v>
      </c>
      <c r="ABV91">
        <v>1480.3623</v>
      </c>
      <c r="ABW91">
        <v>1499.3906999999999</v>
      </c>
      <c r="ABX91">
        <v>1514.7836</v>
      </c>
      <c r="ABY91">
        <v>1575.9739999999999</v>
      </c>
      <c r="ABZ91">
        <v>1579.4</v>
      </c>
      <c r="ACA91">
        <v>1587.2547999999999</v>
      </c>
      <c r="ACB91">
        <v>1630.1239</v>
      </c>
      <c r="ACC91">
        <v>1769.625</v>
      </c>
      <c r="ACD91">
        <v>1800.24</v>
      </c>
      <c r="ACE91">
        <v>2048.5612000000001</v>
      </c>
      <c r="ACF91">
        <v>2050.6</v>
      </c>
      <c r="ACG91">
        <v>2294</v>
      </c>
      <c r="ACH91">
        <v>3060.3402999999998</v>
      </c>
      <c r="ACI91">
        <v>3396.25</v>
      </c>
      <c r="ACJ91">
        <v>4946</v>
      </c>
      <c r="ACK91" t="s">
        <v>1057</v>
      </c>
    </row>
    <row r="92" spans="2:765" x14ac:dyDescent="0.35">
      <c r="B92" s="17">
        <v>0.25</v>
      </c>
      <c r="C92" s="6">
        <v>1</v>
      </c>
      <c r="D92" s="6"/>
      <c r="E92" s="6"/>
      <c r="F92" s="6"/>
      <c r="G92" s="6">
        <v>1</v>
      </c>
      <c r="H92" s="6">
        <v>1</v>
      </c>
      <c r="I92" s="6"/>
      <c r="J92" s="6"/>
      <c r="K92" s="6">
        <v>1</v>
      </c>
      <c r="L92" s="6"/>
      <c r="M92" s="6"/>
      <c r="N92" s="6"/>
      <c r="O92" s="6">
        <v>1</v>
      </c>
      <c r="P92" s="6"/>
      <c r="Q92" s="6">
        <v>1</v>
      </c>
      <c r="R92" s="6">
        <v>1</v>
      </c>
      <c r="S92" s="6"/>
      <c r="T92" s="6">
        <v>1</v>
      </c>
      <c r="U92" s="6"/>
      <c r="V92" s="6">
        <v>1</v>
      </c>
      <c r="W92" s="6"/>
      <c r="X92" s="6">
        <v>1</v>
      </c>
      <c r="Y92" s="6"/>
      <c r="Z92" s="6"/>
      <c r="AA92" s="6"/>
      <c r="AB92" s="6"/>
      <c r="AC92" s="6"/>
      <c r="AD92" s="6"/>
      <c r="AE92" s="6">
        <v>1</v>
      </c>
      <c r="AF92" s="6"/>
      <c r="AG92" s="6"/>
      <c r="AH92" s="6"/>
      <c r="AI92" s="6"/>
      <c r="AJ92" s="6">
        <v>1</v>
      </c>
      <c r="AK92" s="6"/>
      <c r="AL92" s="6">
        <v>1</v>
      </c>
      <c r="AM92" s="6"/>
      <c r="AN92" s="6"/>
      <c r="AO92" s="6"/>
      <c r="AP92" s="6"/>
      <c r="AQ92" s="6">
        <v>1</v>
      </c>
      <c r="AR92" s="6">
        <v>1</v>
      </c>
      <c r="AS92" s="6">
        <v>1</v>
      </c>
      <c r="AT92" s="6">
        <v>1</v>
      </c>
      <c r="AU92" s="6">
        <v>1</v>
      </c>
      <c r="AV92" s="6"/>
      <c r="AW92" s="6"/>
      <c r="AX92" s="6">
        <v>1</v>
      </c>
      <c r="AY92" s="6">
        <v>1</v>
      </c>
      <c r="AZ92" s="6"/>
      <c r="BA92" s="6"/>
      <c r="BB92" s="6"/>
      <c r="BC92" s="6">
        <v>3</v>
      </c>
      <c r="BD92" s="6"/>
      <c r="BE92" s="6"/>
      <c r="BF92" s="6">
        <v>1</v>
      </c>
      <c r="BG92" s="6"/>
      <c r="BH92" s="6">
        <v>1</v>
      </c>
      <c r="BI92" s="6">
        <v>1</v>
      </c>
      <c r="BJ92" s="6">
        <v>2</v>
      </c>
      <c r="BK92" s="6"/>
      <c r="BL92" s="6"/>
      <c r="BM92" s="6"/>
      <c r="BN92" s="6">
        <v>2</v>
      </c>
      <c r="BO92" s="6">
        <v>6</v>
      </c>
      <c r="BP92" s="6">
        <v>2</v>
      </c>
      <c r="BQ92" s="6">
        <v>1</v>
      </c>
      <c r="BR92" s="6">
        <v>1</v>
      </c>
      <c r="BS92" s="6"/>
      <c r="BT92" s="6"/>
      <c r="BU92" s="6">
        <v>1</v>
      </c>
      <c r="BV92" s="6">
        <v>1</v>
      </c>
      <c r="BW92" s="6"/>
      <c r="BX92" s="6"/>
      <c r="BY92" s="6">
        <v>1</v>
      </c>
      <c r="BZ92" s="6">
        <v>10</v>
      </c>
      <c r="CA92" s="6">
        <v>1</v>
      </c>
      <c r="CB92" s="6">
        <v>1</v>
      </c>
      <c r="CC92" s="6">
        <v>2</v>
      </c>
      <c r="CD92" s="6"/>
      <c r="CE92" s="6">
        <v>1</v>
      </c>
      <c r="CF92" s="6"/>
      <c r="CG92" s="6"/>
      <c r="CH92" s="6">
        <v>1</v>
      </c>
      <c r="CI92" s="6">
        <v>2</v>
      </c>
      <c r="CJ92" s="6">
        <v>1</v>
      </c>
      <c r="CK92" s="6">
        <v>1</v>
      </c>
      <c r="CL92" s="6"/>
      <c r="CM92" s="6"/>
      <c r="CN92" s="6"/>
      <c r="CO92" s="6">
        <v>2</v>
      </c>
      <c r="CP92" s="6">
        <v>2</v>
      </c>
      <c r="CQ92" s="6"/>
      <c r="CR92" s="6"/>
      <c r="CS92" s="6">
        <v>1</v>
      </c>
      <c r="CT92" s="6"/>
      <c r="CU92" s="6"/>
      <c r="CV92" s="6">
        <v>1</v>
      </c>
      <c r="CW92" s="6">
        <v>1</v>
      </c>
      <c r="CX92" s="6"/>
      <c r="CY92" s="6"/>
      <c r="CZ92" s="6">
        <v>2</v>
      </c>
      <c r="DA92" s="6">
        <v>1</v>
      </c>
      <c r="DB92" s="6"/>
      <c r="DC92" s="6">
        <v>1</v>
      </c>
      <c r="DD92" s="6">
        <v>1</v>
      </c>
      <c r="DE92" s="6">
        <v>1</v>
      </c>
      <c r="DF92" s="6">
        <v>1</v>
      </c>
      <c r="DG92" s="6">
        <v>1</v>
      </c>
      <c r="DH92" s="6"/>
      <c r="DI92" s="6"/>
      <c r="DJ92" s="6"/>
      <c r="DK92" s="6">
        <v>1</v>
      </c>
      <c r="DL92" s="6"/>
      <c r="DM92" s="6"/>
      <c r="DN92" s="6"/>
      <c r="DO92" s="6">
        <v>9</v>
      </c>
      <c r="DP92" s="6">
        <v>1</v>
      </c>
      <c r="DQ92" s="6">
        <v>1</v>
      </c>
      <c r="DR92" s="6"/>
      <c r="DS92" s="6"/>
      <c r="DT92" s="6">
        <v>1</v>
      </c>
      <c r="DU92" s="6"/>
      <c r="DV92" s="6"/>
      <c r="DW92" s="6">
        <v>1</v>
      </c>
      <c r="DX92" s="6">
        <v>2</v>
      </c>
      <c r="DY92" s="6"/>
      <c r="DZ92" s="6">
        <v>1</v>
      </c>
      <c r="EA92" s="6"/>
      <c r="EB92" s="6">
        <v>1</v>
      </c>
      <c r="EC92" s="6">
        <v>1</v>
      </c>
      <c r="ED92" s="6">
        <v>1</v>
      </c>
      <c r="EE92" s="6">
        <v>1</v>
      </c>
      <c r="EF92" s="6">
        <v>1</v>
      </c>
      <c r="EG92" s="6">
        <v>1</v>
      </c>
      <c r="EH92" s="6"/>
      <c r="EI92" s="6"/>
      <c r="EJ92" s="6">
        <v>1</v>
      </c>
      <c r="EK92" s="6">
        <v>1</v>
      </c>
      <c r="EL92" s="6">
        <v>1</v>
      </c>
      <c r="EM92" s="6">
        <v>1</v>
      </c>
      <c r="EN92" s="6">
        <v>2</v>
      </c>
      <c r="EO92" s="6"/>
      <c r="EP92" s="6">
        <v>1</v>
      </c>
      <c r="EQ92" s="6">
        <v>1</v>
      </c>
      <c r="ER92" s="6">
        <v>1</v>
      </c>
      <c r="ES92" s="6">
        <v>1</v>
      </c>
      <c r="ET92" s="6"/>
      <c r="EU92" s="6">
        <v>1</v>
      </c>
      <c r="EV92" s="6">
        <v>1</v>
      </c>
      <c r="EW92" s="6"/>
      <c r="EX92" s="6">
        <v>1</v>
      </c>
      <c r="EY92" s="6"/>
      <c r="EZ92" s="6">
        <v>2</v>
      </c>
      <c r="FA92" s="6">
        <v>3</v>
      </c>
      <c r="FB92" s="6"/>
      <c r="FC92" s="6">
        <v>1</v>
      </c>
      <c r="FD92" s="6">
        <v>1</v>
      </c>
      <c r="FE92" s="6">
        <v>1</v>
      </c>
      <c r="FF92" s="6">
        <v>1</v>
      </c>
      <c r="FG92" s="6">
        <v>1</v>
      </c>
      <c r="FH92" s="6"/>
      <c r="FI92" s="6">
        <v>4</v>
      </c>
      <c r="FJ92" s="6"/>
      <c r="FK92" s="6"/>
      <c r="FL92" s="6">
        <v>1</v>
      </c>
      <c r="FM92" s="6"/>
      <c r="FN92" s="6"/>
      <c r="FO92" s="6"/>
      <c r="FP92" s="6">
        <v>1</v>
      </c>
      <c r="FQ92" s="6">
        <v>1</v>
      </c>
      <c r="FR92" s="6">
        <v>3</v>
      </c>
      <c r="FS92" s="6"/>
      <c r="FT92" s="6"/>
      <c r="FU92" s="6">
        <v>1</v>
      </c>
      <c r="FV92" s="6"/>
      <c r="FW92" s="6">
        <v>1</v>
      </c>
      <c r="FX92" s="6">
        <v>1</v>
      </c>
      <c r="FY92" s="6"/>
      <c r="FZ92" s="6">
        <v>1</v>
      </c>
      <c r="GA92" s="6">
        <v>1</v>
      </c>
      <c r="GB92" s="6"/>
      <c r="GC92" s="6"/>
      <c r="GD92" s="6">
        <v>1</v>
      </c>
      <c r="GE92" s="6"/>
      <c r="GF92" s="6"/>
      <c r="GG92" s="6"/>
      <c r="GH92" s="6"/>
      <c r="GI92" s="6"/>
      <c r="GJ92" s="6"/>
      <c r="GK92" s="6"/>
      <c r="GL92" s="6"/>
      <c r="GM92" s="6">
        <v>1</v>
      </c>
      <c r="GN92" s="6"/>
      <c r="GO92" s="6"/>
      <c r="GP92" s="6"/>
      <c r="GQ92" s="6"/>
      <c r="GR92" s="6">
        <v>1</v>
      </c>
      <c r="GS92" s="6"/>
      <c r="GT92" s="6"/>
      <c r="GU92" s="6">
        <v>1</v>
      </c>
      <c r="GV92" s="6">
        <v>1</v>
      </c>
      <c r="GW92" s="6">
        <v>2</v>
      </c>
      <c r="GX92" s="6"/>
      <c r="GY92" s="6"/>
      <c r="GZ92" s="6"/>
      <c r="HA92" s="6">
        <v>2</v>
      </c>
      <c r="HB92" s="6"/>
      <c r="HC92" s="6"/>
      <c r="HD92" s="6">
        <v>1</v>
      </c>
      <c r="HE92" s="6"/>
      <c r="HF92" s="6"/>
      <c r="HG92" s="6">
        <v>1</v>
      </c>
      <c r="HH92" s="6">
        <v>1</v>
      </c>
      <c r="HI92" s="6">
        <v>1</v>
      </c>
      <c r="HJ92" s="6">
        <v>1</v>
      </c>
      <c r="HK92" s="6">
        <v>1</v>
      </c>
      <c r="HL92" s="6"/>
      <c r="HM92" s="6">
        <v>1</v>
      </c>
      <c r="HN92" s="6"/>
      <c r="HO92" s="6"/>
      <c r="HP92" s="6"/>
      <c r="HQ92" s="6"/>
      <c r="HR92" s="6">
        <v>1</v>
      </c>
      <c r="HS92" s="6">
        <v>1</v>
      </c>
      <c r="HT92" s="6"/>
      <c r="HU92" s="6"/>
      <c r="HV92" s="6">
        <v>1</v>
      </c>
      <c r="HW92" s="6"/>
      <c r="HX92" s="6"/>
      <c r="HY92" s="6"/>
      <c r="HZ92" s="6">
        <v>1</v>
      </c>
      <c r="IA92" s="6"/>
      <c r="IB92" s="6"/>
      <c r="IC92" s="6">
        <v>1</v>
      </c>
      <c r="ID92" s="6"/>
      <c r="IE92" s="6"/>
      <c r="IF92" s="6"/>
      <c r="IG92" s="6">
        <v>1</v>
      </c>
      <c r="IH92" s="6">
        <v>1</v>
      </c>
      <c r="II92" s="6">
        <v>1</v>
      </c>
      <c r="IJ92" s="6"/>
      <c r="IK92" s="6"/>
      <c r="IL92" s="6"/>
      <c r="IM92" s="6">
        <v>1</v>
      </c>
      <c r="IN92" s="6"/>
      <c r="IO92" s="6"/>
      <c r="IP92" s="6">
        <v>1</v>
      </c>
      <c r="IQ92" s="6"/>
      <c r="IR92" s="6">
        <v>1</v>
      </c>
      <c r="IS92" s="6">
        <v>1</v>
      </c>
      <c r="IT92" s="6"/>
      <c r="IU92" s="6"/>
      <c r="IV92" s="6"/>
      <c r="IW92" s="6">
        <v>3</v>
      </c>
      <c r="IX92" s="6"/>
      <c r="IY92" s="6">
        <v>1</v>
      </c>
      <c r="IZ92" s="6">
        <v>1</v>
      </c>
      <c r="JA92" s="6"/>
      <c r="JB92" s="6"/>
      <c r="JC92" s="6">
        <v>1</v>
      </c>
      <c r="JD92" s="6"/>
      <c r="JE92" s="6"/>
      <c r="JF92" s="6"/>
      <c r="JG92" s="6">
        <v>1</v>
      </c>
      <c r="JH92" s="6"/>
      <c r="JI92" s="6"/>
      <c r="JJ92" s="6">
        <v>1</v>
      </c>
      <c r="JK92" s="6">
        <v>1</v>
      </c>
      <c r="JL92" s="6">
        <v>2</v>
      </c>
      <c r="JM92" s="6">
        <v>1</v>
      </c>
      <c r="JN92" s="6">
        <v>3</v>
      </c>
      <c r="JO92" s="6">
        <v>1</v>
      </c>
      <c r="JP92" s="6">
        <v>1</v>
      </c>
      <c r="JQ92" s="6">
        <v>1</v>
      </c>
      <c r="JR92" s="6"/>
      <c r="JS92" s="6"/>
      <c r="JT92" s="6"/>
      <c r="JU92" s="6"/>
      <c r="JV92" s="6">
        <v>1</v>
      </c>
      <c r="JW92" s="6">
        <v>2</v>
      </c>
      <c r="JX92" s="6">
        <v>1</v>
      </c>
      <c r="JY92" s="6">
        <v>1</v>
      </c>
      <c r="JZ92" s="6"/>
      <c r="KA92" s="6">
        <v>1</v>
      </c>
      <c r="KB92" s="6"/>
      <c r="KC92" s="6"/>
      <c r="KD92" s="6">
        <v>1</v>
      </c>
      <c r="KE92" s="6"/>
      <c r="KF92" s="6">
        <v>1</v>
      </c>
      <c r="KG92" s="6">
        <v>1</v>
      </c>
      <c r="KH92" s="6"/>
      <c r="KI92" s="6"/>
      <c r="KJ92" s="6">
        <v>1</v>
      </c>
      <c r="KK92" s="6"/>
      <c r="KL92" s="6"/>
      <c r="KM92" s="6"/>
      <c r="KN92" s="6">
        <v>1</v>
      </c>
      <c r="KO92" s="6"/>
      <c r="KP92" s="6">
        <v>1</v>
      </c>
      <c r="KQ92" s="6">
        <v>1</v>
      </c>
      <c r="KR92" s="6">
        <v>1</v>
      </c>
      <c r="KS92" s="6">
        <v>1</v>
      </c>
      <c r="KT92" s="6">
        <v>1</v>
      </c>
      <c r="KU92" s="6">
        <v>1</v>
      </c>
      <c r="KV92" s="6"/>
      <c r="KW92" s="6">
        <v>1</v>
      </c>
      <c r="KX92" s="6">
        <v>2</v>
      </c>
      <c r="KY92" s="6"/>
      <c r="KZ92" s="6"/>
      <c r="LA92" s="6"/>
      <c r="LB92" s="6">
        <v>1</v>
      </c>
      <c r="LC92" s="6"/>
      <c r="LD92" s="6"/>
      <c r="LE92" s="6"/>
      <c r="LF92" s="6"/>
      <c r="LG92" s="6">
        <v>1</v>
      </c>
      <c r="LH92" s="6">
        <v>1</v>
      </c>
      <c r="LI92" s="6">
        <v>1</v>
      </c>
      <c r="LJ92" s="6"/>
      <c r="LK92" s="6">
        <v>1</v>
      </c>
      <c r="LL92" s="6"/>
      <c r="LM92" s="6"/>
      <c r="LN92" s="6">
        <v>1</v>
      </c>
      <c r="LO92" s="6">
        <v>1</v>
      </c>
      <c r="LP92" s="6"/>
      <c r="LQ92" s="6">
        <v>1</v>
      </c>
      <c r="LR92" s="6">
        <v>1</v>
      </c>
      <c r="LS92" s="6"/>
      <c r="LT92" s="6"/>
      <c r="LU92" s="6">
        <v>1</v>
      </c>
      <c r="LV92" s="6"/>
      <c r="LW92" s="6"/>
      <c r="LX92" s="6"/>
      <c r="LY92" s="6"/>
      <c r="LZ92" s="6"/>
      <c r="MA92" s="6">
        <v>1</v>
      </c>
      <c r="MB92" s="6">
        <v>1</v>
      </c>
      <c r="MC92" s="6">
        <v>1</v>
      </c>
      <c r="MD92" s="6"/>
      <c r="ME92" s="6"/>
      <c r="MF92" s="6"/>
      <c r="MG92" s="6"/>
      <c r="MH92" s="6"/>
      <c r="MI92" s="6">
        <v>1</v>
      </c>
      <c r="MJ92" s="6"/>
      <c r="MK92" s="6"/>
      <c r="ML92" s="6"/>
      <c r="MM92" s="6">
        <v>1</v>
      </c>
      <c r="MN92" s="6"/>
      <c r="MO92" s="6"/>
      <c r="MP92" s="6">
        <v>1</v>
      </c>
      <c r="MQ92" s="6">
        <v>1</v>
      </c>
      <c r="MR92" s="6"/>
      <c r="MS92" s="6">
        <v>1</v>
      </c>
      <c r="MT92" s="6">
        <v>1</v>
      </c>
      <c r="MU92" s="6"/>
      <c r="MV92" s="6">
        <v>1</v>
      </c>
      <c r="MW92" s="6">
        <v>1</v>
      </c>
      <c r="MX92" s="6">
        <v>1</v>
      </c>
      <c r="MY92" s="6">
        <v>1</v>
      </c>
      <c r="MZ92" s="6">
        <v>1</v>
      </c>
      <c r="NA92" s="6">
        <v>1</v>
      </c>
      <c r="NB92" s="6"/>
      <c r="NC92" s="6"/>
      <c r="ND92" s="6"/>
      <c r="NE92" s="6">
        <v>1</v>
      </c>
      <c r="NF92" s="6"/>
      <c r="NG92" s="6"/>
      <c r="NH92" s="6"/>
      <c r="NI92" s="6"/>
      <c r="NJ92" s="6"/>
      <c r="NK92" s="6"/>
      <c r="NL92" s="6">
        <v>1</v>
      </c>
      <c r="NM92" s="6"/>
      <c r="NN92" s="6"/>
      <c r="NO92" s="6"/>
      <c r="NP92" s="6">
        <v>1</v>
      </c>
      <c r="NQ92" s="6">
        <v>18</v>
      </c>
      <c r="NR92" s="6"/>
      <c r="NS92" s="6"/>
      <c r="NT92" s="6">
        <v>1</v>
      </c>
      <c r="NU92" s="6"/>
      <c r="NV92" s="6">
        <v>1</v>
      </c>
      <c r="NW92" s="6"/>
      <c r="NX92" s="6"/>
      <c r="NY92" s="6"/>
      <c r="NZ92" s="6"/>
      <c r="OA92" s="6">
        <v>1</v>
      </c>
      <c r="OB92" s="6"/>
      <c r="OC92" s="6">
        <v>1</v>
      </c>
      <c r="OD92" s="6"/>
      <c r="OE92" s="6"/>
      <c r="OF92" s="6">
        <v>1</v>
      </c>
      <c r="OG92" s="6">
        <v>1</v>
      </c>
      <c r="OH92" s="6"/>
      <c r="OI92" s="6"/>
      <c r="OJ92" s="6">
        <v>2</v>
      </c>
      <c r="OK92" s="6">
        <v>1</v>
      </c>
      <c r="OL92" s="6"/>
      <c r="OM92" s="6"/>
      <c r="ON92" s="6"/>
      <c r="OO92" s="6"/>
      <c r="OP92" s="6"/>
      <c r="OQ92" s="6"/>
      <c r="OR92" s="6"/>
      <c r="OS92" s="6"/>
      <c r="OT92" s="6">
        <v>1</v>
      </c>
      <c r="OU92" s="6"/>
      <c r="OV92" s="6"/>
      <c r="OW92" s="6"/>
      <c r="OX92" s="6"/>
      <c r="OY92" s="6"/>
      <c r="OZ92" s="6"/>
      <c r="PA92" s="6"/>
      <c r="PB92" s="6"/>
      <c r="PC92" s="6">
        <v>1</v>
      </c>
      <c r="PD92" s="6">
        <v>1</v>
      </c>
      <c r="PE92" s="6">
        <v>1</v>
      </c>
      <c r="PF92" s="6"/>
      <c r="PG92" s="6">
        <v>1</v>
      </c>
      <c r="PH92" s="6"/>
      <c r="PI92" s="6">
        <v>1</v>
      </c>
      <c r="PJ92" s="6">
        <v>5</v>
      </c>
      <c r="PK92" s="6"/>
      <c r="PL92" s="6"/>
      <c r="PM92" s="6"/>
      <c r="PN92" s="6"/>
      <c r="PO92" s="6">
        <v>1</v>
      </c>
      <c r="PP92" s="6"/>
      <c r="PQ92" s="6"/>
      <c r="PR92" s="6">
        <v>2</v>
      </c>
      <c r="PS92" s="6"/>
      <c r="PT92" s="6">
        <v>1</v>
      </c>
      <c r="PU92" s="6">
        <v>1</v>
      </c>
      <c r="PV92" s="6"/>
      <c r="PW92" s="6"/>
      <c r="PX92" s="6">
        <v>1</v>
      </c>
      <c r="PY92" s="6"/>
      <c r="PZ92" s="6"/>
      <c r="QA92" s="6">
        <v>1</v>
      </c>
      <c r="QB92" s="6">
        <v>2</v>
      </c>
      <c r="QC92" s="6"/>
      <c r="QD92" s="6">
        <v>1</v>
      </c>
      <c r="QE92" s="6"/>
      <c r="QF92" s="6"/>
      <c r="QG92" s="6"/>
      <c r="QH92" s="6">
        <v>1</v>
      </c>
      <c r="QI92" s="6"/>
      <c r="QJ92" s="6"/>
      <c r="QK92" s="6">
        <v>1</v>
      </c>
      <c r="QL92" s="6">
        <v>1</v>
      </c>
      <c r="QM92" s="6">
        <v>1</v>
      </c>
      <c r="QN92" s="6"/>
      <c r="QO92" s="6"/>
      <c r="QP92" s="6"/>
      <c r="QQ92" s="6"/>
      <c r="QR92" s="6">
        <v>1</v>
      </c>
      <c r="QS92" s="6"/>
      <c r="QT92" s="6"/>
      <c r="QU92" s="6">
        <v>1</v>
      </c>
      <c r="QV92" s="6">
        <v>1</v>
      </c>
      <c r="QW92" s="6"/>
      <c r="QX92" s="6"/>
      <c r="QY92" s="6">
        <v>1</v>
      </c>
      <c r="QZ92" s="6"/>
      <c r="RA92" s="6"/>
      <c r="RB92" s="6"/>
      <c r="RC92" s="6"/>
      <c r="RD92" s="6">
        <v>1</v>
      </c>
      <c r="RE92" s="6"/>
      <c r="RF92" s="6"/>
      <c r="RG92" s="6"/>
      <c r="RH92" s="6"/>
      <c r="RI92" s="6">
        <v>1</v>
      </c>
      <c r="RJ92" s="6"/>
      <c r="RK92" s="6"/>
      <c r="RL92" s="6"/>
      <c r="RM92" s="6"/>
      <c r="RN92" s="6"/>
      <c r="RO92" s="6"/>
      <c r="RP92" s="6"/>
      <c r="RQ92" s="6"/>
      <c r="RR92" s="6">
        <v>1</v>
      </c>
      <c r="RS92" s="6"/>
      <c r="RT92" s="6"/>
      <c r="RU92" s="6"/>
      <c r="RV92" s="6"/>
      <c r="RW92" s="6"/>
      <c r="RX92" s="6">
        <v>2</v>
      </c>
      <c r="RY92" s="6"/>
      <c r="RZ92" s="6">
        <v>1</v>
      </c>
      <c r="SA92" s="6">
        <v>4</v>
      </c>
      <c r="SB92" s="6"/>
      <c r="SC92" s="6"/>
      <c r="SD92" s="6">
        <v>1</v>
      </c>
      <c r="SE92" s="6"/>
      <c r="SF92" s="6"/>
      <c r="SG92" s="6"/>
      <c r="SH92" s="6"/>
      <c r="SI92" s="6">
        <v>1</v>
      </c>
      <c r="SJ92" s="6"/>
      <c r="SK92" s="6"/>
      <c r="SL92" s="6"/>
      <c r="SM92" s="6"/>
      <c r="SN92" s="6"/>
      <c r="SO92" s="6"/>
      <c r="SP92" s="6"/>
      <c r="SQ92" s="6"/>
      <c r="SR92" s="6">
        <v>1</v>
      </c>
      <c r="SS92" s="6"/>
      <c r="ST92" s="6"/>
      <c r="SU92" s="6"/>
      <c r="SV92" s="6"/>
      <c r="SW92" s="6"/>
      <c r="SX92" s="6">
        <v>1</v>
      </c>
      <c r="SY92" s="6"/>
      <c r="SZ92" s="6"/>
      <c r="TA92" s="6"/>
      <c r="TB92" s="6"/>
      <c r="TC92" s="6">
        <v>4</v>
      </c>
      <c r="TD92" s="6"/>
      <c r="TE92" s="6"/>
      <c r="TF92" s="6"/>
      <c r="TG92" s="6"/>
      <c r="TH92" s="6"/>
      <c r="TI92" s="6"/>
      <c r="TJ92" s="6"/>
      <c r="TK92" s="6"/>
      <c r="TL92" s="6"/>
      <c r="TM92" s="6"/>
      <c r="TN92" s="6"/>
      <c r="TO92" s="6"/>
      <c r="TP92" s="6"/>
      <c r="TQ92" s="6"/>
      <c r="TR92" s="6">
        <v>1</v>
      </c>
      <c r="TS92" s="6"/>
      <c r="TT92" s="6"/>
      <c r="TU92" s="6"/>
      <c r="TV92" s="6"/>
      <c r="TW92" s="6"/>
      <c r="TX92" s="6"/>
      <c r="TY92" s="6">
        <v>1</v>
      </c>
      <c r="TZ92" s="6"/>
      <c r="UA92" s="6"/>
      <c r="UB92" s="6">
        <v>1</v>
      </c>
      <c r="UC92" s="6"/>
      <c r="UD92" s="6">
        <v>1</v>
      </c>
      <c r="UE92" s="6"/>
      <c r="UF92" s="6"/>
      <c r="UG92" s="6">
        <v>4</v>
      </c>
      <c r="UH92" s="6">
        <v>1</v>
      </c>
      <c r="UI92" s="6"/>
      <c r="UJ92" s="6"/>
      <c r="UK92" s="6"/>
      <c r="UL92" s="6"/>
      <c r="UM92" s="6"/>
      <c r="UN92" s="6"/>
      <c r="UO92" s="6">
        <v>1</v>
      </c>
      <c r="UP92" s="6"/>
      <c r="UQ92" s="6">
        <v>1</v>
      </c>
      <c r="UR92" s="6"/>
      <c r="US92" s="6"/>
      <c r="UT92" s="6">
        <v>1</v>
      </c>
      <c r="UU92" s="6"/>
      <c r="UV92" s="6"/>
      <c r="UW92" s="6"/>
      <c r="UX92" s="6">
        <v>1</v>
      </c>
      <c r="UY92" s="6"/>
      <c r="UZ92" s="6"/>
      <c r="VA92" s="6"/>
      <c r="VB92" s="6"/>
      <c r="VC92" s="6">
        <v>1</v>
      </c>
      <c r="VD92" s="6">
        <v>1</v>
      </c>
      <c r="VE92" s="6">
        <v>1</v>
      </c>
      <c r="VF92" s="6"/>
      <c r="VG92" s="6"/>
      <c r="VH92" s="6">
        <v>1</v>
      </c>
      <c r="VI92" s="6"/>
      <c r="VJ92" s="6"/>
      <c r="VK92" s="6"/>
      <c r="VL92" s="6"/>
      <c r="VM92" s="6"/>
      <c r="VN92" s="6"/>
      <c r="VO92" s="6"/>
      <c r="VP92" s="6"/>
      <c r="VQ92" s="6"/>
      <c r="VR92" s="6"/>
      <c r="VS92" s="6"/>
      <c r="VT92" s="6"/>
      <c r="VU92" s="6"/>
      <c r="VV92" s="6">
        <v>1</v>
      </c>
      <c r="VW92" s="6"/>
      <c r="VX92" s="6"/>
      <c r="VY92" s="6"/>
      <c r="VZ92" s="6"/>
      <c r="WA92" s="6"/>
      <c r="WB92" s="6"/>
      <c r="WC92" s="6"/>
      <c r="WD92" s="6"/>
      <c r="WE92" s="6"/>
      <c r="WF92" s="6"/>
      <c r="WG92" s="6"/>
      <c r="WH92" s="6"/>
      <c r="WI92" s="6">
        <v>1</v>
      </c>
      <c r="WJ92" s="6"/>
      <c r="WK92" s="6"/>
      <c r="WL92" s="6"/>
      <c r="WM92" s="6"/>
      <c r="WN92" s="6"/>
      <c r="WO92" s="6"/>
      <c r="WP92" s="6"/>
      <c r="WQ92" s="6"/>
      <c r="WR92" s="6"/>
      <c r="WS92" s="6"/>
      <c r="WT92" s="6"/>
      <c r="WU92" s="6">
        <v>1</v>
      </c>
      <c r="WV92" s="6"/>
      <c r="WW92" s="6"/>
      <c r="WX92" s="6"/>
      <c r="WY92" s="6"/>
      <c r="WZ92" s="6"/>
      <c r="XA92" s="6"/>
      <c r="XB92" s="6"/>
      <c r="XC92" s="6"/>
      <c r="XD92" s="6"/>
      <c r="XE92" s="6"/>
      <c r="XF92" s="6"/>
      <c r="XG92" s="6"/>
      <c r="XH92" s="6"/>
      <c r="XI92" s="6"/>
      <c r="XJ92" s="6"/>
      <c r="XK92" s="6"/>
      <c r="XL92" s="6"/>
      <c r="XM92" s="6"/>
      <c r="XN92" s="6"/>
      <c r="XO92" s="6"/>
      <c r="XP92" s="6"/>
      <c r="XQ92" s="6"/>
      <c r="XR92" s="6">
        <v>1</v>
      </c>
      <c r="XS92" s="6"/>
      <c r="XT92" s="6">
        <v>1</v>
      </c>
      <c r="XU92" s="6"/>
      <c r="XV92" s="6"/>
      <c r="XW92" s="6"/>
      <c r="XX92" s="6"/>
      <c r="XY92" s="6"/>
      <c r="XZ92" s="6"/>
      <c r="YA92" s="6"/>
      <c r="YB92" s="6">
        <v>1</v>
      </c>
      <c r="YC92" s="6"/>
      <c r="YD92" s="6"/>
      <c r="YE92" s="6"/>
      <c r="YF92" s="6"/>
      <c r="YG92" s="6"/>
      <c r="YH92" s="6"/>
      <c r="YI92" s="6"/>
      <c r="YJ92" s="6"/>
      <c r="YK92" s="6"/>
      <c r="YL92" s="6"/>
      <c r="YM92" s="6"/>
      <c r="YN92" s="6"/>
      <c r="YO92" s="6"/>
      <c r="YP92" s="6"/>
      <c r="YQ92" s="6"/>
      <c r="YR92" s="6"/>
      <c r="YS92" s="6"/>
      <c r="YT92" s="6"/>
      <c r="YU92" s="6"/>
      <c r="YV92" s="6">
        <v>1</v>
      </c>
      <c r="YW92" s="6"/>
      <c r="YX92" s="6"/>
      <c r="YY92" s="6"/>
      <c r="YZ92" s="6"/>
      <c r="ZA92" s="6"/>
      <c r="ZB92" s="6"/>
      <c r="ZC92" s="6"/>
      <c r="ZD92" s="6"/>
      <c r="ZE92" s="6"/>
      <c r="ZF92" s="6"/>
      <c r="ZG92" s="6"/>
      <c r="ZH92" s="6">
        <v>1</v>
      </c>
      <c r="ZI92" s="6"/>
      <c r="ZJ92" s="6"/>
      <c r="ZK92" s="6"/>
      <c r="ZL92" s="6"/>
      <c r="ZM92" s="6"/>
      <c r="ZN92" s="6"/>
      <c r="ZO92" s="6"/>
      <c r="ZP92" s="6"/>
      <c r="ZQ92" s="6"/>
      <c r="ZR92" s="6"/>
      <c r="ZS92" s="6"/>
      <c r="ZT92" s="6"/>
      <c r="ZU92" s="6"/>
      <c r="ZV92" s="6"/>
      <c r="ZW92" s="6"/>
      <c r="ZX92" s="6"/>
      <c r="ZY92" s="6"/>
      <c r="ZZ92" s="6"/>
      <c r="AAA92" s="6"/>
      <c r="AAB92" s="6"/>
      <c r="AAC92" s="6"/>
      <c r="AAD92" s="6"/>
      <c r="AAE92" s="6"/>
      <c r="AAF92" s="6"/>
      <c r="AAG92" s="6"/>
      <c r="AAH92" s="6"/>
      <c r="AAI92" s="6"/>
      <c r="AAJ92" s="6"/>
      <c r="AAK92" s="6"/>
      <c r="AAL92" s="6"/>
      <c r="AAM92" s="6"/>
      <c r="AAN92" s="6">
        <v>1</v>
      </c>
      <c r="AAO92" s="6"/>
      <c r="AAP92" s="6"/>
      <c r="AAQ92" s="6"/>
      <c r="AAR92" s="6"/>
      <c r="AAS92" s="6"/>
      <c r="AAT92" s="6"/>
      <c r="AAU92" s="6"/>
      <c r="AAV92" s="6"/>
      <c r="AAW92" s="6"/>
      <c r="AAX92" s="6">
        <v>1</v>
      </c>
      <c r="AAY92" s="6"/>
      <c r="AAZ92" s="6"/>
      <c r="ABA92" s="6"/>
      <c r="ABB92" s="6"/>
      <c r="ABC92" s="6"/>
      <c r="ABD92" s="6"/>
      <c r="ABE92" s="6"/>
      <c r="ABF92" s="6"/>
      <c r="ABG92" s="6"/>
      <c r="ABH92" s="6"/>
      <c r="ABI92" s="6"/>
      <c r="ABJ92" s="6"/>
      <c r="ABK92" s="6"/>
      <c r="ABL92" s="6"/>
      <c r="ABM92" s="6"/>
      <c r="ABN92" s="6"/>
      <c r="ABO92" s="6"/>
      <c r="ABP92" s="6"/>
      <c r="ABQ92" s="6"/>
      <c r="ABR92" s="6"/>
      <c r="ABS92" s="6"/>
      <c r="ABT92" s="6"/>
      <c r="ABU92" s="6"/>
      <c r="ABV92" s="6"/>
      <c r="ABW92" s="6"/>
      <c r="ABX92" s="6"/>
      <c r="ABY92" s="6"/>
      <c r="ABZ92" s="6"/>
      <c r="ACA92" s="6"/>
      <c r="ACB92" s="6"/>
      <c r="ACC92" s="6"/>
      <c r="ACD92" s="6"/>
      <c r="ACE92" s="6"/>
      <c r="ACF92" s="6"/>
      <c r="ACG92" s="6"/>
      <c r="ACH92" s="6"/>
      <c r="ACI92" s="6"/>
      <c r="ACJ92" s="6"/>
      <c r="ACK92" s="6">
        <v>334</v>
      </c>
    </row>
    <row r="93" spans="2:765" x14ac:dyDescent="0.35">
      <c r="B93" s="17">
        <v>0.5</v>
      </c>
      <c r="C93" s="6"/>
      <c r="D93" s="6"/>
      <c r="E93" s="6">
        <v>1</v>
      </c>
      <c r="F93" s="6"/>
      <c r="G93" s="6"/>
      <c r="H93" s="6"/>
      <c r="I93" s="6">
        <v>1</v>
      </c>
      <c r="J93" s="6">
        <v>1</v>
      </c>
      <c r="K93" s="6"/>
      <c r="L93" s="6">
        <v>1</v>
      </c>
      <c r="M93" s="6">
        <v>1</v>
      </c>
      <c r="N93" s="6"/>
      <c r="O93" s="6"/>
      <c r="P93" s="6">
        <v>1</v>
      </c>
      <c r="Q93" s="6"/>
      <c r="R93" s="6">
        <v>1</v>
      </c>
      <c r="S93" s="6">
        <v>1</v>
      </c>
      <c r="T93" s="6"/>
      <c r="U93" s="6"/>
      <c r="V93" s="6"/>
      <c r="W93" s="6"/>
      <c r="X93" s="6"/>
      <c r="Y93" s="6"/>
      <c r="Z93" s="6"/>
      <c r="AA93" s="6">
        <v>1</v>
      </c>
      <c r="AB93" s="6"/>
      <c r="AC93" s="6"/>
      <c r="AD93" s="6">
        <v>1</v>
      </c>
      <c r="AE93" s="6"/>
      <c r="AF93" s="6">
        <v>1</v>
      </c>
      <c r="AG93" s="6"/>
      <c r="AH93" s="6">
        <v>1</v>
      </c>
      <c r="AI93" s="6">
        <v>1</v>
      </c>
      <c r="AJ93" s="6"/>
      <c r="AK93" s="6">
        <v>1</v>
      </c>
      <c r="AL93" s="6"/>
      <c r="AM93" s="6">
        <v>1</v>
      </c>
      <c r="AN93" s="6"/>
      <c r="AO93" s="6">
        <v>1</v>
      </c>
      <c r="AP93" s="6"/>
      <c r="AQ93" s="6"/>
      <c r="AR93" s="6"/>
      <c r="AS93" s="6">
        <v>1</v>
      </c>
      <c r="AT93" s="6"/>
      <c r="AU93" s="6"/>
      <c r="AV93" s="6">
        <v>1</v>
      </c>
      <c r="AW93" s="6"/>
      <c r="AX93" s="6"/>
      <c r="AY93" s="6"/>
      <c r="AZ93" s="6"/>
      <c r="BA93" s="6">
        <v>1</v>
      </c>
      <c r="BB93" s="6">
        <v>2</v>
      </c>
      <c r="BC93" s="6"/>
      <c r="BD93" s="6">
        <v>1</v>
      </c>
      <c r="BE93" s="6"/>
      <c r="BF93" s="6"/>
      <c r="BG93" s="6"/>
      <c r="BH93" s="6"/>
      <c r="BI93" s="6"/>
      <c r="BJ93" s="6">
        <v>1</v>
      </c>
      <c r="BK93" s="6">
        <v>1</v>
      </c>
      <c r="BL93" s="6">
        <v>1</v>
      </c>
      <c r="BM93" s="6"/>
      <c r="BN93" s="6"/>
      <c r="BO93" s="6"/>
      <c r="BP93" s="6"/>
      <c r="BQ93" s="6"/>
      <c r="BR93" s="6"/>
      <c r="BS93" s="6">
        <v>1</v>
      </c>
      <c r="BT93" s="6"/>
      <c r="BU93" s="6"/>
      <c r="BV93" s="6"/>
      <c r="BW93" s="6">
        <v>1</v>
      </c>
      <c r="BX93" s="6"/>
      <c r="BY93" s="6"/>
      <c r="BZ93" s="6">
        <v>5</v>
      </c>
      <c r="CA93" s="6"/>
      <c r="CB93" s="6"/>
      <c r="CC93" s="6">
        <v>1</v>
      </c>
      <c r="CD93" s="6">
        <v>1</v>
      </c>
      <c r="CE93" s="6"/>
      <c r="CF93" s="6"/>
      <c r="CG93" s="6"/>
      <c r="CH93" s="6"/>
      <c r="CI93" s="6"/>
      <c r="CJ93" s="6">
        <v>1</v>
      </c>
      <c r="CK93" s="6"/>
      <c r="CL93" s="6">
        <v>1</v>
      </c>
      <c r="CM93" s="6">
        <v>1</v>
      </c>
      <c r="CN93" s="6">
        <v>1</v>
      </c>
      <c r="CO93" s="6"/>
      <c r="CP93" s="6">
        <v>1</v>
      </c>
      <c r="CQ93" s="6">
        <v>1</v>
      </c>
      <c r="CR93" s="6">
        <v>1</v>
      </c>
      <c r="CS93" s="6"/>
      <c r="CT93" s="6">
        <v>1</v>
      </c>
      <c r="CU93" s="6">
        <v>1</v>
      </c>
      <c r="CV93" s="6"/>
      <c r="CW93" s="6"/>
      <c r="CX93" s="6">
        <v>1</v>
      </c>
      <c r="CY93" s="6">
        <v>1</v>
      </c>
      <c r="CZ93" s="6">
        <v>2</v>
      </c>
      <c r="DA93" s="6"/>
      <c r="DB93" s="6"/>
      <c r="DC93" s="6"/>
      <c r="DD93" s="6"/>
      <c r="DE93" s="6"/>
      <c r="DF93" s="6">
        <v>1</v>
      </c>
      <c r="DG93" s="6"/>
      <c r="DH93" s="6"/>
      <c r="DI93" s="6">
        <v>1</v>
      </c>
      <c r="DJ93" s="6">
        <v>1</v>
      </c>
      <c r="DK93" s="6"/>
      <c r="DL93" s="6"/>
      <c r="DM93" s="6">
        <v>1</v>
      </c>
      <c r="DN93" s="6">
        <v>1</v>
      </c>
      <c r="DO93" s="6">
        <v>3</v>
      </c>
      <c r="DP93" s="6"/>
      <c r="DQ93" s="6"/>
      <c r="DR93" s="6"/>
      <c r="DS93" s="6">
        <v>2</v>
      </c>
      <c r="DT93" s="6"/>
      <c r="DU93" s="6"/>
      <c r="DV93" s="6">
        <v>1</v>
      </c>
      <c r="DW93" s="6"/>
      <c r="DX93" s="6">
        <v>1</v>
      </c>
      <c r="DY93" s="6"/>
      <c r="DZ93" s="6"/>
      <c r="EA93" s="6">
        <v>1</v>
      </c>
      <c r="EB93" s="6"/>
      <c r="EC93" s="6"/>
      <c r="ED93" s="6"/>
      <c r="EE93" s="6"/>
      <c r="EF93" s="6">
        <v>1</v>
      </c>
      <c r="EG93" s="6"/>
      <c r="EH93" s="6"/>
      <c r="EI93" s="6"/>
      <c r="EJ93" s="6"/>
      <c r="EK93" s="6">
        <v>1</v>
      </c>
      <c r="EL93" s="6"/>
      <c r="EM93" s="6"/>
      <c r="EN93" s="6">
        <v>3</v>
      </c>
      <c r="EO93" s="6">
        <v>1</v>
      </c>
      <c r="EP93" s="6"/>
      <c r="EQ93" s="6"/>
      <c r="ER93" s="6"/>
      <c r="ES93" s="6"/>
      <c r="ET93" s="6">
        <v>1</v>
      </c>
      <c r="EU93" s="6"/>
      <c r="EV93" s="6"/>
      <c r="EW93" s="6">
        <v>1</v>
      </c>
      <c r="EX93" s="6"/>
      <c r="EY93" s="6">
        <v>1</v>
      </c>
      <c r="EZ93" s="6"/>
      <c r="FA93" s="6"/>
      <c r="FB93" s="6">
        <v>1</v>
      </c>
      <c r="FC93" s="6"/>
      <c r="FD93" s="6"/>
      <c r="FE93" s="6"/>
      <c r="FF93" s="6"/>
      <c r="FG93" s="6"/>
      <c r="FH93" s="6"/>
      <c r="FI93" s="6">
        <v>2</v>
      </c>
      <c r="FJ93" s="6">
        <v>1</v>
      </c>
      <c r="FK93" s="6"/>
      <c r="FL93" s="6"/>
      <c r="FM93" s="6">
        <v>1</v>
      </c>
      <c r="FN93" s="6"/>
      <c r="FO93" s="6"/>
      <c r="FP93" s="6"/>
      <c r="FQ93" s="6"/>
      <c r="FR93" s="6">
        <v>1</v>
      </c>
      <c r="FS93" s="6">
        <v>1</v>
      </c>
      <c r="FT93" s="6">
        <v>1</v>
      </c>
      <c r="FU93" s="6"/>
      <c r="FV93" s="6">
        <v>1</v>
      </c>
      <c r="FW93" s="6"/>
      <c r="FX93" s="6"/>
      <c r="FY93" s="6"/>
      <c r="FZ93" s="6"/>
      <c r="GA93" s="6"/>
      <c r="GB93" s="6"/>
      <c r="GC93" s="6"/>
      <c r="GD93" s="6"/>
      <c r="GE93" s="6"/>
      <c r="GF93" s="6"/>
      <c r="GG93" s="6">
        <v>1</v>
      </c>
      <c r="GH93" s="6"/>
      <c r="GI93" s="6">
        <v>1</v>
      </c>
      <c r="GJ93" s="6">
        <v>2</v>
      </c>
      <c r="GK93" s="6">
        <v>1</v>
      </c>
      <c r="GL93" s="6">
        <v>1</v>
      </c>
      <c r="GM93" s="6"/>
      <c r="GN93" s="6"/>
      <c r="GO93" s="6"/>
      <c r="GP93" s="6"/>
      <c r="GQ93" s="6"/>
      <c r="GR93" s="6"/>
      <c r="GS93" s="6"/>
      <c r="GT93" s="6"/>
      <c r="GU93" s="6"/>
      <c r="GV93" s="6"/>
      <c r="GW93" s="6">
        <v>1</v>
      </c>
      <c r="GX93" s="6">
        <v>1</v>
      </c>
      <c r="GY93" s="6">
        <v>1</v>
      </c>
      <c r="GZ93" s="6"/>
      <c r="HA93" s="6"/>
      <c r="HB93" s="6">
        <v>2</v>
      </c>
      <c r="HC93" s="6">
        <v>1</v>
      </c>
      <c r="HD93" s="6"/>
      <c r="HE93" s="6">
        <v>1</v>
      </c>
      <c r="HF93" s="6"/>
      <c r="HG93" s="6"/>
      <c r="HH93" s="6"/>
      <c r="HI93" s="6"/>
      <c r="HJ93" s="6"/>
      <c r="HK93" s="6"/>
      <c r="HL93" s="6">
        <v>1</v>
      </c>
      <c r="HM93" s="6"/>
      <c r="HN93" s="6"/>
      <c r="HO93" s="6">
        <v>1</v>
      </c>
      <c r="HP93" s="6">
        <v>1</v>
      </c>
      <c r="HQ93" s="6">
        <v>1</v>
      </c>
      <c r="HR93" s="6"/>
      <c r="HS93" s="6"/>
      <c r="HT93" s="6"/>
      <c r="HU93" s="6"/>
      <c r="HV93" s="6"/>
      <c r="HW93" s="6"/>
      <c r="HX93" s="6"/>
      <c r="HY93" s="6"/>
      <c r="HZ93" s="6"/>
      <c r="IA93" s="6"/>
      <c r="IB93" s="6"/>
      <c r="IC93" s="6"/>
      <c r="ID93" s="6">
        <v>1</v>
      </c>
      <c r="IE93" s="6">
        <v>1</v>
      </c>
      <c r="IF93" s="6"/>
      <c r="IG93" s="6"/>
      <c r="IH93" s="6">
        <v>1</v>
      </c>
      <c r="II93" s="6"/>
      <c r="IJ93" s="6">
        <v>1</v>
      </c>
      <c r="IK93" s="6"/>
      <c r="IL93" s="6"/>
      <c r="IM93" s="6"/>
      <c r="IN93" s="6"/>
      <c r="IO93" s="6"/>
      <c r="IP93" s="6">
        <v>1</v>
      </c>
      <c r="IQ93" s="6">
        <v>1</v>
      </c>
      <c r="IR93" s="6"/>
      <c r="IS93" s="6"/>
      <c r="IT93" s="6"/>
      <c r="IU93" s="6"/>
      <c r="IV93" s="6">
        <v>1</v>
      </c>
      <c r="IW93" s="6">
        <v>1</v>
      </c>
      <c r="IX93" s="6"/>
      <c r="IY93" s="6"/>
      <c r="IZ93" s="6"/>
      <c r="JA93" s="6"/>
      <c r="JB93" s="6">
        <v>1</v>
      </c>
      <c r="JC93" s="6"/>
      <c r="JD93" s="6"/>
      <c r="JE93" s="6"/>
      <c r="JF93" s="6"/>
      <c r="JG93" s="6"/>
      <c r="JH93" s="6">
        <v>1</v>
      </c>
      <c r="JI93" s="6"/>
      <c r="JJ93" s="6"/>
      <c r="JK93" s="6"/>
      <c r="JL93" s="6"/>
      <c r="JM93" s="6"/>
      <c r="JN93" s="6">
        <v>1</v>
      </c>
      <c r="JO93" s="6">
        <v>1</v>
      </c>
      <c r="JP93" s="6"/>
      <c r="JQ93" s="6">
        <v>3</v>
      </c>
      <c r="JR93" s="6">
        <v>1</v>
      </c>
      <c r="JS93" s="6"/>
      <c r="JT93" s="6">
        <v>1</v>
      </c>
      <c r="JU93" s="6"/>
      <c r="JV93" s="6"/>
      <c r="JW93" s="6"/>
      <c r="JX93" s="6"/>
      <c r="JY93" s="6"/>
      <c r="JZ93" s="6">
        <v>1</v>
      </c>
      <c r="KA93" s="6"/>
      <c r="KB93" s="6">
        <v>1</v>
      </c>
      <c r="KC93" s="6"/>
      <c r="KD93" s="6"/>
      <c r="KE93" s="6"/>
      <c r="KF93" s="6"/>
      <c r="KG93" s="6"/>
      <c r="KH93" s="6">
        <v>1</v>
      </c>
      <c r="KI93" s="6"/>
      <c r="KJ93" s="6"/>
      <c r="KK93" s="6"/>
      <c r="KL93" s="6">
        <v>1</v>
      </c>
      <c r="KM93" s="6"/>
      <c r="KN93" s="6"/>
      <c r="KO93" s="6"/>
      <c r="KP93" s="6"/>
      <c r="KQ93" s="6">
        <v>1</v>
      </c>
      <c r="KR93" s="6">
        <v>1</v>
      </c>
      <c r="KS93" s="6">
        <v>2</v>
      </c>
      <c r="KT93" s="6"/>
      <c r="KU93" s="6"/>
      <c r="KV93" s="6"/>
      <c r="KW93" s="6"/>
      <c r="KX93" s="6">
        <v>3</v>
      </c>
      <c r="KY93" s="6"/>
      <c r="KZ93" s="6"/>
      <c r="LA93" s="6">
        <v>1</v>
      </c>
      <c r="LB93" s="6"/>
      <c r="LC93" s="6"/>
      <c r="LD93" s="6"/>
      <c r="LE93" s="6"/>
      <c r="LF93" s="6"/>
      <c r="LG93" s="6"/>
      <c r="LH93" s="6"/>
      <c r="LI93" s="6"/>
      <c r="LJ93" s="6"/>
      <c r="LK93" s="6"/>
      <c r="LL93" s="6"/>
      <c r="LM93" s="6">
        <v>1</v>
      </c>
      <c r="LN93" s="6"/>
      <c r="LO93" s="6"/>
      <c r="LP93" s="6">
        <v>2</v>
      </c>
      <c r="LQ93" s="6"/>
      <c r="LR93" s="6"/>
      <c r="LS93" s="6">
        <v>1</v>
      </c>
      <c r="LT93" s="6"/>
      <c r="LU93" s="6"/>
      <c r="LV93" s="6"/>
      <c r="LW93" s="6"/>
      <c r="LX93" s="6"/>
      <c r="LY93" s="6"/>
      <c r="LZ93" s="6">
        <v>1</v>
      </c>
      <c r="MA93" s="6"/>
      <c r="MB93" s="6"/>
      <c r="MC93" s="6"/>
      <c r="MD93" s="6"/>
      <c r="ME93" s="6"/>
      <c r="MF93" s="6"/>
      <c r="MG93" s="6">
        <v>1</v>
      </c>
      <c r="MH93" s="6"/>
      <c r="MI93" s="6">
        <v>1</v>
      </c>
      <c r="MJ93" s="6">
        <v>1</v>
      </c>
      <c r="MK93" s="6">
        <v>1</v>
      </c>
      <c r="ML93" s="6"/>
      <c r="MM93" s="6"/>
      <c r="MN93" s="6"/>
      <c r="MO93" s="6">
        <v>1</v>
      </c>
      <c r="MP93" s="6"/>
      <c r="MQ93" s="6"/>
      <c r="MR93" s="6">
        <v>1</v>
      </c>
      <c r="MS93" s="6"/>
      <c r="MT93" s="6"/>
      <c r="MU93" s="6"/>
      <c r="MV93" s="6"/>
      <c r="MW93" s="6"/>
      <c r="MX93" s="6"/>
      <c r="MY93" s="6"/>
      <c r="MZ93" s="6"/>
      <c r="NA93" s="6"/>
      <c r="NB93" s="6"/>
      <c r="NC93" s="6"/>
      <c r="ND93" s="6"/>
      <c r="NE93" s="6"/>
      <c r="NF93" s="6"/>
      <c r="NG93" s="6"/>
      <c r="NH93" s="6">
        <v>1</v>
      </c>
      <c r="NI93" s="6"/>
      <c r="NJ93" s="6"/>
      <c r="NK93" s="6"/>
      <c r="NL93" s="6"/>
      <c r="NM93" s="6"/>
      <c r="NN93" s="6"/>
      <c r="NO93" s="6"/>
      <c r="NP93" s="6"/>
      <c r="NQ93" s="6">
        <v>5</v>
      </c>
      <c r="NR93" s="6">
        <v>1</v>
      </c>
      <c r="NS93" s="6"/>
      <c r="NT93" s="6">
        <v>1</v>
      </c>
      <c r="NU93" s="6"/>
      <c r="NV93" s="6"/>
      <c r="NW93" s="6"/>
      <c r="NX93" s="6"/>
      <c r="NY93" s="6"/>
      <c r="NZ93" s="6"/>
      <c r="OA93" s="6"/>
      <c r="OB93" s="6"/>
      <c r="OC93" s="6"/>
      <c r="OD93" s="6"/>
      <c r="OE93" s="6"/>
      <c r="OF93" s="6"/>
      <c r="OG93" s="6"/>
      <c r="OH93" s="6">
        <v>1</v>
      </c>
      <c r="OI93" s="6"/>
      <c r="OJ93" s="6"/>
      <c r="OK93" s="6"/>
      <c r="OL93" s="6"/>
      <c r="OM93" s="6"/>
      <c r="ON93" s="6"/>
      <c r="OO93" s="6"/>
      <c r="OP93" s="6">
        <v>1</v>
      </c>
      <c r="OQ93" s="6">
        <v>1</v>
      </c>
      <c r="OR93" s="6">
        <v>1</v>
      </c>
      <c r="OS93" s="6"/>
      <c r="OT93" s="6"/>
      <c r="OU93" s="6"/>
      <c r="OV93" s="6"/>
      <c r="OW93" s="6"/>
      <c r="OX93" s="6">
        <v>1</v>
      </c>
      <c r="OY93" s="6"/>
      <c r="OZ93" s="6">
        <v>1</v>
      </c>
      <c r="PA93" s="6"/>
      <c r="PB93" s="6"/>
      <c r="PC93" s="6"/>
      <c r="PD93" s="6"/>
      <c r="PE93" s="6"/>
      <c r="PF93" s="6"/>
      <c r="PG93" s="6"/>
      <c r="PH93" s="6"/>
      <c r="PI93" s="6"/>
      <c r="PJ93" s="6">
        <v>5</v>
      </c>
      <c r="PK93" s="6">
        <v>1</v>
      </c>
      <c r="PL93" s="6"/>
      <c r="PM93" s="6"/>
      <c r="PN93" s="6">
        <v>1</v>
      </c>
      <c r="PO93" s="6"/>
      <c r="PP93" s="6"/>
      <c r="PQ93" s="6"/>
      <c r="PR93" s="6"/>
      <c r="PS93" s="6">
        <v>1</v>
      </c>
      <c r="PT93" s="6"/>
      <c r="PU93" s="6"/>
      <c r="PV93" s="6"/>
      <c r="PW93" s="6">
        <v>1</v>
      </c>
      <c r="PX93" s="6"/>
      <c r="PY93" s="6">
        <v>1</v>
      </c>
      <c r="PZ93" s="6">
        <v>3</v>
      </c>
      <c r="QA93" s="6"/>
      <c r="QB93" s="6"/>
      <c r="QC93" s="6"/>
      <c r="QD93" s="6"/>
      <c r="QE93" s="6"/>
      <c r="QF93" s="6"/>
      <c r="QG93" s="6">
        <v>1</v>
      </c>
      <c r="QH93" s="6"/>
      <c r="QI93" s="6"/>
      <c r="QJ93" s="6">
        <v>1</v>
      </c>
      <c r="QK93" s="6"/>
      <c r="QL93" s="6"/>
      <c r="QM93" s="6"/>
      <c r="QN93" s="6"/>
      <c r="QO93" s="6"/>
      <c r="QP93" s="6"/>
      <c r="QQ93" s="6">
        <v>1</v>
      </c>
      <c r="QR93" s="6"/>
      <c r="QS93" s="6">
        <v>1</v>
      </c>
      <c r="QT93" s="6"/>
      <c r="QU93" s="6"/>
      <c r="QV93" s="6"/>
      <c r="QW93" s="6"/>
      <c r="QX93" s="6">
        <v>1</v>
      </c>
      <c r="QY93" s="6"/>
      <c r="QZ93" s="6">
        <v>1</v>
      </c>
      <c r="RA93" s="6"/>
      <c r="RB93" s="6">
        <v>1</v>
      </c>
      <c r="RC93" s="6"/>
      <c r="RD93" s="6"/>
      <c r="RE93" s="6"/>
      <c r="RF93" s="6">
        <v>1</v>
      </c>
      <c r="RG93" s="6"/>
      <c r="RH93" s="6"/>
      <c r="RI93" s="6"/>
      <c r="RJ93" s="6"/>
      <c r="RK93" s="6"/>
      <c r="RL93" s="6"/>
      <c r="RM93" s="6"/>
      <c r="RN93" s="6">
        <v>1</v>
      </c>
      <c r="RO93" s="6">
        <v>1</v>
      </c>
      <c r="RP93" s="6">
        <v>1</v>
      </c>
      <c r="RQ93" s="6">
        <v>1</v>
      </c>
      <c r="RR93" s="6"/>
      <c r="RS93" s="6">
        <v>1</v>
      </c>
      <c r="RT93" s="6">
        <v>1</v>
      </c>
      <c r="RU93" s="6">
        <v>1</v>
      </c>
      <c r="RV93" s="6">
        <v>1</v>
      </c>
      <c r="RW93" s="6"/>
      <c r="RX93" s="6"/>
      <c r="RY93" s="6">
        <v>1</v>
      </c>
      <c r="RZ93" s="6"/>
      <c r="SA93" s="6">
        <v>4</v>
      </c>
      <c r="SB93" s="6"/>
      <c r="SC93" s="6">
        <v>1</v>
      </c>
      <c r="SD93" s="6"/>
      <c r="SE93" s="6"/>
      <c r="SF93" s="6"/>
      <c r="SG93" s="6"/>
      <c r="SH93" s="6"/>
      <c r="SI93" s="6"/>
      <c r="SJ93" s="6"/>
      <c r="SK93" s="6"/>
      <c r="SL93" s="6"/>
      <c r="SM93" s="6"/>
      <c r="SN93" s="6"/>
      <c r="SO93" s="6"/>
      <c r="SP93" s="6"/>
      <c r="SQ93" s="6">
        <v>1</v>
      </c>
      <c r="SR93" s="6"/>
      <c r="SS93" s="6"/>
      <c r="ST93" s="6"/>
      <c r="SU93" s="6"/>
      <c r="SV93" s="6"/>
      <c r="SW93" s="6">
        <v>1</v>
      </c>
      <c r="SX93" s="6"/>
      <c r="SY93" s="6"/>
      <c r="SZ93" s="6">
        <v>1</v>
      </c>
      <c r="TA93" s="6"/>
      <c r="TB93" s="6"/>
      <c r="TC93" s="6">
        <v>3</v>
      </c>
      <c r="TD93" s="6">
        <v>1</v>
      </c>
      <c r="TE93" s="6">
        <v>1</v>
      </c>
      <c r="TF93" s="6"/>
      <c r="TG93" s="6">
        <v>1</v>
      </c>
      <c r="TH93" s="6">
        <v>1</v>
      </c>
      <c r="TI93" s="6"/>
      <c r="TJ93" s="6"/>
      <c r="TK93" s="6"/>
      <c r="TL93" s="6"/>
      <c r="TM93" s="6">
        <v>1</v>
      </c>
      <c r="TN93" s="6"/>
      <c r="TO93" s="6"/>
      <c r="TP93" s="6"/>
      <c r="TQ93" s="6"/>
      <c r="TR93" s="6"/>
      <c r="TS93" s="6"/>
      <c r="TT93" s="6"/>
      <c r="TU93" s="6"/>
      <c r="TV93" s="6"/>
      <c r="TW93" s="6"/>
      <c r="TX93" s="6">
        <v>1</v>
      </c>
      <c r="TY93" s="6"/>
      <c r="TZ93" s="6"/>
      <c r="UA93" s="6"/>
      <c r="UB93" s="6"/>
      <c r="UC93" s="6"/>
      <c r="UD93" s="6"/>
      <c r="UE93" s="6"/>
      <c r="UF93" s="6">
        <v>1</v>
      </c>
      <c r="UG93" s="6">
        <v>1</v>
      </c>
      <c r="UH93" s="6"/>
      <c r="UI93" s="6"/>
      <c r="UJ93" s="6">
        <v>1</v>
      </c>
      <c r="UK93" s="6">
        <v>1</v>
      </c>
      <c r="UL93" s="6">
        <v>1</v>
      </c>
      <c r="UM93" s="6"/>
      <c r="UN93" s="6"/>
      <c r="UO93" s="6"/>
      <c r="UP93" s="6"/>
      <c r="UQ93" s="6">
        <v>1</v>
      </c>
      <c r="UR93" s="6"/>
      <c r="US93" s="6"/>
      <c r="UT93" s="6"/>
      <c r="UU93" s="6"/>
      <c r="UV93" s="6"/>
      <c r="UW93" s="6"/>
      <c r="UX93" s="6"/>
      <c r="UY93" s="6"/>
      <c r="UZ93" s="6"/>
      <c r="VA93" s="6"/>
      <c r="VB93" s="6">
        <v>1</v>
      </c>
      <c r="VC93" s="6"/>
      <c r="VD93" s="6"/>
      <c r="VE93" s="6"/>
      <c r="VF93" s="6">
        <v>1</v>
      </c>
      <c r="VG93" s="6"/>
      <c r="VH93" s="6"/>
      <c r="VI93" s="6">
        <v>1</v>
      </c>
      <c r="VJ93" s="6"/>
      <c r="VK93" s="6">
        <v>1</v>
      </c>
      <c r="VL93" s="6"/>
      <c r="VM93" s="6">
        <v>1</v>
      </c>
      <c r="VN93" s="6"/>
      <c r="VO93" s="6"/>
      <c r="VP93" s="6"/>
      <c r="VQ93" s="6">
        <v>1</v>
      </c>
      <c r="VR93" s="6">
        <v>1</v>
      </c>
      <c r="VS93" s="6"/>
      <c r="VT93" s="6"/>
      <c r="VU93" s="6"/>
      <c r="VV93" s="6"/>
      <c r="VW93" s="6">
        <v>1</v>
      </c>
      <c r="VX93" s="6">
        <v>1</v>
      </c>
      <c r="VY93" s="6"/>
      <c r="VZ93" s="6">
        <v>1</v>
      </c>
      <c r="WA93" s="6"/>
      <c r="WB93" s="6"/>
      <c r="WC93" s="6"/>
      <c r="WD93" s="6"/>
      <c r="WE93" s="6"/>
      <c r="WF93" s="6">
        <v>1</v>
      </c>
      <c r="WG93" s="6"/>
      <c r="WH93" s="6"/>
      <c r="WI93" s="6"/>
      <c r="WJ93" s="6"/>
      <c r="WK93" s="6"/>
      <c r="WL93" s="6"/>
      <c r="WM93" s="6"/>
      <c r="WN93" s="6"/>
      <c r="WO93" s="6"/>
      <c r="WP93" s="6"/>
      <c r="WQ93" s="6"/>
      <c r="WR93" s="6"/>
      <c r="WS93" s="6"/>
      <c r="WT93" s="6"/>
      <c r="WU93" s="6"/>
      <c r="WV93" s="6"/>
      <c r="WW93" s="6"/>
      <c r="WX93" s="6"/>
      <c r="WY93" s="6"/>
      <c r="WZ93" s="6">
        <v>1</v>
      </c>
      <c r="XA93" s="6"/>
      <c r="XB93" s="6"/>
      <c r="XC93" s="6"/>
      <c r="XD93" s="6"/>
      <c r="XE93" s="6"/>
      <c r="XF93" s="6"/>
      <c r="XG93" s="6">
        <v>1</v>
      </c>
      <c r="XH93" s="6"/>
      <c r="XI93" s="6"/>
      <c r="XJ93" s="6"/>
      <c r="XK93" s="6"/>
      <c r="XL93" s="6"/>
      <c r="XM93" s="6"/>
      <c r="XN93" s="6"/>
      <c r="XO93" s="6">
        <v>1</v>
      </c>
      <c r="XP93" s="6">
        <v>1</v>
      </c>
      <c r="XQ93" s="6"/>
      <c r="XR93" s="6">
        <v>1</v>
      </c>
      <c r="XS93" s="6"/>
      <c r="XT93" s="6"/>
      <c r="XU93" s="6">
        <v>1</v>
      </c>
      <c r="XV93" s="6"/>
      <c r="XW93" s="6"/>
      <c r="XX93" s="6"/>
      <c r="XY93" s="6">
        <v>1</v>
      </c>
      <c r="XZ93" s="6"/>
      <c r="YA93" s="6">
        <v>1</v>
      </c>
      <c r="YB93" s="6"/>
      <c r="YC93" s="6"/>
      <c r="YD93" s="6"/>
      <c r="YE93" s="6">
        <v>1</v>
      </c>
      <c r="YF93" s="6"/>
      <c r="YG93" s="6"/>
      <c r="YH93" s="6"/>
      <c r="YI93" s="6"/>
      <c r="YJ93" s="6">
        <v>1</v>
      </c>
      <c r="YK93" s="6"/>
      <c r="YL93" s="6"/>
      <c r="YM93" s="6"/>
      <c r="YN93" s="6"/>
      <c r="YO93" s="6"/>
      <c r="YP93" s="6"/>
      <c r="YQ93" s="6"/>
      <c r="YR93" s="6"/>
      <c r="YS93" s="6"/>
      <c r="YT93" s="6">
        <v>1</v>
      </c>
      <c r="YU93" s="6"/>
      <c r="YV93" s="6"/>
      <c r="YW93" s="6"/>
      <c r="YX93" s="6"/>
      <c r="YY93" s="6"/>
      <c r="YZ93" s="6"/>
      <c r="ZA93" s="6"/>
      <c r="ZB93" s="6"/>
      <c r="ZC93" s="6"/>
      <c r="ZD93" s="6"/>
      <c r="ZE93" s="6"/>
      <c r="ZF93" s="6">
        <v>1</v>
      </c>
      <c r="ZG93" s="6"/>
      <c r="ZH93" s="6"/>
      <c r="ZI93" s="6"/>
      <c r="ZJ93" s="6">
        <v>1</v>
      </c>
      <c r="ZK93" s="6">
        <v>1</v>
      </c>
      <c r="ZL93" s="6">
        <v>1</v>
      </c>
      <c r="ZM93" s="6"/>
      <c r="ZN93" s="6"/>
      <c r="ZO93" s="6"/>
      <c r="ZP93" s="6"/>
      <c r="ZQ93" s="6">
        <v>1</v>
      </c>
      <c r="ZR93" s="6"/>
      <c r="ZS93" s="6">
        <v>1</v>
      </c>
      <c r="ZT93" s="6"/>
      <c r="ZU93" s="6"/>
      <c r="ZV93" s="6"/>
      <c r="ZW93" s="6"/>
      <c r="ZX93" s="6">
        <v>1</v>
      </c>
      <c r="ZY93" s="6"/>
      <c r="ZZ93" s="6"/>
      <c r="AAA93" s="6"/>
      <c r="AAB93" s="6"/>
      <c r="AAC93" s="6"/>
      <c r="AAD93" s="6"/>
      <c r="AAE93" s="6"/>
      <c r="AAF93" s="6"/>
      <c r="AAG93" s="6"/>
      <c r="AAH93" s="6"/>
      <c r="AAI93" s="6"/>
      <c r="AAJ93" s="6">
        <v>1</v>
      </c>
      <c r="AAK93" s="6"/>
      <c r="AAL93" s="6"/>
      <c r="AAM93" s="6"/>
      <c r="AAN93" s="6"/>
      <c r="AAO93" s="6"/>
      <c r="AAP93" s="6"/>
      <c r="AAQ93" s="6"/>
      <c r="AAR93" s="6"/>
      <c r="AAS93" s="6"/>
      <c r="AAT93" s="6">
        <v>1</v>
      </c>
      <c r="AAU93" s="6">
        <v>1</v>
      </c>
      <c r="AAV93" s="6">
        <v>1</v>
      </c>
      <c r="AAW93" s="6"/>
      <c r="AAX93" s="6"/>
      <c r="AAY93" s="6"/>
      <c r="AAZ93" s="6"/>
      <c r="ABA93" s="6"/>
      <c r="ABB93" s="6"/>
      <c r="ABC93" s="6"/>
      <c r="ABD93" s="6"/>
      <c r="ABE93" s="6"/>
      <c r="ABF93" s="6"/>
      <c r="ABG93" s="6"/>
      <c r="ABH93" s="6"/>
      <c r="ABI93" s="6"/>
      <c r="ABJ93" s="6"/>
      <c r="ABK93" s="6"/>
      <c r="ABL93" s="6"/>
      <c r="ABM93" s="6"/>
      <c r="ABN93" s="6"/>
      <c r="ABO93" s="6"/>
      <c r="ABP93" s="6"/>
      <c r="ABQ93" s="6"/>
      <c r="ABR93" s="6"/>
      <c r="ABS93" s="6">
        <v>1</v>
      </c>
      <c r="ABT93" s="6"/>
      <c r="ABU93" s="6"/>
      <c r="ABV93" s="6"/>
      <c r="ABW93" s="6"/>
      <c r="ABX93" s="6"/>
      <c r="ABY93" s="6"/>
      <c r="ABZ93" s="6">
        <v>1</v>
      </c>
      <c r="ACA93" s="6"/>
      <c r="ACB93" s="6"/>
      <c r="ACC93" s="6"/>
      <c r="ACD93" s="6"/>
      <c r="ACE93" s="6"/>
      <c r="ACF93" s="6"/>
      <c r="ACG93" s="6"/>
      <c r="ACH93" s="6"/>
      <c r="ACI93" s="6"/>
      <c r="ACJ93" s="6"/>
      <c r="ACK93" s="6">
        <v>237</v>
      </c>
    </row>
    <row r="94" spans="2:765" x14ac:dyDescent="0.35">
      <c r="B94" s="17">
        <v>0.75</v>
      </c>
      <c r="C94" s="6"/>
      <c r="D94" s="6"/>
      <c r="E94" s="6"/>
      <c r="F94" s="6">
        <v>1</v>
      </c>
      <c r="G94" s="6"/>
      <c r="H94" s="6"/>
      <c r="I94" s="6"/>
      <c r="J94" s="6"/>
      <c r="K94" s="6"/>
      <c r="L94" s="6"/>
      <c r="M94" s="6"/>
      <c r="N94" s="6">
        <v>1</v>
      </c>
      <c r="O94" s="6"/>
      <c r="P94" s="6"/>
      <c r="Q94" s="6"/>
      <c r="R94" s="6"/>
      <c r="S94" s="6"/>
      <c r="T94" s="6"/>
      <c r="U94" s="6"/>
      <c r="V94" s="6"/>
      <c r="W94" s="6"/>
      <c r="X94" s="6"/>
      <c r="Y94" s="6">
        <v>1</v>
      </c>
      <c r="Z94" s="6"/>
      <c r="AA94" s="6"/>
      <c r="AB94" s="6"/>
      <c r="AC94" s="6"/>
      <c r="AD94" s="6"/>
      <c r="AE94" s="6"/>
      <c r="AF94" s="6"/>
      <c r="AG94" s="6"/>
      <c r="AH94" s="6"/>
      <c r="AI94" s="6"/>
      <c r="AJ94" s="6"/>
      <c r="AK94" s="6"/>
      <c r="AL94" s="6"/>
      <c r="AM94" s="6"/>
      <c r="AN94" s="6">
        <v>1</v>
      </c>
      <c r="AO94" s="6"/>
      <c r="AP94" s="6"/>
      <c r="AQ94" s="6"/>
      <c r="AR94" s="6"/>
      <c r="AS94" s="6"/>
      <c r="AT94" s="6"/>
      <c r="AU94" s="6"/>
      <c r="AV94" s="6"/>
      <c r="AW94" s="6"/>
      <c r="AX94" s="6"/>
      <c r="AY94" s="6"/>
      <c r="AZ94" s="6">
        <v>1</v>
      </c>
      <c r="BA94" s="6"/>
      <c r="BB94" s="6"/>
      <c r="BC94" s="6"/>
      <c r="BD94" s="6"/>
      <c r="BE94" s="6"/>
      <c r="BF94" s="6"/>
      <c r="BG94" s="6"/>
      <c r="BH94" s="6"/>
      <c r="BI94" s="6"/>
      <c r="BJ94" s="6"/>
      <c r="BK94" s="6"/>
      <c r="BL94" s="6"/>
      <c r="BM94" s="6"/>
      <c r="BN94" s="6"/>
      <c r="BO94" s="6">
        <v>1</v>
      </c>
      <c r="BP94" s="6"/>
      <c r="BQ94" s="6"/>
      <c r="BR94" s="6"/>
      <c r="BS94" s="6">
        <v>1</v>
      </c>
      <c r="BT94" s="6"/>
      <c r="BU94" s="6"/>
      <c r="BV94" s="6"/>
      <c r="BW94" s="6"/>
      <c r="BX94" s="6"/>
      <c r="BY94" s="6"/>
      <c r="BZ94" s="6">
        <v>3</v>
      </c>
      <c r="CA94" s="6"/>
      <c r="CB94" s="6"/>
      <c r="CC94" s="6"/>
      <c r="CD94" s="6"/>
      <c r="CE94" s="6"/>
      <c r="CF94" s="6">
        <v>1</v>
      </c>
      <c r="CG94" s="6"/>
      <c r="CH94" s="6"/>
      <c r="CI94" s="6"/>
      <c r="CJ94" s="6"/>
      <c r="CK94" s="6"/>
      <c r="CL94" s="6"/>
      <c r="CM94" s="6"/>
      <c r="CN94" s="6"/>
      <c r="CO94" s="6"/>
      <c r="CP94" s="6"/>
      <c r="CQ94" s="6"/>
      <c r="CR94" s="6"/>
      <c r="CS94" s="6"/>
      <c r="CT94" s="6"/>
      <c r="CU94" s="6"/>
      <c r="CV94" s="6"/>
      <c r="CW94" s="6"/>
      <c r="CX94" s="6"/>
      <c r="CY94" s="6"/>
      <c r="CZ94" s="6"/>
      <c r="DA94" s="6"/>
      <c r="DB94" s="6"/>
      <c r="DC94" s="6"/>
      <c r="DD94" s="6"/>
      <c r="DE94" s="6"/>
      <c r="DF94" s="6"/>
      <c r="DG94" s="6"/>
      <c r="DH94" s="6">
        <v>1</v>
      </c>
      <c r="DI94" s="6"/>
      <c r="DJ94" s="6"/>
      <c r="DK94" s="6"/>
      <c r="DL94" s="6"/>
      <c r="DM94" s="6"/>
      <c r="DN94" s="6"/>
      <c r="DO94" s="6">
        <v>1</v>
      </c>
      <c r="DP94" s="6"/>
      <c r="DQ94" s="6"/>
      <c r="DR94" s="6"/>
      <c r="DS94" s="6"/>
      <c r="DT94" s="6"/>
      <c r="DU94" s="6"/>
      <c r="DV94" s="6"/>
      <c r="DW94" s="6"/>
      <c r="DX94" s="6"/>
      <c r="DY94" s="6"/>
      <c r="DZ94" s="6"/>
      <c r="EA94" s="6"/>
      <c r="EB94" s="6"/>
      <c r="EC94" s="6"/>
      <c r="ED94" s="6"/>
      <c r="EE94" s="6"/>
      <c r="EF94" s="6"/>
      <c r="EG94" s="6"/>
      <c r="EH94" s="6">
        <v>1</v>
      </c>
      <c r="EI94" s="6">
        <v>1</v>
      </c>
      <c r="EJ94" s="6">
        <v>1</v>
      </c>
      <c r="EK94" s="6"/>
      <c r="EL94" s="6"/>
      <c r="EM94" s="6"/>
      <c r="EN94" s="6"/>
      <c r="EO94" s="6"/>
      <c r="EP94" s="6"/>
      <c r="EQ94" s="6"/>
      <c r="ER94" s="6"/>
      <c r="ES94" s="6"/>
      <c r="ET94" s="6"/>
      <c r="EU94" s="6"/>
      <c r="EV94" s="6"/>
      <c r="EW94" s="6"/>
      <c r="EX94" s="6"/>
      <c r="EY94" s="6"/>
      <c r="EZ94" s="6"/>
      <c r="FA94" s="6"/>
      <c r="FB94" s="6"/>
      <c r="FC94" s="6">
        <v>2</v>
      </c>
      <c r="FD94" s="6"/>
      <c r="FE94" s="6"/>
      <c r="FF94" s="6"/>
      <c r="FG94" s="6"/>
      <c r="FH94" s="6">
        <v>1</v>
      </c>
      <c r="FI94" s="6">
        <v>1</v>
      </c>
      <c r="FJ94" s="6"/>
      <c r="FK94" s="6"/>
      <c r="FL94" s="6"/>
      <c r="FM94" s="6"/>
      <c r="FN94" s="6"/>
      <c r="FO94" s="6"/>
      <c r="FP94" s="6"/>
      <c r="FQ94" s="6"/>
      <c r="FR94" s="6"/>
      <c r="FS94" s="6"/>
      <c r="FT94" s="6"/>
      <c r="FU94" s="6"/>
      <c r="FV94" s="6"/>
      <c r="FW94" s="6"/>
      <c r="FX94" s="6"/>
      <c r="FY94" s="6"/>
      <c r="FZ94" s="6"/>
      <c r="GA94" s="6"/>
      <c r="GB94" s="6"/>
      <c r="GC94" s="6">
        <v>1</v>
      </c>
      <c r="GD94" s="6"/>
      <c r="GE94" s="6"/>
      <c r="GF94" s="6"/>
      <c r="GG94" s="6"/>
      <c r="GH94" s="6"/>
      <c r="GI94" s="6"/>
      <c r="GJ94" s="6"/>
      <c r="GK94" s="6"/>
      <c r="GL94" s="6"/>
      <c r="GM94" s="6"/>
      <c r="GN94" s="6">
        <v>1</v>
      </c>
      <c r="GO94" s="6"/>
      <c r="GP94" s="6">
        <v>1</v>
      </c>
      <c r="GQ94" s="6"/>
      <c r="GR94" s="6"/>
      <c r="GS94" s="6"/>
      <c r="GT94" s="6"/>
      <c r="GU94" s="6"/>
      <c r="GV94" s="6"/>
      <c r="GW94" s="6"/>
      <c r="GX94" s="6"/>
      <c r="GY94" s="6"/>
      <c r="GZ94" s="6"/>
      <c r="HA94" s="6"/>
      <c r="HB94" s="6"/>
      <c r="HC94" s="6"/>
      <c r="HD94" s="6"/>
      <c r="HE94" s="6"/>
      <c r="HF94" s="6"/>
      <c r="HG94" s="6"/>
      <c r="HH94" s="6"/>
      <c r="HI94" s="6"/>
      <c r="HJ94" s="6"/>
      <c r="HK94" s="6"/>
      <c r="HL94" s="6"/>
      <c r="HM94" s="6"/>
      <c r="HN94" s="6"/>
      <c r="HO94" s="6"/>
      <c r="HP94" s="6"/>
      <c r="HQ94" s="6"/>
      <c r="HR94" s="6"/>
      <c r="HS94" s="6"/>
      <c r="HT94" s="6"/>
      <c r="HU94" s="6"/>
      <c r="HV94" s="6"/>
      <c r="HW94" s="6">
        <v>1</v>
      </c>
      <c r="HX94" s="6"/>
      <c r="HY94" s="6"/>
      <c r="HZ94" s="6"/>
      <c r="IA94" s="6"/>
      <c r="IB94" s="6"/>
      <c r="IC94" s="6"/>
      <c r="ID94" s="6"/>
      <c r="IE94" s="6">
        <v>1</v>
      </c>
      <c r="IF94" s="6"/>
      <c r="IG94" s="6"/>
      <c r="IH94" s="6"/>
      <c r="II94" s="6"/>
      <c r="IJ94" s="6"/>
      <c r="IK94" s="6">
        <v>1</v>
      </c>
      <c r="IL94" s="6">
        <v>1</v>
      </c>
      <c r="IM94" s="6"/>
      <c r="IN94" s="6">
        <v>1</v>
      </c>
      <c r="IO94" s="6"/>
      <c r="IP94" s="6"/>
      <c r="IQ94" s="6"/>
      <c r="IR94" s="6"/>
      <c r="IS94" s="6"/>
      <c r="IT94" s="6"/>
      <c r="IU94" s="6"/>
      <c r="IV94" s="6"/>
      <c r="IW94" s="6"/>
      <c r="IX94" s="6"/>
      <c r="IY94" s="6"/>
      <c r="IZ94" s="6"/>
      <c r="JA94" s="6"/>
      <c r="JB94" s="6"/>
      <c r="JC94" s="6"/>
      <c r="JD94" s="6"/>
      <c r="JE94" s="6"/>
      <c r="JF94" s="6"/>
      <c r="JG94" s="6"/>
      <c r="JH94" s="6"/>
      <c r="JI94" s="6">
        <v>1</v>
      </c>
      <c r="JJ94" s="6"/>
      <c r="JK94" s="6"/>
      <c r="JL94" s="6"/>
      <c r="JM94" s="6"/>
      <c r="JN94" s="6"/>
      <c r="JO94" s="6"/>
      <c r="JP94" s="6"/>
      <c r="JQ94" s="6"/>
      <c r="JR94" s="6"/>
      <c r="JS94" s="6"/>
      <c r="JT94" s="6"/>
      <c r="JU94" s="6">
        <v>1</v>
      </c>
      <c r="JV94" s="6"/>
      <c r="JW94" s="6"/>
      <c r="JX94" s="6"/>
      <c r="JY94" s="6"/>
      <c r="JZ94" s="6"/>
      <c r="KA94" s="6"/>
      <c r="KB94" s="6"/>
      <c r="KC94" s="6"/>
      <c r="KD94" s="6"/>
      <c r="KE94" s="6"/>
      <c r="KF94" s="6"/>
      <c r="KG94" s="6"/>
      <c r="KH94" s="6"/>
      <c r="KI94" s="6"/>
      <c r="KJ94" s="6"/>
      <c r="KK94" s="6"/>
      <c r="KL94" s="6"/>
      <c r="KM94" s="6">
        <v>1</v>
      </c>
      <c r="KN94" s="6"/>
      <c r="KO94" s="6">
        <v>1</v>
      </c>
      <c r="KP94" s="6"/>
      <c r="KQ94" s="6"/>
      <c r="KR94" s="6"/>
      <c r="KS94" s="6"/>
      <c r="KT94" s="6"/>
      <c r="KU94" s="6"/>
      <c r="KV94" s="6"/>
      <c r="KW94" s="6"/>
      <c r="KX94" s="6"/>
      <c r="KY94" s="6"/>
      <c r="KZ94" s="6"/>
      <c r="LA94" s="6"/>
      <c r="LB94" s="6"/>
      <c r="LC94" s="6"/>
      <c r="LD94" s="6"/>
      <c r="LE94" s="6"/>
      <c r="LF94" s="6">
        <v>1</v>
      </c>
      <c r="LG94" s="6"/>
      <c r="LH94" s="6"/>
      <c r="LI94" s="6"/>
      <c r="LJ94" s="6"/>
      <c r="LK94" s="6"/>
      <c r="LL94" s="6"/>
      <c r="LM94" s="6"/>
      <c r="LN94" s="6"/>
      <c r="LO94" s="6"/>
      <c r="LP94" s="6"/>
      <c r="LQ94" s="6"/>
      <c r="LR94" s="6"/>
      <c r="LS94" s="6"/>
      <c r="LT94" s="6"/>
      <c r="LU94" s="6"/>
      <c r="LV94" s="6">
        <v>1</v>
      </c>
      <c r="LW94" s="6"/>
      <c r="LX94" s="6"/>
      <c r="LY94" s="6"/>
      <c r="LZ94" s="6"/>
      <c r="MA94" s="6"/>
      <c r="MB94" s="6"/>
      <c r="MC94" s="6"/>
      <c r="MD94" s="6"/>
      <c r="ME94" s="6"/>
      <c r="MF94" s="6"/>
      <c r="MG94" s="6"/>
      <c r="MH94" s="6">
        <v>1</v>
      </c>
      <c r="MI94" s="6"/>
      <c r="MJ94" s="6"/>
      <c r="MK94" s="6"/>
      <c r="ML94" s="6"/>
      <c r="MM94" s="6"/>
      <c r="MN94" s="6">
        <v>1</v>
      </c>
      <c r="MO94" s="6"/>
      <c r="MP94" s="6"/>
      <c r="MQ94" s="6"/>
      <c r="MR94" s="6"/>
      <c r="MS94" s="6"/>
      <c r="MT94" s="6"/>
      <c r="MU94" s="6"/>
      <c r="MV94" s="6"/>
      <c r="MW94" s="6">
        <v>1</v>
      </c>
      <c r="MX94" s="6"/>
      <c r="MY94" s="6"/>
      <c r="MZ94" s="6"/>
      <c r="NA94" s="6"/>
      <c r="NB94" s="6"/>
      <c r="NC94" s="6"/>
      <c r="ND94" s="6">
        <v>1</v>
      </c>
      <c r="NE94" s="6"/>
      <c r="NF94" s="6">
        <v>1</v>
      </c>
      <c r="NG94" s="6"/>
      <c r="NH94" s="6"/>
      <c r="NI94" s="6"/>
      <c r="NJ94" s="6">
        <v>1</v>
      </c>
      <c r="NK94" s="6"/>
      <c r="NL94" s="6"/>
      <c r="NM94" s="6"/>
      <c r="NN94" s="6"/>
      <c r="NO94" s="6"/>
      <c r="NP94" s="6"/>
      <c r="NQ94" s="6"/>
      <c r="NR94" s="6"/>
      <c r="NS94" s="6"/>
      <c r="NT94" s="6"/>
      <c r="NU94" s="6"/>
      <c r="NV94" s="6"/>
      <c r="NW94" s="6"/>
      <c r="NX94" s="6"/>
      <c r="NY94" s="6"/>
      <c r="NZ94" s="6">
        <v>1</v>
      </c>
      <c r="OA94" s="6"/>
      <c r="OB94" s="6">
        <v>1</v>
      </c>
      <c r="OC94" s="6"/>
      <c r="OD94" s="6"/>
      <c r="OE94" s="6">
        <v>1</v>
      </c>
      <c r="OF94" s="6"/>
      <c r="OG94" s="6"/>
      <c r="OH94" s="6"/>
      <c r="OI94" s="6"/>
      <c r="OJ94" s="6"/>
      <c r="OK94" s="6"/>
      <c r="OL94" s="6"/>
      <c r="OM94" s="6"/>
      <c r="ON94" s="6">
        <v>1</v>
      </c>
      <c r="OO94" s="6"/>
      <c r="OP94" s="6"/>
      <c r="OQ94" s="6"/>
      <c r="OR94" s="6"/>
      <c r="OS94" s="6"/>
      <c r="OT94" s="6"/>
      <c r="OU94" s="6"/>
      <c r="OV94" s="6">
        <v>1</v>
      </c>
      <c r="OW94" s="6"/>
      <c r="OX94" s="6"/>
      <c r="OY94" s="6"/>
      <c r="OZ94" s="6"/>
      <c r="PA94" s="6"/>
      <c r="PB94" s="6"/>
      <c r="PC94" s="6"/>
      <c r="PD94" s="6"/>
      <c r="PE94" s="6"/>
      <c r="PF94" s="6"/>
      <c r="PG94" s="6"/>
      <c r="PH94" s="6"/>
      <c r="PI94" s="6"/>
      <c r="PJ94" s="6"/>
      <c r="PK94" s="6"/>
      <c r="PL94" s="6"/>
      <c r="PM94" s="6"/>
      <c r="PN94" s="6"/>
      <c r="PO94" s="6"/>
      <c r="PP94" s="6">
        <v>1</v>
      </c>
      <c r="PQ94" s="6"/>
      <c r="PR94" s="6"/>
      <c r="PS94" s="6"/>
      <c r="PT94" s="6"/>
      <c r="PU94" s="6"/>
      <c r="PV94" s="6"/>
      <c r="PW94" s="6"/>
      <c r="PX94" s="6"/>
      <c r="PY94" s="6"/>
      <c r="PZ94" s="6"/>
      <c r="QA94" s="6"/>
      <c r="QB94" s="6"/>
      <c r="QC94" s="6"/>
      <c r="QD94" s="6"/>
      <c r="QE94" s="6"/>
      <c r="QF94" s="6"/>
      <c r="QG94" s="6"/>
      <c r="QH94" s="6"/>
      <c r="QI94" s="6"/>
      <c r="QJ94" s="6"/>
      <c r="QK94" s="6"/>
      <c r="QL94" s="6"/>
      <c r="QM94" s="6"/>
      <c r="QN94" s="6"/>
      <c r="QO94" s="6">
        <v>1</v>
      </c>
      <c r="QP94" s="6"/>
      <c r="QQ94" s="6"/>
      <c r="QR94" s="6"/>
      <c r="QS94" s="6"/>
      <c r="QT94" s="6">
        <v>1</v>
      </c>
      <c r="QU94" s="6"/>
      <c r="QV94" s="6"/>
      <c r="QW94" s="6"/>
      <c r="QX94" s="6"/>
      <c r="QY94" s="6"/>
      <c r="QZ94" s="6"/>
      <c r="RA94" s="6">
        <v>1</v>
      </c>
      <c r="RB94" s="6"/>
      <c r="RC94" s="6"/>
      <c r="RD94" s="6"/>
      <c r="RE94" s="6"/>
      <c r="RF94" s="6"/>
      <c r="RG94" s="6"/>
      <c r="RH94" s="6"/>
      <c r="RI94" s="6"/>
      <c r="RJ94" s="6"/>
      <c r="RK94" s="6">
        <v>1</v>
      </c>
      <c r="RL94" s="6"/>
      <c r="RM94" s="6"/>
      <c r="RN94" s="6"/>
      <c r="RO94" s="6"/>
      <c r="RP94" s="6"/>
      <c r="RQ94" s="6"/>
      <c r="RR94" s="6"/>
      <c r="RS94" s="6"/>
      <c r="RT94" s="6"/>
      <c r="RU94" s="6"/>
      <c r="RV94" s="6"/>
      <c r="RW94" s="6"/>
      <c r="RX94" s="6"/>
      <c r="RY94" s="6"/>
      <c r="RZ94" s="6"/>
      <c r="SA94" s="6"/>
      <c r="SB94" s="6"/>
      <c r="SC94" s="6"/>
      <c r="SD94" s="6"/>
      <c r="SE94" s="6">
        <v>1</v>
      </c>
      <c r="SF94" s="6"/>
      <c r="SG94" s="6"/>
      <c r="SH94" s="6">
        <v>1</v>
      </c>
      <c r="SI94" s="6"/>
      <c r="SJ94" s="6"/>
      <c r="SK94" s="6"/>
      <c r="SL94" s="6"/>
      <c r="SM94" s="6">
        <v>1</v>
      </c>
      <c r="SN94" s="6"/>
      <c r="SO94" s="6"/>
      <c r="SP94" s="6"/>
      <c r="SQ94" s="6"/>
      <c r="SR94" s="6"/>
      <c r="SS94" s="6"/>
      <c r="ST94" s="6">
        <v>1</v>
      </c>
      <c r="SU94" s="6">
        <v>1</v>
      </c>
      <c r="SV94" s="6">
        <v>1</v>
      </c>
      <c r="SW94" s="6"/>
      <c r="SX94" s="6"/>
      <c r="SY94" s="6"/>
      <c r="SZ94" s="6"/>
      <c r="TA94" s="6"/>
      <c r="TB94" s="6">
        <v>1</v>
      </c>
      <c r="TC94" s="6"/>
      <c r="TD94" s="6"/>
      <c r="TE94" s="6"/>
      <c r="TF94" s="6"/>
      <c r="TG94" s="6"/>
      <c r="TH94" s="6"/>
      <c r="TI94" s="6"/>
      <c r="TJ94" s="6"/>
      <c r="TK94" s="6">
        <v>1</v>
      </c>
      <c r="TL94" s="6"/>
      <c r="TM94" s="6"/>
      <c r="TN94" s="6"/>
      <c r="TO94" s="6"/>
      <c r="TP94" s="6"/>
      <c r="TQ94" s="6">
        <v>1</v>
      </c>
      <c r="TR94" s="6"/>
      <c r="TS94" s="6"/>
      <c r="TT94" s="6"/>
      <c r="TU94" s="6"/>
      <c r="TV94" s="6"/>
      <c r="TW94" s="6"/>
      <c r="TX94" s="6"/>
      <c r="TY94" s="6"/>
      <c r="TZ94" s="6"/>
      <c r="UA94" s="6"/>
      <c r="UB94" s="6"/>
      <c r="UC94" s="6"/>
      <c r="UD94" s="6"/>
      <c r="UE94" s="6">
        <v>1</v>
      </c>
      <c r="UF94" s="6"/>
      <c r="UG94" s="6"/>
      <c r="UH94" s="6"/>
      <c r="UI94" s="6"/>
      <c r="UJ94" s="6"/>
      <c r="UK94" s="6"/>
      <c r="UL94" s="6"/>
      <c r="UM94" s="6"/>
      <c r="UN94" s="6"/>
      <c r="UO94" s="6"/>
      <c r="UP94" s="6"/>
      <c r="UQ94" s="6"/>
      <c r="UR94" s="6"/>
      <c r="US94" s="6"/>
      <c r="UT94" s="6"/>
      <c r="UU94" s="6"/>
      <c r="UV94" s="6"/>
      <c r="UW94" s="6"/>
      <c r="UX94" s="6"/>
      <c r="UY94" s="6"/>
      <c r="UZ94" s="6">
        <v>1</v>
      </c>
      <c r="VA94" s="6"/>
      <c r="VB94" s="6"/>
      <c r="VC94" s="6"/>
      <c r="VD94" s="6"/>
      <c r="VE94" s="6"/>
      <c r="VF94" s="6"/>
      <c r="VG94" s="6"/>
      <c r="VH94" s="6"/>
      <c r="VI94" s="6"/>
      <c r="VJ94" s="6"/>
      <c r="VK94" s="6"/>
      <c r="VL94" s="6"/>
      <c r="VM94" s="6"/>
      <c r="VN94" s="6"/>
      <c r="VO94" s="6"/>
      <c r="VP94" s="6"/>
      <c r="VQ94" s="6"/>
      <c r="VR94" s="6"/>
      <c r="VS94" s="6"/>
      <c r="VT94" s="6"/>
      <c r="VU94" s="6">
        <v>1</v>
      </c>
      <c r="VV94" s="6"/>
      <c r="VW94" s="6"/>
      <c r="VX94" s="6"/>
      <c r="VY94" s="6"/>
      <c r="VZ94" s="6"/>
      <c r="WA94" s="6"/>
      <c r="WB94" s="6">
        <v>1</v>
      </c>
      <c r="WC94" s="6"/>
      <c r="WD94" s="6">
        <v>1</v>
      </c>
      <c r="WE94" s="6"/>
      <c r="WF94" s="6"/>
      <c r="WG94" s="6"/>
      <c r="WH94" s="6"/>
      <c r="WI94" s="6"/>
      <c r="WJ94" s="6"/>
      <c r="WK94" s="6"/>
      <c r="WL94" s="6"/>
      <c r="WM94" s="6"/>
      <c r="WN94" s="6"/>
      <c r="WO94" s="6"/>
      <c r="WP94" s="6">
        <v>1</v>
      </c>
      <c r="WQ94" s="6"/>
      <c r="WR94" s="6"/>
      <c r="WS94" s="6"/>
      <c r="WT94" s="6"/>
      <c r="WU94" s="6"/>
      <c r="WV94" s="6"/>
      <c r="WW94" s="6"/>
      <c r="WX94" s="6"/>
      <c r="WY94" s="6"/>
      <c r="WZ94" s="6"/>
      <c r="XA94" s="6">
        <v>1</v>
      </c>
      <c r="XB94" s="6"/>
      <c r="XC94" s="6"/>
      <c r="XD94" s="6"/>
      <c r="XE94" s="6"/>
      <c r="XF94" s="6"/>
      <c r="XG94" s="6"/>
      <c r="XH94" s="6"/>
      <c r="XI94" s="6"/>
      <c r="XJ94" s="6"/>
      <c r="XK94" s="6"/>
      <c r="XL94" s="6"/>
      <c r="XM94" s="6"/>
      <c r="XN94" s="6"/>
      <c r="XO94" s="6"/>
      <c r="XP94" s="6"/>
      <c r="XQ94" s="6"/>
      <c r="XR94" s="6"/>
      <c r="XS94" s="6"/>
      <c r="XT94" s="6"/>
      <c r="XU94" s="6"/>
      <c r="XV94" s="6"/>
      <c r="XW94" s="6"/>
      <c r="XX94" s="6">
        <v>1</v>
      </c>
      <c r="XY94" s="6"/>
      <c r="XZ94" s="6"/>
      <c r="YA94" s="6"/>
      <c r="YB94" s="6"/>
      <c r="YC94" s="6"/>
      <c r="YD94" s="6"/>
      <c r="YE94" s="6"/>
      <c r="YF94" s="6"/>
      <c r="YG94" s="6"/>
      <c r="YH94" s="6"/>
      <c r="YI94" s="6">
        <v>1</v>
      </c>
      <c r="YJ94" s="6"/>
      <c r="YK94" s="6">
        <v>1</v>
      </c>
      <c r="YL94" s="6"/>
      <c r="YM94" s="6"/>
      <c r="YN94" s="6"/>
      <c r="YO94" s="6"/>
      <c r="YP94" s="6"/>
      <c r="YQ94" s="6"/>
      <c r="YR94" s="6"/>
      <c r="YS94" s="6"/>
      <c r="YT94" s="6"/>
      <c r="YU94" s="6"/>
      <c r="YV94" s="6"/>
      <c r="YW94" s="6"/>
      <c r="YX94" s="6"/>
      <c r="YY94" s="6"/>
      <c r="YZ94" s="6"/>
      <c r="ZA94" s="6"/>
      <c r="ZB94" s="6"/>
      <c r="ZC94" s="6"/>
      <c r="ZD94" s="6"/>
      <c r="ZE94" s="6"/>
      <c r="ZF94" s="6"/>
      <c r="ZG94" s="6"/>
      <c r="ZH94" s="6"/>
      <c r="ZI94" s="6"/>
      <c r="ZJ94" s="6"/>
      <c r="ZK94" s="6"/>
      <c r="ZL94" s="6"/>
      <c r="ZM94" s="6"/>
      <c r="ZN94" s="6"/>
      <c r="ZO94" s="6"/>
      <c r="ZP94" s="6"/>
      <c r="ZQ94" s="6"/>
      <c r="ZR94" s="6"/>
      <c r="ZS94" s="6"/>
      <c r="ZT94" s="6"/>
      <c r="ZU94" s="6"/>
      <c r="ZV94" s="6"/>
      <c r="ZW94" s="6">
        <v>1</v>
      </c>
      <c r="ZX94" s="6"/>
      <c r="ZY94" s="6"/>
      <c r="ZZ94" s="6"/>
      <c r="AAA94" s="6"/>
      <c r="AAB94" s="6"/>
      <c r="AAC94" s="6"/>
      <c r="AAD94" s="6"/>
      <c r="AAE94" s="6"/>
      <c r="AAF94" s="6"/>
      <c r="AAG94" s="6"/>
      <c r="AAH94" s="6"/>
      <c r="AAI94" s="6"/>
      <c r="AAJ94" s="6"/>
      <c r="AAK94" s="6"/>
      <c r="AAL94" s="6">
        <v>1</v>
      </c>
      <c r="AAM94" s="6"/>
      <c r="AAN94" s="6"/>
      <c r="AAO94" s="6"/>
      <c r="AAP94" s="6"/>
      <c r="AAQ94" s="6"/>
      <c r="AAR94" s="6"/>
      <c r="AAS94" s="6"/>
      <c r="AAT94" s="6"/>
      <c r="AAU94" s="6"/>
      <c r="AAV94" s="6"/>
      <c r="AAW94" s="6"/>
      <c r="AAX94" s="6"/>
      <c r="AAY94" s="6"/>
      <c r="AAZ94" s="6"/>
      <c r="ABA94" s="6"/>
      <c r="ABB94" s="6"/>
      <c r="ABC94" s="6"/>
      <c r="ABD94" s="6"/>
      <c r="ABE94" s="6"/>
      <c r="ABF94" s="6"/>
      <c r="ABG94" s="6">
        <v>1</v>
      </c>
      <c r="ABH94" s="6"/>
      <c r="ABI94" s="6"/>
      <c r="ABJ94" s="6"/>
      <c r="ABK94" s="6"/>
      <c r="ABL94" s="6"/>
      <c r="ABM94" s="6"/>
      <c r="ABN94" s="6"/>
      <c r="ABO94" s="6">
        <v>1</v>
      </c>
      <c r="ABP94" s="6"/>
      <c r="ABQ94" s="6"/>
      <c r="ABR94" s="6"/>
      <c r="ABS94" s="6"/>
      <c r="ABT94" s="6"/>
      <c r="ABU94" s="6"/>
      <c r="ABV94" s="6"/>
      <c r="ABW94" s="6"/>
      <c r="ABX94" s="6"/>
      <c r="ABY94" s="6"/>
      <c r="ABZ94" s="6"/>
      <c r="ACA94" s="6"/>
      <c r="ACB94" s="6"/>
      <c r="ACC94" s="6"/>
      <c r="ACD94" s="6"/>
      <c r="ACE94" s="6"/>
      <c r="ACF94" s="6"/>
      <c r="ACG94" s="6">
        <v>1</v>
      </c>
      <c r="ACH94" s="6"/>
      <c r="ACI94" s="6"/>
      <c r="ACJ94" s="6"/>
      <c r="ACK94" s="6">
        <v>74</v>
      </c>
    </row>
    <row r="95" spans="2:765" x14ac:dyDescent="0.35">
      <c r="B95" s="17">
        <v>1</v>
      </c>
      <c r="C95" s="6">
        <v>1</v>
      </c>
      <c r="D95" s="6"/>
      <c r="E95" s="6"/>
      <c r="F95" s="6"/>
      <c r="G95" s="6"/>
      <c r="H95" s="6"/>
      <c r="I95" s="6"/>
      <c r="J95" s="6"/>
      <c r="K95" s="6"/>
      <c r="L95" s="6"/>
      <c r="M95" s="6">
        <v>1</v>
      </c>
      <c r="N95" s="6"/>
      <c r="O95" s="6"/>
      <c r="P95" s="6"/>
      <c r="Q95" s="6"/>
      <c r="R95" s="6"/>
      <c r="S95" s="6"/>
      <c r="T95" s="6"/>
      <c r="U95" s="6"/>
      <c r="V95" s="6"/>
      <c r="W95" s="6"/>
      <c r="X95" s="6"/>
      <c r="Y95" s="6"/>
      <c r="Z95" s="6"/>
      <c r="AA95" s="6"/>
      <c r="AB95" s="6">
        <v>1</v>
      </c>
      <c r="AC95" s="6">
        <v>1</v>
      </c>
      <c r="AD95" s="6"/>
      <c r="AE95" s="6"/>
      <c r="AF95" s="6"/>
      <c r="AG95" s="6"/>
      <c r="AH95" s="6"/>
      <c r="AI95" s="6"/>
      <c r="AJ95" s="6"/>
      <c r="AK95" s="6"/>
      <c r="AL95" s="6"/>
      <c r="AM95" s="6"/>
      <c r="AN95" s="6"/>
      <c r="AO95" s="6"/>
      <c r="AP95" s="6"/>
      <c r="AQ95" s="6"/>
      <c r="AR95" s="6"/>
      <c r="AS95" s="6"/>
      <c r="AT95" s="6"/>
      <c r="AU95" s="6"/>
      <c r="AV95" s="6"/>
      <c r="AW95" s="6"/>
      <c r="AX95" s="6"/>
      <c r="AY95" s="6"/>
      <c r="AZ95" s="6"/>
      <c r="BA95" s="6"/>
      <c r="BB95" s="6"/>
      <c r="BC95" s="6"/>
      <c r="BD95" s="6"/>
      <c r="BE95" s="6"/>
      <c r="BF95" s="6"/>
      <c r="BG95" s="6"/>
      <c r="BH95" s="6"/>
      <c r="BI95" s="6"/>
      <c r="BJ95" s="6"/>
      <c r="BK95" s="6"/>
      <c r="BL95" s="6"/>
      <c r="BM95" s="6"/>
      <c r="BN95" s="6"/>
      <c r="BO95" s="6">
        <v>1</v>
      </c>
      <c r="BP95" s="6"/>
      <c r="BQ95" s="6"/>
      <c r="BR95" s="6"/>
      <c r="BS95" s="6"/>
      <c r="BT95" s="6"/>
      <c r="BU95" s="6"/>
      <c r="BV95" s="6"/>
      <c r="BW95" s="6"/>
      <c r="BX95" s="6"/>
      <c r="BY95" s="6"/>
      <c r="BZ95" s="6"/>
      <c r="CA95" s="6"/>
      <c r="CB95" s="6"/>
      <c r="CC95" s="6"/>
      <c r="CD95" s="6"/>
      <c r="CE95" s="6"/>
      <c r="CF95" s="6"/>
      <c r="CG95" s="6"/>
      <c r="CH95" s="6"/>
      <c r="CI95" s="6"/>
      <c r="CJ95" s="6"/>
      <c r="CK95" s="6"/>
      <c r="CL95" s="6"/>
      <c r="CM95" s="6"/>
      <c r="CN95" s="6"/>
      <c r="CO95" s="6"/>
      <c r="CP95" s="6">
        <v>1</v>
      </c>
      <c r="CQ95" s="6"/>
      <c r="CR95" s="6"/>
      <c r="CS95" s="6"/>
      <c r="CT95" s="6"/>
      <c r="CU95" s="6"/>
      <c r="CV95" s="6"/>
      <c r="CW95" s="6"/>
      <c r="CX95" s="6"/>
      <c r="CY95" s="6"/>
      <c r="CZ95" s="6"/>
      <c r="DA95" s="6"/>
      <c r="DB95" s="6">
        <v>1</v>
      </c>
      <c r="DC95" s="6"/>
      <c r="DD95" s="6"/>
      <c r="DE95" s="6"/>
      <c r="DF95" s="6"/>
      <c r="DG95" s="6"/>
      <c r="DH95" s="6">
        <v>1</v>
      </c>
      <c r="DI95" s="6"/>
      <c r="DJ95" s="6"/>
      <c r="DK95" s="6"/>
      <c r="DL95" s="6"/>
      <c r="DM95" s="6"/>
      <c r="DN95" s="6"/>
      <c r="DO95" s="6"/>
      <c r="DP95" s="6"/>
      <c r="DQ95" s="6"/>
      <c r="DR95" s="6"/>
      <c r="DS95" s="6"/>
      <c r="DT95" s="6"/>
      <c r="DU95" s="6"/>
      <c r="DV95" s="6"/>
      <c r="DW95" s="6"/>
      <c r="DX95" s="6"/>
      <c r="DY95" s="6"/>
      <c r="DZ95" s="6"/>
      <c r="EA95" s="6"/>
      <c r="EB95" s="6"/>
      <c r="EC95" s="6"/>
      <c r="ED95" s="6"/>
      <c r="EE95" s="6"/>
      <c r="EF95" s="6"/>
      <c r="EG95" s="6"/>
      <c r="EH95" s="6"/>
      <c r="EI95" s="6"/>
      <c r="EJ95" s="6">
        <v>1</v>
      </c>
      <c r="EK95" s="6"/>
      <c r="EL95" s="6"/>
      <c r="EM95" s="6"/>
      <c r="EN95" s="6"/>
      <c r="EO95" s="6"/>
      <c r="EP95" s="6"/>
      <c r="EQ95" s="6"/>
      <c r="ER95" s="6"/>
      <c r="ES95" s="6"/>
      <c r="ET95" s="6"/>
      <c r="EU95" s="6"/>
      <c r="EV95" s="6"/>
      <c r="EW95" s="6"/>
      <c r="EX95" s="6"/>
      <c r="EY95" s="6"/>
      <c r="EZ95" s="6"/>
      <c r="FA95" s="6"/>
      <c r="FB95" s="6"/>
      <c r="FC95" s="6"/>
      <c r="FD95" s="6"/>
      <c r="FE95" s="6"/>
      <c r="FF95" s="6"/>
      <c r="FG95" s="6"/>
      <c r="FH95" s="6"/>
      <c r="FI95" s="6">
        <v>1</v>
      </c>
      <c r="FJ95" s="6"/>
      <c r="FK95" s="6"/>
      <c r="FL95" s="6"/>
      <c r="FM95" s="6"/>
      <c r="FN95" s="6">
        <v>1</v>
      </c>
      <c r="FO95" s="6"/>
      <c r="FP95" s="6"/>
      <c r="FQ95" s="6"/>
      <c r="FR95" s="6"/>
      <c r="FS95" s="6"/>
      <c r="FT95" s="6"/>
      <c r="FU95" s="6"/>
      <c r="FV95" s="6"/>
      <c r="FW95" s="6"/>
      <c r="FX95" s="6"/>
      <c r="FY95" s="6">
        <v>1</v>
      </c>
      <c r="FZ95" s="6"/>
      <c r="GA95" s="6">
        <v>1</v>
      </c>
      <c r="GB95" s="6"/>
      <c r="GC95" s="6"/>
      <c r="GD95" s="6"/>
      <c r="GE95" s="6"/>
      <c r="GF95" s="6"/>
      <c r="GG95" s="6">
        <v>1</v>
      </c>
      <c r="GH95" s="6"/>
      <c r="GI95" s="6"/>
      <c r="GJ95" s="6"/>
      <c r="GK95" s="6"/>
      <c r="GL95" s="6"/>
      <c r="GM95" s="6"/>
      <c r="GN95" s="6"/>
      <c r="GO95" s="6"/>
      <c r="GP95" s="6"/>
      <c r="GQ95" s="6">
        <v>1</v>
      </c>
      <c r="GR95" s="6"/>
      <c r="GS95" s="6">
        <v>1</v>
      </c>
      <c r="GT95" s="6"/>
      <c r="GU95" s="6"/>
      <c r="GV95" s="6"/>
      <c r="GW95" s="6"/>
      <c r="GX95" s="6"/>
      <c r="GY95" s="6"/>
      <c r="GZ95" s="6"/>
      <c r="HA95" s="6"/>
      <c r="HB95" s="6"/>
      <c r="HC95" s="6"/>
      <c r="HD95" s="6"/>
      <c r="HE95" s="6"/>
      <c r="HF95" s="6">
        <v>1</v>
      </c>
      <c r="HG95" s="6"/>
      <c r="HH95" s="6"/>
      <c r="HI95" s="6"/>
      <c r="HJ95" s="6"/>
      <c r="HK95" s="6"/>
      <c r="HL95" s="6"/>
      <c r="HM95" s="6"/>
      <c r="HN95" s="6"/>
      <c r="HO95" s="6"/>
      <c r="HP95" s="6"/>
      <c r="HQ95" s="6"/>
      <c r="HR95" s="6"/>
      <c r="HS95" s="6"/>
      <c r="HT95" s="6">
        <v>1</v>
      </c>
      <c r="HU95" s="6"/>
      <c r="HV95" s="6"/>
      <c r="HW95" s="6"/>
      <c r="HX95" s="6"/>
      <c r="HY95" s="6"/>
      <c r="HZ95" s="6"/>
      <c r="IA95" s="6"/>
      <c r="IB95" s="6">
        <v>2</v>
      </c>
      <c r="IC95" s="6"/>
      <c r="ID95" s="6"/>
      <c r="IE95" s="6"/>
      <c r="IF95" s="6"/>
      <c r="IG95" s="6"/>
      <c r="IH95" s="6"/>
      <c r="II95" s="6"/>
      <c r="IJ95" s="6"/>
      <c r="IK95" s="6"/>
      <c r="IL95" s="6"/>
      <c r="IM95" s="6"/>
      <c r="IN95" s="6"/>
      <c r="IO95" s="6"/>
      <c r="IP95" s="6"/>
      <c r="IQ95" s="6"/>
      <c r="IR95" s="6"/>
      <c r="IS95" s="6"/>
      <c r="IT95" s="6"/>
      <c r="IU95" s="6">
        <v>1</v>
      </c>
      <c r="IV95" s="6"/>
      <c r="IW95" s="6"/>
      <c r="IX95" s="6"/>
      <c r="IY95" s="6"/>
      <c r="IZ95" s="6"/>
      <c r="JA95" s="6"/>
      <c r="JB95" s="6"/>
      <c r="JC95" s="6"/>
      <c r="JD95" s="6">
        <v>1</v>
      </c>
      <c r="JE95" s="6"/>
      <c r="JF95" s="6"/>
      <c r="JG95" s="6"/>
      <c r="JH95" s="6"/>
      <c r="JI95" s="6"/>
      <c r="JJ95" s="6"/>
      <c r="JK95" s="6"/>
      <c r="JL95" s="6"/>
      <c r="JM95" s="6"/>
      <c r="JN95" s="6"/>
      <c r="JO95" s="6"/>
      <c r="JP95" s="6"/>
      <c r="JQ95" s="6"/>
      <c r="JR95" s="6"/>
      <c r="JS95" s="6"/>
      <c r="JT95" s="6"/>
      <c r="JU95" s="6"/>
      <c r="JV95" s="6"/>
      <c r="JW95" s="6"/>
      <c r="JX95" s="6"/>
      <c r="JY95" s="6"/>
      <c r="JZ95" s="6"/>
      <c r="KA95" s="6"/>
      <c r="KB95" s="6"/>
      <c r="KC95" s="6"/>
      <c r="KD95" s="6"/>
      <c r="KE95" s="6">
        <v>1</v>
      </c>
      <c r="KF95" s="6"/>
      <c r="KG95" s="6"/>
      <c r="KH95" s="6"/>
      <c r="KI95" s="6">
        <v>1</v>
      </c>
      <c r="KJ95" s="6"/>
      <c r="KK95" s="6">
        <v>1</v>
      </c>
      <c r="KL95" s="6"/>
      <c r="KM95" s="6"/>
      <c r="KN95" s="6"/>
      <c r="KO95" s="6"/>
      <c r="KP95" s="6"/>
      <c r="KQ95" s="6"/>
      <c r="KR95" s="6"/>
      <c r="KS95" s="6"/>
      <c r="KT95" s="6"/>
      <c r="KU95" s="6"/>
      <c r="KV95" s="6"/>
      <c r="KW95" s="6"/>
      <c r="KX95" s="6"/>
      <c r="KY95" s="6"/>
      <c r="KZ95" s="6"/>
      <c r="LA95" s="6"/>
      <c r="LB95" s="6"/>
      <c r="LC95" s="6">
        <v>1</v>
      </c>
      <c r="LD95" s="6">
        <v>1</v>
      </c>
      <c r="LE95" s="6"/>
      <c r="LF95" s="6"/>
      <c r="LG95" s="6"/>
      <c r="LH95" s="6"/>
      <c r="LI95" s="6"/>
      <c r="LJ95" s="6">
        <v>1</v>
      </c>
      <c r="LK95" s="6"/>
      <c r="LL95" s="6">
        <v>1</v>
      </c>
      <c r="LM95" s="6"/>
      <c r="LN95" s="6"/>
      <c r="LO95" s="6"/>
      <c r="LP95" s="6"/>
      <c r="LQ95" s="6"/>
      <c r="LR95" s="6"/>
      <c r="LS95" s="6"/>
      <c r="LT95" s="6"/>
      <c r="LU95" s="6"/>
      <c r="LV95" s="6"/>
      <c r="LW95" s="6"/>
      <c r="LX95" s="6"/>
      <c r="LY95" s="6"/>
      <c r="LZ95" s="6"/>
      <c r="MA95" s="6"/>
      <c r="MB95" s="6"/>
      <c r="MC95" s="6"/>
      <c r="MD95" s="6"/>
      <c r="ME95" s="6"/>
      <c r="MF95" s="6"/>
      <c r="MG95" s="6"/>
      <c r="MH95" s="6"/>
      <c r="MI95" s="6"/>
      <c r="MJ95" s="6"/>
      <c r="MK95" s="6"/>
      <c r="ML95" s="6"/>
      <c r="MM95" s="6"/>
      <c r="MN95" s="6"/>
      <c r="MO95" s="6"/>
      <c r="MP95" s="6"/>
      <c r="MQ95" s="6"/>
      <c r="MR95" s="6"/>
      <c r="MS95" s="6"/>
      <c r="MT95" s="6"/>
      <c r="MU95" s="6"/>
      <c r="MV95" s="6"/>
      <c r="MW95" s="6"/>
      <c r="MX95" s="6"/>
      <c r="MY95" s="6"/>
      <c r="MZ95" s="6"/>
      <c r="NA95" s="6"/>
      <c r="NB95" s="6"/>
      <c r="NC95" s="6"/>
      <c r="ND95" s="6"/>
      <c r="NE95" s="6"/>
      <c r="NF95" s="6"/>
      <c r="NG95" s="6"/>
      <c r="NH95" s="6"/>
      <c r="NI95" s="6"/>
      <c r="NJ95" s="6"/>
      <c r="NK95" s="6">
        <v>1</v>
      </c>
      <c r="NL95" s="6"/>
      <c r="NM95" s="6"/>
      <c r="NN95" s="6">
        <v>1</v>
      </c>
      <c r="NO95" s="6"/>
      <c r="NP95" s="6"/>
      <c r="NQ95" s="6">
        <v>1</v>
      </c>
      <c r="NR95" s="6"/>
      <c r="NS95" s="6"/>
      <c r="NT95" s="6"/>
      <c r="NU95" s="6">
        <v>1</v>
      </c>
      <c r="NV95" s="6"/>
      <c r="NW95" s="6"/>
      <c r="NX95" s="6">
        <v>1</v>
      </c>
      <c r="NY95" s="6"/>
      <c r="NZ95" s="6"/>
      <c r="OA95" s="6"/>
      <c r="OB95" s="6"/>
      <c r="OC95" s="6"/>
      <c r="OD95" s="6"/>
      <c r="OE95" s="6"/>
      <c r="OF95" s="6"/>
      <c r="OG95" s="6"/>
      <c r="OH95" s="6"/>
      <c r="OI95" s="6"/>
      <c r="OJ95" s="6"/>
      <c r="OK95" s="6"/>
      <c r="OL95" s="6"/>
      <c r="OM95" s="6">
        <v>1</v>
      </c>
      <c r="ON95" s="6"/>
      <c r="OO95" s="6"/>
      <c r="OP95" s="6"/>
      <c r="OQ95" s="6"/>
      <c r="OR95" s="6"/>
      <c r="OS95" s="6"/>
      <c r="OT95" s="6"/>
      <c r="OU95" s="6">
        <v>1</v>
      </c>
      <c r="OV95" s="6"/>
      <c r="OW95" s="6">
        <v>1</v>
      </c>
      <c r="OX95" s="6"/>
      <c r="OY95" s="6"/>
      <c r="OZ95" s="6"/>
      <c r="PA95" s="6"/>
      <c r="PB95" s="6"/>
      <c r="PC95" s="6"/>
      <c r="PD95" s="6"/>
      <c r="PE95" s="6"/>
      <c r="PF95" s="6"/>
      <c r="PG95" s="6"/>
      <c r="PH95" s="6"/>
      <c r="PI95" s="6"/>
      <c r="PJ95" s="6">
        <v>1</v>
      </c>
      <c r="PK95" s="6"/>
      <c r="PL95" s="6"/>
      <c r="PM95" s="6"/>
      <c r="PN95" s="6"/>
      <c r="PO95" s="6"/>
      <c r="PP95" s="6"/>
      <c r="PQ95" s="6"/>
      <c r="PR95" s="6"/>
      <c r="PS95" s="6"/>
      <c r="PT95" s="6"/>
      <c r="PU95" s="6"/>
      <c r="PV95" s="6"/>
      <c r="PW95" s="6"/>
      <c r="PX95" s="6"/>
      <c r="PY95" s="6"/>
      <c r="PZ95" s="6">
        <v>1</v>
      </c>
      <c r="QA95" s="6"/>
      <c r="QB95" s="6"/>
      <c r="QC95" s="6"/>
      <c r="QD95" s="6"/>
      <c r="QE95" s="6"/>
      <c r="QF95" s="6"/>
      <c r="QG95" s="6"/>
      <c r="QH95" s="6"/>
      <c r="QI95" s="6">
        <v>1</v>
      </c>
      <c r="QJ95" s="6"/>
      <c r="QK95" s="6"/>
      <c r="QL95" s="6"/>
      <c r="QM95" s="6"/>
      <c r="QN95" s="6">
        <v>1</v>
      </c>
      <c r="QO95" s="6"/>
      <c r="QP95" s="6">
        <v>1</v>
      </c>
      <c r="QQ95" s="6"/>
      <c r="QR95" s="6"/>
      <c r="QS95" s="6"/>
      <c r="QT95" s="6"/>
      <c r="QU95" s="6"/>
      <c r="QV95" s="6"/>
      <c r="QW95" s="6"/>
      <c r="QX95" s="6"/>
      <c r="QY95" s="6"/>
      <c r="QZ95" s="6"/>
      <c r="RA95" s="6"/>
      <c r="RB95" s="6"/>
      <c r="RC95" s="6">
        <v>1</v>
      </c>
      <c r="RD95" s="6"/>
      <c r="RE95" s="6"/>
      <c r="RF95" s="6"/>
      <c r="RG95" s="6"/>
      <c r="RH95" s="6"/>
      <c r="RI95" s="6"/>
      <c r="RJ95" s="6"/>
      <c r="RK95" s="6"/>
      <c r="RL95" s="6"/>
      <c r="RM95" s="6">
        <v>1</v>
      </c>
      <c r="RN95" s="6"/>
      <c r="RO95" s="6"/>
      <c r="RP95" s="6"/>
      <c r="RQ95" s="6"/>
      <c r="RR95" s="6"/>
      <c r="RS95" s="6"/>
      <c r="RT95" s="6"/>
      <c r="RU95" s="6"/>
      <c r="RV95" s="6"/>
      <c r="RW95" s="6"/>
      <c r="RX95" s="6"/>
      <c r="RY95" s="6"/>
      <c r="RZ95" s="6"/>
      <c r="SA95" s="6">
        <v>1</v>
      </c>
      <c r="SB95" s="6"/>
      <c r="SC95" s="6"/>
      <c r="SD95" s="6">
        <v>1</v>
      </c>
      <c r="SE95" s="6"/>
      <c r="SF95" s="6">
        <v>2</v>
      </c>
      <c r="SG95" s="6"/>
      <c r="SH95" s="6"/>
      <c r="SI95" s="6"/>
      <c r="SJ95" s="6"/>
      <c r="SK95" s="6"/>
      <c r="SL95" s="6">
        <v>1</v>
      </c>
      <c r="SM95" s="6"/>
      <c r="SN95" s="6"/>
      <c r="SO95" s="6"/>
      <c r="SP95" s="6"/>
      <c r="SQ95" s="6"/>
      <c r="SR95" s="6"/>
      <c r="SS95" s="6">
        <v>1</v>
      </c>
      <c r="ST95" s="6"/>
      <c r="SU95" s="6"/>
      <c r="SV95" s="6">
        <v>1</v>
      </c>
      <c r="SW95" s="6"/>
      <c r="SX95" s="6"/>
      <c r="SY95" s="6"/>
      <c r="SZ95" s="6"/>
      <c r="TA95" s="6">
        <v>1</v>
      </c>
      <c r="TB95" s="6"/>
      <c r="TC95" s="6"/>
      <c r="TD95" s="6"/>
      <c r="TE95" s="6"/>
      <c r="TF95" s="6"/>
      <c r="TG95" s="6"/>
      <c r="TH95" s="6"/>
      <c r="TI95" s="6"/>
      <c r="TJ95" s="6">
        <v>1</v>
      </c>
      <c r="TK95" s="6"/>
      <c r="TL95" s="6"/>
      <c r="TM95" s="6"/>
      <c r="TN95" s="6">
        <v>1</v>
      </c>
      <c r="TO95" s="6"/>
      <c r="TP95" s="6"/>
      <c r="TQ95" s="6"/>
      <c r="TR95" s="6"/>
      <c r="TS95" s="6"/>
      <c r="TT95" s="6"/>
      <c r="TU95" s="6"/>
      <c r="TV95" s="6">
        <v>1</v>
      </c>
      <c r="TW95" s="6"/>
      <c r="TX95" s="6"/>
      <c r="TY95" s="6"/>
      <c r="TZ95" s="6">
        <v>1</v>
      </c>
      <c r="UA95" s="6"/>
      <c r="UB95" s="6"/>
      <c r="UC95" s="6"/>
      <c r="UD95" s="6"/>
      <c r="UE95" s="6"/>
      <c r="UF95" s="6"/>
      <c r="UG95" s="6"/>
      <c r="UH95" s="6"/>
      <c r="UI95" s="6"/>
      <c r="UJ95" s="6"/>
      <c r="UK95" s="6"/>
      <c r="UL95" s="6"/>
      <c r="UM95" s="6"/>
      <c r="UN95" s="6">
        <v>1</v>
      </c>
      <c r="UO95" s="6"/>
      <c r="UP95" s="6">
        <v>1</v>
      </c>
      <c r="UQ95" s="6"/>
      <c r="UR95" s="6"/>
      <c r="US95" s="6"/>
      <c r="UT95" s="6"/>
      <c r="UU95" s="6"/>
      <c r="UV95" s="6"/>
      <c r="UW95" s="6"/>
      <c r="UX95" s="6"/>
      <c r="UY95" s="6"/>
      <c r="UZ95" s="6"/>
      <c r="VA95" s="6"/>
      <c r="VB95" s="6"/>
      <c r="VC95" s="6"/>
      <c r="VD95" s="6"/>
      <c r="VE95" s="6"/>
      <c r="VF95" s="6"/>
      <c r="VG95" s="6">
        <v>1</v>
      </c>
      <c r="VH95" s="6"/>
      <c r="VI95" s="6"/>
      <c r="VJ95" s="6"/>
      <c r="VK95" s="6"/>
      <c r="VL95" s="6">
        <v>1</v>
      </c>
      <c r="VM95" s="6"/>
      <c r="VN95" s="6"/>
      <c r="VO95" s="6"/>
      <c r="VP95" s="6"/>
      <c r="VQ95" s="6"/>
      <c r="VR95" s="6"/>
      <c r="VS95" s="6"/>
      <c r="VT95" s="6"/>
      <c r="VU95" s="6"/>
      <c r="VV95" s="6"/>
      <c r="VW95" s="6"/>
      <c r="VX95" s="6"/>
      <c r="VY95" s="6"/>
      <c r="VZ95" s="6"/>
      <c r="WA95" s="6"/>
      <c r="WB95" s="6"/>
      <c r="WC95" s="6"/>
      <c r="WD95" s="6"/>
      <c r="WE95" s="6"/>
      <c r="WF95" s="6"/>
      <c r="WG95" s="6">
        <v>1</v>
      </c>
      <c r="WH95" s="6">
        <v>1</v>
      </c>
      <c r="WI95" s="6"/>
      <c r="WJ95" s="6">
        <v>1</v>
      </c>
      <c r="WK95" s="6"/>
      <c r="WL95" s="6">
        <v>1</v>
      </c>
      <c r="WM95" s="6"/>
      <c r="WN95" s="6">
        <v>1</v>
      </c>
      <c r="WO95" s="6"/>
      <c r="WP95" s="6"/>
      <c r="WQ95" s="6"/>
      <c r="WR95" s="6"/>
      <c r="WS95" s="6"/>
      <c r="WT95" s="6">
        <v>1</v>
      </c>
      <c r="WU95" s="6"/>
      <c r="WV95" s="6"/>
      <c r="WW95" s="6"/>
      <c r="WX95" s="6"/>
      <c r="WY95" s="6">
        <v>1</v>
      </c>
      <c r="WZ95" s="6"/>
      <c r="XA95" s="6"/>
      <c r="XB95" s="6"/>
      <c r="XC95" s="6"/>
      <c r="XD95" s="6"/>
      <c r="XE95" s="6">
        <v>1</v>
      </c>
      <c r="XF95" s="6"/>
      <c r="XG95" s="6"/>
      <c r="XH95" s="6"/>
      <c r="XI95" s="6"/>
      <c r="XJ95" s="6">
        <v>1</v>
      </c>
      <c r="XK95" s="6"/>
      <c r="XL95" s="6">
        <v>1</v>
      </c>
      <c r="XM95" s="6"/>
      <c r="XN95" s="6"/>
      <c r="XO95" s="6"/>
      <c r="XP95" s="6">
        <v>1</v>
      </c>
      <c r="XQ95" s="6"/>
      <c r="XR95" s="6"/>
      <c r="XS95" s="6"/>
      <c r="XT95" s="6"/>
      <c r="XU95" s="6"/>
      <c r="XV95" s="6"/>
      <c r="XW95" s="6"/>
      <c r="XX95" s="6"/>
      <c r="XY95" s="6"/>
      <c r="XZ95" s="6"/>
      <c r="YA95" s="6"/>
      <c r="YB95" s="6"/>
      <c r="YC95" s="6"/>
      <c r="YD95" s="6"/>
      <c r="YE95" s="6"/>
      <c r="YF95" s="6"/>
      <c r="YG95" s="6">
        <v>1</v>
      </c>
      <c r="YH95" s="6"/>
      <c r="YI95" s="6"/>
      <c r="YJ95" s="6"/>
      <c r="YK95" s="6"/>
      <c r="YL95" s="6"/>
      <c r="YM95" s="6"/>
      <c r="YN95" s="6"/>
      <c r="YO95" s="6">
        <v>1</v>
      </c>
      <c r="YP95" s="6"/>
      <c r="YQ95" s="6"/>
      <c r="YR95" s="6">
        <v>1</v>
      </c>
      <c r="YS95" s="6"/>
      <c r="YT95" s="6"/>
      <c r="YU95" s="6"/>
      <c r="YV95" s="6"/>
      <c r="YW95" s="6">
        <v>1</v>
      </c>
      <c r="YX95" s="6"/>
      <c r="YY95" s="6"/>
      <c r="YZ95" s="6">
        <v>1</v>
      </c>
      <c r="ZA95" s="6"/>
      <c r="ZB95" s="6">
        <v>1</v>
      </c>
      <c r="ZC95" s="6"/>
      <c r="ZD95" s="6"/>
      <c r="ZE95" s="6"/>
      <c r="ZF95" s="6"/>
      <c r="ZG95" s="6"/>
      <c r="ZH95" s="6"/>
      <c r="ZI95" s="6"/>
      <c r="ZJ95" s="6"/>
      <c r="ZK95" s="6"/>
      <c r="ZL95" s="6"/>
      <c r="ZM95" s="6"/>
      <c r="ZN95" s="6"/>
      <c r="ZO95" s="6"/>
      <c r="ZP95" s="6"/>
      <c r="ZQ95" s="6"/>
      <c r="ZR95" s="6"/>
      <c r="ZS95" s="6"/>
      <c r="ZT95" s="6">
        <v>1</v>
      </c>
      <c r="ZU95" s="6"/>
      <c r="ZV95" s="6"/>
      <c r="ZW95" s="6"/>
      <c r="ZX95" s="6"/>
      <c r="ZY95" s="6"/>
      <c r="ZZ95" s="6"/>
      <c r="AAA95" s="6"/>
      <c r="AAB95" s="6"/>
      <c r="AAC95" s="6"/>
      <c r="AAD95" s="6"/>
      <c r="AAE95" s="6"/>
      <c r="AAF95" s="6">
        <v>1</v>
      </c>
      <c r="AAG95" s="6"/>
      <c r="AAH95" s="6"/>
      <c r="AAI95" s="6"/>
      <c r="AAJ95" s="6"/>
      <c r="AAK95" s="6"/>
      <c r="AAL95" s="6"/>
      <c r="AAM95" s="6"/>
      <c r="AAN95" s="6"/>
      <c r="AAO95" s="6"/>
      <c r="AAP95" s="6"/>
      <c r="AAQ95" s="6"/>
      <c r="AAR95" s="6"/>
      <c r="AAS95" s="6"/>
      <c r="AAT95" s="6"/>
      <c r="AAU95" s="6"/>
      <c r="AAV95" s="6"/>
      <c r="AAW95" s="6"/>
      <c r="AAX95" s="6"/>
      <c r="AAY95" s="6"/>
      <c r="AAZ95" s="6"/>
      <c r="ABA95" s="6"/>
      <c r="ABB95" s="6"/>
      <c r="ABC95" s="6"/>
      <c r="ABD95" s="6"/>
      <c r="ABE95" s="6"/>
      <c r="ABF95" s="6"/>
      <c r="ABG95" s="6"/>
      <c r="ABH95" s="6"/>
      <c r="ABI95" s="6"/>
      <c r="ABJ95" s="6"/>
      <c r="ABK95" s="6"/>
      <c r="ABL95" s="6"/>
      <c r="ABM95" s="6"/>
      <c r="ABN95" s="6"/>
      <c r="ABO95" s="6"/>
      <c r="ABP95" s="6"/>
      <c r="ABQ95" s="6"/>
      <c r="ABR95" s="6">
        <v>1</v>
      </c>
      <c r="ABS95" s="6"/>
      <c r="ABT95" s="6"/>
      <c r="ABU95" s="6"/>
      <c r="ABV95" s="6"/>
      <c r="ABW95" s="6"/>
      <c r="ABX95" s="6"/>
      <c r="ABY95" s="6"/>
      <c r="ABZ95" s="6"/>
      <c r="ACA95" s="6"/>
      <c r="ACB95" s="6"/>
      <c r="ACC95" s="6"/>
      <c r="ACD95" s="6">
        <v>1</v>
      </c>
      <c r="ACE95" s="6"/>
      <c r="ACF95" s="6"/>
      <c r="ACG95" s="6"/>
      <c r="ACH95" s="6"/>
      <c r="ACI95" s="6"/>
      <c r="ACJ95" s="6"/>
      <c r="ACK95" s="6">
        <v>81</v>
      </c>
    </row>
    <row r="96" spans="2:765" x14ac:dyDescent="0.35">
      <c r="B96" s="17">
        <v>1.25</v>
      </c>
      <c r="C96" s="6"/>
      <c r="D96" s="6"/>
      <c r="E96" s="6"/>
      <c r="F96" s="6"/>
      <c r="G96" s="6"/>
      <c r="H96" s="6"/>
      <c r="I96" s="6"/>
      <c r="J96" s="6"/>
      <c r="K96" s="6"/>
      <c r="L96" s="6"/>
      <c r="M96" s="6"/>
      <c r="N96" s="6"/>
      <c r="O96" s="6"/>
      <c r="P96" s="6"/>
      <c r="Q96" s="6"/>
      <c r="R96" s="6"/>
      <c r="S96" s="6"/>
      <c r="T96" s="6"/>
      <c r="U96" s="6"/>
      <c r="V96" s="6"/>
      <c r="W96" s="6"/>
      <c r="X96" s="6"/>
      <c r="Y96" s="6"/>
      <c r="Z96" s="6">
        <v>1</v>
      </c>
      <c r="AA96" s="6"/>
      <c r="AB96" s="6"/>
      <c r="AC96" s="6"/>
      <c r="AD96" s="6"/>
      <c r="AE96" s="6"/>
      <c r="AF96" s="6"/>
      <c r="AG96" s="6"/>
      <c r="AH96" s="6"/>
      <c r="AI96" s="6"/>
      <c r="AJ96" s="6"/>
      <c r="AK96" s="6"/>
      <c r="AL96" s="6"/>
      <c r="AM96" s="6"/>
      <c r="AN96" s="6"/>
      <c r="AO96" s="6"/>
      <c r="AP96" s="6"/>
      <c r="AQ96" s="6"/>
      <c r="AR96" s="6"/>
      <c r="AS96" s="6"/>
      <c r="AT96" s="6"/>
      <c r="AU96" s="6"/>
      <c r="AV96" s="6"/>
      <c r="AW96" s="6"/>
      <c r="AX96" s="6"/>
      <c r="AY96" s="6"/>
      <c r="AZ96" s="6"/>
      <c r="BA96" s="6"/>
      <c r="BB96" s="6"/>
      <c r="BC96" s="6"/>
      <c r="BD96" s="6"/>
      <c r="BE96" s="6"/>
      <c r="BF96" s="6"/>
      <c r="BG96" s="6"/>
      <c r="BH96" s="6"/>
      <c r="BI96" s="6"/>
      <c r="BJ96" s="6"/>
      <c r="BK96" s="6"/>
      <c r="BL96" s="6"/>
      <c r="BM96" s="6"/>
      <c r="BN96" s="6"/>
      <c r="BO96" s="6"/>
      <c r="BP96" s="6"/>
      <c r="BQ96" s="6"/>
      <c r="BR96" s="6"/>
      <c r="BS96" s="6"/>
      <c r="BT96" s="6"/>
      <c r="BU96" s="6"/>
      <c r="BV96" s="6"/>
      <c r="BW96" s="6"/>
      <c r="BX96" s="6"/>
      <c r="BY96" s="6"/>
      <c r="BZ96" s="6"/>
      <c r="CA96" s="6"/>
      <c r="CB96" s="6"/>
      <c r="CC96" s="6"/>
      <c r="CD96" s="6"/>
      <c r="CE96" s="6"/>
      <c r="CF96" s="6"/>
      <c r="CG96" s="6"/>
      <c r="CH96" s="6"/>
      <c r="CI96" s="6"/>
      <c r="CJ96" s="6"/>
      <c r="CK96" s="6"/>
      <c r="CL96" s="6"/>
      <c r="CM96" s="6"/>
      <c r="CN96" s="6"/>
      <c r="CO96" s="6"/>
      <c r="CP96" s="6"/>
      <c r="CQ96" s="6"/>
      <c r="CR96" s="6"/>
      <c r="CS96" s="6"/>
      <c r="CT96" s="6"/>
      <c r="CU96" s="6"/>
      <c r="CV96" s="6"/>
      <c r="CW96" s="6"/>
      <c r="CX96" s="6"/>
      <c r="CY96" s="6"/>
      <c r="CZ96" s="6"/>
      <c r="DA96" s="6"/>
      <c r="DB96" s="6"/>
      <c r="DC96" s="6"/>
      <c r="DD96" s="6"/>
      <c r="DE96" s="6"/>
      <c r="DF96" s="6"/>
      <c r="DG96" s="6"/>
      <c r="DH96" s="6"/>
      <c r="DI96" s="6"/>
      <c r="DJ96" s="6"/>
      <c r="DK96" s="6"/>
      <c r="DL96" s="6"/>
      <c r="DM96" s="6"/>
      <c r="DN96" s="6"/>
      <c r="DO96" s="6">
        <v>1</v>
      </c>
      <c r="DP96" s="6"/>
      <c r="DQ96" s="6"/>
      <c r="DR96" s="6">
        <v>1</v>
      </c>
      <c r="DS96" s="6"/>
      <c r="DT96" s="6"/>
      <c r="DU96" s="6"/>
      <c r="DV96" s="6"/>
      <c r="DW96" s="6"/>
      <c r="DX96" s="6"/>
      <c r="DY96" s="6"/>
      <c r="DZ96" s="6"/>
      <c r="EA96" s="6"/>
      <c r="EB96" s="6"/>
      <c r="EC96" s="6"/>
      <c r="ED96" s="6"/>
      <c r="EE96" s="6"/>
      <c r="EF96" s="6"/>
      <c r="EG96" s="6"/>
      <c r="EH96" s="6"/>
      <c r="EI96" s="6"/>
      <c r="EJ96" s="6"/>
      <c r="EK96" s="6"/>
      <c r="EL96" s="6"/>
      <c r="EM96" s="6"/>
      <c r="EN96" s="6"/>
      <c r="EO96" s="6"/>
      <c r="EP96" s="6"/>
      <c r="EQ96" s="6"/>
      <c r="ER96" s="6"/>
      <c r="ES96" s="6"/>
      <c r="ET96" s="6"/>
      <c r="EU96" s="6"/>
      <c r="EV96" s="6"/>
      <c r="EW96" s="6"/>
      <c r="EX96" s="6"/>
      <c r="EY96" s="6"/>
      <c r="EZ96" s="6"/>
      <c r="FA96" s="6"/>
      <c r="FB96" s="6"/>
      <c r="FC96" s="6"/>
      <c r="FD96" s="6"/>
      <c r="FE96" s="6"/>
      <c r="FF96" s="6"/>
      <c r="FG96" s="6"/>
      <c r="FH96" s="6"/>
      <c r="FI96" s="6"/>
      <c r="FJ96" s="6"/>
      <c r="FK96" s="6"/>
      <c r="FL96" s="6"/>
      <c r="FM96" s="6"/>
      <c r="FN96" s="6"/>
      <c r="FO96" s="6"/>
      <c r="FP96" s="6"/>
      <c r="FQ96" s="6"/>
      <c r="FR96" s="6"/>
      <c r="FS96" s="6"/>
      <c r="FT96" s="6"/>
      <c r="FU96" s="6"/>
      <c r="FV96" s="6"/>
      <c r="FW96" s="6"/>
      <c r="FX96" s="6"/>
      <c r="FY96" s="6"/>
      <c r="FZ96" s="6"/>
      <c r="GA96" s="6"/>
      <c r="GB96" s="6"/>
      <c r="GC96" s="6"/>
      <c r="GD96" s="6"/>
      <c r="GE96" s="6"/>
      <c r="GF96" s="6"/>
      <c r="GG96" s="6"/>
      <c r="GH96" s="6"/>
      <c r="GI96" s="6"/>
      <c r="GJ96" s="6"/>
      <c r="GK96" s="6"/>
      <c r="GL96" s="6"/>
      <c r="GM96" s="6"/>
      <c r="GN96" s="6"/>
      <c r="GO96" s="6"/>
      <c r="GP96" s="6"/>
      <c r="GQ96" s="6"/>
      <c r="GR96" s="6"/>
      <c r="GS96" s="6"/>
      <c r="GT96" s="6"/>
      <c r="GU96" s="6"/>
      <c r="GV96" s="6"/>
      <c r="GW96" s="6"/>
      <c r="GX96" s="6"/>
      <c r="GY96" s="6"/>
      <c r="GZ96" s="6">
        <v>1</v>
      </c>
      <c r="HA96" s="6"/>
      <c r="HB96" s="6"/>
      <c r="HC96" s="6"/>
      <c r="HD96" s="6"/>
      <c r="HE96" s="6"/>
      <c r="HF96" s="6"/>
      <c r="HG96" s="6"/>
      <c r="HH96" s="6"/>
      <c r="HI96" s="6"/>
      <c r="HJ96" s="6"/>
      <c r="HK96" s="6"/>
      <c r="HL96" s="6"/>
      <c r="HM96" s="6"/>
      <c r="HN96" s="6"/>
      <c r="HO96" s="6"/>
      <c r="HP96" s="6"/>
      <c r="HQ96" s="6"/>
      <c r="HR96" s="6"/>
      <c r="HS96" s="6"/>
      <c r="HT96" s="6"/>
      <c r="HU96" s="6">
        <v>1</v>
      </c>
      <c r="HV96" s="6"/>
      <c r="HW96" s="6"/>
      <c r="HX96" s="6"/>
      <c r="HY96" s="6"/>
      <c r="HZ96" s="6"/>
      <c r="IA96" s="6"/>
      <c r="IB96" s="6"/>
      <c r="IC96" s="6"/>
      <c r="ID96" s="6"/>
      <c r="IE96" s="6"/>
      <c r="IF96" s="6"/>
      <c r="IG96" s="6"/>
      <c r="IH96" s="6"/>
      <c r="II96" s="6"/>
      <c r="IJ96" s="6"/>
      <c r="IK96" s="6"/>
      <c r="IL96" s="6"/>
      <c r="IM96" s="6"/>
      <c r="IN96" s="6"/>
      <c r="IO96" s="6"/>
      <c r="IP96" s="6"/>
      <c r="IQ96" s="6"/>
      <c r="IR96" s="6"/>
      <c r="IS96" s="6"/>
      <c r="IT96" s="6"/>
      <c r="IU96" s="6"/>
      <c r="IV96" s="6"/>
      <c r="IW96" s="6"/>
      <c r="IX96" s="6"/>
      <c r="IY96" s="6"/>
      <c r="IZ96" s="6"/>
      <c r="JA96" s="6"/>
      <c r="JB96" s="6"/>
      <c r="JC96" s="6"/>
      <c r="JD96" s="6"/>
      <c r="JE96" s="6"/>
      <c r="JF96" s="6"/>
      <c r="JG96" s="6"/>
      <c r="JH96" s="6"/>
      <c r="JI96" s="6"/>
      <c r="JJ96" s="6"/>
      <c r="JK96" s="6"/>
      <c r="JL96" s="6"/>
      <c r="JM96" s="6"/>
      <c r="JN96" s="6"/>
      <c r="JO96" s="6"/>
      <c r="JP96" s="6"/>
      <c r="JQ96" s="6"/>
      <c r="JR96" s="6"/>
      <c r="JS96" s="6"/>
      <c r="JT96" s="6"/>
      <c r="JU96" s="6"/>
      <c r="JV96" s="6"/>
      <c r="JW96" s="6"/>
      <c r="JX96" s="6"/>
      <c r="JY96" s="6"/>
      <c r="JZ96" s="6"/>
      <c r="KA96" s="6"/>
      <c r="KB96" s="6"/>
      <c r="KC96" s="6"/>
      <c r="KD96" s="6"/>
      <c r="KE96" s="6"/>
      <c r="KF96" s="6"/>
      <c r="KG96" s="6"/>
      <c r="KH96" s="6"/>
      <c r="KI96" s="6"/>
      <c r="KJ96" s="6"/>
      <c r="KK96" s="6"/>
      <c r="KL96" s="6"/>
      <c r="KM96" s="6"/>
      <c r="KN96" s="6"/>
      <c r="KO96" s="6"/>
      <c r="KP96" s="6"/>
      <c r="KQ96" s="6"/>
      <c r="KR96" s="6"/>
      <c r="KS96" s="6"/>
      <c r="KT96" s="6"/>
      <c r="KU96" s="6"/>
      <c r="KV96" s="6"/>
      <c r="KW96" s="6"/>
      <c r="KX96" s="6">
        <v>1</v>
      </c>
      <c r="KY96" s="6"/>
      <c r="KZ96" s="6"/>
      <c r="LA96" s="6"/>
      <c r="LB96" s="6"/>
      <c r="LC96" s="6"/>
      <c r="LD96" s="6"/>
      <c r="LE96" s="6"/>
      <c r="LF96" s="6"/>
      <c r="LG96" s="6"/>
      <c r="LH96" s="6"/>
      <c r="LI96" s="6"/>
      <c r="LJ96" s="6"/>
      <c r="LK96" s="6"/>
      <c r="LL96" s="6"/>
      <c r="LM96" s="6"/>
      <c r="LN96" s="6"/>
      <c r="LO96" s="6"/>
      <c r="LP96" s="6"/>
      <c r="LQ96" s="6"/>
      <c r="LR96" s="6"/>
      <c r="LS96" s="6"/>
      <c r="LT96" s="6"/>
      <c r="LU96" s="6">
        <v>1</v>
      </c>
      <c r="LV96" s="6"/>
      <c r="LW96" s="6"/>
      <c r="LX96" s="6"/>
      <c r="LY96" s="6"/>
      <c r="LZ96" s="6"/>
      <c r="MA96" s="6"/>
      <c r="MB96" s="6"/>
      <c r="MC96" s="6"/>
      <c r="MD96" s="6"/>
      <c r="ME96" s="6"/>
      <c r="MF96" s="6"/>
      <c r="MG96" s="6"/>
      <c r="MH96" s="6"/>
      <c r="MI96" s="6"/>
      <c r="MJ96" s="6"/>
      <c r="MK96" s="6"/>
      <c r="ML96" s="6"/>
      <c r="MM96" s="6"/>
      <c r="MN96" s="6"/>
      <c r="MO96" s="6"/>
      <c r="MP96" s="6"/>
      <c r="MQ96" s="6"/>
      <c r="MR96" s="6"/>
      <c r="MS96" s="6"/>
      <c r="MT96" s="6"/>
      <c r="MU96" s="6"/>
      <c r="MV96" s="6"/>
      <c r="MW96" s="6"/>
      <c r="MX96" s="6"/>
      <c r="MY96" s="6"/>
      <c r="MZ96" s="6"/>
      <c r="NA96" s="6"/>
      <c r="NB96" s="6"/>
      <c r="NC96" s="6"/>
      <c r="ND96" s="6"/>
      <c r="NE96" s="6"/>
      <c r="NF96" s="6"/>
      <c r="NG96" s="6"/>
      <c r="NH96" s="6"/>
      <c r="NI96" s="6"/>
      <c r="NJ96" s="6"/>
      <c r="NK96" s="6"/>
      <c r="NL96" s="6"/>
      <c r="NM96" s="6"/>
      <c r="NN96" s="6"/>
      <c r="NO96" s="6"/>
      <c r="NP96" s="6"/>
      <c r="NQ96" s="6"/>
      <c r="NR96" s="6"/>
      <c r="NS96" s="6"/>
      <c r="NT96" s="6"/>
      <c r="NU96" s="6"/>
      <c r="NV96" s="6"/>
      <c r="NW96" s="6">
        <v>1</v>
      </c>
      <c r="NX96" s="6"/>
      <c r="NY96" s="6"/>
      <c r="NZ96" s="6"/>
      <c r="OA96" s="6"/>
      <c r="OB96" s="6"/>
      <c r="OC96" s="6"/>
      <c r="OD96" s="6"/>
      <c r="OE96" s="6"/>
      <c r="OF96" s="6"/>
      <c r="OG96" s="6"/>
      <c r="OH96" s="6"/>
      <c r="OI96" s="6"/>
      <c r="OJ96" s="6"/>
      <c r="OK96" s="6"/>
      <c r="OL96" s="6"/>
      <c r="OM96" s="6"/>
      <c r="ON96" s="6"/>
      <c r="OO96" s="6"/>
      <c r="OP96" s="6"/>
      <c r="OQ96" s="6"/>
      <c r="OR96" s="6"/>
      <c r="OS96" s="6"/>
      <c r="OT96" s="6"/>
      <c r="OU96" s="6"/>
      <c r="OV96" s="6"/>
      <c r="OW96" s="6"/>
      <c r="OX96" s="6"/>
      <c r="OY96" s="6"/>
      <c r="OZ96" s="6"/>
      <c r="PA96" s="6"/>
      <c r="PB96" s="6"/>
      <c r="PC96" s="6"/>
      <c r="PD96" s="6"/>
      <c r="PE96" s="6"/>
      <c r="PF96" s="6"/>
      <c r="PG96" s="6"/>
      <c r="PH96" s="6"/>
      <c r="PI96" s="6"/>
      <c r="PJ96" s="6"/>
      <c r="PK96" s="6"/>
      <c r="PL96" s="6"/>
      <c r="PM96" s="6"/>
      <c r="PN96" s="6"/>
      <c r="PO96" s="6"/>
      <c r="PP96" s="6"/>
      <c r="PQ96" s="6"/>
      <c r="PR96" s="6"/>
      <c r="PS96" s="6"/>
      <c r="PT96" s="6"/>
      <c r="PU96" s="6"/>
      <c r="PV96" s="6"/>
      <c r="PW96" s="6"/>
      <c r="PX96" s="6"/>
      <c r="PY96" s="6"/>
      <c r="PZ96" s="6"/>
      <c r="QA96" s="6"/>
      <c r="QB96" s="6"/>
      <c r="QC96" s="6"/>
      <c r="QD96" s="6"/>
      <c r="QE96" s="6"/>
      <c r="QF96" s="6">
        <v>1</v>
      </c>
      <c r="QG96" s="6"/>
      <c r="QH96" s="6"/>
      <c r="QI96" s="6"/>
      <c r="QJ96" s="6"/>
      <c r="QK96" s="6">
        <v>1</v>
      </c>
      <c r="QL96" s="6"/>
      <c r="QM96" s="6"/>
      <c r="QN96" s="6"/>
      <c r="QO96" s="6"/>
      <c r="QP96" s="6"/>
      <c r="QQ96" s="6"/>
      <c r="QR96" s="6"/>
      <c r="QS96" s="6"/>
      <c r="QT96" s="6"/>
      <c r="QU96" s="6"/>
      <c r="QV96" s="6"/>
      <c r="QW96" s="6"/>
      <c r="QX96" s="6"/>
      <c r="QY96" s="6"/>
      <c r="QZ96" s="6"/>
      <c r="RA96" s="6"/>
      <c r="RB96" s="6"/>
      <c r="RC96" s="6"/>
      <c r="RD96" s="6"/>
      <c r="RE96" s="6"/>
      <c r="RF96" s="6"/>
      <c r="RG96" s="6"/>
      <c r="RH96" s="6"/>
      <c r="RI96" s="6"/>
      <c r="RJ96" s="6"/>
      <c r="RK96" s="6"/>
      <c r="RL96" s="6"/>
      <c r="RM96" s="6"/>
      <c r="RN96" s="6"/>
      <c r="RO96" s="6"/>
      <c r="RP96" s="6"/>
      <c r="RQ96" s="6"/>
      <c r="RR96" s="6"/>
      <c r="RS96" s="6"/>
      <c r="RT96" s="6"/>
      <c r="RU96" s="6"/>
      <c r="RV96" s="6"/>
      <c r="RW96" s="6"/>
      <c r="RX96" s="6"/>
      <c r="RY96" s="6"/>
      <c r="RZ96" s="6"/>
      <c r="SA96" s="6"/>
      <c r="SB96" s="6"/>
      <c r="SC96" s="6"/>
      <c r="SD96" s="6"/>
      <c r="SE96" s="6"/>
      <c r="SF96" s="6"/>
      <c r="SG96" s="6"/>
      <c r="SH96" s="6"/>
      <c r="SI96" s="6"/>
      <c r="SJ96" s="6"/>
      <c r="SK96" s="6"/>
      <c r="SL96" s="6"/>
      <c r="SM96" s="6"/>
      <c r="SN96" s="6"/>
      <c r="SO96" s="6"/>
      <c r="SP96" s="6"/>
      <c r="SQ96" s="6"/>
      <c r="SR96" s="6"/>
      <c r="SS96" s="6"/>
      <c r="ST96" s="6"/>
      <c r="SU96" s="6"/>
      <c r="SV96" s="6"/>
      <c r="SW96" s="6"/>
      <c r="SX96" s="6"/>
      <c r="SY96" s="6"/>
      <c r="SZ96" s="6"/>
      <c r="TA96" s="6"/>
      <c r="TB96" s="6"/>
      <c r="TC96" s="6"/>
      <c r="TD96" s="6"/>
      <c r="TE96" s="6"/>
      <c r="TF96" s="6"/>
      <c r="TG96" s="6"/>
      <c r="TH96" s="6"/>
      <c r="TI96" s="6"/>
      <c r="TJ96" s="6"/>
      <c r="TK96" s="6"/>
      <c r="TL96" s="6"/>
      <c r="TM96" s="6"/>
      <c r="TN96" s="6"/>
      <c r="TO96" s="6"/>
      <c r="TP96" s="6">
        <v>1</v>
      </c>
      <c r="TQ96" s="6"/>
      <c r="TR96" s="6"/>
      <c r="TS96" s="6"/>
      <c r="TT96" s="6"/>
      <c r="TU96" s="6"/>
      <c r="TV96" s="6"/>
      <c r="TW96" s="6"/>
      <c r="TX96" s="6"/>
      <c r="TY96" s="6"/>
      <c r="TZ96" s="6"/>
      <c r="UA96" s="6"/>
      <c r="UB96" s="6"/>
      <c r="UC96" s="6"/>
      <c r="UD96" s="6"/>
      <c r="UE96" s="6"/>
      <c r="UF96" s="6"/>
      <c r="UG96" s="6"/>
      <c r="UH96" s="6"/>
      <c r="UI96" s="6">
        <v>1</v>
      </c>
      <c r="UJ96" s="6"/>
      <c r="UK96" s="6"/>
      <c r="UL96" s="6"/>
      <c r="UM96" s="6"/>
      <c r="UN96" s="6">
        <v>1</v>
      </c>
      <c r="UO96" s="6"/>
      <c r="UP96" s="6"/>
      <c r="UQ96" s="6"/>
      <c r="UR96" s="6"/>
      <c r="US96" s="6"/>
      <c r="UT96" s="6"/>
      <c r="UU96" s="6">
        <v>1</v>
      </c>
      <c r="UV96" s="6">
        <v>1</v>
      </c>
      <c r="UW96" s="6"/>
      <c r="UX96" s="6"/>
      <c r="UY96" s="6"/>
      <c r="UZ96" s="6"/>
      <c r="VA96" s="6"/>
      <c r="VB96" s="6"/>
      <c r="VC96" s="6"/>
      <c r="VD96" s="6"/>
      <c r="VE96" s="6"/>
      <c r="VF96" s="6"/>
      <c r="VG96" s="6"/>
      <c r="VH96" s="6"/>
      <c r="VI96" s="6"/>
      <c r="VJ96" s="6"/>
      <c r="VK96" s="6"/>
      <c r="VL96" s="6"/>
      <c r="VM96" s="6"/>
      <c r="VN96" s="6"/>
      <c r="VO96" s="6"/>
      <c r="VP96" s="6"/>
      <c r="VQ96" s="6"/>
      <c r="VR96" s="6"/>
      <c r="VS96" s="6"/>
      <c r="VT96" s="6"/>
      <c r="VU96" s="6"/>
      <c r="VV96" s="6"/>
      <c r="VW96" s="6"/>
      <c r="VX96" s="6"/>
      <c r="VY96" s="6"/>
      <c r="VZ96" s="6"/>
      <c r="WA96" s="6"/>
      <c r="WB96" s="6"/>
      <c r="WC96" s="6">
        <v>1</v>
      </c>
      <c r="WD96" s="6"/>
      <c r="WE96" s="6">
        <v>1</v>
      </c>
      <c r="WF96" s="6"/>
      <c r="WG96" s="6"/>
      <c r="WH96" s="6"/>
      <c r="WI96" s="6"/>
      <c r="WJ96" s="6"/>
      <c r="WK96" s="6"/>
      <c r="WL96" s="6"/>
      <c r="WM96" s="6"/>
      <c r="WN96" s="6"/>
      <c r="WO96" s="6"/>
      <c r="WP96" s="6"/>
      <c r="WQ96" s="6"/>
      <c r="WR96" s="6"/>
      <c r="WS96" s="6"/>
      <c r="WT96" s="6"/>
      <c r="WU96" s="6"/>
      <c r="WV96" s="6"/>
      <c r="WW96" s="6"/>
      <c r="WX96" s="6"/>
      <c r="WY96" s="6"/>
      <c r="WZ96" s="6"/>
      <c r="XA96" s="6"/>
      <c r="XB96" s="6"/>
      <c r="XC96" s="6">
        <v>1</v>
      </c>
      <c r="XD96" s="6"/>
      <c r="XE96" s="6"/>
      <c r="XF96" s="6"/>
      <c r="XG96" s="6"/>
      <c r="XH96" s="6"/>
      <c r="XI96" s="6"/>
      <c r="XJ96" s="6"/>
      <c r="XK96" s="6"/>
      <c r="XL96" s="6"/>
      <c r="XM96" s="6"/>
      <c r="XN96" s="6"/>
      <c r="XO96" s="6"/>
      <c r="XP96" s="6"/>
      <c r="XQ96" s="6">
        <v>1</v>
      </c>
      <c r="XR96" s="6"/>
      <c r="XS96" s="6"/>
      <c r="XT96" s="6"/>
      <c r="XU96" s="6"/>
      <c r="XV96" s="6"/>
      <c r="XW96" s="6"/>
      <c r="XX96" s="6"/>
      <c r="XY96" s="6"/>
      <c r="XZ96" s="6"/>
      <c r="YA96" s="6"/>
      <c r="YB96" s="6"/>
      <c r="YC96" s="6"/>
      <c r="YD96" s="6"/>
      <c r="YE96" s="6"/>
      <c r="YF96" s="6">
        <v>1</v>
      </c>
      <c r="YG96" s="6"/>
      <c r="YH96" s="6"/>
      <c r="YI96" s="6"/>
      <c r="YJ96" s="6"/>
      <c r="YK96" s="6"/>
      <c r="YL96" s="6"/>
      <c r="YM96" s="6"/>
      <c r="YN96" s="6"/>
      <c r="YO96" s="6"/>
      <c r="YP96" s="6"/>
      <c r="YQ96" s="6"/>
      <c r="YR96" s="6"/>
      <c r="YS96" s="6"/>
      <c r="YT96" s="6"/>
      <c r="YU96" s="6"/>
      <c r="YV96" s="6"/>
      <c r="YW96" s="6"/>
      <c r="YX96" s="6">
        <v>1</v>
      </c>
      <c r="YY96" s="6"/>
      <c r="YZ96" s="6"/>
      <c r="ZA96" s="6"/>
      <c r="ZB96" s="6"/>
      <c r="ZC96" s="6"/>
      <c r="ZD96" s="6"/>
      <c r="ZE96" s="6"/>
      <c r="ZF96" s="6"/>
      <c r="ZG96" s="6"/>
      <c r="ZH96" s="6"/>
      <c r="ZI96" s="6">
        <v>1</v>
      </c>
      <c r="ZJ96" s="6"/>
      <c r="ZK96" s="6"/>
      <c r="ZL96" s="6"/>
      <c r="ZM96" s="6"/>
      <c r="ZN96" s="6"/>
      <c r="ZO96" s="6"/>
      <c r="ZP96" s="6"/>
      <c r="ZQ96" s="6"/>
      <c r="ZR96" s="6"/>
      <c r="ZS96" s="6"/>
      <c r="ZT96" s="6"/>
      <c r="ZU96" s="6"/>
      <c r="ZV96" s="6"/>
      <c r="ZW96" s="6"/>
      <c r="ZX96" s="6"/>
      <c r="ZY96" s="6"/>
      <c r="ZZ96" s="6"/>
      <c r="AAA96" s="6"/>
      <c r="AAB96" s="6"/>
      <c r="AAC96" s="6"/>
      <c r="AAD96" s="6">
        <v>1</v>
      </c>
      <c r="AAE96" s="6"/>
      <c r="AAF96" s="6"/>
      <c r="AAG96" s="6">
        <v>1</v>
      </c>
      <c r="AAH96" s="6"/>
      <c r="AAI96" s="6"/>
      <c r="AAJ96" s="6"/>
      <c r="AAK96" s="6"/>
      <c r="AAL96" s="6"/>
      <c r="AAM96" s="6"/>
      <c r="AAN96" s="6"/>
      <c r="AAO96" s="6"/>
      <c r="AAP96" s="6"/>
      <c r="AAQ96" s="6"/>
      <c r="AAR96" s="6"/>
      <c r="AAS96" s="6"/>
      <c r="AAT96" s="6"/>
      <c r="AAU96" s="6"/>
      <c r="AAV96" s="6"/>
      <c r="AAW96" s="6"/>
      <c r="AAX96" s="6"/>
      <c r="AAY96" s="6"/>
      <c r="AAZ96" s="6"/>
      <c r="ABA96" s="6"/>
      <c r="ABB96" s="6"/>
      <c r="ABC96" s="6"/>
      <c r="ABD96" s="6"/>
      <c r="ABE96" s="6"/>
      <c r="ABF96" s="6"/>
      <c r="ABG96" s="6"/>
      <c r="ABH96" s="6">
        <v>1</v>
      </c>
      <c r="ABI96" s="6"/>
      <c r="ABJ96" s="6"/>
      <c r="ABK96" s="6"/>
      <c r="ABL96" s="6"/>
      <c r="ABM96" s="6"/>
      <c r="ABN96" s="6"/>
      <c r="ABO96" s="6"/>
      <c r="ABP96" s="6"/>
      <c r="ABQ96" s="6"/>
      <c r="ABR96" s="6"/>
      <c r="ABS96" s="6"/>
      <c r="ABT96" s="6"/>
      <c r="ABU96" s="6"/>
      <c r="ABV96" s="6"/>
      <c r="ABW96" s="6"/>
      <c r="ABX96" s="6"/>
      <c r="ABY96" s="6"/>
      <c r="ABZ96" s="6"/>
      <c r="ACA96" s="6"/>
      <c r="ACB96" s="6"/>
      <c r="ACC96" s="6"/>
      <c r="ACD96" s="6"/>
      <c r="ACE96" s="6"/>
      <c r="ACF96" s="6"/>
      <c r="ACG96" s="6"/>
      <c r="ACH96" s="6"/>
      <c r="ACI96" s="6"/>
      <c r="ACJ96" s="6"/>
      <c r="ACK96" s="6">
        <v>25</v>
      </c>
    </row>
    <row r="97" spans="2:765" x14ac:dyDescent="0.35">
      <c r="B97" s="17">
        <v>1.5</v>
      </c>
      <c r="C97" s="6"/>
      <c r="D97" s="6">
        <v>1</v>
      </c>
      <c r="E97" s="6"/>
      <c r="F97" s="6"/>
      <c r="G97" s="6"/>
      <c r="H97" s="6"/>
      <c r="I97" s="6"/>
      <c r="J97" s="6"/>
      <c r="K97" s="6"/>
      <c r="L97" s="6"/>
      <c r="M97" s="6"/>
      <c r="N97" s="6"/>
      <c r="O97" s="6"/>
      <c r="P97" s="6"/>
      <c r="Q97" s="6"/>
      <c r="R97" s="6"/>
      <c r="S97" s="6"/>
      <c r="T97" s="6"/>
      <c r="U97" s="6"/>
      <c r="V97" s="6"/>
      <c r="W97" s="6"/>
      <c r="X97" s="6"/>
      <c r="Y97" s="6"/>
      <c r="Z97" s="6"/>
      <c r="AA97" s="6"/>
      <c r="AB97" s="6"/>
      <c r="AC97" s="6"/>
      <c r="AD97" s="6"/>
      <c r="AE97" s="6"/>
      <c r="AF97" s="6"/>
      <c r="AG97" s="6"/>
      <c r="AH97" s="6"/>
      <c r="AI97" s="6"/>
      <c r="AJ97" s="6"/>
      <c r="AK97" s="6"/>
      <c r="AL97" s="6"/>
      <c r="AM97" s="6"/>
      <c r="AN97" s="6"/>
      <c r="AO97" s="6"/>
      <c r="AP97" s="6"/>
      <c r="AQ97" s="6"/>
      <c r="AR97" s="6"/>
      <c r="AS97" s="6"/>
      <c r="AT97" s="6"/>
      <c r="AU97" s="6"/>
      <c r="AV97" s="6"/>
      <c r="AW97" s="6">
        <v>1</v>
      </c>
      <c r="AX97" s="6"/>
      <c r="AY97" s="6"/>
      <c r="AZ97" s="6"/>
      <c r="BA97" s="6"/>
      <c r="BB97" s="6"/>
      <c r="BC97" s="6"/>
      <c r="BD97" s="6"/>
      <c r="BE97" s="6"/>
      <c r="BF97" s="6"/>
      <c r="BG97" s="6"/>
      <c r="BH97" s="6"/>
      <c r="BI97" s="6"/>
      <c r="BJ97" s="6"/>
      <c r="BK97" s="6"/>
      <c r="BL97" s="6"/>
      <c r="BM97" s="6"/>
      <c r="BN97" s="6"/>
      <c r="BO97" s="6"/>
      <c r="BP97" s="6"/>
      <c r="BQ97" s="6"/>
      <c r="BR97" s="6"/>
      <c r="BS97" s="6"/>
      <c r="BT97" s="6"/>
      <c r="BU97" s="6"/>
      <c r="BV97" s="6"/>
      <c r="BW97" s="6"/>
      <c r="BX97" s="6"/>
      <c r="BY97" s="6"/>
      <c r="BZ97" s="6"/>
      <c r="CA97" s="6"/>
      <c r="CB97" s="6"/>
      <c r="CC97" s="6"/>
      <c r="CD97" s="6"/>
      <c r="CE97" s="6"/>
      <c r="CF97" s="6"/>
      <c r="CG97" s="6"/>
      <c r="CH97" s="6"/>
      <c r="CI97" s="6"/>
      <c r="CJ97" s="6"/>
      <c r="CK97" s="6"/>
      <c r="CL97" s="6"/>
      <c r="CM97" s="6"/>
      <c r="CN97" s="6"/>
      <c r="CO97" s="6"/>
      <c r="CP97" s="6"/>
      <c r="CQ97" s="6"/>
      <c r="CR97" s="6"/>
      <c r="CS97" s="6"/>
      <c r="CT97" s="6"/>
      <c r="CU97" s="6"/>
      <c r="CV97" s="6"/>
      <c r="CW97" s="6"/>
      <c r="CX97" s="6"/>
      <c r="CY97" s="6"/>
      <c r="CZ97" s="6"/>
      <c r="DA97" s="6"/>
      <c r="DB97" s="6"/>
      <c r="DC97" s="6"/>
      <c r="DD97" s="6"/>
      <c r="DE97" s="6"/>
      <c r="DF97" s="6"/>
      <c r="DG97" s="6"/>
      <c r="DH97" s="6"/>
      <c r="DI97" s="6"/>
      <c r="DJ97" s="6"/>
      <c r="DK97" s="6"/>
      <c r="DL97" s="6">
        <v>1</v>
      </c>
      <c r="DM97" s="6"/>
      <c r="DN97" s="6"/>
      <c r="DO97" s="6"/>
      <c r="DP97" s="6"/>
      <c r="DQ97" s="6"/>
      <c r="DR97" s="6"/>
      <c r="DS97" s="6"/>
      <c r="DT97" s="6"/>
      <c r="DU97" s="6"/>
      <c r="DV97" s="6"/>
      <c r="DW97" s="6"/>
      <c r="DX97" s="6"/>
      <c r="DY97" s="6">
        <v>1</v>
      </c>
      <c r="DZ97" s="6"/>
      <c r="EA97" s="6"/>
      <c r="EB97" s="6"/>
      <c r="EC97" s="6"/>
      <c r="ED97" s="6"/>
      <c r="EE97" s="6"/>
      <c r="EF97" s="6"/>
      <c r="EG97" s="6"/>
      <c r="EH97" s="6"/>
      <c r="EI97" s="6"/>
      <c r="EJ97" s="6"/>
      <c r="EK97" s="6"/>
      <c r="EL97" s="6"/>
      <c r="EM97" s="6"/>
      <c r="EN97" s="6"/>
      <c r="EO97" s="6"/>
      <c r="EP97" s="6"/>
      <c r="EQ97" s="6"/>
      <c r="ER97" s="6"/>
      <c r="ES97" s="6"/>
      <c r="ET97" s="6"/>
      <c r="EU97" s="6"/>
      <c r="EV97" s="6"/>
      <c r="EW97" s="6"/>
      <c r="EX97" s="6"/>
      <c r="EY97" s="6"/>
      <c r="EZ97" s="6"/>
      <c r="FA97" s="6"/>
      <c r="FB97" s="6"/>
      <c r="FC97" s="6"/>
      <c r="FD97" s="6"/>
      <c r="FE97" s="6"/>
      <c r="FF97" s="6"/>
      <c r="FG97" s="6"/>
      <c r="FH97" s="6"/>
      <c r="FI97" s="6"/>
      <c r="FJ97" s="6"/>
      <c r="FK97" s="6"/>
      <c r="FL97" s="6"/>
      <c r="FM97" s="6"/>
      <c r="FN97" s="6"/>
      <c r="FO97" s="6"/>
      <c r="FP97" s="6"/>
      <c r="FQ97" s="6"/>
      <c r="FR97" s="6"/>
      <c r="FS97" s="6"/>
      <c r="FT97" s="6"/>
      <c r="FU97" s="6"/>
      <c r="FV97" s="6"/>
      <c r="FW97" s="6"/>
      <c r="FX97" s="6"/>
      <c r="FY97" s="6"/>
      <c r="FZ97" s="6"/>
      <c r="GA97" s="6"/>
      <c r="GB97" s="6"/>
      <c r="GC97" s="6">
        <v>1</v>
      </c>
      <c r="GD97" s="6"/>
      <c r="GE97" s="6"/>
      <c r="GF97" s="6"/>
      <c r="GG97" s="6"/>
      <c r="GH97" s="6"/>
      <c r="GI97" s="6"/>
      <c r="GJ97" s="6">
        <v>1</v>
      </c>
      <c r="GK97" s="6"/>
      <c r="GL97" s="6"/>
      <c r="GM97" s="6"/>
      <c r="GN97" s="6"/>
      <c r="GO97" s="6"/>
      <c r="GP97" s="6"/>
      <c r="GQ97" s="6"/>
      <c r="GR97" s="6"/>
      <c r="GS97" s="6"/>
      <c r="GT97" s="6"/>
      <c r="GU97" s="6"/>
      <c r="GV97" s="6"/>
      <c r="GW97" s="6"/>
      <c r="GX97" s="6"/>
      <c r="GY97" s="6"/>
      <c r="GZ97" s="6"/>
      <c r="HA97" s="6"/>
      <c r="HB97" s="6"/>
      <c r="HC97" s="6"/>
      <c r="HD97" s="6"/>
      <c r="HE97" s="6"/>
      <c r="HF97" s="6"/>
      <c r="HG97" s="6"/>
      <c r="HH97" s="6"/>
      <c r="HI97" s="6"/>
      <c r="HJ97" s="6"/>
      <c r="HK97" s="6"/>
      <c r="HL97" s="6"/>
      <c r="HM97" s="6"/>
      <c r="HN97" s="6"/>
      <c r="HO97" s="6"/>
      <c r="HP97" s="6"/>
      <c r="HQ97" s="6"/>
      <c r="HR97" s="6"/>
      <c r="HS97" s="6"/>
      <c r="HT97" s="6"/>
      <c r="HU97" s="6"/>
      <c r="HV97" s="6"/>
      <c r="HW97" s="6"/>
      <c r="HX97" s="6"/>
      <c r="HY97" s="6"/>
      <c r="HZ97" s="6"/>
      <c r="IA97" s="6"/>
      <c r="IB97" s="6"/>
      <c r="IC97" s="6"/>
      <c r="ID97" s="6"/>
      <c r="IE97" s="6"/>
      <c r="IF97" s="6"/>
      <c r="IG97" s="6"/>
      <c r="IH97" s="6"/>
      <c r="II97" s="6"/>
      <c r="IJ97" s="6"/>
      <c r="IK97" s="6"/>
      <c r="IL97" s="6"/>
      <c r="IM97" s="6"/>
      <c r="IN97" s="6"/>
      <c r="IO97" s="6">
        <v>1</v>
      </c>
      <c r="IP97" s="6"/>
      <c r="IQ97" s="6"/>
      <c r="IR97" s="6"/>
      <c r="IS97" s="6"/>
      <c r="IT97" s="6"/>
      <c r="IU97" s="6"/>
      <c r="IV97" s="6"/>
      <c r="IW97" s="6"/>
      <c r="IX97" s="6"/>
      <c r="IY97" s="6"/>
      <c r="IZ97" s="6"/>
      <c r="JA97" s="6"/>
      <c r="JB97" s="6"/>
      <c r="JC97" s="6"/>
      <c r="JD97" s="6"/>
      <c r="JE97" s="6"/>
      <c r="JF97" s="6"/>
      <c r="JG97" s="6"/>
      <c r="JH97" s="6"/>
      <c r="JI97" s="6"/>
      <c r="JJ97" s="6"/>
      <c r="JK97" s="6"/>
      <c r="JL97" s="6"/>
      <c r="JM97" s="6"/>
      <c r="JN97" s="6"/>
      <c r="JO97" s="6"/>
      <c r="JP97" s="6"/>
      <c r="JQ97" s="6"/>
      <c r="JR97" s="6"/>
      <c r="JS97" s="6"/>
      <c r="JT97" s="6"/>
      <c r="JU97" s="6"/>
      <c r="JV97" s="6"/>
      <c r="JW97" s="6"/>
      <c r="JX97" s="6"/>
      <c r="JY97" s="6"/>
      <c r="JZ97" s="6"/>
      <c r="KA97" s="6"/>
      <c r="KB97" s="6"/>
      <c r="KC97" s="6"/>
      <c r="KD97" s="6"/>
      <c r="KE97" s="6"/>
      <c r="KF97" s="6"/>
      <c r="KG97" s="6"/>
      <c r="KH97" s="6"/>
      <c r="KI97" s="6"/>
      <c r="KJ97" s="6"/>
      <c r="KK97" s="6"/>
      <c r="KL97" s="6"/>
      <c r="KM97" s="6"/>
      <c r="KN97" s="6"/>
      <c r="KO97" s="6"/>
      <c r="KP97" s="6"/>
      <c r="KQ97" s="6"/>
      <c r="KR97" s="6"/>
      <c r="KS97" s="6"/>
      <c r="KT97" s="6"/>
      <c r="KU97" s="6"/>
      <c r="KV97" s="6"/>
      <c r="KW97" s="6"/>
      <c r="KX97" s="6"/>
      <c r="KY97" s="6"/>
      <c r="KZ97" s="6"/>
      <c r="LA97" s="6"/>
      <c r="LB97" s="6"/>
      <c r="LC97" s="6"/>
      <c r="LD97" s="6"/>
      <c r="LE97" s="6"/>
      <c r="LF97" s="6"/>
      <c r="LG97" s="6"/>
      <c r="LH97" s="6"/>
      <c r="LI97" s="6"/>
      <c r="LJ97" s="6"/>
      <c r="LK97" s="6"/>
      <c r="LL97" s="6"/>
      <c r="LM97" s="6"/>
      <c r="LN97" s="6"/>
      <c r="LO97" s="6"/>
      <c r="LP97" s="6"/>
      <c r="LQ97" s="6"/>
      <c r="LR97" s="6"/>
      <c r="LS97" s="6"/>
      <c r="LT97" s="6"/>
      <c r="LU97" s="6"/>
      <c r="LV97" s="6"/>
      <c r="LW97" s="6"/>
      <c r="LX97" s="6"/>
      <c r="LY97" s="6">
        <v>1</v>
      </c>
      <c r="LZ97" s="6"/>
      <c r="MA97" s="6"/>
      <c r="MB97" s="6"/>
      <c r="MC97" s="6"/>
      <c r="MD97" s="6"/>
      <c r="ME97" s="6"/>
      <c r="MF97" s="6"/>
      <c r="MG97" s="6"/>
      <c r="MH97" s="6"/>
      <c r="MI97" s="6"/>
      <c r="MJ97" s="6"/>
      <c r="MK97" s="6"/>
      <c r="ML97" s="6">
        <v>1</v>
      </c>
      <c r="MM97" s="6"/>
      <c r="MN97" s="6"/>
      <c r="MO97" s="6"/>
      <c r="MP97" s="6"/>
      <c r="MQ97" s="6"/>
      <c r="MR97" s="6"/>
      <c r="MS97" s="6"/>
      <c r="MT97" s="6"/>
      <c r="MU97" s="6"/>
      <c r="MV97" s="6"/>
      <c r="MW97" s="6"/>
      <c r="MX97" s="6"/>
      <c r="MY97" s="6"/>
      <c r="MZ97" s="6"/>
      <c r="NA97" s="6"/>
      <c r="NB97" s="6"/>
      <c r="NC97" s="6"/>
      <c r="ND97" s="6"/>
      <c r="NE97" s="6"/>
      <c r="NF97" s="6"/>
      <c r="NG97" s="6"/>
      <c r="NH97" s="6"/>
      <c r="NI97" s="6"/>
      <c r="NJ97" s="6"/>
      <c r="NK97" s="6"/>
      <c r="NL97" s="6"/>
      <c r="NM97" s="6">
        <v>1</v>
      </c>
      <c r="NN97" s="6"/>
      <c r="NO97" s="6"/>
      <c r="NP97" s="6"/>
      <c r="NQ97" s="6"/>
      <c r="NR97" s="6"/>
      <c r="NS97" s="6"/>
      <c r="NT97" s="6"/>
      <c r="NU97" s="6"/>
      <c r="NV97" s="6"/>
      <c r="NW97" s="6"/>
      <c r="NX97" s="6"/>
      <c r="NY97" s="6">
        <v>1</v>
      </c>
      <c r="NZ97" s="6"/>
      <c r="OA97" s="6"/>
      <c r="OB97" s="6"/>
      <c r="OC97" s="6"/>
      <c r="OD97" s="6"/>
      <c r="OE97" s="6"/>
      <c r="OF97" s="6"/>
      <c r="OG97" s="6"/>
      <c r="OH97" s="6"/>
      <c r="OI97" s="6"/>
      <c r="OJ97" s="6"/>
      <c r="OK97" s="6"/>
      <c r="OL97" s="6"/>
      <c r="OM97" s="6"/>
      <c r="ON97" s="6"/>
      <c r="OO97" s="6"/>
      <c r="OP97" s="6"/>
      <c r="OQ97" s="6"/>
      <c r="OR97" s="6"/>
      <c r="OS97" s="6"/>
      <c r="OT97" s="6"/>
      <c r="OU97" s="6"/>
      <c r="OV97" s="6"/>
      <c r="OW97" s="6"/>
      <c r="OX97" s="6"/>
      <c r="OY97" s="6"/>
      <c r="OZ97" s="6"/>
      <c r="PA97" s="6">
        <v>1</v>
      </c>
      <c r="PB97" s="6"/>
      <c r="PC97" s="6"/>
      <c r="PD97" s="6"/>
      <c r="PE97" s="6"/>
      <c r="PF97" s="6"/>
      <c r="PG97" s="6"/>
      <c r="PH97" s="6"/>
      <c r="PI97" s="6"/>
      <c r="PJ97" s="6"/>
      <c r="PK97" s="6"/>
      <c r="PL97" s="6"/>
      <c r="PM97" s="6"/>
      <c r="PN97" s="6"/>
      <c r="PO97" s="6"/>
      <c r="PP97" s="6"/>
      <c r="PQ97" s="6"/>
      <c r="PR97" s="6"/>
      <c r="PS97" s="6"/>
      <c r="PT97" s="6"/>
      <c r="PU97" s="6"/>
      <c r="PV97" s="6"/>
      <c r="PW97" s="6"/>
      <c r="PX97" s="6"/>
      <c r="PY97" s="6"/>
      <c r="PZ97" s="6"/>
      <c r="QA97" s="6"/>
      <c r="QB97" s="6"/>
      <c r="QC97" s="6"/>
      <c r="QD97" s="6"/>
      <c r="QE97" s="6"/>
      <c r="QF97" s="6"/>
      <c r="QG97" s="6"/>
      <c r="QH97" s="6"/>
      <c r="QI97" s="6"/>
      <c r="QJ97" s="6"/>
      <c r="QK97" s="6"/>
      <c r="QL97" s="6"/>
      <c r="QM97" s="6"/>
      <c r="QN97" s="6"/>
      <c r="QO97" s="6"/>
      <c r="QP97" s="6"/>
      <c r="QQ97" s="6"/>
      <c r="QR97" s="6"/>
      <c r="QS97" s="6"/>
      <c r="QT97" s="6"/>
      <c r="QU97" s="6"/>
      <c r="QV97" s="6"/>
      <c r="QW97" s="6"/>
      <c r="QX97" s="6"/>
      <c r="QY97" s="6"/>
      <c r="QZ97" s="6"/>
      <c r="RA97" s="6"/>
      <c r="RB97" s="6"/>
      <c r="RC97" s="6"/>
      <c r="RD97" s="6"/>
      <c r="RE97" s="6"/>
      <c r="RF97" s="6"/>
      <c r="RG97" s="6"/>
      <c r="RH97" s="6"/>
      <c r="RI97" s="6"/>
      <c r="RJ97" s="6"/>
      <c r="RK97" s="6"/>
      <c r="RL97" s="6"/>
      <c r="RM97" s="6"/>
      <c r="RN97" s="6"/>
      <c r="RO97" s="6"/>
      <c r="RP97" s="6"/>
      <c r="RQ97" s="6"/>
      <c r="RR97" s="6"/>
      <c r="RS97" s="6"/>
      <c r="RT97" s="6"/>
      <c r="RU97" s="6"/>
      <c r="RV97" s="6"/>
      <c r="RW97" s="6"/>
      <c r="RX97" s="6"/>
      <c r="RY97" s="6"/>
      <c r="RZ97" s="6"/>
      <c r="SA97" s="6"/>
      <c r="SB97" s="6"/>
      <c r="SC97" s="6"/>
      <c r="SD97" s="6"/>
      <c r="SE97" s="6"/>
      <c r="SF97" s="6"/>
      <c r="SG97" s="6"/>
      <c r="SH97" s="6"/>
      <c r="SI97" s="6"/>
      <c r="SJ97" s="6"/>
      <c r="SK97" s="6"/>
      <c r="SL97" s="6"/>
      <c r="SM97" s="6"/>
      <c r="SN97" s="6"/>
      <c r="SO97" s="6"/>
      <c r="SP97" s="6"/>
      <c r="SQ97" s="6"/>
      <c r="SR97" s="6"/>
      <c r="SS97" s="6"/>
      <c r="ST97" s="6"/>
      <c r="SU97" s="6"/>
      <c r="SV97" s="6"/>
      <c r="SW97" s="6"/>
      <c r="SX97" s="6"/>
      <c r="SY97" s="6">
        <v>1</v>
      </c>
      <c r="SZ97" s="6"/>
      <c r="TA97" s="6"/>
      <c r="TB97" s="6"/>
      <c r="TC97" s="6"/>
      <c r="TD97" s="6"/>
      <c r="TE97" s="6"/>
      <c r="TF97" s="6"/>
      <c r="TG97" s="6"/>
      <c r="TH97" s="6"/>
      <c r="TI97" s="6"/>
      <c r="TJ97" s="6"/>
      <c r="TK97" s="6"/>
      <c r="TL97" s="6"/>
      <c r="TM97" s="6"/>
      <c r="TN97" s="6"/>
      <c r="TO97" s="6"/>
      <c r="TP97" s="6"/>
      <c r="TQ97" s="6"/>
      <c r="TR97" s="6"/>
      <c r="TS97" s="6"/>
      <c r="TT97" s="6"/>
      <c r="TU97" s="6"/>
      <c r="TV97" s="6"/>
      <c r="TW97" s="6"/>
      <c r="TX97" s="6"/>
      <c r="TY97" s="6"/>
      <c r="TZ97" s="6"/>
      <c r="UA97" s="6"/>
      <c r="UB97" s="6"/>
      <c r="UC97" s="6"/>
      <c r="UD97" s="6"/>
      <c r="UE97" s="6"/>
      <c r="UF97" s="6"/>
      <c r="UG97" s="6"/>
      <c r="UH97" s="6"/>
      <c r="UI97" s="6"/>
      <c r="UJ97" s="6"/>
      <c r="UK97" s="6"/>
      <c r="UL97" s="6"/>
      <c r="UM97" s="6"/>
      <c r="UN97" s="6"/>
      <c r="UO97" s="6"/>
      <c r="UP97" s="6"/>
      <c r="UQ97" s="6"/>
      <c r="UR97" s="6"/>
      <c r="US97" s="6">
        <v>1</v>
      </c>
      <c r="UT97" s="6"/>
      <c r="UU97" s="6"/>
      <c r="UV97" s="6"/>
      <c r="UW97" s="6"/>
      <c r="UX97" s="6"/>
      <c r="UY97" s="6"/>
      <c r="UZ97" s="6"/>
      <c r="VA97" s="6"/>
      <c r="VB97" s="6"/>
      <c r="VC97" s="6"/>
      <c r="VD97" s="6"/>
      <c r="VE97" s="6"/>
      <c r="VF97" s="6"/>
      <c r="VG97" s="6"/>
      <c r="VH97" s="6"/>
      <c r="VI97" s="6"/>
      <c r="VJ97" s="6"/>
      <c r="VK97" s="6"/>
      <c r="VL97" s="6"/>
      <c r="VM97" s="6"/>
      <c r="VN97" s="6">
        <v>1</v>
      </c>
      <c r="VO97" s="6"/>
      <c r="VP97" s="6">
        <v>1</v>
      </c>
      <c r="VQ97" s="6"/>
      <c r="VR97" s="6"/>
      <c r="VS97" s="6"/>
      <c r="VT97" s="6"/>
      <c r="VU97" s="6"/>
      <c r="VV97" s="6"/>
      <c r="VW97" s="6"/>
      <c r="VX97" s="6"/>
      <c r="VY97" s="6"/>
      <c r="VZ97" s="6"/>
      <c r="WA97" s="6"/>
      <c r="WB97" s="6"/>
      <c r="WC97" s="6"/>
      <c r="WD97" s="6"/>
      <c r="WE97" s="6"/>
      <c r="WF97" s="6"/>
      <c r="WG97" s="6"/>
      <c r="WH97" s="6"/>
      <c r="WI97" s="6"/>
      <c r="WJ97" s="6"/>
      <c r="WK97" s="6"/>
      <c r="WL97" s="6"/>
      <c r="WM97" s="6"/>
      <c r="WN97" s="6"/>
      <c r="WO97" s="6">
        <v>1</v>
      </c>
      <c r="WP97" s="6"/>
      <c r="WQ97" s="6">
        <v>1</v>
      </c>
      <c r="WR97" s="6"/>
      <c r="WS97" s="6"/>
      <c r="WT97" s="6"/>
      <c r="WU97" s="6"/>
      <c r="WV97" s="6"/>
      <c r="WW97" s="6"/>
      <c r="WX97" s="6"/>
      <c r="WY97" s="6"/>
      <c r="WZ97" s="6"/>
      <c r="XA97" s="6"/>
      <c r="XB97" s="6"/>
      <c r="XC97" s="6"/>
      <c r="XD97" s="6"/>
      <c r="XE97" s="6"/>
      <c r="XF97" s="6"/>
      <c r="XG97" s="6"/>
      <c r="XH97" s="6"/>
      <c r="XI97" s="6"/>
      <c r="XJ97" s="6"/>
      <c r="XK97" s="6"/>
      <c r="XL97" s="6"/>
      <c r="XM97" s="6"/>
      <c r="XN97" s="6"/>
      <c r="XO97" s="6"/>
      <c r="XP97" s="6"/>
      <c r="XQ97" s="6"/>
      <c r="XR97" s="6"/>
      <c r="XS97" s="6"/>
      <c r="XT97" s="6"/>
      <c r="XU97" s="6"/>
      <c r="XV97" s="6">
        <v>1</v>
      </c>
      <c r="XW97" s="6"/>
      <c r="XX97" s="6"/>
      <c r="XY97" s="6"/>
      <c r="XZ97" s="6"/>
      <c r="YA97" s="6"/>
      <c r="YB97" s="6"/>
      <c r="YC97" s="6"/>
      <c r="YD97" s="6"/>
      <c r="YE97" s="6"/>
      <c r="YF97" s="6"/>
      <c r="YG97" s="6"/>
      <c r="YH97" s="6"/>
      <c r="YI97" s="6"/>
      <c r="YJ97" s="6"/>
      <c r="YK97" s="6"/>
      <c r="YL97" s="6"/>
      <c r="YM97" s="6"/>
      <c r="YN97" s="6"/>
      <c r="YO97" s="6"/>
      <c r="YP97" s="6"/>
      <c r="YQ97" s="6"/>
      <c r="YR97" s="6"/>
      <c r="YS97" s="6"/>
      <c r="YT97" s="6"/>
      <c r="YU97" s="6"/>
      <c r="YV97" s="6"/>
      <c r="YW97" s="6"/>
      <c r="YX97" s="6"/>
      <c r="YY97" s="6"/>
      <c r="YZ97" s="6"/>
      <c r="ZA97" s="6"/>
      <c r="ZB97" s="6"/>
      <c r="ZC97" s="6"/>
      <c r="ZD97" s="6"/>
      <c r="ZE97" s="6"/>
      <c r="ZF97" s="6"/>
      <c r="ZG97" s="6">
        <v>1</v>
      </c>
      <c r="ZH97" s="6"/>
      <c r="ZI97" s="6"/>
      <c r="ZJ97" s="6"/>
      <c r="ZK97" s="6"/>
      <c r="ZL97" s="6"/>
      <c r="ZM97" s="6"/>
      <c r="ZN97" s="6"/>
      <c r="ZO97" s="6"/>
      <c r="ZP97" s="6"/>
      <c r="ZQ97" s="6"/>
      <c r="ZR97" s="6"/>
      <c r="ZS97" s="6"/>
      <c r="ZT97" s="6"/>
      <c r="ZU97" s="6"/>
      <c r="ZV97" s="6">
        <v>1</v>
      </c>
      <c r="ZW97" s="6"/>
      <c r="ZX97" s="6"/>
      <c r="ZY97" s="6"/>
      <c r="ZZ97" s="6"/>
      <c r="AAA97" s="6"/>
      <c r="AAB97" s="6"/>
      <c r="AAC97" s="6"/>
      <c r="AAD97" s="6"/>
      <c r="AAE97" s="6"/>
      <c r="AAF97" s="6"/>
      <c r="AAG97" s="6"/>
      <c r="AAH97" s="6"/>
      <c r="AAI97" s="6"/>
      <c r="AAJ97" s="6"/>
      <c r="AAK97" s="6"/>
      <c r="AAL97" s="6"/>
      <c r="AAM97" s="6"/>
      <c r="AAN97" s="6"/>
      <c r="AAO97" s="6">
        <v>1</v>
      </c>
      <c r="AAP97" s="6"/>
      <c r="AAQ97" s="6"/>
      <c r="AAR97" s="6"/>
      <c r="AAS97" s="6"/>
      <c r="AAT97" s="6"/>
      <c r="AAU97" s="6"/>
      <c r="AAV97" s="6"/>
      <c r="AAW97" s="6"/>
      <c r="AAX97" s="6"/>
      <c r="AAY97" s="6"/>
      <c r="AAZ97" s="6"/>
      <c r="ABA97" s="6"/>
      <c r="ABB97" s="6"/>
      <c r="ABC97" s="6"/>
      <c r="ABD97" s="6"/>
      <c r="ABE97" s="6"/>
      <c r="ABF97" s="6"/>
      <c r="ABG97" s="6"/>
      <c r="ABH97" s="6"/>
      <c r="ABI97" s="6"/>
      <c r="ABJ97" s="6"/>
      <c r="ABK97" s="6"/>
      <c r="ABL97" s="6">
        <v>1</v>
      </c>
      <c r="ABM97" s="6"/>
      <c r="ABN97" s="6"/>
      <c r="ABO97" s="6"/>
      <c r="ABP97" s="6"/>
      <c r="ABQ97" s="6"/>
      <c r="ABR97" s="6"/>
      <c r="ABS97" s="6"/>
      <c r="ABT97" s="6"/>
      <c r="ABU97" s="6"/>
      <c r="ABV97" s="6"/>
      <c r="ABW97" s="6"/>
      <c r="ABX97" s="6"/>
      <c r="ABY97" s="6">
        <v>1</v>
      </c>
      <c r="ABZ97" s="6"/>
      <c r="ACA97" s="6"/>
      <c r="ACB97" s="6"/>
      <c r="ACC97" s="6"/>
      <c r="ACD97" s="6"/>
      <c r="ACE97" s="6"/>
      <c r="ACF97" s="6"/>
      <c r="ACG97" s="6"/>
      <c r="ACH97" s="6"/>
      <c r="ACI97" s="6"/>
      <c r="ACJ97" s="6"/>
      <c r="ACK97" s="6">
        <v>24</v>
      </c>
    </row>
    <row r="98" spans="2:765" x14ac:dyDescent="0.35">
      <c r="B98" s="17">
        <v>1.75</v>
      </c>
      <c r="C98" s="6"/>
      <c r="D98" s="6"/>
      <c r="E98" s="6"/>
      <c r="F98" s="6"/>
      <c r="G98" s="6"/>
      <c r="H98" s="6"/>
      <c r="I98" s="6"/>
      <c r="J98" s="6"/>
      <c r="K98" s="6"/>
      <c r="L98" s="6"/>
      <c r="M98" s="6"/>
      <c r="N98" s="6"/>
      <c r="O98" s="6"/>
      <c r="P98" s="6"/>
      <c r="Q98" s="6"/>
      <c r="R98" s="6"/>
      <c r="S98" s="6"/>
      <c r="T98" s="6"/>
      <c r="U98" s="6"/>
      <c r="V98" s="6"/>
      <c r="W98" s="6">
        <v>1</v>
      </c>
      <c r="X98" s="6"/>
      <c r="Y98" s="6"/>
      <c r="Z98" s="6"/>
      <c r="AA98" s="6"/>
      <c r="AB98" s="6"/>
      <c r="AC98" s="6"/>
      <c r="AD98" s="6"/>
      <c r="AE98" s="6"/>
      <c r="AF98" s="6"/>
      <c r="AG98" s="6"/>
      <c r="AH98" s="6"/>
      <c r="AI98" s="6"/>
      <c r="AJ98" s="6"/>
      <c r="AK98" s="6"/>
      <c r="AL98" s="6"/>
      <c r="AM98" s="6"/>
      <c r="AN98" s="6"/>
      <c r="AO98" s="6"/>
      <c r="AP98" s="6"/>
      <c r="AQ98" s="6"/>
      <c r="AR98" s="6"/>
      <c r="AS98" s="6"/>
      <c r="AT98" s="6"/>
      <c r="AU98" s="6"/>
      <c r="AV98" s="6"/>
      <c r="AW98" s="6"/>
      <c r="AX98" s="6"/>
      <c r="AY98" s="6"/>
      <c r="AZ98" s="6"/>
      <c r="BA98" s="6"/>
      <c r="BB98" s="6"/>
      <c r="BC98" s="6"/>
      <c r="BD98" s="6"/>
      <c r="BE98" s="6"/>
      <c r="BF98" s="6"/>
      <c r="BG98" s="6"/>
      <c r="BH98" s="6"/>
      <c r="BI98" s="6"/>
      <c r="BJ98" s="6"/>
      <c r="BK98" s="6"/>
      <c r="BL98" s="6"/>
      <c r="BM98" s="6"/>
      <c r="BN98" s="6"/>
      <c r="BO98" s="6"/>
      <c r="BP98" s="6"/>
      <c r="BQ98" s="6"/>
      <c r="BR98" s="6"/>
      <c r="BS98" s="6"/>
      <c r="BT98" s="6"/>
      <c r="BU98" s="6"/>
      <c r="BV98" s="6"/>
      <c r="BW98" s="6"/>
      <c r="BX98" s="6"/>
      <c r="BY98" s="6"/>
      <c r="BZ98" s="6"/>
      <c r="CA98" s="6"/>
      <c r="CB98" s="6"/>
      <c r="CC98" s="6"/>
      <c r="CD98" s="6"/>
      <c r="CE98" s="6"/>
      <c r="CF98" s="6"/>
      <c r="CG98" s="6"/>
      <c r="CH98" s="6"/>
      <c r="CI98" s="6"/>
      <c r="CJ98" s="6"/>
      <c r="CK98" s="6"/>
      <c r="CL98" s="6"/>
      <c r="CM98" s="6"/>
      <c r="CN98" s="6"/>
      <c r="CO98" s="6"/>
      <c r="CP98" s="6"/>
      <c r="CQ98" s="6"/>
      <c r="CR98" s="6"/>
      <c r="CS98" s="6"/>
      <c r="CT98" s="6"/>
      <c r="CU98" s="6"/>
      <c r="CV98" s="6"/>
      <c r="CW98" s="6"/>
      <c r="CX98" s="6"/>
      <c r="CY98" s="6"/>
      <c r="CZ98" s="6"/>
      <c r="DA98" s="6"/>
      <c r="DB98" s="6"/>
      <c r="DC98" s="6"/>
      <c r="DD98" s="6"/>
      <c r="DE98" s="6"/>
      <c r="DF98" s="6"/>
      <c r="DG98" s="6"/>
      <c r="DH98" s="6"/>
      <c r="DI98" s="6"/>
      <c r="DJ98" s="6"/>
      <c r="DK98" s="6"/>
      <c r="DL98" s="6"/>
      <c r="DM98" s="6"/>
      <c r="DN98" s="6"/>
      <c r="DO98" s="6"/>
      <c r="DP98" s="6"/>
      <c r="DQ98" s="6"/>
      <c r="DR98" s="6"/>
      <c r="DS98" s="6"/>
      <c r="DT98" s="6"/>
      <c r="DU98" s="6"/>
      <c r="DV98" s="6"/>
      <c r="DW98" s="6"/>
      <c r="DX98" s="6"/>
      <c r="DY98" s="6"/>
      <c r="DZ98" s="6"/>
      <c r="EA98" s="6"/>
      <c r="EB98" s="6"/>
      <c r="EC98" s="6"/>
      <c r="ED98" s="6"/>
      <c r="EE98" s="6"/>
      <c r="EF98" s="6"/>
      <c r="EG98" s="6"/>
      <c r="EH98" s="6"/>
      <c r="EI98" s="6"/>
      <c r="EJ98" s="6"/>
      <c r="EK98" s="6"/>
      <c r="EL98" s="6"/>
      <c r="EM98" s="6"/>
      <c r="EN98" s="6"/>
      <c r="EO98" s="6"/>
      <c r="EP98" s="6"/>
      <c r="EQ98" s="6"/>
      <c r="ER98" s="6"/>
      <c r="ES98" s="6"/>
      <c r="ET98" s="6"/>
      <c r="EU98" s="6"/>
      <c r="EV98" s="6"/>
      <c r="EW98" s="6"/>
      <c r="EX98" s="6"/>
      <c r="EY98" s="6"/>
      <c r="EZ98" s="6"/>
      <c r="FA98" s="6"/>
      <c r="FB98" s="6"/>
      <c r="FC98" s="6"/>
      <c r="FD98" s="6"/>
      <c r="FE98" s="6"/>
      <c r="FF98" s="6"/>
      <c r="FG98" s="6"/>
      <c r="FH98" s="6"/>
      <c r="FI98" s="6"/>
      <c r="FJ98" s="6"/>
      <c r="FK98" s="6"/>
      <c r="FL98" s="6"/>
      <c r="FM98" s="6"/>
      <c r="FN98" s="6"/>
      <c r="FO98" s="6"/>
      <c r="FP98" s="6"/>
      <c r="FQ98" s="6"/>
      <c r="FR98" s="6"/>
      <c r="FS98" s="6"/>
      <c r="FT98" s="6"/>
      <c r="FU98" s="6"/>
      <c r="FV98" s="6"/>
      <c r="FW98" s="6"/>
      <c r="FX98" s="6"/>
      <c r="FY98" s="6"/>
      <c r="FZ98" s="6"/>
      <c r="GA98" s="6"/>
      <c r="GB98" s="6"/>
      <c r="GC98" s="6"/>
      <c r="GD98" s="6"/>
      <c r="GE98" s="6"/>
      <c r="GF98" s="6"/>
      <c r="GG98" s="6"/>
      <c r="GH98" s="6"/>
      <c r="GI98" s="6"/>
      <c r="GJ98" s="6"/>
      <c r="GK98" s="6"/>
      <c r="GL98" s="6"/>
      <c r="GM98" s="6"/>
      <c r="GN98" s="6"/>
      <c r="GO98" s="6"/>
      <c r="GP98" s="6"/>
      <c r="GQ98" s="6"/>
      <c r="GR98" s="6"/>
      <c r="GS98" s="6"/>
      <c r="GT98" s="6"/>
      <c r="GU98" s="6"/>
      <c r="GV98" s="6"/>
      <c r="GW98" s="6"/>
      <c r="GX98" s="6"/>
      <c r="GY98" s="6"/>
      <c r="GZ98" s="6"/>
      <c r="HA98" s="6"/>
      <c r="HB98" s="6"/>
      <c r="HC98" s="6"/>
      <c r="HD98" s="6"/>
      <c r="HE98" s="6"/>
      <c r="HF98" s="6"/>
      <c r="HG98" s="6"/>
      <c r="HH98" s="6"/>
      <c r="HI98" s="6"/>
      <c r="HJ98" s="6"/>
      <c r="HK98" s="6"/>
      <c r="HL98" s="6"/>
      <c r="HM98" s="6"/>
      <c r="HN98" s="6"/>
      <c r="HO98" s="6"/>
      <c r="HP98" s="6"/>
      <c r="HQ98" s="6"/>
      <c r="HR98" s="6"/>
      <c r="HS98" s="6"/>
      <c r="HT98" s="6"/>
      <c r="HU98" s="6"/>
      <c r="HV98" s="6"/>
      <c r="HW98" s="6"/>
      <c r="HX98" s="6"/>
      <c r="HY98" s="6"/>
      <c r="HZ98" s="6"/>
      <c r="IA98" s="6"/>
      <c r="IB98" s="6"/>
      <c r="IC98" s="6"/>
      <c r="ID98" s="6"/>
      <c r="IE98" s="6"/>
      <c r="IF98" s="6"/>
      <c r="IG98" s="6"/>
      <c r="IH98" s="6"/>
      <c r="II98" s="6"/>
      <c r="IJ98" s="6"/>
      <c r="IK98" s="6"/>
      <c r="IL98" s="6"/>
      <c r="IM98" s="6"/>
      <c r="IN98" s="6"/>
      <c r="IO98" s="6"/>
      <c r="IP98" s="6"/>
      <c r="IQ98" s="6"/>
      <c r="IR98" s="6"/>
      <c r="IS98" s="6"/>
      <c r="IT98" s="6"/>
      <c r="IU98" s="6"/>
      <c r="IV98" s="6"/>
      <c r="IW98" s="6"/>
      <c r="IX98" s="6"/>
      <c r="IY98" s="6"/>
      <c r="IZ98" s="6"/>
      <c r="JA98" s="6"/>
      <c r="JB98" s="6"/>
      <c r="JC98" s="6"/>
      <c r="JD98" s="6"/>
      <c r="JE98" s="6"/>
      <c r="JF98" s="6"/>
      <c r="JG98" s="6"/>
      <c r="JH98" s="6"/>
      <c r="JI98" s="6"/>
      <c r="JJ98" s="6"/>
      <c r="JK98" s="6"/>
      <c r="JL98" s="6"/>
      <c r="JM98" s="6"/>
      <c r="JN98" s="6"/>
      <c r="JO98" s="6"/>
      <c r="JP98" s="6"/>
      <c r="JQ98" s="6"/>
      <c r="JR98" s="6"/>
      <c r="JS98" s="6"/>
      <c r="JT98" s="6"/>
      <c r="JU98" s="6"/>
      <c r="JV98" s="6"/>
      <c r="JW98" s="6"/>
      <c r="JX98" s="6"/>
      <c r="JY98" s="6"/>
      <c r="JZ98" s="6"/>
      <c r="KA98" s="6"/>
      <c r="KB98" s="6"/>
      <c r="KC98" s="6"/>
      <c r="KD98" s="6"/>
      <c r="KE98" s="6"/>
      <c r="KF98" s="6"/>
      <c r="KG98" s="6"/>
      <c r="KH98" s="6"/>
      <c r="KI98" s="6"/>
      <c r="KJ98" s="6"/>
      <c r="KK98" s="6"/>
      <c r="KL98" s="6"/>
      <c r="KM98" s="6"/>
      <c r="KN98" s="6"/>
      <c r="KO98" s="6"/>
      <c r="KP98" s="6"/>
      <c r="KQ98" s="6"/>
      <c r="KR98" s="6"/>
      <c r="KS98" s="6"/>
      <c r="KT98" s="6"/>
      <c r="KU98" s="6"/>
      <c r="KV98" s="6"/>
      <c r="KW98" s="6"/>
      <c r="KX98" s="6"/>
      <c r="KY98" s="6"/>
      <c r="KZ98" s="6"/>
      <c r="LA98" s="6"/>
      <c r="LB98" s="6"/>
      <c r="LC98" s="6"/>
      <c r="LD98" s="6"/>
      <c r="LE98" s="6"/>
      <c r="LF98" s="6"/>
      <c r="LG98" s="6"/>
      <c r="LH98" s="6"/>
      <c r="LI98" s="6"/>
      <c r="LJ98" s="6"/>
      <c r="LK98" s="6"/>
      <c r="LL98" s="6"/>
      <c r="LM98" s="6"/>
      <c r="LN98" s="6"/>
      <c r="LO98" s="6"/>
      <c r="LP98" s="6"/>
      <c r="LQ98" s="6"/>
      <c r="LR98" s="6"/>
      <c r="LS98" s="6"/>
      <c r="LT98" s="6">
        <v>1</v>
      </c>
      <c r="LU98" s="6"/>
      <c r="LV98" s="6"/>
      <c r="LW98" s="6"/>
      <c r="LX98" s="6"/>
      <c r="LY98" s="6"/>
      <c r="LZ98" s="6"/>
      <c r="MA98" s="6"/>
      <c r="MB98" s="6"/>
      <c r="MC98" s="6"/>
      <c r="MD98" s="6">
        <v>1</v>
      </c>
      <c r="ME98" s="6"/>
      <c r="MF98" s="6"/>
      <c r="MG98" s="6"/>
      <c r="MH98" s="6"/>
      <c r="MI98" s="6"/>
      <c r="MJ98" s="6"/>
      <c r="MK98" s="6"/>
      <c r="ML98" s="6"/>
      <c r="MM98" s="6"/>
      <c r="MN98" s="6"/>
      <c r="MO98" s="6"/>
      <c r="MP98" s="6"/>
      <c r="MQ98" s="6"/>
      <c r="MR98" s="6"/>
      <c r="MS98" s="6"/>
      <c r="MT98" s="6"/>
      <c r="MU98" s="6"/>
      <c r="MV98" s="6"/>
      <c r="MW98" s="6"/>
      <c r="MX98" s="6"/>
      <c r="MY98" s="6"/>
      <c r="MZ98" s="6"/>
      <c r="NA98" s="6"/>
      <c r="NB98" s="6"/>
      <c r="NC98" s="6"/>
      <c r="ND98" s="6"/>
      <c r="NE98" s="6"/>
      <c r="NF98" s="6"/>
      <c r="NG98" s="6"/>
      <c r="NH98" s="6"/>
      <c r="NI98" s="6"/>
      <c r="NJ98" s="6"/>
      <c r="NK98" s="6"/>
      <c r="NL98" s="6"/>
      <c r="NM98" s="6"/>
      <c r="NN98" s="6"/>
      <c r="NO98" s="6"/>
      <c r="NP98" s="6"/>
      <c r="NQ98" s="6">
        <v>1</v>
      </c>
      <c r="NR98" s="6"/>
      <c r="NS98" s="6"/>
      <c r="NT98" s="6"/>
      <c r="NU98" s="6"/>
      <c r="NV98" s="6"/>
      <c r="NW98" s="6"/>
      <c r="NX98" s="6"/>
      <c r="NY98" s="6"/>
      <c r="NZ98" s="6"/>
      <c r="OA98" s="6"/>
      <c r="OB98" s="6"/>
      <c r="OC98" s="6"/>
      <c r="OD98" s="6"/>
      <c r="OE98" s="6"/>
      <c r="OF98" s="6"/>
      <c r="OG98" s="6"/>
      <c r="OH98" s="6"/>
      <c r="OI98" s="6"/>
      <c r="OJ98" s="6"/>
      <c r="OK98" s="6"/>
      <c r="OL98" s="6"/>
      <c r="OM98" s="6"/>
      <c r="ON98" s="6"/>
      <c r="OO98" s="6">
        <v>1</v>
      </c>
      <c r="OP98" s="6"/>
      <c r="OQ98" s="6"/>
      <c r="OR98" s="6"/>
      <c r="OS98" s="6"/>
      <c r="OT98" s="6"/>
      <c r="OU98" s="6"/>
      <c r="OV98" s="6"/>
      <c r="OW98" s="6"/>
      <c r="OX98" s="6"/>
      <c r="OY98" s="6"/>
      <c r="OZ98" s="6"/>
      <c r="PA98" s="6"/>
      <c r="PB98" s="6"/>
      <c r="PC98" s="6"/>
      <c r="PD98" s="6"/>
      <c r="PE98" s="6"/>
      <c r="PF98" s="6"/>
      <c r="PG98" s="6"/>
      <c r="PH98" s="6"/>
      <c r="PI98" s="6"/>
      <c r="PJ98" s="6"/>
      <c r="PK98" s="6"/>
      <c r="PL98" s="6"/>
      <c r="PM98" s="6"/>
      <c r="PN98" s="6"/>
      <c r="PO98" s="6"/>
      <c r="PP98" s="6"/>
      <c r="PQ98" s="6"/>
      <c r="PR98" s="6"/>
      <c r="PS98" s="6"/>
      <c r="PT98" s="6"/>
      <c r="PU98" s="6"/>
      <c r="PV98" s="6"/>
      <c r="PW98" s="6"/>
      <c r="PX98" s="6"/>
      <c r="PY98" s="6"/>
      <c r="PZ98" s="6"/>
      <c r="QA98" s="6"/>
      <c r="QB98" s="6"/>
      <c r="QC98" s="6"/>
      <c r="QD98" s="6"/>
      <c r="QE98" s="6">
        <v>1</v>
      </c>
      <c r="QF98" s="6"/>
      <c r="QG98" s="6"/>
      <c r="QH98" s="6"/>
      <c r="QI98" s="6"/>
      <c r="QJ98" s="6"/>
      <c r="QK98" s="6"/>
      <c r="QL98" s="6"/>
      <c r="QM98" s="6"/>
      <c r="QN98" s="6"/>
      <c r="QO98" s="6"/>
      <c r="QP98" s="6"/>
      <c r="QQ98" s="6"/>
      <c r="QR98" s="6"/>
      <c r="QS98" s="6"/>
      <c r="QT98" s="6"/>
      <c r="QU98" s="6"/>
      <c r="QV98" s="6"/>
      <c r="QW98" s="6"/>
      <c r="QX98" s="6"/>
      <c r="QY98" s="6"/>
      <c r="QZ98" s="6"/>
      <c r="RA98" s="6"/>
      <c r="RB98" s="6"/>
      <c r="RC98" s="6"/>
      <c r="RD98" s="6"/>
      <c r="RE98" s="6"/>
      <c r="RF98" s="6"/>
      <c r="RG98" s="6"/>
      <c r="RH98" s="6"/>
      <c r="RI98" s="6"/>
      <c r="RJ98" s="6"/>
      <c r="RK98" s="6"/>
      <c r="RL98" s="6"/>
      <c r="RM98" s="6"/>
      <c r="RN98" s="6"/>
      <c r="RO98" s="6"/>
      <c r="RP98" s="6"/>
      <c r="RQ98" s="6"/>
      <c r="RR98" s="6"/>
      <c r="RS98" s="6"/>
      <c r="RT98" s="6"/>
      <c r="RU98" s="6"/>
      <c r="RV98" s="6"/>
      <c r="RW98" s="6"/>
      <c r="RX98" s="6"/>
      <c r="RY98" s="6"/>
      <c r="RZ98" s="6"/>
      <c r="SA98" s="6"/>
      <c r="SB98" s="6"/>
      <c r="SC98" s="6"/>
      <c r="SD98" s="6"/>
      <c r="SE98" s="6"/>
      <c r="SF98" s="6"/>
      <c r="SG98" s="6">
        <v>1</v>
      </c>
      <c r="SH98" s="6"/>
      <c r="SI98" s="6"/>
      <c r="SJ98" s="6"/>
      <c r="SK98" s="6"/>
      <c r="SL98" s="6"/>
      <c r="SM98" s="6"/>
      <c r="SN98" s="6"/>
      <c r="SO98" s="6"/>
      <c r="SP98" s="6"/>
      <c r="SQ98" s="6"/>
      <c r="SR98" s="6"/>
      <c r="SS98" s="6"/>
      <c r="ST98" s="6"/>
      <c r="SU98" s="6"/>
      <c r="SV98" s="6"/>
      <c r="SW98" s="6"/>
      <c r="SX98" s="6"/>
      <c r="SY98" s="6"/>
      <c r="SZ98" s="6"/>
      <c r="TA98" s="6"/>
      <c r="TB98" s="6"/>
      <c r="TC98" s="6"/>
      <c r="TD98" s="6"/>
      <c r="TE98" s="6"/>
      <c r="TF98" s="6"/>
      <c r="TG98" s="6"/>
      <c r="TH98" s="6"/>
      <c r="TI98" s="6"/>
      <c r="TJ98" s="6"/>
      <c r="TK98" s="6"/>
      <c r="TL98" s="6"/>
      <c r="TM98" s="6"/>
      <c r="TN98" s="6"/>
      <c r="TO98" s="6"/>
      <c r="TP98" s="6"/>
      <c r="TQ98" s="6"/>
      <c r="TR98" s="6"/>
      <c r="TS98" s="6"/>
      <c r="TT98" s="6"/>
      <c r="TU98" s="6"/>
      <c r="TV98" s="6"/>
      <c r="TW98" s="6"/>
      <c r="TX98" s="6"/>
      <c r="TY98" s="6"/>
      <c r="TZ98" s="6"/>
      <c r="UA98" s="6"/>
      <c r="UB98" s="6"/>
      <c r="UC98" s="6"/>
      <c r="UD98" s="6"/>
      <c r="UE98" s="6"/>
      <c r="UF98" s="6"/>
      <c r="UG98" s="6"/>
      <c r="UH98" s="6"/>
      <c r="UI98" s="6"/>
      <c r="UJ98" s="6"/>
      <c r="UK98" s="6"/>
      <c r="UL98" s="6"/>
      <c r="UM98" s="6">
        <v>1</v>
      </c>
      <c r="UN98" s="6"/>
      <c r="UO98" s="6"/>
      <c r="UP98" s="6"/>
      <c r="UQ98" s="6"/>
      <c r="UR98" s="6"/>
      <c r="US98" s="6"/>
      <c r="UT98" s="6"/>
      <c r="UU98" s="6"/>
      <c r="UV98" s="6"/>
      <c r="UW98" s="6"/>
      <c r="UX98" s="6"/>
      <c r="UY98" s="6"/>
      <c r="UZ98" s="6"/>
      <c r="VA98" s="6"/>
      <c r="VB98" s="6"/>
      <c r="VC98" s="6"/>
      <c r="VD98" s="6"/>
      <c r="VE98" s="6"/>
      <c r="VF98" s="6"/>
      <c r="VG98" s="6"/>
      <c r="VH98" s="6"/>
      <c r="VI98" s="6"/>
      <c r="VJ98" s="6"/>
      <c r="VK98" s="6"/>
      <c r="VL98" s="6"/>
      <c r="VM98" s="6"/>
      <c r="VN98" s="6"/>
      <c r="VO98" s="6"/>
      <c r="VP98" s="6"/>
      <c r="VQ98" s="6"/>
      <c r="VR98" s="6"/>
      <c r="VS98" s="6"/>
      <c r="VT98" s="6"/>
      <c r="VU98" s="6"/>
      <c r="VV98" s="6"/>
      <c r="VW98" s="6"/>
      <c r="VX98" s="6"/>
      <c r="VY98" s="6"/>
      <c r="VZ98" s="6"/>
      <c r="WA98" s="6">
        <v>1</v>
      </c>
      <c r="WB98" s="6"/>
      <c r="WC98" s="6"/>
      <c r="WD98" s="6"/>
      <c r="WE98" s="6"/>
      <c r="WF98" s="6"/>
      <c r="WG98" s="6"/>
      <c r="WH98" s="6"/>
      <c r="WI98" s="6"/>
      <c r="WJ98" s="6"/>
      <c r="WK98" s="6"/>
      <c r="WL98" s="6"/>
      <c r="WM98" s="6"/>
      <c r="WN98" s="6"/>
      <c r="WO98" s="6"/>
      <c r="WP98" s="6"/>
      <c r="WQ98" s="6"/>
      <c r="WR98" s="6"/>
      <c r="WS98" s="6"/>
      <c r="WT98" s="6"/>
      <c r="WU98" s="6"/>
      <c r="WV98" s="6">
        <v>1</v>
      </c>
      <c r="WW98" s="6"/>
      <c r="WX98" s="6"/>
      <c r="WY98" s="6"/>
      <c r="WZ98" s="6"/>
      <c r="XA98" s="6"/>
      <c r="XB98" s="6"/>
      <c r="XC98" s="6"/>
      <c r="XD98" s="6">
        <v>1</v>
      </c>
      <c r="XE98" s="6"/>
      <c r="XF98" s="6">
        <v>1</v>
      </c>
      <c r="XG98" s="6"/>
      <c r="XH98" s="6"/>
      <c r="XI98" s="6"/>
      <c r="XJ98" s="6"/>
      <c r="XK98" s="6"/>
      <c r="XL98" s="6"/>
      <c r="XM98" s="6"/>
      <c r="XN98" s="6"/>
      <c r="XO98" s="6"/>
      <c r="XP98" s="6"/>
      <c r="XQ98" s="6"/>
      <c r="XR98" s="6"/>
      <c r="XS98" s="6"/>
      <c r="XT98" s="6"/>
      <c r="XU98" s="6"/>
      <c r="XV98" s="6"/>
      <c r="XW98" s="6"/>
      <c r="XX98" s="6"/>
      <c r="XY98" s="6"/>
      <c r="XZ98" s="6">
        <v>1</v>
      </c>
      <c r="YA98" s="6"/>
      <c r="YB98" s="6"/>
      <c r="YC98" s="6"/>
      <c r="YD98" s="6"/>
      <c r="YE98" s="6"/>
      <c r="YF98" s="6"/>
      <c r="YG98" s="6"/>
      <c r="YH98" s="6"/>
      <c r="YI98" s="6"/>
      <c r="YJ98" s="6"/>
      <c r="YK98" s="6"/>
      <c r="YL98" s="6"/>
      <c r="YM98" s="6"/>
      <c r="YN98" s="6">
        <v>1</v>
      </c>
      <c r="YO98" s="6"/>
      <c r="YP98" s="6"/>
      <c r="YQ98" s="6"/>
      <c r="YR98" s="6"/>
      <c r="YS98" s="6"/>
      <c r="YT98" s="6"/>
      <c r="YU98" s="6"/>
      <c r="YV98" s="6"/>
      <c r="YW98" s="6"/>
      <c r="YX98" s="6"/>
      <c r="YY98" s="6"/>
      <c r="YZ98" s="6"/>
      <c r="ZA98" s="6"/>
      <c r="ZB98" s="6"/>
      <c r="ZC98" s="6"/>
      <c r="ZD98" s="6">
        <v>1</v>
      </c>
      <c r="ZE98" s="6">
        <v>1</v>
      </c>
      <c r="ZF98" s="6"/>
      <c r="ZG98" s="6"/>
      <c r="ZH98" s="6"/>
      <c r="ZI98" s="6"/>
      <c r="ZJ98" s="6"/>
      <c r="ZK98" s="6"/>
      <c r="ZL98" s="6"/>
      <c r="ZM98" s="6">
        <v>1</v>
      </c>
      <c r="ZN98" s="6"/>
      <c r="ZO98" s="6"/>
      <c r="ZP98" s="6"/>
      <c r="ZQ98" s="6"/>
      <c r="ZR98" s="6"/>
      <c r="ZS98" s="6"/>
      <c r="ZT98" s="6"/>
      <c r="ZU98" s="6"/>
      <c r="ZV98" s="6"/>
      <c r="ZW98" s="6"/>
      <c r="ZX98" s="6"/>
      <c r="ZY98" s="6"/>
      <c r="ZZ98" s="6"/>
      <c r="AAA98" s="6"/>
      <c r="AAB98" s="6"/>
      <c r="AAC98" s="6"/>
      <c r="AAD98" s="6"/>
      <c r="AAE98" s="6"/>
      <c r="AAF98" s="6"/>
      <c r="AAG98" s="6"/>
      <c r="AAH98" s="6"/>
      <c r="AAI98" s="6"/>
      <c r="AAJ98" s="6"/>
      <c r="AAK98" s="6"/>
      <c r="AAL98" s="6"/>
      <c r="AAM98" s="6"/>
      <c r="AAN98" s="6"/>
      <c r="AAO98" s="6"/>
      <c r="AAP98" s="6"/>
      <c r="AAQ98" s="6"/>
      <c r="AAR98" s="6"/>
      <c r="AAS98" s="6"/>
      <c r="AAT98" s="6"/>
      <c r="AAU98" s="6"/>
      <c r="AAV98" s="6"/>
      <c r="AAW98" s="6"/>
      <c r="AAX98" s="6"/>
      <c r="AAY98" s="6"/>
      <c r="AAZ98" s="6"/>
      <c r="ABA98" s="6"/>
      <c r="ABB98" s="6"/>
      <c r="ABC98" s="6"/>
      <c r="ABD98" s="6"/>
      <c r="ABE98" s="6"/>
      <c r="ABF98" s="6"/>
      <c r="ABG98" s="6"/>
      <c r="ABH98" s="6"/>
      <c r="ABI98" s="6"/>
      <c r="ABJ98" s="6"/>
      <c r="ABK98" s="6"/>
      <c r="ABL98" s="6"/>
      <c r="ABM98" s="6"/>
      <c r="ABN98" s="6"/>
      <c r="ABO98" s="6"/>
      <c r="ABP98" s="6"/>
      <c r="ABQ98" s="6"/>
      <c r="ABR98" s="6"/>
      <c r="ABS98" s="6"/>
      <c r="ABT98" s="6"/>
      <c r="ABU98" s="6"/>
      <c r="ABV98" s="6"/>
      <c r="ABW98" s="6"/>
      <c r="ABX98" s="6"/>
      <c r="ABY98" s="6"/>
      <c r="ABZ98" s="6"/>
      <c r="ACA98" s="6"/>
      <c r="ACB98" s="6"/>
      <c r="ACC98" s="6"/>
      <c r="ACD98" s="6"/>
      <c r="ACE98" s="6"/>
      <c r="ACF98" s="6"/>
      <c r="ACG98" s="6"/>
      <c r="ACH98" s="6"/>
      <c r="ACI98" s="6"/>
      <c r="ACJ98" s="6"/>
      <c r="ACK98" s="6">
        <v>17</v>
      </c>
    </row>
    <row r="99" spans="2:765" x14ac:dyDescent="0.35">
      <c r="B99" s="17">
        <v>2</v>
      </c>
      <c r="C99" s="6"/>
      <c r="D99" s="6"/>
      <c r="E99" s="6"/>
      <c r="F99" s="6"/>
      <c r="G99" s="6"/>
      <c r="H99" s="6"/>
      <c r="I99" s="6"/>
      <c r="J99" s="6"/>
      <c r="K99" s="6"/>
      <c r="L99" s="6"/>
      <c r="M99" s="6"/>
      <c r="N99" s="6"/>
      <c r="O99" s="6"/>
      <c r="P99" s="6"/>
      <c r="Q99" s="6"/>
      <c r="R99" s="6"/>
      <c r="S99" s="6"/>
      <c r="T99" s="6"/>
      <c r="U99" s="6"/>
      <c r="V99" s="6"/>
      <c r="W99" s="6"/>
      <c r="X99" s="6"/>
      <c r="Y99" s="6"/>
      <c r="Z99" s="6"/>
      <c r="AA99" s="6"/>
      <c r="AB99" s="6"/>
      <c r="AC99" s="6"/>
      <c r="AD99" s="6"/>
      <c r="AE99" s="6"/>
      <c r="AF99" s="6"/>
      <c r="AG99" s="6"/>
      <c r="AH99" s="6"/>
      <c r="AI99" s="6"/>
      <c r="AJ99" s="6"/>
      <c r="AK99" s="6"/>
      <c r="AL99" s="6"/>
      <c r="AM99" s="6"/>
      <c r="AN99" s="6"/>
      <c r="AO99" s="6"/>
      <c r="AP99" s="6"/>
      <c r="AQ99" s="6"/>
      <c r="AR99" s="6"/>
      <c r="AS99" s="6"/>
      <c r="AT99" s="6"/>
      <c r="AU99" s="6"/>
      <c r="AV99" s="6"/>
      <c r="AW99" s="6"/>
      <c r="AX99" s="6"/>
      <c r="AY99" s="6"/>
      <c r="AZ99" s="6"/>
      <c r="BA99" s="6"/>
      <c r="BB99" s="6"/>
      <c r="BC99" s="6"/>
      <c r="BD99" s="6"/>
      <c r="BE99" s="6"/>
      <c r="BF99" s="6"/>
      <c r="BG99" s="6"/>
      <c r="BH99" s="6"/>
      <c r="BI99" s="6"/>
      <c r="BJ99" s="6"/>
      <c r="BK99" s="6"/>
      <c r="BL99" s="6"/>
      <c r="BM99" s="6"/>
      <c r="BN99" s="6"/>
      <c r="BO99" s="6"/>
      <c r="BP99" s="6"/>
      <c r="BQ99" s="6"/>
      <c r="BR99" s="6"/>
      <c r="BS99" s="6"/>
      <c r="BT99" s="6"/>
      <c r="BU99" s="6"/>
      <c r="BV99" s="6"/>
      <c r="BW99" s="6"/>
      <c r="BX99" s="6"/>
      <c r="BY99" s="6"/>
      <c r="BZ99" s="6"/>
      <c r="CA99" s="6"/>
      <c r="CB99" s="6"/>
      <c r="CC99" s="6"/>
      <c r="CD99" s="6"/>
      <c r="CE99" s="6"/>
      <c r="CF99" s="6"/>
      <c r="CG99" s="6"/>
      <c r="CH99" s="6"/>
      <c r="CI99" s="6"/>
      <c r="CJ99" s="6"/>
      <c r="CK99" s="6"/>
      <c r="CL99" s="6"/>
      <c r="CM99" s="6"/>
      <c r="CN99" s="6"/>
      <c r="CO99" s="6"/>
      <c r="CP99" s="6"/>
      <c r="CQ99" s="6"/>
      <c r="CR99" s="6"/>
      <c r="CS99" s="6"/>
      <c r="CT99" s="6"/>
      <c r="CU99" s="6"/>
      <c r="CV99" s="6"/>
      <c r="CW99" s="6"/>
      <c r="CX99" s="6"/>
      <c r="CY99" s="6"/>
      <c r="CZ99" s="6"/>
      <c r="DA99" s="6"/>
      <c r="DB99" s="6"/>
      <c r="DC99" s="6"/>
      <c r="DD99" s="6"/>
      <c r="DE99" s="6"/>
      <c r="DF99" s="6"/>
      <c r="DG99" s="6"/>
      <c r="DH99" s="6"/>
      <c r="DI99" s="6"/>
      <c r="DJ99" s="6"/>
      <c r="DK99" s="6"/>
      <c r="DL99" s="6"/>
      <c r="DM99" s="6"/>
      <c r="DN99" s="6"/>
      <c r="DO99" s="6"/>
      <c r="DP99" s="6"/>
      <c r="DQ99" s="6"/>
      <c r="DR99" s="6"/>
      <c r="DS99" s="6"/>
      <c r="DT99" s="6"/>
      <c r="DU99" s="6"/>
      <c r="DV99" s="6"/>
      <c r="DW99" s="6"/>
      <c r="DX99" s="6"/>
      <c r="DY99" s="6"/>
      <c r="DZ99" s="6"/>
      <c r="EA99" s="6"/>
      <c r="EB99" s="6"/>
      <c r="EC99" s="6"/>
      <c r="ED99" s="6"/>
      <c r="EE99" s="6"/>
      <c r="EF99" s="6"/>
      <c r="EG99" s="6"/>
      <c r="EH99" s="6"/>
      <c r="EI99" s="6"/>
      <c r="EJ99" s="6"/>
      <c r="EK99" s="6"/>
      <c r="EL99" s="6"/>
      <c r="EM99" s="6"/>
      <c r="EN99" s="6"/>
      <c r="EO99" s="6"/>
      <c r="EP99" s="6"/>
      <c r="EQ99" s="6"/>
      <c r="ER99" s="6"/>
      <c r="ES99" s="6"/>
      <c r="ET99" s="6"/>
      <c r="EU99" s="6"/>
      <c r="EV99" s="6"/>
      <c r="EW99" s="6"/>
      <c r="EX99" s="6"/>
      <c r="EY99" s="6"/>
      <c r="EZ99" s="6"/>
      <c r="FA99" s="6"/>
      <c r="FB99" s="6"/>
      <c r="FC99" s="6"/>
      <c r="FD99" s="6"/>
      <c r="FE99" s="6"/>
      <c r="FF99" s="6"/>
      <c r="FG99" s="6"/>
      <c r="FH99" s="6"/>
      <c r="FI99" s="6"/>
      <c r="FJ99" s="6"/>
      <c r="FK99" s="6"/>
      <c r="FL99" s="6"/>
      <c r="FM99" s="6"/>
      <c r="FN99" s="6"/>
      <c r="FO99" s="6"/>
      <c r="FP99" s="6"/>
      <c r="FQ99" s="6"/>
      <c r="FR99" s="6"/>
      <c r="FS99" s="6"/>
      <c r="FT99" s="6"/>
      <c r="FU99" s="6"/>
      <c r="FV99" s="6"/>
      <c r="FW99" s="6"/>
      <c r="FX99" s="6"/>
      <c r="FY99" s="6"/>
      <c r="FZ99" s="6"/>
      <c r="GA99" s="6"/>
      <c r="GB99" s="6"/>
      <c r="GC99" s="6"/>
      <c r="GD99" s="6"/>
      <c r="GE99" s="6"/>
      <c r="GF99" s="6"/>
      <c r="GG99" s="6"/>
      <c r="GH99" s="6"/>
      <c r="GI99" s="6"/>
      <c r="GJ99" s="6"/>
      <c r="GK99" s="6"/>
      <c r="GL99" s="6"/>
      <c r="GM99" s="6"/>
      <c r="GN99" s="6"/>
      <c r="GO99" s="6"/>
      <c r="GP99" s="6"/>
      <c r="GQ99" s="6"/>
      <c r="GR99" s="6"/>
      <c r="GS99" s="6"/>
      <c r="GT99" s="6"/>
      <c r="GU99" s="6"/>
      <c r="GV99" s="6"/>
      <c r="GW99" s="6"/>
      <c r="GX99" s="6"/>
      <c r="GY99" s="6"/>
      <c r="GZ99" s="6"/>
      <c r="HA99" s="6"/>
      <c r="HB99" s="6"/>
      <c r="HC99" s="6"/>
      <c r="HD99" s="6"/>
      <c r="HE99" s="6"/>
      <c r="HF99" s="6"/>
      <c r="HG99" s="6"/>
      <c r="HH99" s="6"/>
      <c r="HI99" s="6"/>
      <c r="HJ99" s="6"/>
      <c r="HK99" s="6"/>
      <c r="HL99" s="6"/>
      <c r="HM99" s="6"/>
      <c r="HN99" s="6"/>
      <c r="HO99" s="6"/>
      <c r="HP99" s="6"/>
      <c r="HQ99" s="6"/>
      <c r="HR99" s="6"/>
      <c r="HS99" s="6"/>
      <c r="HT99" s="6"/>
      <c r="HU99" s="6"/>
      <c r="HV99" s="6"/>
      <c r="HW99" s="6"/>
      <c r="HX99" s="6"/>
      <c r="HY99" s="6"/>
      <c r="HZ99" s="6"/>
      <c r="IA99" s="6"/>
      <c r="IB99" s="6"/>
      <c r="IC99" s="6"/>
      <c r="ID99" s="6"/>
      <c r="IE99" s="6"/>
      <c r="IF99" s="6"/>
      <c r="IG99" s="6"/>
      <c r="IH99" s="6"/>
      <c r="II99" s="6"/>
      <c r="IJ99" s="6"/>
      <c r="IK99" s="6"/>
      <c r="IL99" s="6"/>
      <c r="IM99" s="6"/>
      <c r="IN99" s="6"/>
      <c r="IO99" s="6"/>
      <c r="IP99" s="6"/>
      <c r="IQ99" s="6"/>
      <c r="IR99" s="6"/>
      <c r="IS99" s="6"/>
      <c r="IT99" s="6"/>
      <c r="IU99" s="6"/>
      <c r="IV99" s="6"/>
      <c r="IW99" s="6"/>
      <c r="IX99" s="6"/>
      <c r="IY99" s="6"/>
      <c r="IZ99" s="6"/>
      <c r="JA99" s="6"/>
      <c r="JB99" s="6"/>
      <c r="JC99" s="6"/>
      <c r="JD99" s="6"/>
      <c r="JE99" s="6"/>
      <c r="JF99" s="6"/>
      <c r="JG99" s="6"/>
      <c r="JH99" s="6"/>
      <c r="JI99" s="6"/>
      <c r="JJ99" s="6"/>
      <c r="JK99" s="6"/>
      <c r="JL99" s="6"/>
      <c r="JM99" s="6"/>
      <c r="JN99" s="6"/>
      <c r="JO99" s="6"/>
      <c r="JP99" s="6"/>
      <c r="JQ99" s="6"/>
      <c r="JR99" s="6"/>
      <c r="JS99" s="6"/>
      <c r="JT99" s="6"/>
      <c r="JU99" s="6"/>
      <c r="JV99" s="6"/>
      <c r="JW99" s="6"/>
      <c r="JX99" s="6"/>
      <c r="JY99" s="6"/>
      <c r="JZ99" s="6"/>
      <c r="KA99" s="6"/>
      <c r="KB99" s="6"/>
      <c r="KC99" s="6">
        <v>1</v>
      </c>
      <c r="KD99" s="6"/>
      <c r="KE99" s="6"/>
      <c r="KF99" s="6"/>
      <c r="KG99" s="6"/>
      <c r="KH99" s="6"/>
      <c r="KI99" s="6"/>
      <c r="KJ99" s="6"/>
      <c r="KK99" s="6"/>
      <c r="KL99" s="6"/>
      <c r="KM99" s="6"/>
      <c r="KN99" s="6"/>
      <c r="KO99" s="6"/>
      <c r="KP99" s="6"/>
      <c r="KQ99" s="6"/>
      <c r="KR99" s="6"/>
      <c r="KS99" s="6"/>
      <c r="KT99" s="6"/>
      <c r="KU99" s="6"/>
      <c r="KV99" s="6"/>
      <c r="KW99" s="6"/>
      <c r="KX99" s="6"/>
      <c r="KY99" s="6"/>
      <c r="KZ99" s="6"/>
      <c r="LA99" s="6"/>
      <c r="LB99" s="6"/>
      <c r="LC99" s="6"/>
      <c r="LD99" s="6"/>
      <c r="LE99" s="6"/>
      <c r="LF99" s="6"/>
      <c r="LG99" s="6"/>
      <c r="LH99" s="6"/>
      <c r="LI99" s="6"/>
      <c r="LJ99" s="6"/>
      <c r="LK99" s="6"/>
      <c r="LL99" s="6"/>
      <c r="LM99" s="6"/>
      <c r="LN99" s="6"/>
      <c r="LO99" s="6"/>
      <c r="LP99" s="6"/>
      <c r="LQ99" s="6"/>
      <c r="LR99" s="6"/>
      <c r="LS99" s="6"/>
      <c r="LT99" s="6"/>
      <c r="LU99" s="6"/>
      <c r="LV99" s="6"/>
      <c r="LW99" s="6"/>
      <c r="LX99" s="6">
        <v>1</v>
      </c>
      <c r="LY99" s="6"/>
      <c r="LZ99" s="6"/>
      <c r="MA99" s="6"/>
      <c r="MB99" s="6"/>
      <c r="MC99" s="6"/>
      <c r="MD99" s="6"/>
      <c r="ME99" s="6"/>
      <c r="MF99" s="6"/>
      <c r="MG99" s="6"/>
      <c r="MH99" s="6"/>
      <c r="MI99" s="6"/>
      <c r="MJ99" s="6"/>
      <c r="MK99" s="6"/>
      <c r="ML99" s="6"/>
      <c r="MM99" s="6"/>
      <c r="MN99" s="6"/>
      <c r="MO99" s="6"/>
      <c r="MP99" s="6"/>
      <c r="MQ99" s="6"/>
      <c r="MR99" s="6"/>
      <c r="MS99" s="6"/>
      <c r="MT99" s="6"/>
      <c r="MU99" s="6"/>
      <c r="MV99" s="6"/>
      <c r="MW99" s="6"/>
      <c r="MX99" s="6"/>
      <c r="MY99" s="6"/>
      <c r="MZ99" s="6"/>
      <c r="NA99" s="6"/>
      <c r="NB99" s="6"/>
      <c r="NC99" s="6"/>
      <c r="ND99" s="6"/>
      <c r="NE99" s="6"/>
      <c r="NF99" s="6"/>
      <c r="NG99" s="6"/>
      <c r="NH99" s="6"/>
      <c r="NI99" s="6"/>
      <c r="NJ99" s="6"/>
      <c r="NK99" s="6"/>
      <c r="NL99" s="6"/>
      <c r="NM99" s="6"/>
      <c r="NN99" s="6"/>
      <c r="NO99" s="6"/>
      <c r="NP99" s="6"/>
      <c r="NQ99" s="6"/>
      <c r="NR99" s="6"/>
      <c r="NS99" s="6"/>
      <c r="NT99" s="6"/>
      <c r="NU99" s="6"/>
      <c r="NV99" s="6"/>
      <c r="NW99" s="6"/>
      <c r="NX99" s="6"/>
      <c r="NY99" s="6"/>
      <c r="NZ99" s="6"/>
      <c r="OA99" s="6"/>
      <c r="OB99" s="6"/>
      <c r="OC99" s="6"/>
      <c r="OD99" s="6">
        <v>1</v>
      </c>
      <c r="OE99" s="6"/>
      <c r="OF99" s="6"/>
      <c r="OG99" s="6"/>
      <c r="OH99" s="6"/>
      <c r="OI99" s="6"/>
      <c r="OJ99" s="6"/>
      <c r="OK99" s="6"/>
      <c r="OL99" s="6"/>
      <c r="OM99" s="6"/>
      <c r="ON99" s="6"/>
      <c r="OO99" s="6"/>
      <c r="OP99" s="6"/>
      <c r="OQ99" s="6"/>
      <c r="OR99" s="6"/>
      <c r="OS99" s="6">
        <v>1</v>
      </c>
      <c r="OT99" s="6"/>
      <c r="OU99" s="6"/>
      <c r="OV99" s="6"/>
      <c r="OW99" s="6"/>
      <c r="OX99" s="6"/>
      <c r="OY99" s="6"/>
      <c r="OZ99" s="6"/>
      <c r="PA99" s="6"/>
      <c r="PB99" s="6"/>
      <c r="PC99" s="6"/>
      <c r="PD99" s="6"/>
      <c r="PE99" s="6"/>
      <c r="PF99" s="6"/>
      <c r="PG99" s="6"/>
      <c r="PH99" s="6"/>
      <c r="PI99" s="6"/>
      <c r="PJ99" s="6"/>
      <c r="PK99" s="6"/>
      <c r="PL99" s="6"/>
      <c r="PM99" s="6">
        <v>1</v>
      </c>
      <c r="PN99" s="6"/>
      <c r="PO99" s="6"/>
      <c r="PP99" s="6"/>
      <c r="PQ99" s="6"/>
      <c r="PR99" s="6"/>
      <c r="PS99" s="6"/>
      <c r="PT99" s="6"/>
      <c r="PU99" s="6"/>
      <c r="PV99" s="6"/>
      <c r="PW99" s="6"/>
      <c r="PX99" s="6"/>
      <c r="PY99" s="6"/>
      <c r="PZ99" s="6"/>
      <c r="QA99" s="6"/>
      <c r="QB99" s="6"/>
      <c r="QC99" s="6"/>
      <c r="QD99" s="6"/>
      <c r="QE99" s="6"/>
      <c r="QF99" s="6"/>
      <c r="QG99" s="6"/>
      <c r="QH99" s="6"/>
      <c r="QI99" s="6"/>
      <c r="QJ99" s="6"/>
      <c r="QK99" s="6"/>
      <c r="QL99" s="6"/>
      <c r="QM99" s="6"/>
      <c r="QN99" s="6"/>
      <c r="QO99" s="6"/>
      <c r="QP99" s="6"/>
      <c r="QQ99" s="6"/>
      <c r="QR99" s="6"/>
      <c r="QS99" s="6"/>
      <c r="QT99" s="6"/>
      <c r="QU99" s="6"/>
      <c r="QV99" s="6"/>
      <c r="QW99" s="6"/>
      <c r="QX99" s="6"/>
      <c r="QY99" s="6"/>
      <c r="QZ99" s="6"/>
      <c r="RA99" s="6"/>
      <c r="RB99" s="6"/>
      <c r="RC99" s="6"/>
      <c r="RD99" s="6"/>
      <c r="RE99" s="6"/>
      <c r="RF99" s="6"/>
      <c r="RG99" s="6"/>
      <c r="RH99" s="6"/>
      <c r="RI99" s="6"/>
      <c r="RJ99" s="6"/>
      <c r="RK99" s="6"/>
      <c r="RL99" s="6"/>
      <c r="RM99" s="6"/>
      <c r="RN99" s="6"/>
      <c r="RO99" s="6"/>
      <c r="RP99" s="6"/>
      <c r="RQ99" s="6"/>
      <c r="RR99" s="6"/>
      <c r="RS99" s="6"/>
      <c r="RT99" s="6"/>
      <c r="RU99" s="6"/>
      <c r="RV99" s="6"/>
      <c r="RW99" s="6"/>
      <c r="RX99" s="6"/>
      <c r="RY99" s="6"/>
      <c r="RZ99" s="6"/>
      <c r="SA99" s="6"/>
      <c r="SB99" s="6"/>
      <c r="SC99" s="6"/>
      <c r="SD99" s="6"/>
      <c r="SE99" s="6"/>
      <c r="SF99" s="6"/>
      <c r="SG99" s="6"/>
      <c r="SH99" s="6"/>
      <c r="SI99" s="6"/>
      <c r="SJ99" s="6"/>
      <c r="SK99" s="6"/>
      <c r="SL99" s="6"/>
      <c r="SM99" s="6"/>
      <c r="SN99" s="6"/>
      <c r="SO99" s="6">
        <v>1</v>
      </c>
      <c r="SP99" s="6"/>
      <c r="SQ99" s="6"/>
      <c r="SR99" s="6"/>
      <c r="SS99" s="6"/>
      <c r="ST99" s="6"/>
      <c r="SU99" s="6"/>
      <c r="SV99" s="6"/>
      <c r="SW99" s="6"/>
      <c r="SX99" s="6"/>
      <c r="SY99" s="6"/>
      <c r="SZ99" s="6"/>
      <c r="TA99" s="6"/>
      <c r="TB99" s="6"/>
      <c r="TC99" s="6"/>
      <c r="TD99" s="6"/>
      <c r="TE99" s="6"/>
      <c r="TF99" s="6"/>
      <c r="TG99" s="6"/>
      <c r="TH99" s="6"/>
      <c r="TI99" s="6"/>
      <c r="TJ99" s="6"/>
      <c r="TK99" s="6"/>
      <c r="TL99" s="6"/>
      <c r="TM99" s="6"/>
      <c r="TN99" s="6"/>
      <c r="TO99" s="6"/>
      <c r="TP99" s="6"/>
      <c r="TQ99" s="6"/>
      <c r="TR99" s="6"/>
      <c r="TS99" s="6"/>
      <c r="TT99" s="6"/>
      <c r="TU99" s="6"/>
      <c r="TV99" s="6"/>
      <c r="TW99" s="6"/>
      <c r="TX99" s="6"/>
      <c r="TY99" s="6"/>
      <c r="TZ99" s="6"/>
      <c r="UA99" s="6"/>
      <c r="UB99" s="6"/>
      <c r="UC99" s="6"/>
      <c r="UD99" s="6"/>
      <c r="UE99" s="6"/>
      <c r="UF99" s="6"/>
      <c r="UG99" s="6"/>
      <c r="UH99" s="6"/>
      <c r="UI99" s="6"/>
      <c r="UJ99" s="6"/>
      <c r="UK99" s="6"/>
      <c r="UL99" s="6"/>
      <c r="UM99" s="6"/>
      <c r="UN99" s="6"/>
      <c r="UO99" s="6"/>
      <c r="UP99" s="6"/>
      <c r="UQ99" s="6"/>
      <c r="UR99" s="6"/>
      <c r="US99" s="6"/>
      <c r="UT99" s="6"/>
      <c r="UU99" s="6"/>
      <c r="UV99" s="6"/>
      <c r="UW99" s="6"/>
      <c r="UX99" s="6"/>
      <c r="UY99" s="6">
        <v>1</v>
      </c>
      <c r="UZ99" s="6"/>
      <c r="VA99" s="6"/>
      <c r="VB99" s="6"/>
      <c r="VC99" s="6"/>
      <c r="VD99" s="6"/>
      <c r="VE99" s="6"/>
      <c r="VF99" s="6"/>
      <c r="VG99" s="6"/>
      <c r="VH99" s="6"/>
      <c r="VI99" s="6"/>
      <c r="VJ99" s="6"/>
      <c r="VK99" s="6"/>
      <c r="VL99" s="6"/>
      <c r="VM99" s="6"/>
      <c r="VN99" s="6"/>
      <c r="VO99" s="6"/>
      <c r="VP99" s="6"/>
      <c r="VQ99" s="6"/>
      <c r="VR99" s="6"/>
      <c r="VS99" s="6"/>
      <c r="VT99" s="6"/>
      <c r="VU99" s="6"/>
      <c r="VV99" s="6"/>
      <c r="VW99" s="6"/>
      <c r="VX99" s="6"/>
      <c r="VY99" s="6"/>
      <c r="VZ99" s="6"/>
      <c r="WA99" s="6"/>
      <c r="WB99" s="6"/>
      <c r="WC99" s="6"/>
      <c r="WD99" s="6"/>
      <c r="WE99" s="6"/>
      <c r="WF99" s="6"/>
      <c r="WG99" s="6"/>
      <c r="WH99" s="6"/>
      <c r="WI99" s="6"/>
      <c r="WJ99" s="6"/>
      <c r="WK99" s="6"/>
      <c r="WL99" s="6"/>
      <c r="WM99" s="6"/>
      <c r="WN99" s="6"/>
      <c r="WO99" s="6"/>
      <c r="WP99" s="6"/>
      <c r="WQ99" s="6"/>
      <c r="WR99" s="6"/>
      <c r="WS99" s="6"/>
      <c r="WT99" s="6"/>
      <c r="WU99" s="6"/>
      <c r="WV99" s="6"/>
      <c r="WW99" s="6"/>
      <c r="WX99" s="6"/>
      <c r="WY99" s="6"/>
      <c r="WZ99" s="6"/>
      <c r="XA99" s="6"/>
      <c r="XB99" s="6"/>
      <c r="XC99" s="6"/>
      <c r="XD99" s="6"/>
      <c r="XE99" s="6"/>
      <c r="XF99" s="6"/>
      <c r="XG99" s="6"/>
      <c r="XH99" s="6">
        <v>1</v>
      </c>
      <c r="XI99" s="6"/>
      <c r="XJ99" s="6"/>
      <c r="XK99" s="6"/>
      <c r="XL99" s="6"/>
      <c r="XM99" s="6"/>
      <c r="XN99" s="6"/>
      <c r="XO99" s="6"/>
      <c r="XP99" s="6"/>
      <c r="XQ99" s="6"/>
      <c r="XR99" s="6"/>
      <c r="XS99" s="6">
        <v>1</v>
      </c>
      <c r="XT99" s="6"/>
      <c r="XU99" s="6"/>
      <c r="XV99" s="6"/>
      <c r="XW99" s="6"/>
      <c r="XX99" s="6"/>
      <c r="XY99" s="6"/>
      <c r="XZ99" s="6"/>
      <c r="YA99" s="6"/>
      <c r="YB99" s="6"/>
      <c r="YC99" s="6"/>
      <c r="YD99" s="6"/>
      <c r="YE99" s="6"/>
      <c r="YF99" s="6"/>
      <c r="YG99" s="6"/>
      <c r="YH99" s="6"/>
      <c r="YI99" s="6"/>
      <c r="YJ99" s="6"/>
      <c r="YK99" s="6"/>
      <c r="YL99" s="6"/>
      <c r="YM99" s="6"/>
      <c r="YN99" s="6"/>
      <c r="YO99" s="6"/>
      <c r="YP99" s="6">
        <v>1</v>
      </c>
      <c r="YQ99" s="6"/>
      <c r="YR99" s="6"/>
      <c r="YS99" s="6"/>
      <c r="YT99" s="6"/>
      <c r="YU99" s="6"/>
      <c r="YV99" s="6"/>
      <c r="YW99" s="6"/>
      <c r="YX99" s="6"/>
      <c r="YY99" s="6"/>
      <c r="YZ99" s="6"/>
      <c r="ZA99" s="6"/>
      <c r="ZB99" s="6"/>
      <c r="ZC99" s="6"/>
      <c r="ZD99" s="6"/>
      <c r="ZE99" s="6"/>
      <c r="ZF99" s="6"/>
      <c r="ZG99" s="6"/>
      <c r="ZH99" s="6"/>
      <c r="ZI99" s="6"/>
      <c r="ZJ99" s="6"/>
      <c r="ZK99" s="6"/>
      <c r="ZL99" s="6"/>
      <c r="ZM99" s="6"/>
      <c r="ZN99" s="6"/>
      <c r="ZO99" s="6"/>
      <c r="ZP99" s="6"/>
      <c r="ZQ99" s="6"/>
      <c r="ZR99" s="6"/>
      <c r="ZS99" s="6"/>
      <c r="ZT99" s="6"/>
      <c r="ZU99" s="6"/>
      <c r="ZV99" s="6"/>
      <c r="ZW99" s="6"/>
      <c r="ZX99" s="6"/>
      <c r="ZY99" s="6"/>
      <c r="ZZ99" s="6"/>
      <c r="AAA99" s="6"/>
      <c r="AAB99" s="6">
        <v>1</v>
      </c>
      <c r="AAC99" s="6"/>
      <c r="AAD99" s="6"/>
      <c r="AAE99" s="6"/>
      <c r="AAF99" s="6"/>
      <c r="AAG99" s="6"/>
      <c r="AAH99" s="6"/>
      <c r="AAI99" s="6"/>
      <c r="AAJ99" s="6"/>
      <c r="AAK99" s="6"/>
      <c r="AAL99" s="6"/>
      <c r="AAM99" s="6"/>
      <c r="AAN99" s="6"/>
      <c r="AAO99" s="6"/>
      <c r="AAP99" s="6"/>
      <c r="AAQ99" s="6"/>
      <c r="AAR99" s="6"/>
      <c r="AAS99" s="6"/>
      <c r="AAT99" s="6"/>
      <c r="AAU99" s="6"/>
      <c r="AAV99" s="6"/>
      <c r="AAW99" s="6"/>
      <c r="AAX99" s="6"/>
      <c r="AAY99" s="6"/>
      <c r="AAZ99" s="6"/>
      <c r="ABA99" s="6"/>
      <c r="ABB99" s="6"/>
      <c r="ABC99" s="6"/>
      <c r="ABD99" s="6"/>
      <c r="ABE99" s="6"/>
      <c r="ABF99" s="6"/>
      <c r="ABG99" s="6"/>
      <c r="ABH99" s="6"/>
      <c r="ABI99" s="6"/>
      <c r="ABJ99" s="6"/>
      <c r="ABK99" s="6"/>
      <c r="ABL99" s="6"/>
      <c r="ABM99" s="6"/>
      <c r="ABN99" s="6"/>
      <c r="ABO99" s="6"/>
      <c r="ABP99" s="6"/>
      <c r="ABQ99" s="6"/>
      <c r="ABR99" s="6"/>
      <c r="ABS99" s="6"/>
      <c r="ABT99" s="6"/>
      <c r="ABU99" s="6"/>
      <c r="ABV99" s="6"/>
      <c r="ABW99" s="6"/>
      <c r="ABX99" s="6"/>
      <c r="ABY99" s="6"/>
      <c r="ABZ99" s="6"/>
      <c r="ACA99" s="6"/>
      <c r="ACB99" s="6"/>
      <c r="ACC99" s="6"/>
      <c r="ACD99" s="6"/>
      <c r="ACE99" s="6"/>
      <c r="ACF99" s="6">
        <v>1</v>
      </c>
      <c r="ACG99" s="6"/>
      <c r="ACH99" s="6"/>
      <c r="ACI99" s="6"/>
      <c r="ACJ99" s="6"/>
      <c r="ACK99" s="6">
        <v>12</v>
      </c>
    </row>
    <row r="100" spans="2:765" x14ac:dyDescent="0.35">
      <c r="B100" s="17">
        <v>2.25</v>
      </c>
      <c r="C100" s="6"/>
      <c r="D100" s="6"/>
      <c r="E100" s="6"/>
      <c r="F100" s="6"/>
      <c r="G100" s="6"/>
      <c r="H100" s="6"/>
      <c r="I100" s="6"/>
      <c r="J100" s="6"/>
      <c r="K100" s="6"/>
      <c r="L100" s="6"/>
      <c r="M100" s="6"/>
      <c r="N100" s="6"/>
      <c r="O100" s="6"/>
      <c r="P100" s="6"/>
      <c r="Q100" s="6"/>
      <c r="R100" s="6"/>
      <c r="S100" s="6"/>
      <c r="T100" s="6"/>
      <c r="U100" s="6"/>
      <c r="V100" s="6"/>
      <c r="W100" s="6"/>
      <c r="X100" s="6"/>
      <c r="Y100" s="6"/>
      <c r="Z100" s="6"/>
      <c r="AA100" s="6"/>
      <c r="AB100" s="6"/>
      <c r="AC100" s="6"/>
      <c r="AD100" s="6"/>
      <c r="AE100" s="6"/>
      <c r="AF100" s="6"/>
      <c r="AG100" s="6"/>
      <c r="AH100" s="6"/>
      <c r="AI100" s="6"/>
      <c r="AJ100" s="6"/>
      <c r="AK100" s="6"/>
      <c r="AL100" s="6"/>
      <c r="AM100" s="6"/>
      <c r="AN100" s="6"/>
      <c r="AO100" s="6"/>
      <c r="AP100" s="6"/>
      <c r="AQ100" s="6"/>
      <c r="AR100" s="6"/>
      <c r="AS100" s="6"/>
      <c r="AT100" s="6"/>
      <c r="AU100" s="6"/>
      <c r="AV100" s="6"/>
      <c r="AW100" s="6"/>
      <c r="AX100" s="6"/>
      <c r="AY100" s="6"/>
      <c r="AZ100" s="6"/>
      <c r="BA100" s="6"/>
      <c r="BB100" s="6"/>
      <c r="BC100" s="6"/>
      <c r="BD100" s="6"/>
      <c r="BE100" s="6"/>
      <c r="BF100" s="6"/>
      <c r="BG100" s="6"/>
      <c r="BH100" s="6"/>
      <c r="BI100" s="6"/>
      <c r="BJ100" s="6"/>
      <c r="BK100" s="6"/>
      <c r="BL100" s="6"/>
      <c r="BM100" s="6"/>
      <c r="BN100" s="6"/>
      <c r="BO100" s="6"/>
      <c r="BP100" s="6"/>
      <c r="BQ100" s="6"/>
      <c r="BR100" s="6"/>
      <c r="BS100" s="6"/>
      <c r="BT100" s="6"/>
      <c r="BU100" s="6"/>
      <c r="BV100" s="6"/>
      <c r="BW100" s="6"/>
      <c r="BX100" s="6"/>
      <c r="BY100" s="6"/>
      <c r="BZ100" s="6"/>
      <c r="CA100" s="6"/>
      <c r="CB100" s="6"/>
      <c r="CC100" s="6"/>
      <c r="CD100" s="6"/>
      <c r="CE100" s="6"/>
      <c r="CF100" s="6"/>
      <c r="CG100" s="6"/>
      <c r="CH100" s="6"/>
      <c r="CI100" s="6"/>
      <c r="CJ100" s="6"/>
      <c r="CK100" s="6"/>
      <c r="CL100" s="6"/>
      <c r="CM100" s="6"/>
      <c r="CN100" s="6"/>
      <c r="CO100" s="6"/>
      <c r="CP100" s="6"/>
      <c r="CQ100" s="6"/>
      <c r="CR100" s="6"/>
      <c r="CS100" s="6"/>
      <c r="CT100" s="6"/>
      <c r="CU100" s="6"/>
      <c r="CV100" s="6"/>
      <c r="CW100" s="6"/>
      <c r="CX100" s="6"/>
      <c r="CY100" s="6"/>
      <c r="CZ100" s="6"/>
      <c r="DA100" s="6"/>
      <c r="DB100" s="6"/>
      <c r="DC100" s="6"/>
      <c r="DD100" s="6"/>
      <c r="DE100" s="6"/>
      <c r="DF100" s="6"/>
      <c r="DG100" s="6"/>
      <c r="DH100" s="6"/>
      <c r="DI100" s="6"/>
      <c r="DJ100" s="6"/>
      <c r="DK100" s="6"/>
      <c r="DL100" s="6"/>
      <c r="DM100" s="6"/>
      <c r="DN100" s="6"/>
      <c r="DO100" s="6"/>
      <c r="DP100" s="6"/>
      <c r="DQ100" s="6"/>
      <c r="DR100" s="6"/>
      <c r="DS100" s="6"/>
      <c r="DT100" s="6"/>
      <c r="DU100" s="6"/>
      <c r="DV100" s="6"/>
      <c r="DW100" s="6"/>
      <c r="DX100" s="6"/>
      <c r="DY100" s="6"/>
      <c r="DZ100" s="6"/>
      <c r="EA100" s="6"/>
      <c r="EB100" s="6"/>
      <c r="EC100" s="6"/>
      <c r="ED100" s="6"/>
      <c r="EE100" s="6"/>
      <c r="EF100" s="6"/>
      <c r="EG100" s="6"/>
      <c r="EH100" s="6"/>
      <c r="EI100" s="6"/>
      <c r="EJ100" s="6"/>
      <c r="EK100" s="6"/>
      <c r="EL100" s="6"/>
      <c r="EM100" s="6"/>
      <c r="EN100" s="6"/>
      <c r="EO100" s="6"/>
      <c r="EP100" s="6"/>
      <c r="EQ100" s="6"/>
      <c r="ER100" s="6"/>
      <c r="ES100" s="6"/>
      <c r="ET100" s="6"/>
      <c r="EU100" s="6"/>
      <c r="EV100" s="6"/>
      <c r="EW100" s="6"/>
      <c r="EX100" s="6"/>
      <c r="EY100" s="6"/>
      <c r="EZ100" s="6"/>
      <c r="FA100" s="6"/>
      <c r="FB100" s="6"/>
      <c r="FC100" s="6"/>
      <c r="FD100" s="6"/>
      <c r="FE100" s="6"/>
      <c r="FF100" s="6"/>
      <c r="FG100" s="6"/>
      <c r="FH100" s="6"/>
      <c r="FI100" s="6"/>
      <c r="FJ100" s="6"/>
      <c r="FK100" s="6"/>
      <c r="FL100" s="6"/>
      <c r="FM100" s="6"/>
      <c r="FN100" s="6"/>
      <c r="FO100" s="6"/>
      <c r="FP100" s="6"/>
      <c r="FQ100" s="6"/>
      <c r="FR100" s="6"/>
      <c r="FS100" s="6"/>
      <c r="FT100" s="6"/>
      <c r="FU100" s="6"/>
      <c r="FV100" s="6"/>
      <c r="FW100" s="6"/>
      <c r="FX100" s="6"/>
      <c r="FY100" s="6"/>
      <c r="FZ100" s="6"/>
      <c r="GA100" s="6"/>
      <c r="GB100" s="6"/>
      <c r="GC100" s="6"/>
      <c r="GD100" s="6"/>
      <c r="GE100" s="6"/>
      <c r="GF100" s="6"/>
      <c r="GG100" s="6"/>
      <c r="GH100" s="6"/>
      <c r="GI100" s="6"/>
      <c r="GJ100" s="6"/>
      <c r="GK100" s="6"/>
      <c r="GL100" s="6"/>
      <c r="GM100" s="6"/>
      <c r="GN100" s="6"/>
      <c r="GO100" s="6"/>
      <c r="GP100" s="6"/>
      <c r="GQ100" s="6"/>
      <c r="GR100" s="6"/>
      <c r="GS100" s="6"/>
      <c r="GT100" s="6">
        <v>1</v>
      </c>
      <c r="GU100" s="6"/>
      <c r="GV100" s="6"/>
      <c r="GW100" s="6"/>
      <c r="GX100" s="6"/>
      <c r="GY100" s="6"/>
      <c r="GZ100" s="6"/>
      <c r="HA100" s="6"/>
      <c r="HB100" s="6"/>
      <c r="HC100" s="6"/>
      <c r="HD100" s="6"/>
      <c r="HE100" s="6"/>
      <c r="HF100" s="6"/>
      <c r="HG100" s="6"/>
      <c r="HH100" s="6"/>
      <c r="HI100" s="6"/>
      <c r="HJ100" s="6"/>
      <c r="HK100" s="6"/>
      <c r="HL100" s="6"/>
      <c r="HM100" s="6"/>
      <c r="HN100" s="6"/>
      <c r="HO100" s="6"/>
      <c r="HP100" s="6"/>
      <c r="HQ100" s="6"/>
      <c r="HR100" s="6"/>
      <c r="HS100" s="6"/>
      <c r="HT100" s="6"/>
      <c r="HU100" s="6"/>
      <c r="HV100" s="6"/>
      <c r="HW100" s="6"/>
      <c r="HX100" s="6"/>
      <c r="HY100" s="6"/>
      <c r="HZ100" s="6"/>
      <c r="IA100" s="6"/>
      <c r="IB100" s="6"/>
      <c r="IC100" s="6"/>
      <c r="ID100" s="6"/>
      <c r="IE100" s="6"/>
      <c r="IF100" s="6"/>
      <c r="IG100" s="6"/>
      <c r="IH100" s="6"/>
      <c r="II100" s="6"/>
      <c r="IJ100" s="6"/>
      <c r="IK100" s="6"/>
      <c r="IL100" s="6"/>
      <c r="IM100" s="6"/>
      <c r="IN100" s="6"/>
      <c r="IO100" s="6"/>
      <c r="IP100" s="6"/>
      <c r="IQ100" s="6"/>
      <c r="IR100" s="6"/>
      <c r="IS100" s="6"/>
      <c r="IT100" s="6"/>
      <c r="IU100" s="6"/>
      <c r="IV100" s="6"/>
      <c r="IW100" s="6"/>
      <c r="IX100" s="6"/>
      <c r="IY100" s="6"/>
      <c r="IZ100" s="6"/>
      <c r="JA100" s="6"/>
      <c r="JB100" s="6"/>
      <c r="JC100" s="6"/>
      <c r="JD100" s="6"/>
      <c r="JE100" s="6"/>
      <c r="JF100" s="6"/>
      <c r="JG100" s="6"/>
      <c r="JH100" s="6"/>
      <c r="JI100" s="6"/>
      <c r="JJ100" s="6"/>
      <c r="JK100" s="6"/>
      <c r="JL100" s="6"/>
      <c r="JM100" s="6"/>
      <c r="JN100" s="6"/>
      <c r="JO100" s="6"/>
      <c r="JP100" s="6"/>
      <c r="JQ100" s="6"/>
      <c r="JR100" s="6"/>
      <c r="JS100" s="6"/>
      <c r="JT100" s="6"/>
      <c r="JU100" s="6"/>
      <c r="JV100" s="6"/>
      <c r="JW100" s="6"/>
      <c r="JX100" s="6"/>
      <c r="JY100" s="6"/>
      <c r="JZ100" s="6"/>
      <c r="KA100" s="6"/>
      <c r="KB100" s="6"/>
      <c r="KC100" s="6"/>
      <c r="KD100" s="6"/>
      <c r="KE100" s="6"/>
      <c r="KF100" s="6"/>
      <c r="KG100" s="6"/>
      <c r="KH100" s="6"/>
      <c r="KI100" s="6"/>
      <c r="KJ100" s="6"/>
      <c r="KK100" s="6"/>
      <c r="KL100" s="6"/>
      <c r="KM100" s="6"/>
      <c r="KN100" s="6"/>
      <c r="KO100" s="6"/>
      <c r="KP100" s="6"/>
      <c r="KQ100" s="6"/>
      <c r="KR100" s="6"/>
      <c r="KS100" s="6"/>
      <c r="KT100" s="6"/>
      <c r="KU100" s="6"/>
      <c r="KV100" s="6"/>
      <c r="KW100" s="6"/>
      <c r="KX100" s="6"/>
      <c r="KY100" s="6"/>
      <c r="KZ100" s="6"/>
      <c r="LA100" s="6"/>
      <c r="LB100" s="6"/>
      <c r="LC100" s="6"/>
      <c r="LD100" s="6"/>
      <c r="LE100" s="6"/>
      <c r="LF100" s="6"/>
      <c r="LG100" s="6"/>
      <c r="LH100" s="6"/>
      <c r="LI100" s="6"/>
      <c r="LJ100" s="6"/>
      <c r="LK100" s="6"/>
      <c r="LL100" s="6"/>
      <c r="LM100" s="6"/>
      <c r="LN100" s="6"/>
      <c r="LO100" s="6"/>
      <c r="LP100" s="6"/>
      <c r="LQ100" s="6"/>
      <c r="LR100" s="6"/>
      <c r="LS100" s="6"/>
      <c r="LT100" s="6"/>
      <c r="LU100" s="6"/>
      <c r="LV100" s="6"/>
      <c r="LW100" s="6"/>
      <c r="LX100" s="6"/>
      <c r="LY100" s="6"/>
      <c r="LZ100" s="6"/>
      <c r="MA100" s="6"/>
      <c r="MB100" s="6"/>
      <c r="MC100" s="6"/>
      <c r="MD100" s="6"/>
      <c r="ME100" s="6"/>
      <c r="MF100" s="6"/>
      <c r="MG100" s="6"/>
      <c r="MH100" s="6"/>
      <c r="MI100" s="6"/>
      <c r="MJ100" s="6"/>
      <c r="MK100" s="6"/>
      <c r="ML100" s="6"/>
      <c r="MM100" s="6"/>
      <c r="MN100" s="6"/>
      <c r="MO100" s="6"/>
      <c r="MP100" s="6"/>
      <c r="MQ100" s="6"/>
      <c r="MR100" s="6"/>
      <c r="MS100" s="6"/>
      <c r="MT100" s="6"/>
      <c r="MU100" s="6"/>
      <c r="MV100" s="6"/>
      <c r="MW100" s="6"/>
      <c r="MX100" s="6"/>
      <c r="MY100" s="6"/>
      <c r="MZ100" s="6"/>
      <c r="NA100" s="6"/>
      <c r="NB100" s="6"/>
      <c r="NC100" s="6"/>
      <c r="ND100" s="6"/>
      <c r="NE100" s="6"/>
      <c r="NF100" s="6"/>
      <c r="NG100" s="6"/>
      <c r="NH100" s="6"/>
      <c r="NI100" s="6"/>
      <c r="NJ100" s="6"/>
      <c r="NK100" s="6"/>
      <c r="NL100" s="6"/>
      <c r="NM100" s="6"/>
      <c r="NN100" s="6"/>
      <c r="NO100" s="6"/>
      <c r="NP100" s="6"/>
      <c r="NQ100" s="6"/>
      <c r="NR100" s="6"/>
      <c r="NS100" s="6"/>
      <c r="NT100" s="6"/>
      <c r="NU100" s="6"/>
      <c r="NV100" s="6"/>
      <c r="NW100" s="6"/>
      <c r="NX100" s="6"/>
      <c r="NY100" s="6"/>
      <c r="NZ100" s="6"/>
      <c r="OA100" s="6"/>
      <c r="OB100" s="6"/>
      <c r="OC100" s="6"/>
      <c r="OD100" s="6"/>
      <c r="OE100" s="6"/>
      <c r="OF100" s="6"/>
      <c r="OG100" s="6"/>
      <c r="OH100" s="6"/>
      <c r="OI100" s="6"/>
      <c r="OJ100" s="6"/>
      <c r="OK100" s="6"/>
      <c r="OL100" s="6"/>
      <c r="OM100" s="6"/>
      <c r="ON100" s="6"/>
      <c r="OO100" s="6"/>
      <c r="OP100" s="6"/>
      <c r="OQ100" s="6"/>
      <c r="OR100" s="6"/>
      <c r="OS100" s="6"/>
      <c r="OT100" s="6"/>
      <c r="OU100" s="6"/>
      <c r="OV100" s="6"/>
      <c r="OW100" s="6"/>
      <c r="OX100" s="6"/>
      <c r="OY100" s="6"/>
      <c r="OZ100" s="6"/>
      <c r="PA100" s="6"/>
      <c r="PB100" s="6"/>
      <c r="PC100" s="6"/>
      <c r="PD100" s="6"/>
      <c r="PE100" s="6"/>
      <c r="PF100" s="6"/>
      <c r="PG100" s="6"/>
      <c r="PH100" s="6"/>
      <c r="PI100" s="6"/>
      <c r="PJ100" s="6"/>
      <c r="PK100" s="6"/>
      <c r="PL100" s="6"/>
      <c r="PM100" s="6"/>
      <c r="PN100" s="6"/>
      <c r="PO100" s="6"/>
      <c r="PP100" s="6"/>
      <c r="PQ100" s="6"/>
      <c r="PR100" s="6"/>
      <c r="PS100" s="6"/>
      <c r="PT100" s="6"/>
      <c r="PU100" s="6"/>
      <c r="PV100" s="6"/>
      <c r="PW100" s="6"/>
      <c r="PX100" s="6"/>
      <c r="PY100" s="6"/>
      <c r="PZ100" s="6"/>
      <c r="QA100" s="6"/>
      <c r="QB100" s="6"/>
      <c r="QC100" s="6"/>
      <c r="QD100" s="6"/>
      <c r="QE100" s="6"/>
      <c r="QF100" s="6"/>
      <c r="QG100" s="6"/>
      <c r="QH100" s="6"/>
      <c r="QI100" s="6"/>
      <c r="QJ100" s="6"/>
      <c r="QK100" s="6"/>
      <c r="QL100" s="6"/>
      <c r="QM100" s="6"/>
      <c r="QN100" s="6"/>
      <c r="QO100" s="6"/>
      <c r="QP100" s="6"/>
      <c r="QQ100" s="6"/>
      <c r="QR100" s="6"/>
      <c r="QS100" s="6"/>
      <c r="QT100" s="6"/>
      <c r="QU100" s="6"/>
      <c r="QV100" s="6"/>
      <c r="QW100" s="6"/>
      <c r="QX100" s="6"/>
      <c r="QY100" s="6"/>
      <c r="QZ100" s="6"/>
      <c r="RA100" s="6"/>
      <c r="RB100" s="6"/>
      <c r="RC100" s="6"/>
      <c r="RD100" s="6"/>
      <c r="RE100" s="6"/>
      <c r="RF100" s="6"/>
      <c r="RG100" s="6"/>
      <c r="RH100" s="6"/>
      <c r="RI100" s="6"/>
      <c r="RJ100" s="6"/>
      <c r="RK100" s="6"/>
      <c r="RL100" s="6"/>
      <c r="RM100" s="6"/>
      <c r="RN100" s="6"/>
      <c r="RO100" s="6"/>
      <c r="RP100" s="6"/>
      <c r="RQ100" s="6"/>
      <c r="RR100" s="6"/>
      <c r="RS100" s="6"/>
      <c r="RT100" s="6"/>
      <c r="RU100" s="6"/>
      <c r="RV100" s="6"/>
      <c r="RW100" s="6"/>
      <c r="RX100" s="6"/>
      <c r="RY100" s="6"/>
      <c r="RZ100" s="6"/>
      <c r="SA100" s="6">
        <v>1</v>
      </c>
      <c r="SB100" s="6"/>
      <c r="SC100" s="6"/>
      <c r="SD100" s="6"/>
      <c r="SE100" s="6"/>
      <c r="SF100" s="6"/>
      <c r="SG100" s="6"/>
      <c r="SH100" s="6"/>
      <c r="SI100" s="6"/>
      <c r="SJ100" s="6"/>
      <c r="SK100" s="6"/>
      <c r="SL100" s="6"/>
      <c r="SM100" s="6"/>
      <c r="SN100" s="6"/>
      <c r="SO100" s="6"/>
      <c r="SP100" s="6"/>
      <c r="SQ100" s="6"/>
      <c r="SR100" s="6"/>
      <c r="SS100" s="6"/>
      <c r="ST100" s="6"/>
      <c r="SU100" s="6"/>
      <c r="SV100" s="6"/>
      <c r="SW100" s="6"/>
      <c r="SX100" s="6"/>
      <c r="SY100" s="6"/>
      <c r="SZ100" s="6"/>
      <c r="TA100" s="6"/>
      <c r="TB100" s="6"/>
      <c r="TC100" s="6"/>
      <c r="TD100" s="6"/>
      <c r="TE100" s="6"/>
      <c r="TF100" s="6"/>
      <c r="TG100" s="6"/>
      <c r="TH100" s="6"/>
      <c r="TI100" s="6"/>
      <c r="TJ100" s="6"/>
      <c r="TK100" s="6"/>
      <c r="TL100" s="6"/>
      <c r="TM100" s="6"/>
      <c r="TN100" s="6"/>
      <c r="TO100" s="6"/>
      <c r="TP100" s="6"/>
      <c r="TQ100" s="6"/>
      <c r="TR100" s="6"/>
      <c r="TS100" s="6"/>
      <c r="TT100" s="6"/>
      <c r="TU100" s="6"/>
      <c r="TV100" s="6"/>
      <c r="TW100" s="6"/>
      <c r="TX100" s="6"/>
      <c r="TY100" s="6"/>
      <c r="TZ100" s="6"/>
      <c r="UA100" s="6"/>
      <c r="UB100" s="6"/>
      <c r="UC100" s="6"/>
      <c r="UD100" s="6"/>
      <c r="UE100" s="6"/>
      <c r="UF100" s="6"/>
      <c r="UG100" s="6"/>
      <c r="UH100" s="6"/>
      <c r="UI100" s="6"/>
      <c r="UJ100" s="6"/>
      <c r="UK100" s="6"/>
      <c r="UL100" s="6"/>
      <c r="UM100" s="6"/>
      <c r="UN100" s="6"/>
      <c r="UO100" s="6"/>
      <c r="UP100" s="6"/>
      <c r="UQ100" s="6"/>
      <c r="UR100" s="6"/>
      <c r="US100" s="6"/>
      <c r="UT100" s="6"/>
      <c r="UU100" s="6"/>
      <c r="UV100" s="6"/>
      <c r="UW100" s="6"/>
      <c r="UX100" s="6"/>
      <c r="UY100" s="6"/>
      <c r="UZ100" s="6"/>
      <c r="VA100" s="6"/>
      <c r="VB100" s="6"/>
      <c r="VC100" s="6"/>
      <c r="VD100" s="6"/>
      <c r="VE100" s="6"/>
      <c r="VF100" s="6"/>
      <c r="VG100" s="6"/>
      <c r="VH100" s="6"/>
      <c r="VI100" s="6"/>
      <c r="VJ100" s="6"/>
      <c r="VK100" s="6"/>
      <c r="VL100" s="6"/>
      <c r="VM100" s="6"/>
      <c r="VN100" s="6"/>
      <c r="VO100" s="6"/>
      <c r="VP100" s="6"/>
      <c r="VQ100" s="6"/>
      <c r="VR100" s="6"/>
      <c r="VS100" s="6"/>
      <c r="VT100" s="6"/>
      <c r="VU100" s="6"/>
      <c r="VV100" s="6"/>
      <c r="VW100" s="6"/>
      <c r="VX100" s="6"/>
      <c r="VY100" s="6"/>
      <c r="VZ100" s="6"/>
      <c r="WA100" s="6"/>
      <c r="WB100" s="6"/>
      <c r="WC100" s="6"/>
      <c r="WD100" s="6"/>
      <c r="WE100" s="6"/>
      <c r="WF100" s="6"/>
      <c r="WG100" s="6"/>
      <c r="WH100" s="6"/>
      <c r="WI100" s="6"/>
      <c r="WJ100" s="6"/>
      <c r="WK100" s="6"/>
      <c r="WL100" s="6"/>
      <c r="WM100" s="6"/>
      <c r="WN100" s="6"/>
      <c r="WO100" s="6"/>
      <c r="WP100" s="6"/>
      <c r="WQ100" s="6"/>
      <c r="WR100" s="6"/>
      <c r="WS100" s="6"/>
      <c r="WT100" s="6"/>
      <c r="WU100" s="6"/>
      <c r="WV100" s="6"/>
      <c r="WW100" s="6"/>
      <c r="WX100" s="6"/>
      <c r="WY100" s="6"/>
      <c r="WZ100" s="6"/>
      <c r="XA100" s="6"/>
      <c r="XB100" s="6"/>
      <c r="XC100" s="6"/>
      <c r="XD100" s="6"/>
      <c r="XE100" s="6"/>
      <c r="XF100" s="6"/>
      <c r="XG100" s="6"/>
      <c r="XH100" s="6"/>
      <c r="XI100" s="6"/>
      <c r="XJ100" s="6"/>
      <c r="XK100" s="6"/>
      <c r="XL100" s="6"/>
      <c r="XM100" s="6"/>
      <c r="XN100" s="6"/>
      <c r="XO100" s="6"/>
      <c r="XP100" s="6"/>
      <c r="XQ100" s="6"/>
      <c r="XR100" s="6"/>
      <c r="XS100" s="6"/>
      <c r="XT100" s="6"/>
      <c r="XU100" s="6"/>
      <c r="XV100" s="6"/>
      <c r="XW100" s="6"/>
      <c r="XX100" s="6"/>
      <c r="XY100" s="6"/>
      <c r="XZ100" s="6"/>
      <c r="YA100" s="6"/>
      <c r="YB100" s="6"/>
      <c r="YC100" s="6"/>
      <c r="YD100" s="6"/>
      <c r="YE100" s="6"/>
      <c r="YF100" s="6"/>
      <c r="YG100" s="6"/>
      <c r="YH100" s="6"/>
      <c r="YI100" s="6"/>
      <c r="YJ100" s="6"/>
      <c r="YK100" s="6"/>
      <c r="YL100" s="6"/>
      <c r="YM100" s="6"/>
      <c r="YN100" s="6"/>
      <c r="YO100" s="6"/>
      <c r="YP100" s="6"/>
      <c r="YQ100" s="6"/>
      <c r="YR100" s="6"/>
      <c r="YS100" s="6"/>
      <c r="YT100" s="6"/>
      <c r="YU100" s="6"/>
      <c r="YV100" s="6"/>
      <c r="YW100" s="6"/>
      <c r="YX100" s="6"/>
      <c r="YY100" s="6"/>
      <c r="YZ100" s="6"/>
      <c r="ZA100" s="6"/>
      <c r="ZB100" s="6"/>
      <c r="ZC100" s="6"/>
      <c r="ZD100" s="6"/>
      <c r="ZE100" s="6"/>
      <c r="ZF100" s="6"/>
      <c r="ZG100" s="6"/>
      <c r="ZH100" s="6"/>
      <c r="ZI100" s="6"/>
      <c r="ZJ100" s="6"/>
      <c r="ZK100" s="6"/>
      <c r="ZL100" s="6"/>
      <c r="ZM100" s="6"/>
      <c r="ZN100" s="6"/>
      <c r="ZO100" s="6"/>
      <c r="ZP100" s="6"/>
      <c r="ZQ100" s="6"/>
      <c r="ZR100" s="6"/>
      <c r="ZS100" s="6"/>
      <c r="ZT100" s="6"/>
      <c r="ZU100" s="6"/>
      <c r="ZV100" s="6"/>
      <c r="ZW100" s="6"/>
      <c r="ZX100" s="6"/>
      <c r="ZY100" s="6"/>
      <c r="ZZ100" s="6"/>
      <c r="AAA100" s="6"/>
      <c r="AAB100" s="6"/>
      <c r="AAC100" s="6"/>
      <c r="AAD100" s="6"/>
      <c r="AAE100" s="6"/>
      <c r="AAF100" s="6"/>
      <c r="AAG100" s="6"/>
      <c r="AAH100" s="6"/>
      <c r="AAI100" s="6"/>
      <c r="AAJ100" s="6"/>
      <c r="AAK100" s="6"/>
      <c r="AAL100" s="6"/>
      <c r="AAM100" s="6"/>
      <c r="AAN100" s="6"/>
      <c r="AAO100" s="6"/>
      <c r="AAP100" s="6"/>
      <c r="AAQ100" s="6"/>
      <c r="AAR100" s="6"/>
      <c r="AAS100" s="6">
        <v>1</v>
      </c>
      <c r="AAT100" s="6"/>
      <c r="AAU100" s="6"/>
      <c r="AAV100" s="6"/>
      <c r="AAW100" s="6">
        <v>1</v>
      </c>
      <c r="AAX100" s="6"/>
      <c r="AAY100" s="6"/>
      <c r="AAZ100" s="6"/>
      <c r="ABA100" s="6"/>
      <c r="ABB100" s="6"/>
      <c r="ABC100" s="6"/>
      <c r="ABD100" s="6"/>
      <c r="ABE100" s="6">
        <v>1</v>
      </c>
      <c r="ABF100" s="6"/>
      <c r="ABG100" s="6"/>
      <c r="ABH100" s="6"/>
      <c r="ABI100" s="6"/>
      <c r="ABJ100" s="6"/>
      <c r="ABK100" s="6"/>
      <c r="ABL100" s="6"/>
      <c r="ABM100" s="6"/>
      <c r="ABN100" s="6"/>
      <c r="ABO100" s="6"/>
      <c r="ABP100" s="6"/>
      <c r="ABQ100" s="6"/>
      <c r="ABR100" s="6"/>
      <c r="ABS100" s="6"/>
      <c r="ABT100" s="6"/>
      <c r="ABU100" s="6"/>
      <c r="ABV100" s="6"/>
      <c r="ABW100" s="6">
        <v>1</v>
      </c>
      <c r="ABX100" s="6"/>
      <c r="ABY100" s="6"/>
      <c r="ABZ100" s="6"/>
      <c r="ACA100" s="6"/>
      <c r="ACB100" s="6"/>
      <c r="ACC100" s="6"/>
      <c r="ACD100" s="6"/>
      <c r="ACE100" s="6"/>
      <c r="ACF100" s="6"/>
      <c r="ACG100" s="6"/>
      <c r="ACH100" s="6"/>
      <c r="ACI100" s="6"/>
      <c r="ACJ100" s="6"/>
      <c r="ACK100" s="6">
        <v>6</v>
      </c>
    </row>
    <row r="101" spans="2:765" x14ac:dyDescent="0.35">
      <c r="B101" s="17">
        <v>2.5</v>
      </c>
      <c r="C101" s="6"/>
      <c r="D101" s="6"/>
      <c r="E101" s="6"/>
      <c r="F101" s="6"/>
      <c r="G101" s="6"/>
      <c r="H101" s="6"/>
      <c r="I101" s="6"/>
      <c r="J101" s="6"/>
      <c r="K101" s="6"/>
      <c r="L101" s="6"/>
      <c r="M101" s="6"/>
      <c r="N101" s="6"/>
      <c r="O101" s="6"/>
      <c r="P101" s="6"/>
      <c r="Q101" s="6"/>
      <c r="R101" s="6"/>
      <c r="S101" s="6"/>
      <c r="T101" s="6"/>
      <c r="U101" s="6"/>
      <c r="V101" s="6"/>
      <c r="W101" s="6"/>
      <c r="X101" s="6"/>
      <c r="Y101" s="6"/>
      <c r="Z101" s="6"/>
      <c r="AA101" s="6"/>
      <c r="AB101" s="6"/>
      <c r="AC101" s="6"/>
      <c r="AD101" s="6"/>
      <c r="AE101" s="6"/>
      <c r="AF101" s="6"/>
      <c r="AG101" s="6"/>
      <c r="AH101" s="6"/>
      <c r="AI101" s="6"/>
      <c r="AJ101" s="6"/>
      <c r="AK101" s="6"/>
      <c r="AL101" s="6"/>
      <c r="AM101" s="6"/>
      <c r="AN101" s="6"/>
      <c r="AO101" s="6"/>
      <c r="AP101" s="6"/>
      <c r="AQ101" s="6"/>
      <c r="AR101" s="6"/>
      <c r="AS101" s="6"/>
      <c r="AT101" s="6"/>
      <c r="AU101" s="6"/>
      <c r="AV101" s="6"/>
      <c r="AW101" s="6"/>
      <c r="AX101" s="6"/>
      <c r="AY101" s="6"/>
      <c r="AZ101" s="6"/>
      <c r="BA101" s="6"/>
      <c r="BB101" s="6"/>
      <c r="BC101" s="6"/>
      <c r="BD101" s="6"/>
      <c r="BE101" s="6"/>
      <c r="BF101" s="6"/>
      <c r="BG101" s="6"/>
      <c r="BH101" s="6"/>
      <c r="BI101" s="6"/>
      <c r="BJ101" s="6"/>
      <c r="BK101" s="6"/>
      <c r="BL101" s="6"/>
      <c r="BM101" s="6"/>
      <c r="BN101" s="6"/>
      <c r="BO101" s="6"/>
      <c r="BP101" s="6"/>
      <c r="BQ101" s="6"/>
      <c r="BR101" s="6"/>
      <c r="BS101" s="6"/>
      <c r="BT101" s="6"/>
      <c r="BU101" s="6"/>
      <c r="BV101" s="6"/>
      <c r="BW101" s="6"/>
      <c r="BX101" s="6"/>
      <c r="BY101" s="6"/>
      <c r="BZ101" s="6"/>
      <c r="CA101" s="6"/>
      <c r="CB101" s="6"/>
      <c r="CC101" s="6"/>
      <c r="CD101" s="6"/>
      <c r="CE101" s="6"/>
      <c r="CF101" s="6"/>
      <c r="CG101" s="6"/>
      <c r="CH101" s="6"/>
      <c r="CI101" s="6"/>
      <c r="CJ101" s="6"/>
      <c r="CK101" s="6"/>
      <c r="CL101" s="6"/>
      <c r="CM101" s="6"/>
      <c r="CN101" s="6"/>
      <c r="CO101" s="6"/>
      <c r="CP101" s="6"/>
      <c r="CQ101" s="6"/>
      <c r="CR101" s="6"/>
      <c r="CS101" s="6"/>
      <c r="CT101" s="6"/>
      <c r="CU101" s="6"/>
      <c r="CV101" s="6"/>
      <c r="CW101" s="6"/>
      <c r="CX101" s="6"/>
      <c r="CY101" s="6"/>
      <c r="CZ101" s="6"/>
      <c r="DA101" s="6"/>
      <c r="DB101" s="6"/>
      <c r="DC101" s="6"/>
      <c r="DD101" s="6"/>
      <c r="DE101" s="6"/>
      <c r="DF101" s="6"/>
      <c r="DG101" s="6"/>
      <c r="DH101" s="6"/>
      <c r="DI101" s="6"/>
      <c r="DJ101" s="6"/>
      <c r="DK101" s="6"/>
      <c r="DL101" s="6"/>
      <c r="DM101" s="6"/>
      <c r="DN101" s="6"/>
      <c r="DO101" s="6"/>
      <c r="DP101" s="6"/>
      <c r="DQ101" s="6"/>
      <c r="DR101" s="6"/>
      <c r="DS101" s="6"/>
      <c r="DT101" s="6"/>
      <c r="DU101" s="6"/>
      <c r="DV101" s="6"/>
      <c r="DW101" s="6"/>
      <c r="DX101" s="6"/>
      <c r="DY101" s="6"/>
      <c r="DZ101" s="6"/>
      <c r="EA101" s="6"/>
      <c r="EB101" s="6"/>
      <c r="EC101" s="6"/>
      <c r="ED101" s="6"/>
      <c r="EE101" s="6"/>
      <c r="EF101" s="6"/>
      <c r="EG101" s="6"/>
      <c r="EH101" s="6"/>
      <c r="EI101" s="6"/>
      <c r="EJ101" s="6"/>
      <c r="EK101" s="6"/>
      <c r="EL101" s="6"/>
      <c r="EM101" s="6"/>
      <c r="EN101" s="6"/>
      <c r="EO101" s="6"/>
      <c r="EP101" s="6"/>
      <c r="EQ101" s="6"/>
      <c r="ER101" s="6"/>
      <c r="ES101" s="6"/>
      <c r="ET101" s="6"/>
      <c r="EU101" s="6"/>
      <c r="EV101" s="6"/>
      <c r="EW101" s="6"/>
      <c r="EX101" s="6"/>
      <c r="EY101" s="6"/>
      <c r="EZ101" s="6"/>
      <c r="FA101" s="6"/>
      <c r="FB101" s="6"/>
      <c r="FC101" s="6"/>
      <c r="FD101" s="6"/>
      <c r="FE101" s="6"/>
      <c r="FF101" s="6"/>
      <c r="FG101" s="6"/>
      <c r="FH101" s="6"/>
      <c r="FI101" s="6"/>
      <c r="FJ101" s="6"/>
      <c r="FK101" s="6"/>
      <c r="FL101" s="6"/>
      <c r="FM101" s="6"/>
      <c r="FN101" s="6"/>
      <c r="FO101" s="6"/>
      <c r="FP101" s="6"/>
      <c r="FQ101" s="6"/>
      <c r="FR101" s="6"/>
      <c r="FS101" s="6"/>
      <c r="FT101" s="6"/>
      <c r="FU101" s="6"/>
      <c r="FV101" s="6"/>
      <c r="FW101" s="6"/>
      <c r="FX101" s="6"/>
      <c r="FY101" s="6"/>
      <c r="FZ101" s="6"/>
      <c r="GA101" s="6"/>
      <c r="GB101" s="6"/>
      <c r="GC101" s="6"/>
      <c r="GD101" s="6"/>
      <c r="GE101" s="6"/>
      <c r="GF101" s="6"/>
      <c r="GG101" s="6"/>
      <c r="GH101" s="6"/>
      <c r="GI101" s="6"/>
      <c r="GJ101" s="6"/>
      <c r="GK101" s="6"/>
      <c r="GL101" s="6"/>
      <c r="GM101" s="6"/>
      <c r="GN101" s="6"/>
      <c r="GO101" s="6"/>
      <c r="GP101" s="6"/>
      <c r="GQ101" s="6"/>
      <c r="GR101" s="6"/>
      <c r="GS101" s="6"/>
      <c r="GT101" s="6"/>
      <c r="GU101" s="6"/>
      <c r="GV101" s="6"/>
      <c r="GW101" s="6"/>
      <c r="GX101" s="6"/>
      <c r="GY101" s="6"/>
      <c r="GZ101" s="6"/>
      <c r="HA101" s="6"/>
      <c r="HB101" s="6"/>
      <c r="HC101" s="6"/>
      <c r="HD101" s="6"/>
      <c r="HE101" s="6"/>
      <c r="HF101" s="6"/>
      <c r="HG101" s="6"/>
      <c r="HH101" s="6"/>
      <c r="HI101" s="6"/>
      <c r="HJ101" s="6"/>
      <c r="HK101" s="6"/>
      <c r="HL101" s="6"/>
      <c r="HM101" s="6"/>
      <c r="HN101" s="6"/>
      <c r="HO101" s="6"/>
      <c r="HP101" s="6"/>
      <c r="HQ101" s="6"/>
      <c r="HR101" s="6"/>
      <c r="HS101" s="6"/>
      <c r="HT101" s="6"/>
      <c r="HU101" s="6"/>
      <c r="HV101" s="6"/>
      <c r="HW101" s="6"/>
      <c r="HX101" s="6"/>
      <c r="HY101" s="6"/>
      <c r="HZ101" s="6"/>
      <c r="IA101" s="6"/>
      <c r="IB101" s="6"/>
      <c r="IC101" s="6"/>
      <c r="ID101" s="6"/>
      <c r="IE101" s="6"/>
      <c r="IF101" s="6"/>
      <c r="IG101" s="6"/>
      <c r="IH101" s="6"/>
      <c r="II101" s="6"/>
      <c r="IJ101" s="6"/>
      <c r="IK101" s="6"/>
      <c r="IL101" s="6"/>
      <c r="IM101" s="6"/>
      <c r="IN101" s="6"/>
      <c r="IO101" s="6"/>
      <c r="IP101" s="6"/>
      <c r="IQ101" s="6"/>
      <c r="IR101" s="6"/>
      <c r="IS101" s="6"/>
      <c r="IT101" s="6"/>
      <c r="IU101" s="6"/>
      <c r="IV101" s="6"/>
      <c r="IW101" s="6"/>
      <c r="IX101" s="6"/>
      <c r="IY101" s="6"/>
      <c r="IZ101" s="6"/>
      <c r="JA101" s="6"/>
      <c r="JB101" s="6"/>
      <c r="JC101" s="6"/>
      <c r="JD101" s="6"/>
      <c r="JE101" s="6"/>
      <c r="JF101" s="6">
        <v>1</v>
      </c>
      <c r="JG101" s="6"/>
      <c r="JH101" s="6"/>
      <c r="JI101" s="6"/>
      <c r="JJ101" s="6"/>
      <c r="JK101" s="6"/>
      <c r="JL101" s="6"/>
      <c r="JM101" s="6"/>
      <c r="JN101" s="6"/>
      <c r="JO101" s="6"/>
      <c r="JP101" s="6"/>
      <c r="JQ101" s="6"/>
      <c r="JR101" s="6"/>
      <c r="JS101" s="6"/>
      <c r="JT101" s="6"/>
      <c r="JU101" s="6"/>
      <c r="JV101" s="6"/>
      <c r="JW101" s="6"/>
      <c r="JX101" s="6"/>
      <c r="JY101" s="6"/>
      <c r="JZ101" s="6"/>
      <c r="KA101" s="6"/>
      <c r="KB101" s="6"/>
      <c r="KC101" s="6"/>
      <c r="KD101" s="6"/>
      <c r="KE101" s="6"/>
      <c r="KF101" s="6"/>
      <c r="KG101" s="6"/>
      <c r="KH101" s="6"/>
      <c r="KI101" s="6"/>
      <c r="KJ101" s="6"/>
      <c r="KK101" s="6"/>
      <c r="KL101" s="6"/>
      <c r="KM101" s="6"/>
      <c r="KN101" s="6"/>
      <c r="KO101" s="6"/>
      <c r="KP101" s="6"/>
      <c r="KQ101" s="6"/>
      <c r="KR101" s="6"/>
      <c r="KS101" s="6"/>
      <c r="KT101" s="6"/>
      <c r="KU101" s="6"/>
      <c r="KV101" s="6"/>
      <c r="KW101" s="6"/>
      <c r="KX101" s="6"/>
      <c r="KY101" s="6"/>
      <c r="KZ101" s="6"/>
      <c r="LA101" s="6"/>
      <c r="LB101" s="6"/>
      <c r="LC101" s="6"/>
      <c r="LD101" s="6"/>
      <c r="LE101" s="6">
        <v>1</v>
      </c>
      <c r="LF101" s="6"/>
      <c r="LG101" s="6"/>
      <c r="LH101" s="6"/>
      <c r="LI101" s="6"/>
      <c r="LJ101" s="6"/>
      <c r="LK101" s="6"/>
      <c r="LL101" s="6"/>
      <c r="LM101" s="6"/>
      <c r="LN101" s="6"/>
      <c r="LO101" s="6"/>
      <c r="LP101" s="6"/>
      <c r="LQ101" s="6"/>
      <c r="LR101" s="6"/>
      <c r="LS101" s="6"/>
      <c r="LT101" s="6"/>
      <c r="LU101" s="6"/>
      <c r="LV101" s="6"/>
      <c r="LW101" s="6"/>
      <c r="LX101" s="6"/>
      <c r="LY101" s="6"/>
      <c r="LZ101" s="6"/>
      <c r="MA101" s="6"/>
      <c r="MB101" s="6"/>
      <c r="MC101" s="6"/>
      <c r="MD101" s="6"/>
      <c r="ME101" s="6"/>
      <c r="MF101" s="6"/>
      <c r="MG101" s="6"/>
      <c r="MH101" s="6"/>
      <c r="MI101" s="6"/>
      <c r="MJ101" s="6"/>
      <c r="MK101" s="6"/>
      <c r="ML101" s="6"/>
      <c r="MM101" s="6"/>
      <c r="MN101" s="6">
        <v>1</v>
      </c>
      <c r="MO101" s="6"/>
      <c r="MP101" s="6"/>
      <c r="MQ101" s="6"/>
      <c r="MR101" s="6"/>
      <c r="MS101" s="6"/>
      <c r="MT101" s="6"/>
      <c r="MU101" s="6"/>
      <c r="MV101" s="6"/>
      <c r="MW101" s="6"/>
      <c r="MX101" s="6"/>
      <c r="MY101" s="6"/>
      <c r="MZ101" s="6"/>
      <c r="NA101" s="6"/>
      <c r="NB101" s="6"/>
      <c r="NC101" s="6"/>
      <c r="ND101" s="6"/>
      <c r="NE101" s="6"/>
      <c r="NF101" s="6"/>
      <c r="NG101" s="6"/>
      <c r="NH101" s="6"/>
      <c r="NI101" s="6"/>
      <c r="NJ101" s="6"/>
      <c r="NK101" s="6"/>
      <c r="NL101" s="6"/>
      <c r="NM101" s="6"/>
      <c r="NN101" s="6"/>
      <c r="NO101" s="6"/>
      <c r="NP101" s="6"/>
      <c r="NQ101" s="6"/>
      <c r="NR101" s="6"/>
      <c r="NS101" s="6"/>
      <c r="NT101" s="6"/>
      <c r="NU101" s="6"/>
      <c r="NV101" s="6"/>
      <c r="NW101" s="6"/>
      <c r="NX101" s="6"/>
      <c r="NY101" s="6"/>
      <c r="NZ101" s="6"/>
      <c r="OA101" s="6"/>
      <c r="OB101" s="6"/>
      <c r="OC101" s="6"/>
      <c r="OD101" s="6"/>
      <c r="OE101" s="6"/>
      <c r="OF101" s="6"/>
      <c r="OG101" s="6"/>
      <c r="OH101" s="6"/>
      <c r="OI101" s="6"/>
      <c r="OJ101" s="6"/>
      <c r="OK101" s="6"/>
      <c r="OL101" s="6"/>
      <c r="OM101" s="6"/>
      <c r="ON101" s="6"/>
      <c r="OO101" s="6"/>
      <c r="OP101" s="6"/>
      <c r="OQ101" s="6"/>
      <c r="OR101" s="6"/>
      <c r="OS101" s="6"/>
      <c r="OT101" s="6"/>
      <c r="OU101" s="6"/>
      <c r="OV101" s="6"/>
      <c r="OW101" s="6"/>
      <c r="OX101" s="6"/>
      <c r="OY101" s="6"/>
      <c r="OZ101" s="6"/>
      <c r="PA101" s="6"/>
      <c r="PB101" s="6"/>
      <c r="PC101" s="6"/>
      <c r="PD101" s="6"/>
      <c r="PE101" s="6"/>
      <c r="PF101" s="6"/>
      <c r="PG101" s="6"/>
      <c r="PH101" s="6"/>
      <c r="PI101" s="6"/>
      <c r="PJ101" s="6"/>
      <c r="PK101" s="6"/>
      <c r="PL101" s="6"/>
      <c r="PM101" s="6"/>
      <c r="PN101" s="6"/>
      <c r="PO101" s="6"/>
      <c r="PP101" s="6"/>
      <c r="PQ101" s="6"/>
      <c r="PR101" s="6"/>
      <c r="PS101" s="6"/>
      <c r="PT101" s="6"/>
      <c r="PU101" s="6"/>
      <c r="PV101" s="6"/>
      <c r="PW101" s="6"/>
      <c r="PX101" s="6"/>
      <c r="PY101" s="6"/>
      <c r="PZ101" s="6"/>
      <c r="QA101" s="6"/>
      <c r="QB101" s="6"/>
      <c r="QC101" s="6"/>
      <c r="QD101" s="6"/>
      <c r="QE101" s="6"/>
      <c r="QF101" s="6"/>
      <c r="QG101" s="6"/>
      <c r="QH101" s="6"/>
      <c r="QI101" s="6"/>
      <c r="QJ101" s="6"/>
      <c r="QK101" s="6"/>
      <c r="QL101" s="6"/>
      <c r="QM101" s="6"/>
      <c r="QN101" s="6"/>
      <c r="QO101" s="6"/>
      <c r="QP101" s="6"/>
      <c r="QQ101" s="6"/>
      <c r="QR101" s="6"/>
      <c r="QS101" s="6"/>
      <c r="QT101" s="6"/>
      <c r="QU101" s="6"/>
      <c r="QV101" s="6"/>
      <c r="QW101" s="6"/>
      <c r="QX101" s="6"/>
      <c r="QY101" s="6"/>
      <c r="QZ101" s="6"/>
      <c r="RA101" s="6"/>
      <c r="RB101" s="6"/>
      <c r="RC101" s="6"/>
      <c r="RD101" s="6"/>
      <c r="RE101" s="6"/>
      <c r="RF101" s="6"/>
      <c r="RG101" s="6"/>
      <c r="RH101" s="6"/>
      <c r="RI101" s="6"/>
      <c r="RJ101" s="6"/>
      <c r="RK101" s="6"/>
      <c r="RL101" s="6"/>
      <c r="RM101" s="6"/>
      <c r="RN101" s="6"/>
      <c r="RO101" s="6"/>
      <c r="RP101" s="6"/>
      <c r="RQ101" s="6"/>
      <c r="RR101" s="6"/>
      <c r="RS101" s="6"/>
      <c r="RT101" s="6"/>
      <c r="RU101" s="6"/>
      <c r="RV101" s="6"/>
      <c r="RW101" s="6"/>
      <c r="RX101" s="6"/>
      <c r="RY101" s="6"/>
      <c r="RZ101" s="6"/>
      <c r="SA101" s="6"/>
      <c r="SB101" s="6"/>
      <c r="SC101" s="6"/>
      <c r="SD101" s="6"/>
      <c r="SE101" s="6"/>
      <c r="SF101" s="6"/>
      <c r="SG101" s="6"/>
      <c r="SH101" s="6"/>
      <c r="SI101" s="6"/>
      <c r="SJ101" s="6"/>
      <c r="SK101" s="6"/>
      <c r="SL101" s="6"/>
      <c r="SM101" s="6"/>
      <c r="SN101" s="6"/>
      <c r="SO101" s="6"/>
      <c r="SP101" s="6"/>
      <c r="SQ101" s="6"/>
      <c r="SR101" s="6"/>
      <c r="SS101" s="6"/>
      <c r="ST101" s="6"/>
      <c r="SU101" s="6"/>
      <c r="SV101" s="6"/>
      <c r="SW101" s="6"/>
      <c r="SX101" s="6"/>
      <c r="SY101" s="6"/>
      <c r="SZ101" s="6"/>
      <c r="TA101" s="6"/>
      <c r="TB101" s="6"/>
      <c r="TC101" s="6"/>
      <c r="TD101" s="6"/>
      <c r="TE101" s="6"/>
      <c r="TF101" s="6"/>
      <c r="TG101" s="6"/>
      <c r="TH101" s="6"/>
      <c r="TI101" s="6"/>
      <c r="TJ101" s="6"/>
      <c r="TK101" s="6"/>
      <c r="TL101" s="6">
        <v>1</v>
      </c>
      <c r="TM101" s="6"/>
      <c r="TN101" s="6"/>
      <c r="TO101" s="6"/>
      <c r="TP101" s="6"/>
      <c r="TQ101" s="6"/>
      <c r="TR101" s="6"/>
      <c r="TS101" s="6"/>
      <c r="TT101" s="6"/>
      <c r="TU101" s="6">
        <v>1</v>
      </c>
      <c r="TV101" s="6"/>
      <c r="TW101" s="6"/>
      <c r="TX101" s="6"/>
      <c r="TY101" s="6"/>
      <c r="TZ101" s="6"/>
      <c r="UA101" s="6"/>
      <c r="UB101" s="6"/>
      <c r="UC101" s="6"/>
      <c r="UD101" s="6"/>
      <c r="UE101" s="6"/>
      <c r="UF101" s="6"/>
      <c r="UG101" s="6"/>
      <c r="UH101" s="6"/>
      <c r="UI101" s="6"/>
      <c r="UJ101" s="6"/>
      <c r="UK101" s="6"/>
      <c r="UL101" s="6"/>
      <c r="UM101" s="6"/>
      <c r="UN101" s="6"/>
      <c r="UO101" s="6"/>
      <c r="UP101" s="6"/>
      <c r="UQ101" s="6"/>
      <c r="UR101" s="6"/>
      <c r="US101" s="6"/>
      <c r="UT101" s="6"/>
      <c r="UU101" s="6"/>
      <c r="UV101" s="6"/>
      <c r="UW101" s="6">
        <v>1</v>
      </c>
      <c r="UX101" s="6"/>
      <c r="UY101" s="6"/>
      <c r="UZ101" s="6"/>
      <c r="VA101" s="6"/>
      <c r="VB101" s="6"/>
      <c r="VC101" s="6"/>
      <c r="VD101" s="6"/>
      <c r="VE101" s="6"/>
      <c r="VF101" s="6"/>
      <c r="VG101" s="6"/>
      <c r="VH101" s="6"/>
      <c r="VI101" s="6"/>
      <c r="VJ101" s="6">
        <v>1</v>
      </c>
      <c r="VK101" s="6"/>
      <c r="VL101" s="6"/>
      <c r="VM101" s="6"/>
      <c r="VN101" s="6"/>
      <c r="VO101" s="6"/>
      <c r="VP101" s="6"/>
      <c r="VQ101" s="6"/>
      <c r="VR101" s="6"/>
      <c r="VS101" s="6"/>
      <c r="VT101" s="6"/>
      <c r="VU101" s="6"/>
      <c r="VV101" s="6"/>
      <c r="VW101" s="6"/>
      <c r="VX101" s="6"/>
      <c r="VY101" s="6"/>
      <c r="VZ101" s="6"/>
      <c r="WA101" s="6"/>
      <c r="WB101" s="6"/>
      <c r="WC101" s="6"/>
      <c r="WD101" s="6"/>
      <c r="WE101" s="6"/>
      <c r="WF101" s="6"/>
      <c r="WG101" s="6"/>
      <c r="WH101" s="6"/>
      <c r="WI101" s="6"/>
      <c r="WJ101" s="6"/>
      <c r="WK101" s="6"/>
      <c r="WL101" s="6"/>
      <c r="WM101" s="6"/>
      <c r="WN101" s="6"/>
      <c r="WO101" s="6"/>
      <c r="WP101" s="6"/>
      <c r="WQ101" s="6"/>
      <c r="WR101" s="6"/>
      <c r="WS101" s="6"/>
      <c r="WT101" s="6"/>
      <c r="WU101" s="6"/>
      <c r="WV101" s="6"/>
      <c r="WW101" s="6"/>
      <c r="WX101" s="6"/>
      <c r="WY101" s="6"/>
      <c r="WZ101" s="6"/>
      <c r="XA101" s="6"/>
      <c r="XB101" s="6"/>
      <c r="XC101" s="6"/>
      <c r="XD101" s="6"/>
      <c r="XE101" s="6"/>
      <c r="XF101" s="6"/>
      <c r="XG101" s="6"/>
      <c r="XH101" s="6"/>
      <c r="XI101" s="6"/>
      <c r="XJ101" s="6"/>
      <c r="XK101" s="6"/>
      <c r="XL101" s="6"/>
      <c r="XM101" s="6"/>
      <c r="XN101" s="6">
        <v>1</v>
      </c>
      <c r="XO101" s="6"/>
      <c r="XP101" s="6"/>
      <c r="XQ101" s="6"/>
      <c r="XR101" s="6"/>
      <c r="XS101" s="6"/>
      <c r="XT101" s="6"/>
      <c r="XU101" s="6"/>
      <c r="XV101" s="6"/>
      <c r="XW101" s="6"/>
      <c r="XX101" s="6"/>
      <c r="XY101" s="6"/>
      <c r="XZ101" s="6"/>
      <c r="YA101" s="6"/>
      <c r="YB101" s="6"/>
      <c r="YC101" s="6"/>
      <c r="YD101" s="6"/>
      <c r="YE101" s="6"/>
      <c r="YF101" s="6"/>
      <c r="YG101" s="6"/>
      <c r="YH101" s="6"/>
      <c r="YI101" s="6"/>
      <c r="YJ101" s="6"/>
      <c r="YK101" s="6"/>
      <c r="YL101" s="6"/>
      <c r="YM101" s="6"/>
      <c r="YN101" s="6"/>
      <c r="YO101" s="6"/>
      <c r="YP101" s="6"/>
      <c r="YQ101" s="6"/>
      <c r="YR101" s="6"/>
      <c r="YS101" s="6"/>
      <c r="YT101" s="6"/>
      <c r="YU101" s="6"/>
      <c r="YV101" s="6"/>
      <c r="YW101" s="6"/>
      <c r="YX101" s="6"/>
      <c r="YY101" s="6"/>
      <c r="YZ101" s="6"/>
      <c r="ZA101" s="6"/>
      <c r="ZB101" s="6"/>
      <c r="ZC101" s="6"/>
      <c r="ZD101" s="6"/>
      <c r="ZE101" s="6"/>
      <c r="ZF101" s="6"/>
      <c r="ZG101" s="6"/>
      <c r="ZH101" s="6"/>
      <c r="ZI101" s="6"/>
      <c r="ZJ101" s="6"/>
      <c r="ZK101" s="6"/>
      <c r="ZL101" s="6"/>
      <c r="ZM101" s="6"/>
      <c r="ZN101" s="6"/>
      <c r="ZO101" s="6"/>
      <c r="ZP101" s="6"/>
      <c r="ZQ101" s="6"/>
      <c r="ZR101" s="6"/>
      <c r="ZS101" s="6"/>
      <c r="ZT101" s="6"/>
      <c r="ZU101" s="6"/>
      <c r="ZV101" s="6"/>
      <c r="ZW101" s="6"/>
      <c r="ZX101" s="6"/>
      <c r="ZY101" s="6"/>
      <c r="ZZ101" s="6"/>
      <c r="AAA101" s="6"/>
      <c r="AAB101" s="6"/>
      <c r="AAC101" s="6"/>
      <c r="AAD101" s="6"/>
      <c r="AAE101" s="6"/>
      <c r="AAF101" s="6"/>
      <c r="AAG101" s="6"/>
      <c r="AAH101" s="6"/>
      <c r="AAI101" s="6"/>
      <c r="AAJ101" s="6"/>
      <c r="AAK101" s="6"/>
      <c r="AAL101" s="6"/>
      <c r="AAM101" s="6"/>
      <c r="AAN101" s="6"/>
      <c r="AAO101" s="6"/>
      <c r="AAP101" s="6"/>
      <c r="AAQ101" s="6">
        <v>1</v>
      </c>
      <c r="AAR101" s="6"/>
      <c r="AAS101" s="6"/>
      <c r="AAT101" s="6"/>
      <c r="AAU101" s="6"/>
      <c r="AAV101" s="6"/>
      <c r="AAW101" s="6"/>
      <c r="AAX101" s="6"/>
      <c r="AAY101" s="6"/>
      <c r="AAZ101" s="6"/>
      <c r="ABA101" s="6">
        <v>1</v>
      </c>
      <c r="ABB101" s="6"/>
      <c r="ABC101" s="6"/>
      <c r="ABD101" s="6"/>
      <c r="ABE101" s="6"/>
      <c r="ABF101" s="6"/>
      <c r="ABG101" s="6"/>
      <c r="ABH101" s="6"/>
      <c r="ABI101" s="6"/>
      <c r="ABJ101" s="6"/>
      <c r="ABK101" s="6"/>
      <c r="ABL101" s="6"/>
      <c r="ABM101" s="6"/>
      <c r="ABN101" s="6"/>
      <c r="ABO101" s="6"/>
      <c r="ABP101" s="6"/>
      <c r="ABQ101" s="6"/>
      <c r="ABR101" s="6"/>
      <c r="ABS101" s="6"/>
      <c r="ABT101" s="6"/>
      <c r="ABU101" s="6"/>
      <c r="ABV101" s="6">
        <v>1</v>
      </c>
      <c r="ABW101" s="6"/>
      <c r="ABX101" s="6"/>
      <c r="ABY101" s="6"/>
      <c r="ABZ101" s="6"/>
      <c r="ACA101" s="6"/>
      <c r="ACB101" s="6"/>
      <c r="ACC101" s="6"/>
      <c r="ACD101" s="6"/>
      <c r="ACE101" s="6"/>
      <c r="ACF101" s="6"/>
      <c r="ACG101" s="6"/>
      <c r="ACH101" s="6"/>
      <c r="ACI101" s="6"/>
      <c r="ACJ101" s="6"/>
      <c r="ACK101" s="6">
        <v>11</v>
      </c>
    </row>
    <row r="102" spans="2:765" x14ac:dyDescent="0.35">
      <c r="B102" s="17">
        <v>2.75</v>
      </c>
      <c r="C102" s="6"/>
      <c r="D102" s="6"/>
      <c r="E102" s="6"/>
      <c r="F102" s="6"/>
      <c r="G102" s="6"/>
      <c r="H102" s="6"/>
      <c r="I102" s="6"/>
      <c r="J102" s="6"/>
      <c r="K102" s="6"/>
      <c r="L102" s="6"/>
      <c r="M102" s="6"/>
      <c r="N102" s="6"/>
      <c r="O102" s="6"/>
      <c r="P102" s="6"/>
      <c r="Q102" s="6"/>
      <c r="R102" s="6"/>
      <c r="S102" s="6"/>
      <c r="T102" s="6"/>
      <c r="U102" s="6"/>
      <c r="V102" s="6"/>
      <c r="W102" s="6"/>
      <c r="X102" s="6"/>
      <c r="Y102" s="6"/>
      <c r="Z102" s="6"/>
      <c r="AA102" s="6"/>
      <c r="AB102" s="6"/>
      <c r="AC102" s="6"/>
      <c r="AD102" s="6"/>
      <c r="AE102" s="6"/>
      <c r="AF102" s="6"/>
      <c r="AG102" s="6"/>
      <c r="AH102" s="6"/>
      <c r="AI102" s="6"/>
      <c r="AJ102" s="6"/>
      <c r="AK102" s="6"/>
      <c r="AL102" s="6"/>
      <c r="AM102" s="6"/>
      <c r="AN102" s="6"/>
      <c r="AO102" s="6"/>
      <c r="AP102" s="6"/>
      <c r="AQ102" s="6"/>
      <c r="AR102" s="6"/>
      <c r="AS102" s="6"/>
      <c r="AT102" s="6"/>
      <c r="AU102" s="6"/>
      <c r="AV102" s="6"/>
      <c r="AW102" s="6"/>
      <c r="AX102" s="6"/>
      <c r="AY102" s="6"/>
      <c r="AZ102" s="6"/>
      <c r="BA102" s="6"/>
      <c r="BB102" s="6"/>
      <c r="BC102" s="6"/>
      <c r="BD102" s="6"/>
      <c r="BE102" s="6"/>
      <c r="BF102" s="6"/>
      <c r="BG102" s="6"/>
      <c r="BH102" s="6"/>
      <c r="BI102" s="6"/>
      <c r="BJ102" s="6"/>
      <c r="BK102" s="6"/>
      <c r="BL102" s="6"/>
      <c r="BM102" s="6"/>
      <c r="BN102" s="6"/>
      <c r="BO102" s="6"/>
      <c r="BP102" s="6"/>
      <c r="BQ102" s="6"/>
      <c r="BR102" s="6"/>
      <c r="BS102" s="6"/>
      <c r="BT102" s="6"/>
      <c r="BU102" s="6"/>
      <c r="BV102" s="6"/>
      <c r="BW102" s="6"/>
      <c r="BX102" s="6"/>
      <c r="BY102" s="6"/>
      <c r="BZ102" s="6"/>
      <c r="CA102" s="6"/>
      <c r="CB102" s="6"/>
      <c r="CC102" s="6"/>
      <c r="CD102" s="6"/>
      <c r="CE102" s="6"/>
      <c r="CF102" s="6"/>
      <c r="CG102" s="6"/>
      <c r="CH102" s="6"/>
      <c r="CI102" s="6"/>
      <c r="CJ102" s="6"/>
      <c r="CK102" s="6"/>
      <c r="CL102" s="6"/>
      <c r="CM102" s="6"/>
      <c r="CN102" s="6"/>
      <c r="CO102" s="6"/>
      <c r="CP102" s="6"/>
      <c r="CQ102" s="6"/>
      <c r="CR102" s="6"/>
      <c r="CS102" s="6"/>
      <c r="CT102" s="6"/>
      <c r="CU102" s="6"/>
      <c r="CV102" s="6"/>
      <c r="CW102" s="6"/>
      <c r="CX102" s="6"/>
      <c r="CY102" s="6"/>
      <c r="CZ102" s="6"/>
      <c r="DA102" s="6"/>
      <c r="DB102" s="6"/>
      <c r="DC102" s="6"/>
      <c r="DD102" s="6"/>
      <c r="DE102" s="6"/>
      <c r="DF102" s="6"/>
      <c r="DG102" s="6"/>
      <c r="DH102" s="6"/>
      <c r="DI102" s="6"/>
      <c r="DJ102" s="6"/>
      <c r="DK102" s="6"/>
      <c r="DL102" s="6"/>
      <c r="DM102" s="6"/>
      <c r="DN102" s="6"/>
      <c r="DO102" s="6"/>
      <c r="DP102" s="6"/>
      <c r="DQ102" s="6"/>
      <c r="DR102" s="6"/>
      <c r="DS102" s="6"/>
      <c r="DT102" s="6"/>
      <c r="DU102" s="6"/>
      <c r="DV102" s="6"/>
      <c r="DW102" s="6"/>
      <c r="DX102" s="6"/>
      <c r="DY102" s="6"/>
      <c r="DZ102" s="6"/>
      <c r="EA102" s="6"/>
      <c r="EB102" s="6"/>
      <c r="EC102" s="6"/>
      <c r="ED102" s="6"/>
      <c r="EE102" s="6"/>
      <c r="EF102" s="6"/>
      <c r="EG102" s="6"/>
      <c r="EH102" s="6"/>
      <c r="EI102" s="6"/>
      <c r="EJ102" s="6"/>
      <c r="EK102" s="6"/>
      <c r="EL102" s="6"/>
      <c r="EM102" s="6"/>
      <c r="EN102" s="6"/>
      <c r="EO102" s="6"/>
      <c r="EP102" s="6"/>
      <c r="EQ102" s="6"/>
      <c r="ER102" s="6"/>
      <c r="ES102" s="6"/>
      <c r="ET102" s="6"/>
      <c r="EU102" s="6"/>
      <c r="EV102" s="6"/>
      <c r="EW102" s="6"/>
      <c r="EX102" s="6"/>
      <c r="EY102" s="6"/>
      <c r="EZ102" s="6"/>
      <c r="FA102" s="6"/>
      <c r="FB102" s="6"/>
      <c r="FC102" s="6"/>
      <c r="FD102" s="6"/>
      <c r="FE102" s="6"/>
      <c r="FF102" s="6"/>
      <c r="FG102" s="6"/>
      <c r="FH102" s="6"/>
      <c r="FI102" s="6"/>
      <c r="FJ102" s="6"/>
      <c r="FK102" s="6"/>
      <c r="FL102" s="6"/>
      <c r="FM102" s="6"/>
      <c r="FN102" s="6"/>
      <c r="FO102" s="6"/>
      <c r="FP102" s="6"/>
      <c r="FQ102" s="6"/>
      <c r="FR102" s="6"/>
      <c r="FS102" s="6"/>
      <c r="FT102" s="6"/>
      <c r="FU102" s="6"/>
      <c r="FV102" s="6"/>
      <c r="FW102" s="6"/>
      <c r="FX102" s="6"/>
      <c r="FY102" s="6"/>
      <c r="FZ102" s="6"/>
      <c r="GA102" s="6"/>
      <c r="GB102" s="6"/>
      <c r="GC102" s="6"/>
      <c r="GD102" s="6"/>
      <c r="GE102" s="6"/>
      <c r="GF102" s="6"/>
      <c r="GG102" s="6"/>
      <c r="GH102" s="6"/>
      <c r="GI102" s="6"/>
      <c r="GJ102" s="6"/>
      <c r="GK102" s="6"/>
      <c r="GL102" s="6"/>
      <c r="GM102" s="6"/>
      <c r="GN102" s="6"/>
      <c r="GO102" s="6"/>
      <c r="GP102" s="6"/>
      <c r="GQ102" s="6"/>
      <c r="GR102" s="6"/>
      <c r="GS102" s="6"/>
      <c r="GT102" s="6"/>
      <c r="GU102" s="6"/>
      <c r="GV102" s="6"/>
      <c r="GW102" s="6"/>
      <c r="GX102" s="6"/>
      <c r="GY102" s="6"/>
      <c r="GZ102" s="6"/>
      <c r="HA102" s="6"/>
      <c r="HB102" s="6"/>
      <c r="HC102" s="6"/>
      <c r="HD102" s="6"/>
      <c r="HE102" s="6"/>
      <c r="HF102" s="6"/>
      <c r="HG102" s="6"/>
      <c r="HH102" s="6"/>
      <c r="HI102" s="6"/>
      <c r="HJ102" s="6"/>
      <c r="HK102" s="6"/>
      <c r="HL102" s="6"/>
      <c r="HM102" s="6"/>
      <c r="HN102" s="6"/>
      <c r="HO102" s="6"/>
      <c r="HP102" s="6"/>
      <c r="HQ102" s="6"/>
      <c r="HR102" s="6"/>
      <c r="HS102" s="6"/>
      <c r="HT102" s="6"/>
      <c r="HU102" s="6"/>
      <c r="HV102" s="6"/>
      <c r="HW102" s="6"/>
      <c r="HX102" s="6"/>
      <c r="HY102" s="6"/>
      <c r="HZ102" s="6"/>
      <c r="IA102" s="6"/>
      <c r="IB102" s="6"/>
      <c r="IC102" s="6"/>
      <c r="ID102" s="6"/>
      <c r="IE102" s="6"/>
      <c r="IF102" s="6"/>
      <c r="IG102" s="6"/>
      <c r="IH102" s="6"/>
      <c r="II102" s="6"/>
      <c r="IJ102" s="6"/>
      <c r="IK102" s="6"/>
      <c r="IL102" s="6"/>
      <c r="IM102" s="6"/>
      <c r="IN102" s="6"/>
      <c r="IO102" s="6"/>
      <c r="IP102" s="6"/>
      <c r="IQ102" s="6"/>
      <c r="IR102" s="6"/>
      <c r="IS102" s="6"/>
      <c r="IT102" s="6"/>
      <c r="IU102" s="6"/>
      <c r="IV102" s="6"/>
      <c r="IW102" s="6"/>
      <c r="IX102" s="6"/>
      <c r="IY102" s="6"/>
      <c r="IZ102" s="6"/>
      <c r="JA102" s="6"/>
      <c r="JB102" s="6"/>
      <c r="JC102" s="6"/>
      <c r="JD102" s="6"/>
      <c r="JE102" s="6"/>
      <c r="JF102" s="6"/>
      <c r="JG102" s="6"/>
      <c r="JH102" s="6"/>
      <c r="JI102" s="6"/>
      <c r="JJ102" s="6"/>
      <c r="JK102" s="6"/>
      <c r="JL102" s="6"/>
      <c r="JM102" s="6"/>
      <c r="JN102" s="6"/>
      <c r="JO102" s="6"/>
      <c r="JP102" s="6"/>
      <c r="JQ102" s="6"/>
      <c r="JR102" s="6"/>
      <c r="JS102" s="6"/>
      <c r="JT102" s="6"/>
      <c r="JU102" s="6"/>
      <c r="JV102" s="6"/>
      <c r="JW102" s="6"/>
      <c r="JX102" s="6"/>
      <c r="JY102" s="6"/>
      <c r="JZ102" s="6"/>
      <c r="KA102" s="6"/>
      <c r="KB102" s="6"/>
      <c r="KC102" s="6"/>
      <c r="KD102" s="6"/>
      <c r="KE102" s="6"/>
      <c r="KF102" s="6"/>
      <c r="KG102" s="6"/>
      <c r="KH102" s="6"/>
      <c r="KI102" s="6"/>
      <c r="KJ102" s="6"/>
      <c r="KK102" s="6"/>
      <c r="KL102" s="6"/>
      <c r="KM102" s="6"/>
      <c r="KN102" s="6"/>
      <c r="KO102" s="6"/>
      <c r="KP102" s="6"/>
      <c r="KQ102" s="6"/>
      <c r="KR102" s="6"/>
      <c r="KS102" s="6"/>
      <c r="KT102" s="6"/>
      <c r="KU102" s="6"/>
      <c r="KV102" s="6"/>
      <c r="KW102" s="6"/>
      <c r="KX102" s="6"/>
      <c r="KY102" s="6"/>
      <c r="KZ102" s="6"/>
      <c r="LA102" s="6"/>
      <c r="LB102" s="6"/>
      <c r="LC102" s="6"/>
      <c r="LD102" s="6"/>
      <c r="LE102" s="6"/>
      <c r="LF102" s="6"/>
      <c r="LG102" s="6"/>
      <c r="LH102" s="6"/>
      <c r="LI102" s="6"/>
      <c r="LJ102" s="6"/>
      <c r="LK102" s="6"/>
      <c r="LL102" s="6"/>
      <c r="LM102" s="6"/>
      <c r="LN102" s="6"/>
      <c r="LO102" s="6"/>
      <c r="LP102" s="6"/>
      <c r="LQ102" s="6"/>
      <c r="LR102" s="6"/>
      <c r="LS102" s="6"/>
      <c r="LT102" s="6"/>
      <c r="LU102" s="6"/>
      <c r="LV102" s="6"/>
      <c r="LW102" s="6"/>
      <c r="LX102" s="6"/>
      <c r="LY102" s="6"/>
      <c r="LZ102" s="6"/>
      <c r="MA102" s="6"/>
      <c r="MB102" s="6"/>
      <c r="MC102" s="6"/>
      <c r="MD102" s="6"/>
      <c r="ME102" s="6"/>
      <c r="MF102" s="6"/>
      <c r="MG102" s="6"/>
      <c r="MH102" s="6"/>
      <c r="MI102" s="6"/>
      <c r="MJ102" s="6"/>
      <c r="MK102" s="6"/>
      <c r="ML102" s="6"/>
      <c r="MM102" s="6"/>
      <c r="MN102" s="6"/>
      <c r="MO102" s="6"/>
      <c r="MP102" s="6"/>
      <c r="MQ102" s="6"/>
      <c r="MR102" s="6"/>
      <c r="MS102" s="6"/>
      <c r="MT102" s="6"/>
      <c r="MU102" s="6"/>
      <c r="MV102" s="6"/>
      <c r="MW102" s="6"/>
      <c r="MX102" s="6"/>
      <c r="MY102" s="6"/>
      <c r="MZ102" s="6"/>
      <c r="NA102" s="6"/>
      <c r="NB102" s="6"/>
      <c r="NC102" s="6"/>
      <c r="ND102" s="6"/>
      <c r="NE102" s="6"/>
      <c r="NF102" s="6"/>
      <c r="NG102" s="6"/>
      <c r="NH102" s="6"/>
      <c r="NI102" s="6"/>
      <c r="NJ102" s="6"/>
      <c r="NK102" s="6"/>
      <c r="NL102" s="6"/>
      <c r="NM102" s="6"/>
      <c r="NN102" s="6"/>
      <c r="NO102" s="6"/>
      <c r="NP102" s="6"/>
      <c r="NQ102" s="6"/>
      <c r="NR102" s="6"/>
      <c r="NS102" s="6"/>
      <c r="NT102" s="6"/>
      <c r="NU102" s="6"/>
      <c r="NV102" s="6"/>
      <c r="NW102" s="6"/>
      <c r="NX102" s="6"/>
      <c r="NY102" s="6"/>
      <c r="NZ102" s="6"/>
      <c r="OA102" s="6"/>
      <c r="OB102" s="6"/>
      <c r="OC102" s="6"/>
      <c r="OD102" s="6"/>
      <c r="OE102" s="6"/>
      <c r="OF102" s="6"/>
      <c r="OG102" s="6"/>
      <c r="OH102" s="6"/>
      <c r="OI102" s="6"/>
      <c r="OJ102" s="6"/>
      <c r="OK102" s="6"/>
      <c r="OL102" s="6"/>
      <c r="OM102" s="6"/>
      <c r="ON102" s="6"/>
      <c r="OO102" s="6"/>
      <c r="OP102" s="6"/>
      <c r="OQ102" s="6"/>
      <c r="OR102" s="6"/>
      <c r="OS102" s="6"/>
      <c r="OT102" s="6"/>
      <c r="OU102" s="6"/>
      <c r="OV102" s="6"/>
      <c r="OW102" s="6"/>
      <c r="OX102" s="6"/>
      <c r="OY102" s="6"/>
      <c r="OZ102" s="6"/>
      <c r="PA102" s="6"/>
      <c r="PB102" s="6"/>
      <c r="PC102" s="6"/>
      <c r="PD102" s="6"/>
      <c r="PE102" s="6"/>
      <c r="PF102" s="6"/>
      <c r="PG102" s="6"/>
      <c r="PH102" s="6"/>
      <c r="PI102" s="6"/>
      <c r="PJ102" s="6"/>
      <c r="PK102" s="6"/>
      <c r="PL102" s="6"/>
      <c r="PM102" s="6"/>
      <c r="PN102" s="6"/>
      <c r="PO102" s="6"/>
      <c r="PP102" s="6"/>
      <c r="PQ102" s="6"/>
      <c r="PR102" s="6"/>
      <c r="PS102" s="6"/>
      <c r="PT102" s="6"/>
      <c r="PU102" s="6"/>
      <c r="PV102" s="6"/>
      <c r="PW102" s="6"/>
      <c r="PX102" s="6"/>
      <c r="PY102" s="6"/>
      <c r="PZ102" s="6"/>
      <c r="QA102" s="6"/>
      <c r="QB102" s="6"/>
      <c r="QC102" s="6"/>
      <c r="QD102" s="6"/>
      <c r="QE102" s="6"/>
      <c r="QF102" s="6"/>
      <c r="QG102" s="6"/>
      <c r="QH102" s="6"/>
      <c r="QI102" s="6"/>
      <c r="QJ102" s="6"/>
      <c r="QK102" s="6"/>
      <c r="QL102" s="6"/>
      <c r="QM102" s="6"/>
      <c r="QN102" s="6"/>
      <c r="QO102" s="6"/>
      <c r="QP102" s="6"/>
      <c r="QQ102" s="6"/>
      <c r="QR102" s="6"/>
      <c r="QS102" s="6"/>
      <c r="QT102" s="6"/>
      <c r="QU102" s="6"/>
      <c r="QV102" s="6"/>
      <c r="QW102" s="6"/>
      <c r="QX102" s="6"/>
      <c r="QY102" s="6"/>
      <c r="QZ102" s="6"/>
      <c r="RA102" s="6"/>
      <c r="RB102" s="6"/>
      <c r="RC102" s="6"/>
      <c r="RD102" s="6"/>
      <c r="RE102" s="6"/>
      <c r="RF102" s="6"/>
      <c r="RG102" s="6"/>
      <c r="RH102" s="6"/>
      <c r="RI102" s="6"/>
      <c r="RJ102" s="6"/>
      <c r="RK102" s="6"/>
      <c r="RL102" s="6"/>
      <c r="RM102" s="6"/>
      <c r="RN102" s="6"/>
      <c r="RO102" s="6"/>
      <c r="RP102" s="6"/>
      <c r="RQ102" s="6"/>
      <c r="RR102" s="6"/>
      <c r="RS102" s="6"/>
      <c r="RT102" s="6"/>
      <c r="RU102" s="6"/>
      <c r="RV102" s="6"/>
      <c r="RW102" s="6"/>
      <c r="RX102" s="6"/>
      <c r="RY102" s="6"/>
      <c r="RZ102" s="6"/>
      <c r="SA102" s="6"/>
      <c r="SB102" s="6"/>
      <c r="SC102" s="6"/>
      <c r="SD102" s="6"/>
      <c r="SE102" s="6"/>
      <c r="SF102" s="6"/>
      <c r="SG102" s="6"/>
      <c r="SH102" s="6"/>
      <c r="SI102" s="6"/>
      <c r="SJ102" s="6"/>
      <c r="SK102" s="6"/>
      <c r="SL102" s="6"/>
      <c r="SM102" s="6"/>
      <c r="SN102" s="6"/>
      <c r="SO102" s="6"/>
      <c r="SP102" s="6"/>
      <c r="SQ102" s="6"/>
      <c r="SR102" s="6"/>
      <c r="SS102" s="6"/>
      <c r="ST102" s="6"/>
      <c r="SU102" s="6"/>
      <c r="SV102" s="6"/>
      <c r="SW102" s="6"/>
      <c r="SX102" s="6"/>
      <c r="SY102" s="6"/>
      <c r="SZ102" s="6"/>
      <c r="TA102" s="6"/>
      <c r="TB102" s="6"/>
      <c r="TC102" s="6"/>
      <c r="TD102" s="6"/>
      <c r="TE102" s="6"/>
      <c r="TF102" s="6"/>
      <c r="TG102" s="6"/>
      <c r="TH102" s="6"/>
      <c r="TI102" s="6"/>
      <c r="TJ102" s="6"/>
      <c r="TK102" s="6"/>
      <c r="TL102" s="6"/>
      <c r="TM102" s="6"/>
      <c r="TN102" s="6"/>
      <c r="TO102" s="6"/>
      <c r="TP102" s="6"/>
      <c r="TQ102" s="6"/>
      <c r="TR102" s="6"/>
      <c r="TS102" s="6"/>
      <c r="TT102" s="6"/>
      <c r="TU102" s="6"/>
      <c r="TV102" s="6"/>
      <c r="TW102" s="6"/>
      <c r="TX102" s="6"/>
      <c r="TY102" s="6"/>
      <c r="TZ102" s="6"/>
      <c r="UA102" s="6"/>
      <c r="UB102" s="6"/>
      <c r="UC102" s="6"/>
      <c r="UD102" s="6"/>
      <c r="UE102" s="6"/>
      <c r="UF102" s="6"/>
      <c r="UG102" s="6"/>
      <c r="UH102" s="6"/>
      <c r="UI102" s="6"/>
      <c r="UJ102" s="6"/>
      <c r="UK102" s="6"/>
      <c r="UL102" s="6"/>
      <c r="UM102" s="6"/>
      <c r="UN102" s="6"/>
      <c r="UO102" s="6"/>
      <c r="UP102" s="6"/>
      <c r="UQ102" s="6"/>
      <c r="UR102" s="6"/>
      <c r="US102" s="6"/>
      <c r="UT102" s="6"/>
      <c r="UU102" s="6"/>
      <c r="UV102" s="6"/>
      <c r="UW102" s="6"/>
      <c r="UX102" s="6"/>
      <c r="UY102" s="6"/>
      <c r="UZ102" s="6"/>
      <c r="VA102" s="6"/>
      <c r="VB102" s="6"/>
      <c r="VC102" s="6"/>
      <c r="VD102" s="6"/>
      <c r="VE102" s="6"/>
      <c r="VF102" s="6"/>
      <c r="VG102" s="6"/>
      <c r="VH102" s="6"/>
      <c r="VI102" s="6"/>
      <c r="VJ102" s="6"/>
      <c r="VK102" s="6"/>
      <c r="VL102" s="6"/>
      <c r="VM102" s="6"/>
      <c r="VN102" s="6"/>
      <c r="VO102" s="6"/>
      <c r="VP102" s="6"/>
      <c r="VQ102" s="6"/>
      <c r="VR102" s="6"/>
      <c r="VS102" s="6"/>
      <c r="VT102" s="6"/>
      <c r="VU102" s="6"/>
      <c r="VV102" s="6"/>
      <c r="VW102" s="6"/>
      <c r="VX102" s="6"/>
      <c r="VY102" s="6"/>
      <c r="VZ102" s="6"/>
      <c r="WA102" s="6"/>
      <c r="WB102" s="6"/>
      <c r="WC102" s="6"/>
      <c r="WD102" s="6"/>
      <c r="WE102" s="6"/>
      <c r="WF102" s="6"/>
      <c r="WG102" s="6"/>
      <c r="WH102" s="6"/>
      <c r="WI102" s="6"/>
      <c r="WJ102" s="6"/>
      <c r="WK102" s="6"/>
      <c r="WL102" s="6"/>
      <c r="WM102" s="6"/>
      <c r="WN102" s="6"/>
      <c r="WO102" s="6"/>
      <c r="WP102" s="6"/>
      <c r="WQ102" s="6"/>
      <c r="WR102" s="6"/>
      <c r="WS102" s="6"/>
      <c r="WT102" s="6"/>
      <c r="WU102" s="6"/>
      <c r="WV102" s="6"/>
      <c r="WW102" s="6"/>
      <c r="WX102" s="6"/>
      <c r="WY102" s="6"/>
      <c r="WZ102" s="6"/>
      <c r="XA102" s="6"/>
      <c r="XB102" s="6">
        <v>1</v>
      </c>
      <c r="XC102" s="6"/>
      <c r="XD102" s="6"/>
      <c r="XE102" s="6"/>
      <c r="XF102" s="6"/>
      <c r="XG102" s="6"/>
      <c r="XH102" s="6"/>
      <c r="XI102" s="6"/>
      <c r="XJ102" s="6"/>
      <c r="XK102" s="6"/>
      <c r="XL102" s="6"/>
      <c r="XM102" s="6"/>
      <c r="XN102" s="6"/>
      <c r="XO102" s="6"/>
      <c r="XP102" s="6"/>
      <c r="XQ102" s="6"/>
      <c r="XR102" s="6"/>
      <c r="XS102" s="6"/>
      <c r="XT102" s="6"/>
      <c r="XU102" s="6"/>
      <c r="XV102" s="6"/>
      <c r="XW102" s="6"/>
      <c r="XX102" s="6"/>
      <c r="XY102" s="6"/>
      <c r="XZ102" s="6"/>
      <c r="YA102" s="6"/>
      <c r="YB102" s="6"/>
      <c r="YC102" s="6"/>
      <c r="YD102" s="6"/>
      <c r="YE102" s="6"/>
      <c r="YF102" s="6"/>
      <c r="YG102" s="6"/>
      <c r="YH102" s="6"/>
      <c r="YI102" s="6"/>
      <c r="YJ102" s="6"/>
      <c r="YK102" s="6"/>
      <c r="YL102" s="6"/>
      <c r="YM102" s="6"/>
      <c r="YN102" s="6"/>
      <c r="YO102" s="6"/>
      <c r="YP102" s="6"/>
      <c r="YQ102" s="6"/>
      <c r="YR102" s="6"/>
      <c r="YS102" s="6"/>
      <c r="YT102" s="6"/>
      <c r="YU102" s="6"/>
      <c r="YV102" s="6"/>
      <c r="YW102" s="6"/>
      <c r="YX102" s="6"/>
      <c r="YY102" s="6"/>
      <c r="YZ102" s="6"/>
      <c r="ZA102" s="6"/>
      <c r="ZB102" s="6"/>
      <c r="ZC102" s="6"/>
      <c r="ZD102" s="6"/>
      <c r="ZE102" s="6"/>
      <c r="ZF102" s="6"/>
      <c r="ZG102" s="6"/>
      <c r="ZH102" s="6"/>
      <c r="ZI102" s="6"/>
      <c r="ZJ102" s="6"/>
      <c r="ZK102" s="6"/>
      <c r="ZL102" s="6"/>
      <c r="ZM102" s="6"/>
      <c r="ZN102" s="6"/>
      <c r="ZO102" s="6"/>
      <c r="ZP102" s="6"/>
      <c r="ZQ102" s="6"/>
      <c r="ZR102" s="6">
        <v>1</v>
      </c>
      <c r="ZS102" s="6"/>
      <c r="ZT102" s="6"/>
      <c r="ZU102" s="6"/>
      <c r="ZV102" s="6"/>
      <c r="ZW102" s="6"/>
      <c r="ZX102" s="6"/>
      <c r="ZY102" s="6"/>
      <c r="ZZ102" s="6"/>
      <c r="AAA102" s="6"/>
      <c r="AAB102" s="6"/>
      <c r="AAC102" s="6"/>
      <c r="AAD102" s="6"/>
      <c r="AAE102" s="6"/>
      <c r="AAF102" s="6"/>
      <c r="AAG102" s="6"/>
      <c r="AAH102" s="6"/>
      <c r="AAI102" s="6"/>
      <c r="AAJ102" s="6"/>
      <c r="AAK102" s="6"/>
      <c r="AAL102" s="6"/>
      <c r="AAM102" s="6">
        <v>1</v>
      </c>
      <c r="AAN102" s="6"/>
      <c r="AAO102" s="6"/>
      <c r="AAP102" s="6"/>
      <c r="AAQ102" s="6"/>
      <c r="AAR102" s="6">
        <v>1</v>
      </c>
      <c r="AAS102" s="6"/>
      <c r="AAT102" s="6"/>
      <c r="AAU102" s="6"/>
      <c r="AAV102" s="6"/>
      <c r="AAW102" s="6"/>
      <c r="AAX102" s="6"/>
      <c r="AAY102" s="6"/>
      <c r="AAZ102" s="6"/>
      <c r="ABA102" s="6"/>
      <c r="ABB102" s="6"/>
      <c r="ABC102" s="6"/>
      <c r="ABD102" s="6"/>
      <c r="ABE102" s="6"/>
      <c r="ABF102" s="6"/>
      <c r="ABG102" s="6"/>
      <c r="ABH102" s="6"/>
      <c r="ABI102" s="6"/>
      <c r="ABJ102" s="6"/>
      <c r="ABK102" s="6"/>
      <c r="ABL102" s="6"/>
      <c r="ABM102" s="6"/>
      <c r="ABN102" s="6"/>
      <c r="ABO102" s="6"/>
      <c r="ABP102" s="6"/>
      <c r="ABQ102" s="6">
        <v>1</v>
      </c>
      <c r="ABR102" s="6"/>
      <c r="ABS102" s="6"/>
      <c r="ABT102" s="6">
        <v>1</v>
      </c>
      <c r="ABU102" s="6"/>
      <c r="ABV102" s="6"/>
      <c r="ABW102" s="6"/>
      <c r="ABX102" s="6"/>
      <c r="ABY102" s="6"/>
      <c r="ABZ102" s="6"/>
      <c r="ACA102" s="6"/>
      <c r="ACB102" s="6"/>
      <c r="ACC102" s="6"/>
      <c r="ACD102" s="6"/>
      <c r="ACE102" s="6"/>
      <c r="ACF102" s="6"/>
      <c r="ACG102" s="6"/>
      <c r="ACH102" s="6"/>
      <c r="ACI102" s="6"/>
      <c r="ACJ102" s="6"/>
      <c r="ACK102" s="6">
        <v>6</v>
      </c>
    </row>
    <row r="103" spans="2:765" x14ac:dyDescent="0.35">
      <c r="B103" s="17">
        <v>3</v>
      </c>
      <c r="C103" s="6"/>
      <c r="D103" s="6"/>
      <c r="E103" s="6"/>
      <c r="F103" s="6"/>
      <c r="G103" s="6"/>
      <c r="H103" s="6"/>
      <c r="I103" s="6"/>
      <c r="J103" s="6"/>
      <c r="K103" s="6"/>
      <c r="L103" s="6"/>
      <c r="M103" s="6"/>
      <c r="N103" s="6"/>
      <c r="O103" s="6"/>
      <c r="P103" s="6"/>
      <c r="Q103" s="6"/>
      <c r="R103" s="6"/>
      <c r="S103" s="6"/>
      <c r="T103" s="6"/>
      <c r="U103" s="6"/>
      <c r="V103" s="6"/>
      <c r="W103" s="6"/>
      <c r="X103" s="6"/>
      <c r="Y103" s="6"/>
      <c r="Z103" s="6"/>
      <c r="AA103" s="6"/>
      <c r="AB103" s="6"/>
      <c r="AC103" s="6"/>
      <c r="AD103" s="6"/>
      <c r="AE103" s="6"/>
      <c r="AF103" s="6"/>
      <c r="AG103" s="6"/>
      <c r="AH103" s="6"/>
      <c r="AI103" s="6"/>
      <c r="AJ103" s="6"/>
      <c r="AK103" s="6"/>
      <c r="AL103" s="6"/>
      <c r="AM103" s="6"/>
      <c r="AN103" s="6"/>
      <c r="AO103" s="6"/>
      <c r="AP103" s="6"/>
      <c r="AQ103" s="6"/>
      <c r="AR103" s="6"/>
      <c r="AS103" s="6"/>
      <c r="AT103" s="6"/>
      <c r="AU103" s="6"/>
      <c r="AV103" s="6"/>
      <c r="AW103" s="6"/>
      <c r="AX103" s="6"/>
      <c r="AY103" s="6"/>
      <c r="AZ103" s="6"/>
      <c r="BA103" s="6"/>
      <c r="BB103" s="6"/>
      <c r="BC103" s="6"/>
      <c r="BD103" s="6"/>
      <c r="BE103" s="6"/>
      <c r="BF103" s="6"/>
      <c r="BG103" s="6"/>
      <c r="BH103" s="6"/>
      <c r="BI103" s="6"/>
      <c r="BJ103" s="6"/>
      <c r="BK103" s="6"/>
      <c r="BL103" s="6"/>
      <c r="BM103" s="6"/>
      <c r="BN103" s="6"/>
      <c r="BO103" s="6"/>
      <c r="BP103" s="6"/>
      <c r="BQ103" s="6"/>
      <c r="BR103" s="6"/>
      <c r="BS103" s="6"/>
      <c r="BT103" s="6"/>
      <c r="BU103" s="6"/>
      <c r="BV103" s="6"/>
      <c r="BW103" s="6"/>
      <c r="BX103" s="6"/>
      <c r="BY103" s="6"/>
      <c r="BZ103" s="6">
        <v>1</v>
      </c>
      <c r="CA103" s="6"/>
      <c r="CB103" s="6"/>
      <c r="CC103" s="6"/>
      <c r="CD103" s="6"/>
      <c r="CE103" s="6"/>
      <c r="CF103" s="6"/>
      <c r="CG103" s="6"/>
      <c r="CH103" s="6"/>
      <c r="CI103" s="6"/>
      <c r="CJ103" s="6"/>
      <c r="CK103" s="6"/>
      <c r="CL103" s="6"/>
      <c r="CM103" s="6"/>
      <c r="CN103" s="6"/>
      <c r="CO103" s="6"/>
      <c r="CP103" s="6"/>
      <c r="CQ103" s="6"/>
      <c r="CR103" s="6"/>
      <c r="CS103" s="6"/>
      <c r="CT103" s="6"/>
      <c r="CU103" s="6"/>
      <c r="CV103" s="6"/>
      <c r="CW103" s="6"/>
      <c r="CX103" s="6"/>
      <c r="CY103" s="6"/>
      <c r="CZ103" s="6"/>
      <c r="DA103" s="6"/>
      <c r="DB103" s="6"/>
      <c r="DC103" s="6"/>
      <c r="DD103" s="6"/>
      <c r="DE103" s="6"/>
      <c r="DF103" s="6"/>
      <c r="DG103" s="6"/>
      <c r="DH103" s="6"/>
      <c r="DI103" s="6"/>
      <c r="DJ103" s="6"/>
      <c r="DK103" s="6"/>
      <c r="DL103" s="6"/>
      <c r="DM103" s="6"/>
      <c r="DN103" s="6"/>
      <c r="DO103" s="6"/>
      <c r="DP103" s="6"/>
      <c r="DQ103" s="6"/>
      <c r="DR103" s="6"/>
      <c r="DS103" s="6"/>
      <c r="DT103" s="6"/>
      <c r="DU103" s="6"/>
      <c r="DV103" s="6"/>
      <c r="DW103" s="6"/>
      <c r="DX103" s="6"/>
      <c r="DY103" s="6"/>
      <c r="DZ103" s="6"/>
      <c r="EA103" s="6"/>
      <c r="EB103" s="6"/>
      <c r="EC103" s="6"/>
      <c r="ED103" s="6"/>
      <c r="EE103" s="6"/>
      <c r="EF103" s="6"/>
      <c r="EG103" s="6"/>
      <c r="EH103" s="6"/>
      <c r="EI103" s="6"/>
      <c r="EJ103" s="6"/>
      <c r="EK103" s="6"/>
      <c r="EL103" s="6"/>
      <c r="EM103" s="6"/>
      <c r="EN103" s="6"/>
      <c r="EO103" s="6"/>
      <c r="EP103" s="6"/>
      <c r="EQ103" s="6"/>
      <c r="ER103" s="6"/>
      <c r="ES103" s="6"/>
      <c r="ET103" s="6"/>
      <c r="EU103" s="6"/>
      <c r="EV103" s="6"/>
      <c r="EW103" s="6"/>
      <c r="EX103" s="6"/>
      <c r="EY103" s="6"/>
      <c r="EZ103" s="6"/>
      <c r="FA103" s="6"/>
      <c r="FB103" s="6"/>
      <c r="FC103" s="6"/>
      <c r="FD103" s="6"/>
      <c r="FE103" s="6"/>
      <c r="FF103" s="6"/>
      <c r="FG103" s="6"/>
      <c r="FH103" s="6"/>
      <c r="FI103" s="6"/>
      <c r="FJ103" s="6"/>
      <c r="FK103" s="6"/>
      <c r="FL103" s="6"/>
      <c r="FM103" s="6"/>
      <c r="FN103" s="6"/>
      <c r="FO103" s="6">
        <v>1</v>
      </c>
      <c r="FP103" s="6"/>
      <c r="FQ103" s="6"/>
      <c r="FR103" s="6"/>
      <c r="FS103" s="6"/>
      <c r="FT103" s="6"/>
      <c r="FU103" s="6"/>
      <c r="FV103" s="6"/>
      <c r="FW103" s="6"/>
      <c r="FX103" s="6"/>
      <c r="FY103" s="6"/>
      <c r="FZ103" s="6"/>
      <c r="GA103" s="6"/>
      <c r="GB103" s="6"/>
      <c r="GC103" s="6"/>
      <c r="GD103" s="6"/>
      <c r="GE103" s="6"/>
      <c r="GF103" s="6"/>
      <c r="GG103" s="6"/>
      <c r="GH103" s="6"/>
      <c r="GI103" s="6"/>
      <c r="GJ103" s="6"/>
      <c r="GK103" s="6"/>
      <c r="GL103" s="6"/>
      <c r="GM103" s="6"/>
      <c r="GN103" s="6"/>
      <c r="GO103" s="6"/>
      <c r="GP103" s="6"/>
      <c r="GQ103" s="6"/>
      <c r="GR103" s="6"/>
      <c r="GS103" s="6"/>
      <c r="GT103" s="6"/>
      <c r="GU103" s="6"/>
      <c r="GV103" s="6"/>
      <c r="GW103" s="6"/>
      <c r="GX103" s="6"/>
      <c r="GY103" s="6"/>
      <c r="GZ103" s="6"/>
      <c r="HA103" s="6"/>
      <c r="HB103" s="6"/>
      <c r="HC103" s="6"/>
      <c r="HD103" s="6"/>
      <c r="HE103" s="6"/>
      <c r="HF103" s="6"/>
      <c r="HG103" s="6"/>
      <c r="HH103" s="6"/>
      <c r="HI103" s="6"/>
      <c r="HJ103" s="6"/>
      <c r="HK103" s="6"/>
      <c r="HL103" s="6"/>
      <c r="HM103" s="6"/>
      <c r="HN103" s="6"/>
      <c r="HO103" s="6"/>
      <c r="HP103" s="6"/>
      <c r="HQ103" s="6"/>
      <c r="HR103" s="6"/>
      <c r="HS103" s="6"/>
      <c r="HT103" s="6"/>
      <c r="HU103" s="6"/>
      <c r="HV103" s="6"/>
      <c r="HW103" s="6"/>
      <c r="HX103" s="6"/>
      <c r="HY103" s="6"/>
      <c r="HZ103" s="6"/>
      <c r="IA103" s="6"/>
      <c r="IB103" s="6"/>
      <c r="IC103" s="6"/>
      <c r="ID103" s="6"/>
      <c r="IE103" s="6"/>
      <c r="IF103" s="6"/>
      <c r="IG103" s="6"/>
      <c r="IH103" s="6"/>
      <c r="II103" s="6"/>
      <c r="IJ103" s="6"/>
      <c r="IK103" s="6"/>
      <c r="IL103" s="6"/>
      <c r="IM103" s="6"/>
      <c r="IN103" s="6"/>
      <c r="IO103" s="6"/>
      <c r="IP103" s="6"/>
      <c r="IQ103" s="6"/>
      <c r="IR103" s="6"/>
      <c r="IS103" s="6"/>
      <c r="IT103" s="6"/>
      <c r="IU103" s="6"/>
      <c r="IV103" s="6"/>
      <c r="IW103" s="6"/>
      <c r="IX103" s="6"/>
      <c r="IY103" s="6"/>
      <c r="IZ103" s="6"/>
      <c r="JA103" s="6"/>
      <c r="JB103" s="6"/>
      <c r="JC103" s="6"/>
      <c r="JD103" s="6"/>
      <c r="JE103" s="6"/>
      <c r="JF103" s="6"/>
      <c r="JG103" s="6"/>
      <c r="JH103" s="6"/>
      <c r="JI103" s="6"/>
      <c r="JJ103" s="6"/>
      <c r="JK103" s="6"/>
      <c r="JL103" s="6"/>
      <c r="JM103" s="6"/>
      <c r="JN103" s="6"/>
      <c r="JO103" s="6"/>
      <c r="JP103" s="6"/>
      <c r="JQ103" s="6"/>
      <c r="JR103" s="6"/>
      <c r="JS103" s="6"/>
      <c r="JT103" s="6"/>
      <c r="JU103" s="6"/>
      <c r="JV103" s="6"/>
      <c r="JW103" s="6"/>
      <c r="JX103" s="6"/>
      <c r="JY103" s="6"/>
      <c r="JZ103" s="6"/>
      <c r="KA103" s="6"/>
      <c r="KB103" s="6"/>
      <c r="KC103" s="6"/>
      <c r="KD103" s="6"/>
      <c r="KE103" s="6"/>
      <c r="KF103" s="6"/>
      <c r="KG103" s="6"/>
      <c r="KH103" s="6"/>
      <c r="KI103" s="6"/>
      <c r="KJ103" s="6"/>
      <c r="KK103" s="6"/>
      <c r="KL103" s="6"/>
      <c r="KM103" s="6"/>
      <c r="KN103" s="6"/>
      <c r="KO103" s="6"/>
      <c r="KP103" s="6"/>
      <c r="KQ103" s="6"/>
      <c r="KR103" s="6"/>
      <c r="KS103" s="6"/>
      <c r="KT103" s="6"/>
      <c r="KU103" s="6"/>
      <c r="KV103" s="6"/>
      <c r="KW103" s="6"/>
      <c r="KX103" s="6"/>
      <c r="KY103" s="6"/>
      <c r="KZ103" s="6"/>
      <c r="LA103" s="6"/>
      <c r="LB103" s="6"/>
      <c r="LC103" s="6"/>
      <c r="LD103" s="6"/>
      <c r="LE103" s="6"/>
      <c r="LF103" s="6"/>
      <c r="LG103" s="6"/>
      <c r="LH103" s="6"/>
      <c r="LI103" s="6"/>
      <c r="LJ103" s="6"/>
      <c r="LK103" s="6"/>
      <c r="LL103" s="6"/>
      <c r="LM103" s="6"/>
      <c r="LN103" s="6"/>
      <c r="LO103" s="6"/>
      <c r="LP103" s="6"/>
      <c r="LQ103" s="6"/>
      <c r="LR103" s="6"/>
      <c r="LS103" s="6"/>
      <c r="LT103" s="6"/>
      <c r="LU103" s="6"/>
      <c r="LV103" s="6"/>
      <c r="LW103" s="6"/>
      <c r="LX103" s="6"/>
      <c r="LY103" s="6"/>
      <c r="LZ103" s="6"/>
      <c r="MA103" s="6"/>
      <c r="MB103" s="6"/>
      <c r="MC103" s="6"/>
      <c r="MD103" s="6"/>
      <c r="ME103" s="6"/>
      <c r="MF103" s="6"/>
      <c r="MG103" s="6"/>
      <c r="MH103" s="6"/>
      <c r="MI103" s="6"/>
      <c r="MJ103" s="6"/>
      <c r="MK103" s="6"/>
      <c r="ML103" s="6"/>
      <c r="MM103" s="6"/>
      <c r="MN103" s="6"/>
      <c r="MO103" s="6"/>
      <c r="MP103" s="6"/>
      <c r="MQ103" s="6"/>
      <c r="MR103" s="6"/>
      <c r="MS103" s="6"/>
      <c r="MT103" s="6"/>
      <c r="MU103" s="6"/>
      <c r="MV103" s="6"/>
      <c r="MW103" s="6"/>
      <c r="MX103" s="6"/>
      <c r="MY103" s="6"/>
      <c r="MZ103" s="6"/>
      <c r="NA103" s="6"/>
      <c r="NB103" s="6"/>
      <c r="NC103" s="6">
        <v>1</v>
      </c>
      <c r="ND103" s="6"/>
      <c r="NE103" s="6"/>
      <c r="NF103" s="6"/>
      <c r="NG103" s="6"/>
      <c r="NH103" s="6"/>
      <c r="NI103" s="6"/>
      <c r="NJ103" s="6"/>
      <c r="NK103" s="6"/>
      <c r="NL103" s="6"/>
      <c r="NM103" s="6"/>
      <c r="NN103" s="6"/>
      <c r="NO103" s="6"/>
      <c r="NP103" s="6"/>
      <c r="NQ103" s="6"/>
      <c r="NR103" s="6"/>
      <c r="NS103" s="6"/>
      <c r="NT103" s="6"/>
      <c r="NU103" s="6"/>
      <c r="NV103" s="6"/>
      <c r="NW103" s="6"/>
      <c r="NX103" s="6"/>
      <c r="NY103" s="6"/>
      <c r="NZ103" s="6"/>
      <c r="OA103" s="6"/>
      <c r="OB103" s="6"/>
      <c r="OC103" s="6"/>
      <c r="OD103" s="6"/>
      <c r="OE103" s="6"/>
      <c r="OF103" s="6"/>
      <c r="OG103" s="6"/>
      <c r="OH103" s="6"/>
      <c r="OI103" s="6"/>
      <c r="OJ103" s="6"/>
      <c r="OK103" s="6"/>
      <c r="OL103" s="6"/>
      <c r="OM103" s="6"/>
      <c r="ON103" s="6"/>
      <c r="OO103" s="6"/>
      <c r="OP103" s="6"/>
      <c r="OQ103" s="6"/>
      <c r="OR103" s="6"/>
      <c r="OS103" s="6"/>
      <c r="OT103" s="6"/>
      <c r="OU103" s="6"/>
      <c r="OV103" s="6"/>
      <c r="OW103" s="6"/>
      <c r="OX103" s="6"/>
      <c r="OY103" s="6"/>
      <c r="OZ103" s="6"/>
      <c r="PA103" s="6"/>
      <c r="PB103" s="6"/>
      <c r="PC103" s="6"/>
      <c r="PD103" s="6"/>
      <c r="PE103" s="6"/>
      <c r="PF103" s="6"/>
      <c r="PG103" s="6"/>
      <c r="PH103" s="6"/>
      <c r="PI103" s="6"/>
      <c r="PJ103" s="6"/>
      <c r="PK103" s="6"/>
      <c r="PL103" s="6"/>
      <c r="PM103" s="6"/>
      <c r="PN103" s="6"/>
      <c r="PO103" s="6"/>
      <c r="PP103" s="6"/>
      <c r="PQ103" s="6"/>
      <c r="PR103" s="6"/>
      <c r="PS103" s="6"/>
      <c r="PT103" s="6"/>
      <c r="PU103" s="6"/>
      <c r="PV103" s="6"/>
      <c r="PW103" s="6"/>
      <c r="PX103" s="6"/>
      <c r="PY103" s="6"/>
      <c r="PZ103" s="6"/>
      <c r="QA103" s="6"/>
      <c r="QB103" s="6"/>
      <c r="QC103" s="6"/>
      <c r="QD103" s="6"/>
      <c r="QE103" s="6"/>
      <c r="QF103" s="6"/>
      <c r="QG103" s="6"/>
      <c r="QH103" s="6"/>
      <c r="QI103" s="6"/>
      <c r="QJ103" s="6"/>
      <c r="QK103" s="6"/>
      <c r="QL103" s="6"/>
      <c r="QM103" s="6"/>
      <c r="QN103" s="6"/>
      <c r="QO103" s="6"/>
      <c r="QP103" s="6"/>
      <c r="QQ103" s="6"/>
      <c r="QR103" s="6"/>
      <c r="QS103" s="6"/>
      <c r="QT103" s="6"/>
      <c r="QU103" s="6"/>
      <c r="QV103" s="6"/>
      <c r="QW103" s="6"/>
      <c r="QX103" s="6"/>
      <c r="QY103" s="6"/>
      <c r="QZ103" s="6"/>
      <c r="RA103" s="6"/>
      <c r="RB103" s="6"/>
      <c r="RC103" s="6"/>
      <c r="RD103" s="6"/>
      <c r="RE103" s="6"/>
      <c r="RF103" s="6"/>
      <c r="RG103" s="6"/>
      <c r="RH103" s="6"/>
      <c r="RI103" s="6"/>
      <c r="RJ103" s="6"/>
      <c r="RK103" s="6"/>
      <c r="RL103" s="6"/>
      <c r="RM103" s="6"/>
      <c r="RN103" s="6"/>
      <c r="RO103" s="6"/>
      <c r="RP103" s="6"/>
      <c r="RQ103" s="6"/>
      <c r="RR103" s="6"/>
      <c r="RS103" s="6"/>
      <c r="RT103" s="6"/>
      <c r="RU103" s="6"/>
      <c r="RV103" s="6"/>
      <c r="RW103" s="6"/>
      <c r="RX103" s="6"/>
      <c r="RY103" s="6"/>
      <c r="RZ103" s="6"/>
      <c r="SA103" s="6"/>
      <c r="SB103" s="6"/>
      <c r="SC103" s="6"/>
      <c r="SD103" s="6"/>
      <c r="SE103" s="6"/>
      <c r="SF103" s="6"/>
      <c r="SG103" s="6"/>
      <c r="SH103" s="6"/>
      <c r="SI103" s="6"/>
      <c r="SJ103" s="6"/>
      <c r="SK103" s="6"/>
      <c r="SL103" s="6"/>
      <c r="SM103" s="6"/>
      <c r="SN103" s="6"/>
      <c r="SO103" s="6"/>
      <c r="SP103" s="6"/>
      <c r="SQ103" s="6"/>
      <c r="SR103" s="6"/>
      <c r="SS103" s="6"/>
      <c r="ST103" s="6"/>
      <c r="SU103" s="6"/>
      <c r="SV103" s="6"/>
      <c r="SW103" s="6"/>
      <c r="SX103" s="6"/>
      <c r="SY103" s="6"/>
      <c r="SZ103" s="6"/>
      <c r="TA103" s="6"/>
      <c r="TB103" s="6"/>
      <c r="TC103" s="6"/>
      <c r="TD103" s="6"/>
      <c r="TE103" s="6"/>
      <c r="TF103" s="6"/>
      <c r="TG103" s="6"/>
      <c r="TH103" s="6"/>
      <c r="TI103" s="6"/>
      <c r="TJ103" s="6"/>
      <c r="TK103" s="6"/>
      <c r="TL103" s="6"/>
      <c r="TM103" s="6"/>
      <c r="TN103" s="6"/>
      <c r="TO103" s="6"/>
      <c r="TP103" s="6"/>
      <c r="TQ103" s="6"/>
      <c r="TR103" s="6"/>
      <c r="TS103" s="6"/>
      <c r="TT103" s="6"/>
      <c r="TU103" s="6"/>
      <c r="TV103" s="6"/>
      <c r="TW103" s="6">
        <v>1</v>
      </c>
      <c r="TX103" s="6"/>
      <c r="TY103" s="6"/>
      <c r="TZ103" s="6"/>
      <c r="UA103" s="6"/>
      <c r="UB103" s="6"/>
      <c r="UC103" s="6"/>
      <c r="UD103" s="6"/>
      <c r="UE103" s="6"/>
      <c r="UF103" s="6"/>
      <c r="UG103" s="6"/>
      <c r="UH103" s="6"/>
      <c r="UI103" s="6"/>
      <c r="UJ103" s="6"/>
      <c r="UK103" s="6"/>
      <c r="UL103" s="6"/>
      <c r="UM103" s="6"/>
      <c r="UN103" s="6"/>
      <c r="UO103" s="6"/>
      <c r="UP103" s="6"/>
      <c r="UQ103" s="6"/>
      <c r="UR103" s="6"/>
      <c r="US103" s="6"/>
      <c r="UT103" s="6"/>
      <c r="UU103" s="6"/>
      <c r="UV103" s="6"/>
      <c r="UW103" s="6"/>
      <c r="UX103" s="6"/>
      <c r="UY103" s="6"/>
      <c r="UZ103" s="6"/>
      <c r="VA103" s="6"/>
      <c r="VB103" s="6"/>
      <c r="VC103" s="6"/>
      <c r="VD103" s="6"/>
      <c r="VE103" s="6"/>
      <c r="VF103" s="6"/>
      <c r="VG103" s="6"/>
      <c r="VH103" s="6"/>
      <c r="VI103" s="6"/>
      <c r="VJ103" s="6"/>
      <c r="VK103" s="6"/>
      <c r="VL103" s="6"/>
      <c r="VM103" s="6"/>
      <c r="VN103" s="6"/>
      <c r="VO103" s="6"/>
      <c r="VP103" s="6"/>
      <c r="VQ103" s="6"/>
      <c r="VR103" s="6"/>
      <c r="VS103" s="6"/>
      <c r="VT103" s="6"/>
      <c r="VU103" s="6"/>
      <c r="VV103" s="6"/>
      <c r="VW103" s="6"/>
      <c r="VX103" s="6"/>
      <c r="VY103" s="6"/>
      <c r="VZ103" s="6"/>
      <c r="WA103" s="6"/>
      <c r="WB103" s="6"/>
      <c r="WC103" s="6"/>
      <c r="WD103" s="6"/>
      <c r="WE103" s="6"/>
      <c r="WF103" s="6"/>
      <c r="WG103" s="6"/>
      <c r="WH103" s="6"/>
      <c r="WI103" s="6"/>
      <c r="WJ103" s="6"/>
      <c r="WK103" s="6"/>
      <c r="WL103" s="6"/>
      <c r="WM103" s="6"/>
      <c r="WN103" s="6"/>
      <c r="WO103" s="6"/>
      <c r="WP103" s="6"/>
      <c r="WQ103" s="6"/>
      <c r="WR103" s="6"/>
      <c r="WS103" s="6"/>
      <c r="WT103" s="6"/>
      <c r="WU103" s="6"/>
      <c r="WV103" s="6"/>
      <c r="WW103" s="6"/>
      <c r="WX103" s="6"/>
      <c r="WY103" s="6"/>
      <c r="WZ103" s="6"/>
      <c r="XA103" s="6"/>
      <c r="XB103" s="6"/>
      <c r="XC103" s="6"/>
      <c r="XD103" s="6"/>
      <c r="XE103" s="6"/>
      <c r="XF103" s="6"/>
      <c r="XG103" s="6"/>
      <c r="XH103" s="6"/>
      <c r="XI103" s="6"/>
      <c r="XJ103" s="6"/>
      <c r="XK103" s="6"/>
      <c r="XL103" s="6"/>
      <c r="XM103" s="6"/>
      <c r="XN103" s="6"/>
      <c r="XO103" s="6"/>
      <c r="XP103" s="6"/>
      <c r="XQ103" s="6"/>
      <c r="XR103" s="6"/>
      <c r="XS103" s="6"/>
      <c r="XT103" s="6"/>
      <c r="XU103" s="6"/>
      <c r="XV103" s="6"/>
      <c r="XW103" s="6"/>
      <c r="XX103" s="6"/>
      <c r="XY103" s="6"/>
      <c r="XZ103" s="6"/>
      <c r="YA103" s="6"/>
      <c r="YB103" s="6"/>
      <c r="YC103" s="6"/>
      <c r="YD103" s="6"/>
      <c r="YE103" s="6"/>
      <c r="YF103" s="6"/>
      <c r="YG103" s="6"/>
      <c r="YH103" s="6"/>
      <c r="YI103" s="6"/>
      <c r="YJ103" s="6"/>
      <c r="YK103" s="6"/>
      <c r="YL103" s="6"/>
      <c r="YM103" s="6"/>
      <c r="YN103" s="6"/>
      <c r="YO103" s="6"/>
      <c r="YP103" s="6"/>
      <c r="YQ103" s="6"/>
      <c r="YR103" s="6"/>
      <c r="YS103" s="6"/>
      <c r="YT103" s="6"/>
      <c r="YU103" s="6"/>
      <c r="YV103" s="6"/>
      <c r="YW103" s="6"/>
      <c r="YX103" s="6"/>
      <c r="YY103" s="6"/>
      <c r="YZ103" s="6"/>
      <c r="ZA103" s="6"/>
      <c r="ZB103" s="6"/>
      <c r="ZC103" s="6"/>
      <c r="ZD103" s="6"/>
      <c r="ZE103" s="6"/>
      <c r="ZF103" s="6"/>
      <c r="ZG103" s="6"/>
      <c r="ZH103" s="6"/>
      <c r="ZI103" s="6"/>
      <c r="ZJ103" s="6"/>
      <c r="ZK103" s="6"/>
      <c r="ZL103" s="6"/>
      <c r="ZM103" s="6"/>
      <c r="ZN103" s="6"/>
      <c r="ZO103" s="6"/>
      <c r="ZP103" s="6"/>
      <c r="ZQ103" s="6"/>
      <c r="ZR103" s="6"/>
      <c r="ZS103" s="6"/>
      <c r="ZT103" s="6"/>
      <c r="ZU103" s="6"/>
      <c r="ZV103" s="6"/>
      <c r="ZW103" s="6"/>
      <c r="ZX103" s="6"/>
      <c r="ZY103" s="6"/>
      <c r="ZZ103" s="6"/>
      <c r="AAA103" s="6"/>
      <c r="AAB103" s="6"/>
      <c r="AAC103" s="6"/>
      <c r="AAD103" s="6"/>
      <c r="AAE103" s="6"/>
      <c r="AAF103" s="6"/>
      <c r="AAG103" s="6"/>
      <c r="AAH103" s="6"/>
      <c r="AAI103" s="6"/>
      <c r="AAJ103" s="6"/>
      <c r="AAK103" s="6"/>
      <c r="AAL103" s="6"/>
      <c r="AAM103" s="6"/>
      <c r="AAN103" s="6"/>
      <c r="AAO103" s="6"/>
      <c r="AAP103" s="6"/>
      <c r="AAQ103" s="6"/>
      <c r="AAR103" s="6"/>
      <c r="AAS103" s="6"/>
      <c r="AAT103" s="6"/>
      <c r="AAU103" s="6"/>
      <c r="AAV103" s="6"/>
      <c r="AAW103" s="6"/>
      <c r="AAX103" s="6"/>
      <c r="AAY103" s="6"/>
      <c r="AAZ103" s="6"/>
      <c r="ABA103" s="6"/>
      <c r="ABB103" s="6"/>
      <c r="ABC103" s="6"/>
      <c r="ABD103" s="6"/>
      <c r="ABE103" s="6"/>
      <c r="ABF103" s="6"/>
      <c r="ABG103" s="6"/>
      <c r="ABH103" s="6"/>
      <c r="ABI103" s="6"/>
      <c r="ABJ103" s="6"/>
      <c r="ABK103" s="6"/>
      <c r="ABL103" s="6"/>
      <c r="ABM103" s="6"/>
      <c r="ABN103" s="6"/>
      <c r="ABO103" s="6"/>
      <c r="ABP103" s="6">
        <v>1</v>
      </c>
      <c r="ABQ103" s="6"/>
      <c r="ABR103" s="6"/>
      <c r="ABS103" s="6"/>
      <c r="ABT103" s="6"/>
      <c r="ABU103" s="6"/>
      <c r="ABV103" s="6"/>
      <c r="ABW103" s="6"/>
      <c r="ABX103" s="6"/>
      <c r="ABY103" s="6"/>
      <c r="ABZ103" s="6"/>
      <c r="ACA103" s="6"/>
      <c r="ACB103" s="6"/>
      <c r="ACC103" s="6"/>
      <c r="ACD103" s="6"/>
      <c r="ACE103" s="6"/>
      <c r="ACF103" s="6"/>
      <c r="ACG103" s="6"/>
      <c r="ACH103" s="6"/>
      <c r="ACI103" s="6"/>
      <c r="ACJ103" s="6"/>
      <c r="ACK103" s="6">
        <v>5</v>
      </c>
    </row>
    <row r="104" spans="2:765" x14ac:dyDescent="0.35">
      <c r="B104" s="17">
        <v>3.25</v>
      </c>
      <c r="C104" s="6"/>
      <c r="D104" s="6"/>
      <c r="E104" s="6"/>
      <c r="F104" s="6"/>
      <c r="G104" s="6"/>
      <c r="H104" s="6"/>
      <c r="I104" s="6"/>
      <c r="J104" s="6"/>
      <c r="K104" s="6"/>
      <c r="L104" s="6"/>
      <c r="M104" s="6"/>
      <c r="N104" s="6"/>
      <c r="O104" s="6"/>
      <c r="P104" s="6"/>
      <c r="Q104" s="6"/>
      <c r="R104" s="6"/>
      <c r="S104" s="6"/>
      <c r="T104" s="6"/>
      <c r="U104" s="6"/>
      <c r="V104" s="6"/>
      <c r="W104" s="6"/>
      <c r="X104" s="6"/>
      <c r="Y104" s="6"/>
      <c r="Z104" s="6"/>
      <c r="AA104" s="6"/>
      <c r="AB104" s="6"/>
      <c r="AC104" s="6"/>
      <c r="AD104" s="6"/>
      <c r="AE104" s="6"/>
      <c r="AF104" s="6"/>
      <c r="AG104" s="6"/>
      <c r="AH104" s="6"/>
      <c r="AI104" s="6"/>
      <c r="AJ104" s="6"/>
      <c r="AK104" s="6"/>
      <c r="AL104" s="6"/>
      <c r="AM104" s="6"/>
      <c r="AN104" s="6"/>
      <c r="AO104" s="6"/>
      <c r="AP104" s="6"/>
      <c r="AQ104" s="6"/>
      <c r="AR104" s="6"/>
      <c r="AS104" s="6"/>
      <c r="AT104" s="6"/>
      <c r="AU104" s="6"/>
      <c r="AV104" s="6"/>
      <c r="AW104" s="6"/>
      <c r="AX104" s="6"/>
      <c r="AY104" s="6"/>
      <c r="AZ104" s="6"/>
      <c r="BA104" s="6"/>
      <c r="BB104" s="6"/>
      <c r="BC104" s="6"/>
      <c r="BD104" s="6"/>
      <c r="BE104" s="6"/>
      <c r="BF104" s="6"/>
      <c r="BG104" s="6"/>
      <c r="BH104" s="6"/>
      <c r="BI104" s="6"/>
      <c r="BJ104" s="6"/>
      <c r="BK104" s="6"/>
      <c r="BL104" s="6"/>
      <c r="BM104" s="6"/>
      <c r="BN104" s="6"/>
      <c r="BO104" s="6"/>
      <c r="BP104" s="6"/>
      <c r="BQ104" s="6"/>
      <c r="BR104" s="6"/>
      <c r="BS104" s="6"/>
      <c r="BT104" s="6"/>
      <c r="BU104" s="6"/>
      <c r="BV104" s="6"/>
      <c r="BW104" s="6"/>
      <c r="BX104" s="6"/>
      <c r="BY104" s="6"/>
      <c r="BZ104" s="6"/>
      <c r="CA104" s="6"/>
      <c r="CB104" s="6"/>
      <c r="CC104" s="6"/>
      <c r="CD104" s="6"/>
      <c r="CE104" s="6"/>
      <c r="CF104" s="6"/>
      <c r="CG104" s="6"/>
      <c r="CH104" s="6"/>
      <c r="CI104" s="6"/>
      <c r="CJ104" s="6"/>
      <c r="CK104" s="6"/>
      <c r="CL104" s="6"/>
      <c r="CM104" s="6"/>
      <c r="CN104" s="6"/>
      <c r="CO104" s="6"/>
      <c r="CP104" s="6"/>
      <c r="CQ104" s="6"/>
      <c r="CR104" s="6"/>
      <c r="CS104" s="6"/>
      <c r="CT104" s="6"/>
      <c r="CU104" s="6"/>
      <c r="CV104" s="6"/>
      <c r="CW104" s="6"/>
      <c r="CX104" s="6"/>
      <c r="CY104" s="6"/>
      <c r="CZ104" s="6"/>
      <c r="DA104" s="6"/>
      <c r="DB104" s="6"/>
      <c r="DC104" s="6"/>
      <c r="DD104" s="6"/>
      <c r="DE104" s="6"/>
      <c r="DF104" s="6"/>
      <c r="DG104" s="6"/>
      <c r="DH104" s="6"/>
      <c r="DI104" s="6"/>
      <c r="DJ104" s="6"/>
      <c r="DK104" s="6"/>
      <c r="DL104" s="6"/>
      <c r="DM104" s="6"/>
      <c r="DN104" s="6"/>
      <c r="DO104" s="6"/>
      <c r="DP104" s="6"/>
      <c r="DQ104" s="6"/>
      <c r="DR104" s="6"/>
      <c r="DS104" s="6"/>
      <c r="DT104" s="6"/>
      <c r="DU104" s="6"/>
      <c r="DV104" s="6"/>
      <c r="DW104" s="6"/>
      <c r="DX104" s="6"/>
      <c r="DY104" s="6"/>
      <c r="DZ104" s="6"/>
      <c r="EA104" s="6"/>
      <c r="EB104" s="6"/>
      <c r="EC104" s="6"/>
      <c r="ED104" s="6"/>
      <c r="EE104" s="6"/>
      <c r="EF104" s="6"/>
      <c r="EG104" s="6"/>
      <c r="EH104" s="6"/>
      <c r="EI104" s="6"/>
      <c r="EJ104" s="6"/>
      <c r="EK104" s="6"/>
      <c r="EL104" s="6"/>
      <c r="EM104" s="6"/>
      <c r="EN104" s="6"/>
      <c r="EO104" s="6"/>
      <c r="EP104" s="6"/>
      <c r="EQ104" s="6"/>
      <c r="ER104" s="6"/>
      <c r="ES104" s="6"/>
      <c r="ET104" s="6"/>
      <c r="EU104" s="6"/>
      <c r="EV104" s="6"/>
      <c r="EW104" s="6"/>
      <c r="EX104" s="6"/>
      <c r="EY104" s="6"/>
      <c r="EZ104" s="6"/>
      <c r="FA104" s="6"/>
      <c r="FB104" s="6"/>
      <c r="FC104" s="6"/>
      <c r="FD104" s="6"/>
      <c r="FE104" s="6"/>
      <c r="FF104" s="6"/>
      <c r="FG104" s="6"/>
      <c r="FH104" s="6"/>
      <c r="FI104" s="6"/>
      <c r="FJ104" s="6"/>
      <c r="FK104" s="6"/>
      <c r="FL104" s="6"/>
      <c r="FM104" s="6"/>
      <c r="FN104" s="6"/>
      <c r="FO104" s="6"/>
      <c r="FP104" s="6"/>
      <c r="FQ104" s="6"/>
      <c r="FR104" s="6"/>
      <c r="FS104" s="6"/>
      <c r="FT104" s="6"/>
      <c r="FU104" s="6"/>
      <c r="FV104" s="6"/>
      <c r="FW104" s="6"/>
      <c r="FX104" s="6"/>
      <c r="FY104" s="6"/>
      <c r="FZ104" s="6"/>
      <c r="GA104" s="6"/>
      <c r="GB104" s="6"/>
      <c r="GC104" s="6"/>
      <c r="GD104" s="6"/>
      <c r="GE104" s="6"/>
      <c r="GF104" s="6"/>
      <c r="GG104" s="6"/>
      <c r="GH104" s="6"/>
      <c r="GI104" s="6"/>
      <c r="GJ104" s="6"/>
      <c r="GK104" s="6"/>
      <c r="GL104" s="6"/>
      <c r="GM104" s="6"/>
      <c r="GN104" s="6"/>
      <c r="GO104" s="6"/>
      <c r="GP104" s="6"/>
      <c r="GQ104" s="6"/>
      <c r="GR104" s="6"/>
      <c r="GS104" s="6"/>
      <c r="GT104" s="6"/>
      <c r="GU104" s="6"/>
      <c r="GV104" s="6"/>
      <c r="GW104" s="6"/>
      <c r="GX104" s="6"/>
      <c r="GY104" s="6"/>
      <c r="GZ104" s="6"/>
      <c r="HA104" s="6"/>
      <c r="HB104" s="6"/>
      <c r="HC104" s="6"/>
      <c r="HD104" s="6"/>
      <c r="HE104" s="6"/>
      <c r="HF104" s="6"/>
      <c r="HG104" s="6"/>
      <c r="HH104" s="6"/>
      <c r="HI104" s="6"/>
      <c r="HJ104" s="6"/>
      <c r="HK104" s="6"/>
      <c r="HL104" s="6"/>
      <c r="HM104" s="6"/>
      <c r="HN104" s="6"/>
      <c r="HO104" s="6"/>
      <c r="HP104" s="6"/>
      <c r="HQ104" s="6"/>
      <c r="HR104" s="6"/>
      <c r="HS104" s="6"/>
      <c r="HT104" s="6"/>
      <c r="HU104" s="6"/>
      <c r="HV104" s="6"/>
      <c r="HW104" s="6"/>
      <c r="HX104" s="6"/>
      <c r="HY104" s="6"/>
      <c r="HZ104" s="6"/>
      <c r="IA104" s="6"/>
      <c r="IB104" s="6"/>
      <c r="IC104" s="6"/>
      <c r="ID104" s="6"/>
      <c r="IE104" s="6"/>
      <c r="IF104" s="6"/>
      <c r="IG104" s="6"/>
      <c r="IH104" s="6"/>
      <c r="II104" s="6"/>
      <c r="IJ104" s="6"/>
      <c r="IK104" s="6"/>
      <c r="IL104" s="6"/>
      <c r="IM104" s="6"/>
      <c r="IN104" s="6"/>
      <c r="IO104" s="6"/>
      <c r="IP104" s="6"/>
      <c r="IQ104" s="6"/>
      <c r="IR104" s="6"/>
      <c r="IS104" s="6"/>
      <c r="IT104" s="6"/>
      <c r="IU104" s="6"/>
      <c r="IV104" s="6"/>
      <c r="IW104" s="6"/>
      <c r="IX104" s="6"/>
      <c r="IY104" s="6"/>
      <c r="IZ104" s="6"/>
      <c r="JA104" s="6"/>
      <c r="JB104" s="6"/>
      <c r="JC104" s="6"/>
      <c r="JD104" s="6"/>
      <c r="JE104" s="6"/>
      <c r="JF104" s="6"/>
      <c r="JG104" s="6"/>
      <c r="JH104" s="6"/>
      <c r="JI104" s="6"/>
      <c r="JJ104" s="6"/>
      <c r="JK104" s="6"/>
      <c r="JL104" s="6"/>
      <c r="JM104" s="6"/>
      <c r="JN104" s="6"/>
      <c r="JO104" s="6"/>
      <c r="JP104" s="6"/>
      <c r="JQ104" s="6"/>
      <c r="JR104" s="6"/>
      <c r="JS104" s="6"/>
      <c r="JT104" s="6"/>
      <c r="JU104" s="6"/>
      <c r="JV104" s="6"/>
      <c r="JW104" s="6"/>
      <c r="JX104" s="6"/>
      <c r="JY104" s="6"/>
      <c r="JZ104" s="6"/>
      <c r="KA104" s="6"/>
      <c r="KB104" s="6"/>
      <c r="KC104" s="6"/>
      <c r="KD104" s="6"/>
      <c r="KE104" s="6"/>
      <c r="KF104" s="6"/>
      <c r="KG104" s="6"/>
      <c r="KH104" s="6"/>
      <c r="KI104" s="6"/>
      <c r="KJ104" s="6"/>
      <c r="KK104" s="6"/>
      <c r="KL104" s="6"/>
      <c r="KM104" s="6"/>
      <c r="KN104" s="6"/>
      <c r="KO104" s="6"/>
      <c r="KP104" s="6"/>
      <c r="KQ104" s="6"/>
      <c r="KR104" s="6"/>
      <c r="KS104" s="6"/>
      <c r="KT104" s="6"/>
      <c r="KU104" s="6"/>
      <c r="KV104" s="6"/>
      <c r="KW104" s="6"/>
      <c r="KX104" s="6"/>
      <c r="KY104" s="6"/>
      <c r="KZ104" s="6"/>
      <c r="LA104" s="6"/>
      <c r="LB104" s="6"/>
      <c r="LC104" s="6"/>
      <c r="LD104" s="6"/>
      <c r="LE104" s="6"/>
      <c r="LF104" s="6"/>
      <c r="LG104" s="6"/>
      <c r="LH104" s="6"/>
      <c r="LI104" s="6"/>
      <c r="LJ104" s="6"/>
      <c r="LK104" s="6"/>
      <c r="LL104" s="6"/>
      <c r="LM104" s="6"/>
      <c r="LN104" s="6"/>
      <c r="LO104" s="6"/>
      <c r="LP104" s="6"/>
      <c r="LQ104" s="6"/>
      <c r="LR104" s="6"/>
      <c r="LS104" s="6"/>
      <c r="LT104" s="6"/>
      <c r="LU104" s="6"/>
      <c r="LV104" s="6"/>
      <c r="LW104" s="6"/>
      <c r="LX104" s="6"/>
      <c r="LY104" s="6"/>
      <c r="LZ104" s="6"/>
      <c r="MA104" s="6"/>
      <c r="MB104" s="6"/>
      <c r="MC104" s="6"/>
      <c r="MD104" s="6"/>
      <c r="ME104" s="6"/>
      <c r="MF104" s="6"/>
      <c r="MG104" s="6"/>
      <c r="MH104" s="6"/>
      <c r="MI104" s="6"/>
      <c r="MJ104" s="6"/>
      <c r="MK104" s="6"/>
      <c r="ML104" s="6"/>
      <c r="MM104" s="6"/>
      <c r="MN104" s="6"/>
      <c r="MO104" s="6"/>
      <c r="MP104" s="6"/>
      <c r="MQ104" s="6"/>
      <c r="MR104" s="6"/>
      <c r="MS104" s="6"/>
      <c r="MT104" s="6"/>
      <c r="MU104" s="6"/>
      <c r="MV104" s="6"/>
      <c r="MW104" s="6"/>
      <c r="MX104" s="6"/>
      <c r="MY104" s="6"/>
      <c r="MZ104" s="6"/>
      <c r="NA104" s="6"/>
      <c r="NB104" s="6"/>
      <c r="NC104" s="6"/>
      <c r="ND104" s="6"/>
      <c r="NE104" s="6"/>
      <c r="NF104" s="6"/>
      <c r="NG104" s="6"/>
      <c r="NH104" s="6"/>
      <c r="NI104" s="6"/>
      <c r="NJ104" s="6"/>
      <c r="NK104" s="6"/>
      <c r="NL104" s="6"/>
      <c r="NM104" s="6"/>
      <c r="NN104" s="6"/>
      <c r="NO104" s="6"/>
      <c r="NP104" s="6"/>
      <c r="NQ104" s="6"/>
      <c r="NR104" s="6"/>
      <c r="NS104" s="6"/>
      <c r="NT104" s="6"/>
      <c r="NU104" s="6"/>
      <c r="NV104" s="6"/>
      <c r="NW104" s="6"/>
      <c r="NX104" s="6"/>
      <c r="NY104" s="6"/>
      <c r="NZ104" s="6"/>
      <c r="OA104" s="6"/>
      <c r="OB104" s="6"/>
      <c r="OC104" s="6"/>
      <c r="OD104" s="6"/>
      <c r="OE104" s="6"/>
      <c r="OF104" s="6"/>
      <c r="OG104" s="6"/>
      <c r="OH104" s="6"/>
      <c r="OI104" s="6"/>
      <c r="OJ104" s="6"/>
      <c r="OK104" s="6"/>
      <c r="OL104" s="6"/>
      <c r="OM104" s="6"/>
      <c r="ON104" s="6"/>
      <c r="OO104" s="6"/>
      <c r="OP104" s="6"/>
      <c r="OQ104" s="6"/>
      <c r="OR104" s="6"/>
      <c r="OS104" s="6"/>
      <c r="OT104" s="6"/>
      <c r="OU104" s="6"/>
      <c r="OV104" s="6"/>
      <c r="OW104" s="6"/>
      <c r="OX104" s="6"/>
      <c r="OY104" s="6"/>
      <c r="OZ104" s="6"/>
      <c r="PA104" s="6"/>
      <c r="PB104" s="6"/>
      <c r="PC104" s="6"/>
      <c r="PD104" s="6"/>
      <c r="PE104" s="6"/>
      <c r="PF104" s="6"/>
      <c r="PG104" s="6"/>
      <c r="PH104" s="6"/>
      <c r="PI104" s="6"/>
      <c r="PJ104" s="6"/>
      <c r="PK104" s="6"/>
      <c r="PL104" s="6"/>
      <c r="PM104" s="6"/>
      <c r="PN104" s="6"/>
      <c r="PO104" s="6"/>
      <c r="PP104" s="6"/>
      <c r="PQ104" s="6"/>
      <c r="PR104" s="6"/>
      <c r="PS104" s="6"/>
      <c r="PT104" s="6"/>
      <c r="PU104" s="6"/>
      <c r="PV104" s="6"/>
      <c r="PW104" s="6"/>
      <c r="PX104" s="6"/>
      <c r="PY104" s="6"/>
      <c r="PZ104" s="6"/>
      <c r="QA104" s="6"/>
      <c r="QB104" s="6"/>
      <c r="QC104" s="6"/>
      <c r="QD104" s="6"/>
      <c r="QE104" s="6"/>
      <c r="QF104" s="6"/>
      <c r="QG104" s="6"/>
      <c r="QH104" s="6"/>
      <c r="QI104" s="6"/>
      <c r="QJ104" s="6"/>
      <c r="QK104" s="6"/>
      <c r="QL104" s="6"/>
      <c r="QM104" s="6"/>
      <c r="QN104" s="6"/>
      <c r="QO104" s="6"/>
      <c r="QP104" s="6"/>
      <c r="QQ104" s="6"/>
      <c r="QR104" s="6"/>
      <c r="QS104" s="6"/>
      <c r="QT104" s="6"/>
      <c r="QU104" s="6"/>
      <c r="QV104" s="6"/>
      <c r="QW104" s="6"/>
      <c r="QX104" s="6"/>
      <c r="QY104" s="6"/>
      <c r="QZ104" s="6"/>
      <c r="RA104" s="6"/>
      <c r="RB104" s="6"/>
      <c r="RC104" s="6"/>
      <c r="RD104" s="6"/>
      <c r="RE104" s="6"/>
      <c r="RF104" s="6"/>
      <c r="RG104" s="6"/>
      <c r="RH104" s="6"/>
      <c r="RI104" s="6"/>
      <c r="RJ104" s="6"/>
      <c r="RK104" s="6"/>
      <c r="RL104" s="6"/>
      <c r="RM104" s="6"/>
      <c r="RN104" s="6"/>
      <c r="RO104" s="6"/>
      <c r="RP104" s="6"/>
      <c r="RQ104" s="6"/>
      <c r="RR104" s="6"/>
      <c r="RS104" s="6"/>
      <c r="RT104" s="6"/>
      <c r="RU104" s="6"/>
      <c r="RV104" s="6"/>
      <c r="RW104" s="6"/>
      <c r="RX104" s="6"/>
      <c r="RY104" s="6"/>
      <c r="RZ104" s="6"/>
      <c r="SA104" s="6"/>
      <c r="SB104" s="6"/>
      <c r="SC104" s="6"/>
      <c r="SD104" s="6"/>
      <c r="SE104" s="6"/>
      <c r="SF104" s="6"/>
      <c r="SG104" s="6"/>
      <c r="SH104" s="6"/>
      <c r="SI104" s="6"/>
      <c r="SJ104" s="6"/>
      <c r="SK104" s="6"/>
      <c r="SL104" s="6"/>
      <c r="SM104" s="6"/>
      <c r="SN104" s="6"/>
      <c r="SO104" s="6"/>
      <c r="SP104" s="6"/>
      <c r="SQ104" s="6"/>
      <c r="SR104" s="6"/>
      <c r="SS104" s="6"/>
      <c r="ST104" s="6"/>
      <c r="SU104" s="6"/>
      <c r="SV104" s="6"/>
      <c r="SW104" s="6"/>
      <c r="SX104" s="6"/>
      <c r="SY104" s="6"/>
      <c r="SZ104" s="6"/>
      <c r="TA104" s="6"/>
      <c r="TB104" s="6"/>
      <c r="TC104" s="6"/>
      <c r="TD104" s="6"/>
      <c r="TE104" s="6"/>
      <c r="TF104" s="6"/>
      <c r="TG104" s="6"/>
      <c r="TH104" s="6"/>
      <c r="TI104" s="6"/>
      <c r="TJ104" s="6"/>
      <c r="TK104" s="6"/>
      <c r="TL104" s="6"/>
      <c r="TM104" s="6"/>
      <c r="TN104" s="6"/>
      <c r="TO104" s="6"/>
      <c r="TP104" s="6"/>
      <c r="TQ104" s="6"/>
      <c r="TR104" s="6"/>
      <c r="TS104" s="6"/>
      <c r="TT104" s="6"/>
      <c r="TU104" s="6"/>
      <c r="TV104" s="6"/>
      <c r="TW104" s="6"/>
      <c r="TX104" s="6"/>
      <c r="TY104" s="6"/>
      <c r="TZ104" s="6"/>
      <c r="UA104" s="6"/>
      <c r="UB104" s="6"/>
      <c r="UC104" s="6"/>
      <c r="UD104" s="6"/>
      <c r="UE104" s="6"/>
      <c r="UF104" s="6"/>
      <c r="UG104" s="6"/>
      <c r="UH104" s="6"/>
      <c r="UI104" s="6"/>
      <c r="UJ104" s="6"/>
      <c r="UK104" s="6"/>
      <c r="UL104" s="6"/>
      <c r="UM104" s="6"/>
      <c r="UN104" s="6"/>
      <c r="UO104" s="6"/>
      <c r="UP104" s="6"/>
      <c r="UQ104" s="6"/>
      <c r="UR104" s="6"/>
      <c r="US104" s="6"/>
      <c r="UT104" s="6"/>
      <c r="UU104" s="6"/>
      <c r="UV104" s="6"/>
      <c r="UW104" s="6"/>
      <c r="UX104" s="6"/>
      <c r="UY104" s="6"/>
      <c r="UZ104" s="6"/>
      <c r="VA104" s="6"/>
      <c r="VB104" s="6"/>
      <c r="VC104" s="6"/>
      <c r="VD104" s="6"/>
      <c r="VE104" s="6"/>
      <c r="VF104" s="6"/>
      <c r="VG104" s="6"/>
      <c r="VH104" s="6"/>
      <c r="VI104" s="6"/>
      <c r="VJ104" s="6"/>
      <c r="VK104" s="6"/>
      <c r="VL104" s="6"/>
      <c r="VM104" s="6"/>
      <c r="VN104" s="6"/>
      <c r="VO104" s="6"/>
      <c r="VP104" s="6"/>
      <c r="VQ104" s="6"/>
      <c r="VR104" s="6"/>
      <c r="VS104" s="6"/>
      <c r="VT104" s="6"/>
      <c r="VU104" s="6"/>
      <c r="VV104" s="6"/>
      <c r="VW104" s="6"/>
      <c r="VX104" s="6"/>
      <c r="VY104" s="6"/>
      <c r="VZ104" s="6"/>
      <c r="WA104" s="6"/>
      <c r="WB104" s="6"/>
      <c r="WC104" s="6"/>
      <c r="WD104" s="6"/>
      <c r="WE104" s="6"/>
      <c r="WF104" s="6"/>
      <c r="WG104" s="6"/>
      <c r="WH104" s="6"/>
      <c r="WI104" s="6"/>
      <c r="WJ104" s="6"/>
      <c r="WK104" s="6"/>
      <c r="WL104" s="6"/>
      <c r="WM104" s="6">
        <v>1</v>
      </c>
      <c r="WN104" s="6"/>
      <c r="WO104" s="6"/>
      <c r="WP104" s="6"/>
      <c r="WQ104" s="6"/>
      <c r="WR104" s="6"/>
      <c r="WS104" s="6"/>
      <c r="WT104" s="6"/>
      <c r="WU104" s="6"/>
      <c r="WV104" s="6"/>
      <c r="WW104" s="6"/>
      <c r="WX104" s="6"/>
      <c r="WY104" s="6"/>
      <c r="WZ104" s="6"/>
      <c r="XA104" s="6"/>
      <c r="XB104" s="6"/>
      <c r="XC104" s="6"/>
      <c r="XD104" s="6"/>
      <c r="XE104" s="6"/>
      <c r="XF104" s="6"/>
      <c r="XG104" s="6"/>
      <c r="XH104" s="6"/>
      <c r="XI104" s="6"/>
      <c r="XJ104" s="6"/>
      <c r="XK104" s="6"/>
      <c r="XL104" s="6"/>
      <c r="XM104" s="6"/>
      <c r="XN104" s="6"/>
      <c r="XO104" s="6"/>
      <c r="XP104" s="6"/>
      <c r="XQ104" s="6"/>
      <c r="XR104" s="6"/>
      <c r="XS104" s="6"/>
      <c r="XT104" s="6"/>
      <c r="XU104" s="6"/>
      <c r="XV104" s="6"/>
      <c r="XW104" s="6"/>
      <c r="XX104" s="6"/>
      <c r="XY104" s="6"/>
      <c r="XZ104" s="6"/>
      <c r="YA104" s="6"/>
      <c r="YB104" s="6"/>
      <c r="YC104" s="6"/>
      <c r="YD104" s="6"/>
      <c r="YE104" s="6"/>
      <c r="YF104" s="6"/>
      <c r="YG104" s="6"/>
      <c r="YH104" s="6"/>
      <c r="YI104" s="6"/>
      <c r="YJ104" s="6"/>
      <c r="YK104" s="6"/>
      <c r="YL104" s="6"/>
      <c r="YM104" s="6"/>
      <c r="YN104" s="6"/>
      <c r="YO104" s="6"/>
      <c r="YP104" s="6"/>
      <c r="YQ104" s="6"/>
      <c r="YR104" s="6"/>
      <c r="YS104" s="6"/>
      <c r="YT104" s="6"/>
      <c r="YU104" s="6"/>
      <c r="YV104" s="6"/>
      <c r="YW104" s="6"/>
      <c r="YX104" s="6"/>
      <c r="YY104" s="6"/>
      <c r="YZ104" s="6"/>
      <c r="ZA104" s="6"/>
      <c r="ZB104" s="6"/>
      <c r="ZC104" s="6"/>
      <c r="ZD104" s="6"/>
      <c r="ZE104" s="6"/>
      <c r="ZF104" s="6"/>
      <c r="ZG104" s="6"/>
      <c r="ZH104" s="6"/>
      <c r="ZI104" s="6"/>
      <c r="ZJ104" s="6"/>
      <c r="ZK104" s="6"/>
      <c r="ZL104" s="6"/>
      <c r="ZM104" s="6"/>
      <c r="ZN104" s="6"/>
      <c r="ZO104" s="6">
        <v>1</v>
      </c>
      <c r="ZP104" s="6"/>
      <c r="ZQ104" s="6"/>
      <c r="ZR104" s="6"/>
      <c r="ZS104" s="6"/>
      <c r="ZT104" s="6"/>
      <c r="ZU104" s="6"/>
      <c r="ZV104" s="6"/>
      <c r="ZW104" s="6"/>
      <c r="ZX104" s="6"/>
      <c r="ZY104" s="6"/>
      <c r="ZZ104" s="6"/>
      <c r="AAA104" s="6"/>
      <c r="AAB104" s="6"/>
      <c r="AAC104" s="6"/>
      <c r="AAD104" s="6"/>
      <c r="AAE104" s="6">
        <v>1</v>
      </c>
      <c r="AAF104" s="6"/>
      <c r="AAG104" s="6"/>
      <c r="AAH104" s="6"/>
      <c r="AAI104" s="6"/>
      <c r="AAJ104" s="6"/>
      <c r="AAK104" s="6"/>
      <c r="AAL104" s="6"/>
      <c r="AAM104" s="6"/>
      <c r="AAN104" s="6"/>
      <c r="AAO104" s="6"/>
      <c r="AAP104" s="6"/>
      <c r="AAQ104" s="6"/>
      <c r="AAR104" s="6"/>
      <c r="AAS104" s="6"/>
      <c r="AAT104" s="6"/>
      <c r="AAU104" s="6"/>
      <c r="AAV104" s="6"/>
      <c r="AAW104" s="6"/>
      <c r="AAX104" s="6"/>
      <c r="AAY104" s="6"/>
      <c r="AAZ104" s="6"/>
      <c r="ABA104" s="6"/>
      <c r="ABB104" s="6"/>
      <c r="ABC104" s="6"/>
      <c r="ABD104" s="6"/>
      <c r="ABE104" s="6"/>
      <c r="ABF104" s="6"/>
      <c r="ABG104" s="6"/>
      <c r="ABH104" s="6"/>
      <c r="ABI104" s="6"/>
      <c r="ABJ104" s="6"/>
      <c r="ABK104" s="6"/>
      <c r="ABL104" s="6"/>
      <c r="ABM104" s="6"/>
      <c r="ABN104" s="6"/>
      <c r="ABO104" s="6"/>
      <c r="ABP104" s="6"/>
      <c r="ABQ104" s="6"/>
      <c r="ABR104" s="6"/>
      <c r="ABS104" s="6"/>
      <c r="ABT104" s="6"/>
      <c r="ABU104" s="6"/>
      <c r="ABV104" s="6"/>
      <c r="ABW104" s="6"/>
      <c r="ABX104" s="6"/>
      <c r="ABY104" s="6"/>
      <c r="ABZ104" s="6"/>
      <c r="ACA104" s="6"/>
      <c r="ACB104" s="6"/>
      <c r="ACC104" s="6"/>
      <c r="ACD104" s="6"/>
      <c r="ACE104" s="6"/>
      <c r="ACF104" s="6"/>
      <c r="ACG104" s="6"/>
      <c r="ACH104" s="6"/>
      <c r="ACI104" s="6"/>
      <c r="ACJ104" s="6"/>
      <c r="ACK104" s="6">
        <v>3</v>
      </c>
    </row>
    <row r="105" spans="2:765" x14ac:dyDescent="0.35">
      <c r="B105" s="17">
        <v>3.5</v>
      </c>
      <c r="C105" s="6"/>
      <c r="D105" s="6"/>
      <c r="E105" s="6"/>
      <c r="F105" s="6"/>
      <c r="G105" s="6"/>
      <c r="H105" s="6"/>
      <c r="I105" s="6"/>
      <c r="J105" s="6"/>
      <c r="K105" s="6"/>
      <c r="L105" s="6"/>
      <c r="M105" s="6"/>
      <c r="N105" s="6"/>
      <c r="O105" s="6"/>
      <c r="P105" s="6"/>
      <c r="Q105" s="6"/>
      <c r="R105" s="6"/>
      <c r="S105" s="6"/>
      <c r="T105" s="6"/>
      <c r="U105" s="6"/>
      <c r="V105" s="6"/>
      <c r="W105" s="6"/>
      <c r="X105" s="6"/>
      <c r="Y105" s="6"/>
      <c r="Z105" s="6"/>
      <c r="AA105" s="6"/>
      <c r="AB105" s="6"/>
      <c r="AC105" s="6"/>
      <c r="AD105" s="6"/>
      <c r="AE105" s="6"/>
      <c r="AF105" s="6"/>
      <c r="AG105" s="6"/>
      <c r="AH105" s="6"/>
      <c r="AI105" s="6"/>
      <c r="AJ105" s="6"/>
      <c r="AK105" s="6"/>
      <c r="AL105" s="6"/>
      <c r="AM105" s="6"/>
      <c r="AN105" s="6"/>
      <c r="AO105" s="6"/>
      <c r="AP105" s="6"/>
      <c r="AQ105" s="6"/>
      <c r="AR105" s="6"/>
      <c r="AS105" s="6"/>
      <c r="AT105" s="6"/>
      <c r="AU105" s="6"/>
      <c r="AV105" s="6"/>
      <c r="AW105" s="6"/>
      <c r="AX105" s="6"/>
      <c r="AY105" s="6"/>
      <c r="AZ105" s="6"/>
      <c r="BA105" s="6"/>
      <c r="BB105" s="6"/>
      <c r="BC105" s="6"/>
      <c r="BD105" s="6"/>
      <c r="BE105" s="6"/>
      <c r="BF105" s="6"/>
      <c r="BG105" s="6"/>
      <c r="BH105" s="6"/>
      <c r="BI105" s="6"/>
      <c r="BJ105" s="6"/>
      <c r="BK105" s="6"/>
      <c r="BL105" s="6"/>
      <c r="BM105" s="6"/>
      <c r="BN105" s="6"/>
      <c r="BO105" s="6"/>
      <c r="BP105" s="6"/>
      <c r="BQ105" s="6"/>
      <c r="BR105" s="6"/>
      <c r="BS105" s="6"/>
      <c r="BT105" s="6"/>
      <c r="BU105" s="6"/>
      <c r="BV105" s="6"/>
      <c r="BW105" s="6"/>
      <c r="BX105" s="6"/>
      <c r="BY105" s="6"/>
      <c r="BZ105" s="6"/>
      <c r="CA105" s="6"/>
      <c r="CB105" s="6"/>
      <c r="CC105" s="6"/>
      <c r="CD105" s="6"/>
      <c r="CE105" s="6"/>
      <c r="CF105" s="6"/>
      <c r="CG105" s="6">
        <v>1</v>
      </c>
      <c r="CH105" s="6"/>
      <c r="CI105" s="6"/>
      <c r="CJ105" s="6"/>
      <c r="CK105" s="6"/>
      <c r="CL105" s="6"/>
      <c r="CM105" s="6"/>
      <c r="CN105" s="6"/>
      <c r="CO105" s="6"/>
      <c r="CP105" s="6"/>
      <c r="CQ105" s="6"/>
      <c r="CR105" s="6"/>
      <c r="CS105" s="6"/>
      <c r="CT105" s="6"/>
      <c r="CU105" s="6"/>
      <c r="CV105" s="6"/>
      <c r="CW105" s="6"/>
      <c r="CX105" s="6"/>
      <c r="CY105" s="6"/>
      <c r="CZ105" s="6"/>
      <c r="DA105" s="6"/>
      <c r="DB105" s="6"/>
      <c r="DC105" s="6"/>
      <c r="DD105" s="6"/>
      <c r="DE105" s="6"/>
      <c r="DF105" s="6"/>
      <c r="DG105" s="6"/>
      <c r="DH105" s="6"/>
      <c r="DI105" s="6"/>
      <c r="DJ105" s="6"/>
      <c r="DK105" s="6"/>
      <c r="DL105" s="6"/>
      <c r="DM105" s="6"/>
      <c r="DN105" s="6"/>
      <c r="DO105" s="6"/>
      <c r="DP105" s="6"/>
      <c r="DQ105" s="6"/>
      <c r="DR105" s="6"/>
      <c r="DS105" s="6"/>
      <c r="DT105" s="6"/>
      <c r="DU105" s="6"/>
      <c r="DV105" s="6"/>
      <c r="DW105" s="6"/>
      <c r="DX105" s="6"/>
      <c r="DY105" s="6"/>
      <c r="DZ105" s="6"/>
      <c r="EA105" s="6"/>
      <c r="EB105" s="6"/>
      <c r="EC105" s="6"/>
      <c r="ED105" s="6"/>
      <c r="EE105" s="6"/>
      <c r="EF105" s="6"/>
      <c r="EG105" s="6"/>
      <c r="EH105" s="6"/>
      <c r="EI105" s="6"/>
      <c r="EJ105" s="6"/>
      <c r="EK105" s="6"/>
      <c r="EL105" s="6"/>
      <c r="EM105" s="6"/>
      <c r="EN105" s="6"/>
      <c r="EO105" s="6"/>
      <c r="EP105" s="6"/>
      <c r="EQ105" s="6"/>
      <c r="ER105" s="6"/>
      <c r="ES105" s="6"/>
      <c r="ET105" s="6"/>
      <c r="EU105" s="6"/>
      <c r="EV105" s="6"/>
      <c r="EW105" s="6"/>
      <c r="EX105" s="6"/>
      <c r="EY105" s="6"/>
      <c r="EZ105" s="6"/>
      <c r="FA105" s="6"/>
      <c r="FB105" s="6"/>
      <c r="FC105" s="6"/>
      <c r="FD105" s="6"/>
      <c r="FE105" s="6"/>
      <c r="FF105" s="6"/>
      <c r="FG105" s="6"/>
      <c r="FH105" s="6"/>
      <c r="FI105" s="6"/>
      <c r="FJ105" s="6"/>
      <c r="FK105" s="6"/>
      <c r="FL105" s="6"/>
      <c r="FM105" s="6"/>
      <c r="FN105" s="6"/>
      <c r="FO105" s="6"/>
      <c r="FP105" s="6"/>
      <c r="FQ105" s="6"/>
      <c r="FR105" s="6"/>
      <c r="FS105" s="6"/>
      <c r="FT105" s="6"/>
      <c r="FU105" s="6"/>
      <c r="FV105" s="6"/>
      <c r="FW105" s="6"/>
      <c r="FX105" s="6"/>
      <c r="FY105" s="6"/>
      <c r="FZ105" s="6"/>
      <c r="GA105" s="6"/>
      <c r="GB105" s="6"/>
      <c r="GC105" s="6"/>
      <c r="GD105" s="6"/>
      <c r="GE105" s="6"/>
      <c r="GF105" s="6"/>
      <c r="GG105" s="6"/>
      <c r="GH105" s="6"/>
      <c r="GI105" s="6"/>
      <c r="GJ105" s="6"/>
      <c r="GK105" s="6"/>
      <c r="GL105" s="6"/>
      <c r="GM105" s="6"/>
      <c r="GN105" s="6"/>
      <c r="GO105" s="6"/>
      <c r="GP105" s="6"/>
      <c r="GQ105" s="6"/>
      <c r="GR105" s="6"/>
      <c r="GS105" s="6"/>
      <c r="GT105" s="6"/>
      <c r="GU105" s="6"/>
      <c r="GV105" s="6"/>
      <c r="GW105" s="6"/>
      <c r="GX105" s="6"/>
      <c r="GY105" s="6"/>
      <c r="GZ105" s="6"/>
      <c r="HA105" s="6"/>
      <c r="HB105" s="6"/>
      <c r="HC105" s="6"/>
      <c r="HD105" s="6"/>
      <c r="HE105" s="6"/>
      <c r="HF105" s="6"/>
      <c r="HG105" s="6"/>
      <c r="HH105" s="6"/>
      <c r="HI105" s="6"/>
      <c r="HJ105" s="6"/>
      <c r="HK105" s="6"/>
      <c r="HL105" s="6"/>
      <c r="HM105" s="6"/>
      <c r="HN105" s="6"/>
      <c r="HO105" s="6"/>
      <c r="HP105" s="6"/>
      <c r="HQ105" s="6"/>
      <c r="HR105" s="6"/>
      <c r="HS105" s="6"/>
      <c r="HT105" s="6"/>
      <c r="HU105" s="6"/>
      <c r="HV105" s="6"/>
      <c r="HW105" s="6"/>
      <c r="HX105" s="6"/>
      <c r="HY105" s="6"/>
      <c r="HZ105" s="6"/>
      <c r="IA105" s="6"/>
      <c r="IB105" s="6"/>
      <c r="IC105" s="6"/>
      <c r="ID105" s="6"/>
      <c r="IE105" s="6"/>
      <c r="IF105" s="6"/>
      <c r="IG105" s="6"/>
      <c r="IH105" s="6"/>
      <c r="II105" s="6"/>
      <c r="IJ105" s="6"/>
      <c r="IK105" s="6"/>
      <c r="IL105" s="6"/>
      <c r="IM105" s="6"/>
      <c r="IN105" s="6"/>
      <c r="IO105" s="6"/>
      <c r="IP105" s="6"/>
      <c r="IQ105" s="6"/>
      <c r="IR105" s="6"/>
      <c r="IS105" s="6"/>
      <c r="IT105" s="6"/>
      <c r="IU105" s="6"/>
      <c r="IV105" s="6"/>
      <c r="IW105" s="6"/>
      <c r="IX105" s="6"/>
      <c r="IY105" s="6"/>
      <c r="IZ105" s="6"/>
      <c r="JA105" s="6"/>
      <c r="JB105" s="6"/>
      <c r="JC105" s="6"/>
      <c r="JD105" s="6"/>
      <c r="JE105" s="6"/>
      <c r="JF105" s="6"/>
      <c r="JG105" s="6"/>
      <c r="JH105" s="6"/>
      <c r="JI105" s="6"/>
      <c r="JJ105" s="6"/>
      <c r="JK105" s="6"/>
      <c r="JL105" s="6"/>
      <c r="JM105" s="6"/>
      <c r="JN105" s="6"/>
      <c r="JO105" s="6"/>
      <c r="JP105" s="6"/>
      <c r="JQ105" s="6"/>
      <c r="JR105" s="6"/>
      <c r="JS105" s="6"/>
      <c r="JT105" s="6"/>
      <c r="JU105" s="6"/>
      <c r="JV105" s="6"/>
      <c r="JW105" s="6"/>
      <c r="JX105" s="6"/>
      <c r="JY105" s="6"/>
      <c r="JZ105" s="6"/>
      <c r="KA105" s="6"/>
      <c r="KB105" s="6"/>
      <c r="KC105" s="6"/>
      <c r="KD105" s="6"/>
      <c r="KE105" s="6"/>
      <c r="KF105" s="6"/>
      <c r="KG105" s="6"/>
      <c r="KH105" s="6"/>
      <c r="KI105" s="6"/>
      <c r="KJ105" s="6"/>
      <c r="KK105" s="6"/>
      <c r="KL105" s="6"/>
      <c r="KM105" s="6"/>
      <c r="KN105" s="6"/>
      <c r="KO105" s="6"/>
      <c r="KP105" s="6"/>
      <c r="KQ105" s="6"/>
      <c r="KR105" s="6"/>
      <c r="KS105" s="6"/>
      <c r="KT105" s="6"/>
      <c r="KU105" s="6"/>
      <c r="KV105" s="6"/>
      <c r="KW105" s="6"/>
      <c r="KX105" s="6"/>
      <c r="KY105" s="6"/>
      <c r="KZ105" s="6"/>
      <c r="LA105" s="6"/>
      <c r="LB105" s="6"/>
      <c r="LC105" s="6"/>
      <c r="LD105" s="6"/>
      <c r="LE105" s="6"/>
      <c r="LF105" s="6"/>
      <c r="LG105" s="6"/>
      <c r="LH105" s="6"/>
      <c r="LI105" s="6"/>
      <c r="LJ105" s="6"/>
      <c r="LK105" s="6"/>
      <c r="LL105" s="6"/>
      <c r="LM105" s="6"/>
      <c r="LN105" s="6"/>
      <c r="LO105" s="6"/>
      <c r="LP105" s="6"/>
      <c r="LQ105" s="6"/>
      <c r="LR105" s="6"/>
      <c r="LS105" s="6"/>
      <c r="LT105" s="6"/>
      <c r="LU105" s="6"/>
      <c r="LV105" s="6"/>
      <c r="LW105" s="6"/>
      <c r="LX105" s="6"/>
      <c r="LY105" s="6"/>
      <c r="LZ105" s="6"/>
      <c r="MA105" s="6"/>
      <c r="MB105" s="6"/>
      <c r="MC105" s="6"/>
      <c r="MD105" s="6"/>
      <c r="ME105" s="6"/>
      <c r="MF105" s="6"/>
      <c r="MG105" s="6"/>
      <c r="MH105" s="6"/>
      <c r="MI105" s="6"/>
      <c r="MJ105" s="6"/>
      <c r="MK105" s="6"/>
      <c r="ML105" s="6"/>
      <c r="MM105" s="6"/>
      <c r="MN105" s="6"/>
      <c r="MO105" s="6"/>
      <c r="MP105" s="6"/>
      <c r="MQ105" s="6"/>
      <c r="MR105" s="6"/>
      <c r="MS105" s="6"/>
      <c r="MT105" s="6"/>
      <c r="MU105" s="6"/>
      <c r="MV105" s="6"/>
      <c r="MW105" s="6"/>
      <c r="MX105" s="6"/>
      <c r="MY105" s="6"/>
      <c r="MZ105" s="6"/>
      <c r="NA105" s="6"/>
      <c r="NB105" s="6"/>
      <c r="NC105" s="6"/>
      <c r="ND105" s="6"/>
      <c r="NE105" s="6"/>
      <c r="NF105" s="6"/>
      <c r="NG105" s="6"/>
      <c r="NH105" s="6"/>
      <c r="NI105" s="6"/>
      <c r="NJ105" s="6"/>
      <c r="NK105" s="6"/>
      <c r="NL105" s="6"/>
      <c r="NM105" s="6"/>
      <c r="NN105" s="6"/>
      <c r="NO105" s="6"/>
      <c r="NP105" s="6"/>
      <c r="NQ105" s="6"/>
      <c r="NR105" s="6"/>
      <c r="NS105" s="6"/>
      <c r="NT105" s="6"/>
      <c r="NU105" s="6"/>
      <c r="NV105" s="6"/>
      <c r="NW105" s="6"/>
      <c r="NX105" s="6"/>
      <c r="NY105" s="6"/>
      <c r="NZ105" s="6"/>
      <c r="OA105" s="6"/>
      <c r="OB105" s="6"/>
      <c r="OC105" s="6"/>
      <c r="OD105" s="6"/>
      <c r="OE105" s="6"/>
      <c r="OF105" s="6"/>
      <c r="OG105" s="6"/>
      <c r="OH105" s="6"/>
      <c r="OI105" s="6"/>
      <c r="OJ105" s="6"/>
      <c r="OK105" s="6"/>
      <c r="OL105" s="6"/>
      <c r="OM105" s="6"/>
      <c r="ON105" s="6"/>
      <c r="OO105" s="6"/>
      <c r="OP105" s="6"/>
      <c r="OQ105" s="6"/>
      <c r="OR105" s="6"/>
      <c r="OS105" s="6"/>
      <c r="OT105" s="6"/>
      <c r="OU105" s="6"/>
      <c r="OV105" s="6"/>
      <c r="OW105" s="6"/>
      <c r="OX105" s="6"/>
      <c r="OY105" s="6"/>
      <c r="OZ105" s="6"/>
      <c r="PA105" s="6"/>
      <c r="PB105" s="6"/>
      <c r="PC105" s="6"/>
      <c r="PD105" s="6"/>
      <c r="PE105" s="6"/>
      <c r="PF105" s="6"/>
      <c r="PG105" s="6"/>
      <c r="PH105" s="6"/>
      <c r="PI105" s="6"/>
      <c r="PJ105" s="6"/>
      <c r="PK105" s="6"/>
      <c r="PL105" s="6"/>
      <c r="PM105" s="6"/>
      <c r="PN105" s="6"/>
      <c r="PO105" s="6"/>
      <c r="PP105" s="6"/>
      <c r="PQ105" s="6"/>
      <c r="PR105" s="6"/>
      <c r="PS105" s="6"/>
      <c r="PT105" s="6"/>
      <c r="PU105" s="6"/>
      <c r="PV105" s="6"/>
      <c r="PW105" s="6"/>
      <c r="PX105" s="6"/>
      <c r="PY105" s="6"/>
      <c r="PZ105" s="6"/>
      <c r="QA105" s="6"/>
      <c r="QB105" s="6"/>
      <c r="QC105" s="6"/>
      <c r="QD105" s="6"/>
      <c r="QE105" s="6"/>
      <c r="QF105" s="6"/>
      <c r="QG105" s="6"/>
      <c r="QH105" s="6"/>
      <c r="QI105" s="6"/>
      <c r="QJ105" s="6"/>
      <c r="QK105" s="6"/>
      <c r="QL105" s="6"/>
      <c r="QM105" s="6"/>
      <c r="QN105" s="6"/>
      <c r="QO105" s="6"/>
      <c r="QP105" s="6"/>
      <c r="QQ105" s="6"/>
      <c r="QR105" s="6"/>
      <c r="QS105" s="6"/>
      <c r="QT105" s="6"/>
      <c r="QU105" s="6"/>
      <c r="QV105" s="6"/>
      <c r="QW105" s="6"/>
      <c r="QX105" s="6"/>
      <c r="QY105" s="6"/>
      <c r="QZ105" s="6"/>
      <c r="RA105" s="6"/>
      <c r="RB105" s="6"/>
      <c r="RC105" s="6"/>
      <c r="RD105" s="6"/>
      <c r="RE105" s="6"/>
      <c r="RF105" s="6"/>
      <c r="RG105" s="6"/>
      <c r="RH105" s="6"/>
      <c r="RI105" s="6"/>
      <c r="RJ105" s="6"/>
      <c r="RK105" s="6"/>
      <c r="RL105" s="6"/>
      <c r="RM105" s="6"/>
      <c r="RN105" s="6"/>
      <c r="RO105" s="6"/>
      <c r="RP105" s="6"/>
      <c r="RQ105" s="6"/>
      <c r="RR105" s="6"/>
      <c r="RS105" s="6"/>
      <c r="RT105" s="6"/>
      <c r="RU105" s="6"/>
      <c r="RV105" s="6"/>
      <c r="RW105" s="6"/>
      <c r="RX105" s="6"/>
      <c r="RY105" s="6"/>
      <c r="RZ105" s="6"/>
      <c r="SA105" s="6"/>
      <c r="SB105" s="6"/>
      <c r="SC105" s="6"/>
      <c r="SD105" s="6"/>
      <c r="SE105" s="6"/>
      <c r="SF105" s="6"/>
      <c r="SG105" s="6"/>
      <c r="SH105" s="6"/>
      <c r="SI105" s="6"/>
      <c r="SJ105" s="6"/>
      <c r="SK105" s="6"/>
      <c r="SL105" s="6"/>
      <c r="SM105" s="6"/>
      <c r="SN105" s="6"/>
      <c r="SO105" s="6"/>
      <c r="SP105" s="6"/>
      <c r="SQ105" s="6"/>
      <c r="SR105" s="6"/>
      <c r="SS105" s="6"/>
      <c r="ST105" s="6"/>
      <c r="SU105" s="6"/>
      <c r="SV105" s="6"/>
      <c r="SW105" s="6"/>
      <c r="SX105" s="6"/>
      <c r="SY105" s="6"/>
      <c r="SZ105" s="6"/>
      <c r="TA105" s="6"/>
      <c r="TB105" s="6"/>
      <c r="TC105" s="6"/>
      <c r="TD105" s="6"/>
      <c r="TE105" s="6"/>
      <c r="TF105" s="6"/>
      <c r="TG105" s="6"/>
      <c r="TH105" s="6"/>
      <c r="TI105" s="6"/>
      <c r="TJ105" s="6"/>
      <c r="TK105" s="6"/>
      <c r="TL105" s="6"/>
      <c r="TM105" s="6"/>
      <c r="TN105" s="6"/>
      <c r="TO105" s="6"/>
      <c r="TP105" s="6"/>
      <c r="TQ105" s="6"/>
      <c r="TR105" s="6"/>
      <c r="TS105" s="6"/>
      <c r="TT105" s="6"/>
      <c r="TU105" s="6"/>
      <c r="TV105" s="6"/>
      <c r="TW105" s="6"/>
      <c r="TX105" s="6"/>
      <c r="TY105" s="6"/>
      <c r="TZ105" s="6"/>
      <c r="UA105" s="6">
        <v>1</v>
      </c>
      <c r="UB105" s="6"/>
      <c r="UC105" s="6"/>
      <c r="UD105" s="6"/>
      <c r="UE105" s="6"/>
      <c r="UF105" s="6"/>
      <c r="UG105" s="6"/>
      <c r="UH105" s="6"/>
      <c r="UI105" s="6"/>
      <c r="UJ105" s="6"/>
      <c r="UK105" s="6"/>
      <c r="UL105" s="6"/>
      <c r="UM105" s="6"/>
      <c r="UN105" s="6"/>
      <c r="UO105" s="6"/>
      <c r="UP105" s="6"/>
      <c r="UQ105" s="6"/>
      <c r="UR105" s="6"/>
      <c r="US105" s="6"/>
      <c r="UT105" s="6"/>
      <c r="UU105" s="6"/>
      <c r="UV105" s="6"/>
      <c r="UW105" s="6"/>
      <c r="UX105" s="6"/>
      <c r="UY105" s="6"/>
      <c r="UZ105" s="6"/>
      <c r="VA105" s="6">
        <v>1</v>
      </c>
      <c r="VB105" s="6"/>
      <c r="VC105" s="6"/>
      <c r="VD105" s="6"/>
      <c r="VE105" s="6"/>
      <c r="VF105" s="6"/>
      <c r="VG105" s="6"/>
      <c r="VH105" s="6"/>
      <c r="VI105" s="6"/>
      <c r="VJ105" s="6"/>
      <c r="VK105" s="6"/>
      <c r="VL105" s="6"/>
      <c r="VM105" s="6"/>
      <c r="VN105" s="6"/>
      <c r="VO105" s="6"/>
      <c r="VP105" s="6"/>
      <c r="VQ105" s="6"/>
      <c r="VR105" s="6"/>
      <c r="VS105" s="6"/>
      <c r="VT105" s="6"/>
      <c r="VU105" s="6"/>
      <c r="VV105" s="6"/>
      <c r="VW105" s="6"/>
      <c r="VX105" s="6"/>
      <c r="VY105" s="6"/>
      <c r="VZ105" s="6"/>
      <c r="WA105" s="6"/>
      <c r="WB105" s="6"/>
      <c r="WC105" s="6"/>
      <c r="WD105" s="6"/>
      <c r="WE105" s="6"/>
      <c r="WF105" s="6"/>
      <c r="WG105" s="6"/>
      <c r="WH105" s="6"/>
      <c r="WI105" s="6"/>
      <c r="WJ105" s="6"/>
      <c r="WK105" s="6"/>
      <c r="WL105" s="6"/>
      <c r="WM105" s="6"/>
      <c r="WN105" s="6"/>
      <c r="WO105" s="6"/>
      <c r="WP105" s="6"/>
      <c r="WQ105" s="6"/>
      <c r="WR105" s="6"/>
      <c r="WS105" s="6"/>
      <c r="WT105" s="6"/>
      <c r="WU105" s="6"/>
      <c r="WV105" s="6"/>
      <c r="WW105" s="6"/>
      <c r="WX105" s="6"/>
      <c r="WY105" s="6"/>
      <c r="WZ105" s="6"/>
      <c r="XA105" s="6"/>
      <c r="XB105" s="6"/>
      <c r="XC105" s="6"/>
      <c r="XD105" s="6"/>
      <c r="XE105" s="6"/>
      <c r="XF105" s="6"/>
      <c r="XG105" s="6"/>
      <c r="XH105" s="6"/>
      <c r="XI105" s="6"/>
      <c r="XJ105" s="6"/>
      <c r="XK105" s="6"/>
      <c r="XL105" s="6"/>
      <c r="XM105" s="6"/>
      <c r="XN105" s="6"/>
      <c r="XO105" s="6"/>
      <c r="XP105" s="6"/>
      <c r="XQ105" s="6"/>
      <c r="XR105" s="6"/>
      <c r="XS105" s="6"/>
      <c r="XT105" s="6"/>
      <c r="XU105" s="6"/>
      <c r="XV105" s="6"/>
      <c r="XW105" s="6"/>
      <c r="XX105" s="6"/>
      <c r="XY105" s="6"/>
      <c r="XZ105" s="6"/>
      <c r="YA105" s="6"/>
      <c r="YB105" s="6"/>
      <c r="YC105" s="6"/>
      <c r="YD105" s="6"/>
      <c r="YE105" s="6"/>
      <c r="YF105" s="6"/>
      <c r="YG105" s="6"/>
      <c r="YH105" s="6"/>
      <c r="YI105" s="6"/>
      <c r="YJ105" s="6"/>
      <c r="YK105" s="6"/>
      <c r="YL105" s="6"/>
      <c r="YM105" s="6"/>
      <c r="YN105" s="6"/>
      <c r="YO105" s="6"/>
      <c r="YP105" s="6"/>
      <c r="YQ105" s="6"/>
      <c r="YR105" s="6"/>
      <c r="YS105" s="6"/>
      <c r="YT105" s="6"/>
      <c r="YU105" s="6"/>
      <c r="YV105" s="6"/>
      <c r="YW105" s="6"/>
      <c r="YX105" s="6"/>
      <c r="YY105" s="6"/>
      <c r="YZ105" s="6"/>
      <c r="ZA105" s="6"/>
      <c r="ZB105" s="6"/>
      <c r="ZC105" s="6"/>
      <c r="ZD105" s="6"/>
      <c r="ZE105" s="6"/>
      <c r="ZF105" s="6"/>
      <c r="ZG105" s="6"/>
      <c r="ZH105" s="6"/>
      <c r="ZI105" s="6"/>
      <c r="ZJ105" s="6"/>
      <c r="ZK105" s="6"/>
      <c r="ZL105" s="6"/>
      <c r="ZM105" s="6"/>
      <c r="ZN105" s="6"/>
      <c r="ZO105" s="6"/>
      <c r="ZP105" s="6"/>
      <c r="ZQ105" s="6"/>
      <c r="ZR105" s="6"/>
      <c r="ZS105" s="6"/>
      <c r="ZT105" s="6"/>
      <c r="ZU105" s="6"/>
      <c r="ZV105" s="6"/>
      <c r="ZW105" s="6"/>
      <c r="ZX105" s="6"/>
      <c r="ZY105" s="6"/>
      <c r="ZZ105" s="6"/>
      <c r="AAA105" s="6"/>
      <c r="AAB105" s="6"/>
      <c r="AAC105" s="6"/>
      <c r="AAD105" s="6"/>
      <c r="AAE105" s="6"/>
      <c r="AAF105" s="6"/>
      <c r="AAG105" s="6"/>
      <c r="AAH105" s="6">
        <v>1</v>
      </c>
      <c r="AAI105" s="6"/>
      <c r="AAJ105" s="6"/>
      <c r="AAK105" s="6"/>
      <c r="AAL105" s="6"/>
      <c r="AAM105" s="6"/>
      <c r="AAN105" s="6"/>
      <c r="AAO105" s="6"/>
      <c r="AAP105" s="6"/>
      <c r="AAQ105" s="6"/>
      <c r="AAR105" s="6"/>
      <c r="AAS105" s="6"/>
      <c r="AAT105" s="6"/>
      <c r="AAU105" s="6"/>
      <c r="AAV105" s="6"/>
      <c r="AAW105" s="6"/>
      <c r="AAX105" s="6"/>
      <c r="AAY105" s="6">
        <v>1</v>
      </c>
      <c r="AAZ105" s="6"/>
      <c r="ABA105" s="6"/>
      <c r="ABB105" s="6"/>
      <c r="ABC105" s="6"/>
      <c r="ABD105" s="6"/>
      <c r="ABE105" s="6"/>
      <c r="ABF105" s="6"/>
      <c r="ABG105" s="6"/>
      <c r="ABH105" s="6"/>
      <c r="ABI105" s="6"/>
      <c r="ABJ105" s="6"/>
      <c r="ABK105" s="6"/>
      <c r="ABL105" s="6"/>
      <c r="ABM105" s="6"/>
      <c r="ABN105" s="6"/>
      <c r="ABO105" s="6"/>
      <c r="ABP105" s="6"/>
      <c r="ABQ105" s="6"/>
      <c r="ABR105" s="6"/>
      <c r="ABS105" s="6"/>
      <c r="ABT105" s="6"/>
      <c r="ABU105" s="6"/>
      <c r="ABV105" s="6"/>
      <c r="ABW105" s="6"/>
      <c r="ABX105" s="6"/>
      <c r="ABY105" s="6"/>
      <c r="ABZ105" s="6"/>
      <c r="ACA105" s="6"/>
      <c r="ACB105" s="6"/>
      <c r="ACC105" s="6"/>
      <c r="ACD105" s="6"/>
      <c r="ACE105" s="6"/>
      <c r="ACF105" s="6"/>
      <c r="ACG105" s="6"/>
      <c r="ACH105" s="6"/>
      <c r="ACI105" s="6"/>
      <c r="ACJ105" s="6"/>
      <c r="ACK105" s="6">
        <v>5</v>
      </c>
    </row>
    <row r="106" spans="2:765" x14ac:dyDescent="0.35">
      <c r="B106" s="17">
        <v>3.75</v>
      </c>
      <c r="C106" s="6"/>
      <c r="D106" s="6"/>
      <c r="E106" s="6"/>
      <c r="F106" s="6"/>
      <c r="G106" s="6"/>
      <c r="H106" s="6"/>
      <c r="I106" s="6"/>
      <c r="J106" s="6"/>
      <c r="K106" s="6"/>
      <c r="L106" s="6"/>
      <c r="M106" s="6"/>
      <c r="N106" s="6"/>
      <c r="O106" s="6"/>
      <c r="P106" s="6"/>
      <c r="Q106" s="6"/>
      <c r="R106" s="6"/>
      <c r="S106" s="6"/>
      <c r="T106" s="6"/>
      <c r="U106" s="6"/>
      <c r="V106" s="6"/>
      <c r="W106" s="6"/>
      <c r="X106" s="6"/>
      <c r="Y106" s="6"/>
      <c r="Z106" s="6"/>
      <c r="AA106" s="6"/>
      <c r="AB106" s="6"/>
      <c r="AC106" s="6"/>
      <c r="AD106" s="6"/>
      <c r="AE106" s="6"/>
      <c r="AF106" s="6"/>
      <c r="AG106" s="6"/>
      <c r="AH106" s="6"/>
      <c r="AI106" s="6"/>
      <c r="AJ106" s="6"/>
      <c r="AK106" s="6"/>
      <c r="AL106" s="6"/>
      <c r="AM106" s="6"/>
      <c r="AN106" s="6"/>
      <c r="AO106" s="6"/>
      <c r="AP106" s="6"/>
      <c r="AQ106" s="6"/>
      <c r="AR106" s="6"/>
      <c r="AS106" s="6"/>
      <c r="AT106" s="6"/>
      <c r="AU106" s="6"/>
      <c r="AV106" s="6"/>
      <c r="AW106" s="6"/>
      <c r="AX106" s="6"/>
      <c r="AY106" s="6"/>
      <c r="AZ106" s="6"/>
      <c r="BA106" s="6"/>
      <c r="BB106" s="6"/>
      <c r="BC106" s="6"/>
      <c r="BD106" s="6"/>
      <c r="BE106" s="6"/>
      <c r="BF106" s="6"/>
      <c r="BG106" s="6"/>
      <c r="BH106" s="6"/>
      <c r="BI106" s="6"/>
      <c r="BJ106" s="6"/>
      <c r="BK106" s="6"/>
      <c r="BL106" s="6"/>
      <c r="BM106" s="6"/>
      <c r="BN106" s="6"/>
      <c r="BO106" s="6"/>
      <c r="BP106" s="6"/>
      <c r="BQ106" s="6"/>
      <c r="BR106" s="6"/>
      <c r="BS106" s="6"/>
      <c r="BT106" s="6"/>
      <c r="BU106" s="6"/>
      <c r="BV106" s="6"/>
      <c r="BW106" s="6"/>
      <c r="BX106" s="6"/>
      <c r="BY106" s="6"/>
      <c r="BZ106" s="6"/>
      <c r="CA106" s="6"/>
      <c r="CB106" s="6"/>
      <c r="CC106" s="6"/>
      <c r="CD106" s="6"/>
      <c r="CE106" s="6"/>
      <c r="CF106" s="6"/>
      <c r="CG106" s="6"/>
      <c r="CH106" s="6"/>
      <c r="CI106" s="6"/>
      <c r="CJ106" s="6"/>
      <c r="CK106" s="6"/>
      <c r="CL106" s="6"/>
      <c r="CM106" s="6"/>
      <c r="CN106" s="6"/>
      <c r="CO106" s="6"/>
      <c r="CP106" s="6"/>
      <c r="CQ106" s="6"/>
      <c r="CR106" s="6"/>
      <c r="CS106" s="6"/>
      <c r="CT106" s="6"/>
      <c r="CU106" s="6"/>
      <c r="CV106" s="6"/>
      <c r="CW106" s="6"/>
      <c r="CX106" s="6"/>
      <c r="CY106" s="6"/>
      <c r="CZ106" s="6"/>
      <c r="DA106" s="6"/>
      <c r="DB106" s="6"/>
      <c r="DC106" s="6"/>
      <c r="DD106" s="6"/>
      <c r="DE106" s="6"/>
      <c r="DF106" s="6"/>
      <c r="DG106" s="6"/>
      <c r="DH106" s="6"/>
      <c r="DI106" s="6"/>
      <c r="DJ106" s="6"/>
      <c r="DK106" s="6"/>
      <c r="DL106" s="6"/>
      <c r="DM106" s="6"/>
      <c r="DN106" s="6"/>
      <c r="DO106" s="6"/>
      <c r="DP106" s="6"/>
      <c r="DQ106" s="6"/>
      <c r="DR106" s="6"/>
      <c r="DS106" s="6"/>
      <c r="DT106" s="6"/>
      <c r="DU106" s="6"/>
      <c r="DV106" s="6"/>
      <c r="DW106" s="6"/>
      <c r="DX106" s="6"/>
      <c r="DY106" s="6"/>
      <c r="DZ106" s="6"/>
      <c r="EA106" s="6"/>
      <c r="EB106" s="6"/>
      <c r="EC106" s="6"/>
      <c r="ED106" s="6"/>
      <c r="EE106" s="6"/>
      <c r="EF106" s="6"/>
      <c r="EG106" s="6"/>
      <c r="EH106" s="6"/>
      <c r="EI106" s="6"/>
      <c r="EJ106" s="6"/>
      <c r="EK106" s="6"/>
      <c r="EL106" s="6"/>
      <c r="EM106" s="6"/>
      <c r="EN106" s="6"/>
      <c r="EO106" s="6"/>
      <c r="EP106" s="6"/>
      <c r="EQ106" s="6"/>
      <c r="ER106" s="6"/>
      <c r="ES106" s="6"/>
      <c r="ET106" s="6"/>
      <c r="EU106" s="6"/>
      <c r="EV106" s="6"/>
      <c r="EW106" s="6"/>
      <c r="EX106" s="6"/>
      <c r="EY106" s="6"/>
      <c r="EZ106" s="6"/>
      <c r="FA106" s="6"/>
      <c r="FB106" s="6"/>
      <c r="FC106" s="6"/>
      <c r="FD106" s="6"/>
      <c r="FE106" s="6"/>
      <c r="FF106" s="6"/>
      <c r="FG106" s="6"/>
      <c r="FH106" s="6"/>
      <c r="FI106" s="6"/>
      <c r="FJ106" s="6"/>
      <c r="FK106" s="6"/>
      <c r="FL106" s="6"/>
      <c r="FM106" s="6"/>
      <c r="FN106" s="6"/>
      <c r="FO106" s="6"/>
      <c r="FP106" s="6"/>
      <c r="FQ106" s="6"/>
      <c r="FR106" s="6"/>
      <c r="FS106" s="6"/>
      <c r="FT106" s="6"/>
      <c r="FU106" s="6"/>
      <c r="FV106" s="6"/>
      <c r="FW106" s="6"/>
      <c r="FX106" s="6"/>
      <c r="FY106" s="6"/>
      <c r="FZ106" s="6"/>
      <c r="GA106" s="6"/>
      <c r="GB106" s="6"/>
      <c r="GC106" s="6"/>
      <c r="GD106" s="6"/>
      <c r="GE106" s="6"/>
      <c r="GF106" s="6"/>
      <c r="GG106" s="6"/>
      <c r="GH106" s="6"/>
      <c r="GI106" s="6"/>
      <c r="GJ106" s="6"/>
      <c r="GK106" s="6"/>
      <c r="GL106" s="6"/>
      <c r="GM106" s="6"/>
      <c r="GN106" s="6"/>
      <c r="GO106" s="6"/>
      <c r="GP106" s="6"/>
      <c r="GQ106" s="6"/>
      <c r="GR106" s="6"/>
      <c r="GS106" s="6"/>
      <c r="GT106" s="6"/>
      <c r="GU106" s="6"/>
      <c r="GV106" s="6"/>
      <c r="GW106" s="6"/>
      <c r="GX106" s="6"/>
      <c r="GY106" s="6"/>
      <c r="GZ106" s="6"/>
      <c r="HA106" s="6"/>
      <c r="HB106" s="6"/>
      <c r="HC106" s="6"/>
      <c r="HD106" s="6"/>
      <c r="HE106" s="6"/>
      <c r="HF106" s="6"/>
      <c r="HG106" s="6"/>
      <c r="HH106" s="6"/>
      <c r="HI106" s="6"/>
      <c r="HJ106" s="6"/>
      <c r="HK106" s="6"/>
      <c r="HL106" s="6"/>
      <c r="HM106" s="6"/>
      <c r="HN106" s="6"/>
      <c r="HO106" s="6"/>
      <c r="HP106" s="6"/>
      <c r="HQ106" s="6"/>
      <c r="HR106" s="6"/>
      <c r="HS106" s="6"/>
      <c r="HT106" s="6"/>
      <c r="HU106" s="6"/>
      <c r="HV106" s="6"/>
      <c r="HW106" s="6"/>
      <c r="HX106" s="6"/>
      <c r="HY106" s="6"/>
      <c r="HZ106" s="6"/>
      <c r="IA106" s="6"/>
      <c r="IB106" s="6"/>
      <c r="IC106" s="6"/>
      <c r="ID106" s="6"/>
      <c r="IE106" s="6"/>
      <c r="IF106" s="6"/>
      <c r="IG106" s="6"/>
      <c r="IH106" s="6"/>
      <c r="II106" s="6"/>
      <c r="IJ106" s="6"/>
      <c r="IK106" s="6"/>
      <c r="IL106" s="6"/>
      <c r="IM106" s="6"/>
      <c r="IN106" s="6"/>
      <c r="IO106" s="6"/>
      <c r="IP106" s="6"/>
      <c r="IQ106" s="6"/>
      <c r="IR106" s="6"/>
      <c r="IS106" s="6"/>
      <c r="IT106" s="6"/>
      <c r="IU106" s="6"/>
      <c r="IV106" s="6"/>
      <c r="IW106" s="6"/>
      <c r="IX106" s="6"/>
      <c r="IY106" s="6"/>
      <c r="IZ106" s="6"/>
      <c r="JA106" s="6"/>
      <c r="JB106" s="6"/>
      <c r="JC106" s="6"/>
      <c r="JD106" s="6"/>
      <c r="JE106" s="6"/>
      <c r="JF106" s="6"/>
      <c r="JG106" s="6"/>
      <c r="JH106" s="6"/>
      <c r="JI106" s="6"/>
      <c r="JJ106" s="6"/>
      <c r="JK106" s="6"/>
      <c r="JL106" s="6"/>
      <c r="JM106" s="6"/>
      <c r="JN106" s="6"/>
      <c r="JO106" s="6"/>
      <c r="JP106" s="6"/>
      <c r="JQ106" s="6"/>
      <c r="JR106" s="6"/>
      <c r="JS106" s="6"/>
      <c r="JT106" s="6"/>
      <c r="JU106" s="6"/>
      <c r="JV106" s="6"/>
      <c r="JW106" s="6"/>
      <c r="JX106" s="6"/>
      <c r="JY106" s="6"/>
      <c r="JZ106" s="6"/>
      <c r="KA106" s="6"/>
      <c r="KB106" s="6"/>
      <c r="KC106" s="6"/>
      <c r="KD106" s="6"/>
      <c r="KE106" s="6"/>
      <c r="KF106" s="6"/>
      <c r="KG106" s="6"/>
      <c r="KH106" s="6"/>
      <c r="KI106" s="6"/>
      <c r="KJ106" s="6"/>
      <c r="KK106" s="6"/>
      <c r="KL106" s="6"/>
      <c r="KM106" s="6"/>
      <c r="KN106" s="6"/>
      <c r="KO106" s="6"/>
      <c r="KP106" s="6"/>
      <c r="KQ106" s="6"/>
      <c r="KR106" s="6"/>
      <c r="KS106" s="6"/>
      <c r="KT106" s="6"/>
      <c r="KU106" s="6"/>
      <c r="KV106" s="6"/>
      <c r="KW106" s="6"/>
      <c r="KX106" s="6"/>
      <c r="KY106" s="6"/>
      <c r="KZ106" s="6"/>
      <c r="LA106" s="6"/>
      <c r="LB106" s="6"/>
      <c r="LC106" s="6"/>
      <c r="LD106" s="6"/>
      <c r="LE106" s="6"/>
      <c r="LF106" s="6"/>
      <c r="LG106" s="6"/>
      <c r="LH106" s="6"/>
      <c r="LI106" s="6"/>
      <c r="LJ106" s="6"/>
      <c r="LK106" s="6"/>
      <c r="LL106" s="6"/>
      <c r="LM106" s="6"/>
      <c r="LN106" s="6"/>
      <c r="LO106" s="6"/>
      <c r="LP106" s="6"/>
      <c r="LQ106" s="6"/>
      <c r="LR106" s="6"/>
      <c r="LS106" s="6"/>
      <c r="LT106" s="6"/>
      <c r="LU106" s="6"/>
      <c r="LV106" s="6"/>
      <c r="LW106" s="6"/>
      <c r="LX106" s="6"/>
      <c r="LY106" s="6"/>
      <c r="LZ106" s="6"/>
      <c r="MA106" s="6"/>
      <c r="MB106" s="6"/>
      <c r="MC106" s="6"/>
      <c r="MD106" s="6"/>
      <c r="ME106" s="6"/>
      <c r="MF106" s="6"/>
      <c r="MG106" s="6"/>
      <c r="MH106" s="6"/>
      <c r="MI106" s="6"/>
      <c r="MJ106" s="6"/>
      <c r="MK106" s="6"/>
      <c r="ML106" s="6"/>
      <c r="MM106" s="6"/>
      <c r="MN106" s="6"/>
      <c r="MO106" s="6"/>
      <c r="MP106" s="6"/>
      <c r="MQ106" s="6"/>
      <c r="MR106" s="6"/>
      <c r="MS106" s="6"/>
      <c r="MT106" s="6"/>
      <c r="MU106" s="6"/>
      <c r="MV106" s="6"/>
      <c r="MW106" s="6"/>
      <c r="MX106" s="6"/>
      <c r="MY106" s="6"/>
      <c r="MZ106" s="6"/>
      <c r="NA106" s="6"/>
      <c r="NB106" s="6"/>
      <c r="NC106" s="6"/>
      <c r="ND106" s="6"/>
      <c r="NE106" s="6"/>
      <c r="NF106" s="6"/>
      <c r="NG106" s="6"/>
      <c r="NH106" s="6"/>
      <c r="NI106" s="6"/>
      <c r="NJ106" s="6"/>
      <c r="NK106" s="6"/>
      <c r="NL106" s="6"/>
      <c r="NM106" s="6"/>
      <c r="NN106" s="6"/>
      <c r="NO106" s="6"/>
      <c r="NP106" s="6"/>
      <c r="NQ106" s="6"/>
      <c r="NR106" s="6"/>
      <c r="NS106" s="6"/>
      <c r="NT106" s="6"/>
      <c r="NU106" s="6"/>
      <c r="NV106" s="6"/>
      <c r="NW106" s="6"/>
      <c r="NX106" s="6"/>
      <c r="NY106" s="6"/>
      <c r="NZ106" s="6"/>
      <c r="OA106" s="6"/>
      <c r="OB106" s="6"/>
      <c r="OC106" s="6"/>
      <c r="OD106" s="6"/>
      <c r="OE106" s="6"/>
      <c r="OF106" s="6"/>
      <c r="OG106" s="6"/>
      <c r="OH106" s="6"/>
      <c r="OI106" s="6"/>
      <c r="OJ106" s="6"/>
      <c r="OK106" s="6"/>
      <c r="OL106" s="6"/>
      <c r="OM106" s="6"/>
      <c r="ON106" s="6"/>
      <c r="OO106" s="6"/>
      <c r="OP106" s="6"/>
      <c r="OQ106" s="6"/>
      <c r="OR106" s="6"/>
      <c r="OS106" s="6"/>
      <c r="OT106" s="6"/>
      <c r="OU106" s="6"/>
      <c r="OV106" s="6"/>
      <c r="OW106" s="6"/>
      <c r="OX106" s="6"/>
      <c r="OY106" s="6"/>
      <c r="OZ106" s="6"/>
      <c r="PA106" s="6"/>
      <c r="PB106" s="6"/>
      <c r="PC106" s="6"/>
      <c r="PD106" s="6"/>
      <c r="PE106" s="6"/>
      <c r="PF106" s="6"/>
      <c r="PG106" s="6"/>
      <c r="PH106" s="6"/>
      <c r="PI106" s="6"/>
      <c r="PJ106" s="6"/>
      <c r="PK106" s="6"/>
      <c r="PL106" s="6"/>
      <c r="PM106" s="6"/>
      <c r="PN106" s="6"/>
      <c r="PO106" s="6"/>
      <c r="PP106" s="6"/>
      <c r="PQ106" s="6"/>
      <c r="PR106" s="6"/>
      <c r="PS106" s="6"/>
      <c r="PT106" s="6"/>
      <c r="PU106" s="6"/>
      <c r="PV106" s="6"/>
      <c r="PW106" s="6"/>
      <c r="PX106" s="6"/>
      <c r="PY106" s="6"/>
      <c r="PZ106" s="6"/>
      <c r="QA106" s="6"/>
      <c r="QB106" s="6"/>
      <c r="QC106" s="6"/>
      <c r="QD106" s="6"/>
      <c r="QE106" s="6"/>
      <c r="QF106" s="6"/>
      <c r="QG106" s="6"/>
      <c r="QH106" s="6"/>
      <c r="QI106" s="6"/>
      <c r="QJ106" s="6"/>
      <c r="QK106" s="6"/>
      <c r="QL106" s="6"/>
      <c r="QM106" s="6"/>
      <c r="QN106" s="6"/>
      <c r="QO106" s="6"/>
      <c r="QP106" s="6"/>
      <c r="QQ106" s="6"/>
      <c r="QR106" s="6"/>
      <c r="QS106" s="6"/>
      <c r="QT106" s="6"/>
      <c r="QU106" s="6"/>
      <c r="QV106" s="6"/>
      <c r="QW106" s="6"/>
      <c r="QX106" s="6"/>
      <c r="QY106" s="6"/>
      <c r="QZ106" s="6"/>
      <c r="RA106" s="6"/>
      <c r="RB106" s="6"/>
      <c r="RC106" s="6"/>
      <c r="RD106" s="6"/>
      <c r="RE106" s="6"/>
      <c r="RF106" s="6"/>
      <c r="RG106" s="6"/>
      <c r="RH106" s="6"/>
      <c r="RI106" s="6"/>
      <c r="RJ106" s="6"/>
      <c r="RK106" s="6"/>
      <c r="RL106" s="6"/>
      <c r="RM106" s="6"/>
      <c r="RN106" s="6"/>
      <c r="RO106" s="6"/>
      <c r="RP106" s="6"/>
      <c r="RQ106" s="6"/>
      <c r="RR106" s="6"/>
      <c r="RS106" s="6"/>
      <c r="RT106" s="6"/>
      <c r="RU106" s="6"/>
      <c r="RV106" s="6"/>
      <c r="RW106" s="6"/>
      <c r="RX106" s="6"/>
      <c r="RY106" s="6"/>
      <c r="RZ106" s="6"/>
      <c r="SA106" s="6"/>
      <c r="SB106" s="6"/>
      <c r="SC106" s="6"/>
      <c r="SD106" s="6"/>
      <c r="SE106" s="6"/>
      <c r="SF106" s="6"/>
      <c r="SG106" s="6"/>
      <c r="SH106" s="6"/>
      <c r="SI106" s="6"/>
      <c r="SJ106" s="6"/>
      <c r="SK106" s="6"/>
      <c r="SL106" s="6"/>
      <c r="SM106" s="6"/>
      <c r="SN106" s="6"/>
      <c r="SO106" s="6"/>
      <c r="SP106" s="6"/>
      <c r="SQ106" s="6"/>
      <c r="SR106" s="6"/>
      <c r="SS106" s="6"/>
      <c r="ST106" s="6"/>
      <c r="SU106" s="6"/>
      <c r="SV106" s="6"/>
      <c r="SW106" s="6"/>
      <c r="SX106" s="6"/>
      <c r="SY106" s="6"/>
      <c r="SZ106" s="6"/>
      <c r="TA106" s="6"/>
      <c r="TB106" s="6"/>
      <c r="TC106" s="6"/>
      <c r="TD106" s="6"/>
      <c r="TE106" s="6"/>
      <c r="TF106" s="6"/>
      <c r="TG106" s="6"/>
      <c r="TH106" s="6"/>
      <c r="TI106" s="6"/>
      <c r="TJ106" s="6"/>
      <c r="TK106" s="6"/>
      <c r="TL106" s="6"/>
      <c r="TM106" s="6"/>
      <c r="TN106" s="6"/>
      <c r="TO106" s="6"/>
      <c r="TP106" s="6"/>
      <c r="TQ106" s="6"/>
      <c r="TR106" s="6"/>
      <c r="TS106" s="6"/>
      <c r="TT106" s="6"/>
      <c r="TU106" s="6"/>
      <c r="TV106" s="6"/>
      <c r="TW106" s="6"/>
      <c r="TX106" s="6"/>
      <c r="TY106" s="6"/>
      <c r="TZ106" s="6"/>
      <c r="UA106" s="6"/>
      <c r="UB106" s="6"/>
      <c r="UC106" s="6"/>
      <c r="UD106" s="6"/>
      <c r="UE106" s="6"/>
      <c r="UF106" s="6"/>
      <c r="UG106" s="6"/>
      <c r="UH106" s="6"/>
      <c r="UI106" s="6"/>
      <c r="UJ106" s="6"/>
      <c r="UK106" s="6"/>
      <c r="UL106" s="6"/>
      <c r="UM106" s="6"/>
      <c r="UN106" s="6"/>
      <c r="UO106" s="6"/>
      <c r="UP106" s="6"/>
      <c r="UQ106" s="6"/>
      <c r="UR106" s="6"/>
      <c r="US106" s="6"/>
      <c r="UT106" s="6"/>
      <c r="UU106" s="6"/>
      <c r="UV106" s="6"/>
      <c r="UW106" s="6"/>
      <c r="UX106" s="6"/>
      <c r="UY106" s="6"/>
      <c r="UZ106" s="6"/>
      <c r="VA106" s="6"/>
      <c r="VB106" s="6"/>
      <c r="VC106" s="6"/>
      <c r="VD106" s="6"/>
      <c r="VE106" s="6"/>
      <c r="VF106" s="6"/>
      <c r="VG106" s="6"/>
      <c r="VH106" s="6"/>
      <c r="VI106" s="6"/>
      <c r="VJ106" s="6"/>
      <c r="VK106" s="6"/>
      <c r="VL106" s="6"/>
      <c r="VM106" s="6"/>
      <c r="VN106" s="6"/>
      <c r="VO106" s="6"/>
      <c r="VP106" s="6"/>
      <c r="VQ106" s="6"/>
      <c r="VR106" s="6"/>
      <c r="VS106" s="6"/>
      <c r="VT106" s="6"/>
      <c r="VU106" s="6"/>
      <c r="VV106" s="6"/>
      <c r="VW106" s="6"/>
      <c r="VX106" s="6"/>
      <c r="VY106" s="6"/>
      <c r="VZ106" s="6"/>
      <c r="WA106" s="6"/>
      <c r="WB106" s="6"/>
      <c r="WC106" s="6"/>
      <c r="WD106" s="6"/>
      <c r="WE106" s="6"/>
      <c r="WF106" s="6"/>
      <c r="WG106" s="6"/>
      <c r="WH106" s="6"/>
      <c r="WI106" s="6"/>
      <c r="WJ106" s="6"/>
      <c r="WK106" s="6"/>
      <c r="WL106" s="6"/>
      <c r="WM106" s="6"/>
      <c r="WN106" s="6"/>
      <c r="WO106" s="6"/>
      <c r="WP106" s="6"/>
      <c r="WQ106" s="6"/>
      <c r="WR106" s="6"/>
      <c r="WS106" s="6"/>
      <c r="WT106" s="6"/>
      <c r="WU106" s="6"/>
      <c r="WV106" s="6"/>
      <c r="WW106" s="6"/>
      <c r="WX106" s="6"/>
      <c r="WY106" s="6"/>
      <c r="WZ106" s="6"/>
      <c r="XA106" s="6"/>
      <c r="XB106" s="6"/>
      <c r="XC106" s="6"/>
      <c r="XD106" s="6"/>
      <c r="XE106" s="6"/>
      <c r="XF106" s="6"/>
      <c r="XG106" s="6"/>
      <c r="XH106" s="6"/>
      <c r="XI106" s="6"/>
      <c r="XJ106" s="6"/>
      <c r="XK106" s="6"/>
      <c r="XL106" s="6"/>
      <c r="XM106" s="6"/>
      <c r="XN106" s="6"/>
      <c r="XO106" s="6"/>
      <c r="XP106" s="6"/>
      <c r="XQ106" s="6"/>
      <c r="XR106" s="6"/>
      <c r="XS106" s="6"/>
      <c r="XT106" s="6"/>
      <c r="XU106" s="6"/>
      <c r="XV106" s="6"/>
      <c r="XW106" s="6"/>
      <c r="XX106" s="6"/>
      <c r="XY106" s="6"/>
      <c r="XZ106" s="6"/>
      <c r="YA106" s="6"/>
      <c r="YB106" s="6"/>
      <c r="YC106" s="6"/>
      <c r="YD106" s="6"/>
      <c r="YE106" s="6"/>
      <c r="YF106" s="6"/>
      <c r="YG106" s="6"/>
      <c r="YH106" s="6"/>
      <c r="YI106" s="6"/>
      <c r="YJ106" s="6"/>
      <c r="YK106" s="6"/>
      <c r="YL106" s="6"/>
      <c r="YM106" s="6"/>
      <c r="YN106" s="6"/>
      <c r="YO106" s="6"/>
      <c r="YP106" s="6"/>
      <c r="YQ106" s="6"/>
      <c r="YR106" s="6"/>
      <c r="YS106" s="6"/>
      <c r="YT106" s="6"/>
      <c r="YU106" s="6"/>
      <c r="YV106" s="6"/>
      <c r="YW106" s="6"/>
      <c r="YX106" s="6"/>
      <c r="YY106" s="6"/>
      <c r="YZ106" s="6"/>
      <c r="ZA106" s="6"/>
      <c r="ZB106" s="6"/>
      <c r="ZC106" s="6"/>
      <c r="ZD106" s="6"/>
      <c r="ZE106" s="6"/>
      <c r="ZF106" s="6"/>
      <c r="ZG106" s="6"/>
      <c r="ZH106" s="6"/>
      <c r="ZI106" s="6"/>
      <c r="ZJ106" s="6"/>
      <c r="ZK106" s="6"/>
      <c r="ZL106" s="6"/>
      <c r="ZM106" s="6"/>
      <c r="ZN106" s="6">
        <v>1</v>
      </c>
      <c r="ZO106" s="6"/>
      <c r="ZP106" s="6"/>
      <c r="ZQ106" s="6"/>
      <c r="ZR106" s="6"/>
      <c r="ZS106" s="6"/>
      <c r="ZT106" s="6"/>
      <c r="ZU106" s="6"/>
      <c r="ZV106" s="6"/>
      <c r="ZW106" s="6"/>
      <c r="ZX106" s="6"/>
      <c r="ZY106" s="6"/>
      <c r="ZZ106" s="6"/>
      <c r="AAA106" s="6"/>
      <c r="AAB106" s="6"/>
      <c r="AAC106" s="6"/>
      <c r="AAD106" s="6"/>
      <c r="AAE106" s="6"/>
      <c r="AAF106" s="6"/>
      <c r="AAG106" s="6"/>
      <c r="AAH106" s="6"/>
      <c r="AAI106" s="6"/>
      <c r="AAJ106" s="6"/>
      <c r="AAK106" s="6"/>
      <c r="AAL106" s="6"/>
      <c r="AAM106" s="6"/>
      <c r="AAN106" s="6"/>
      <c r="AAO106" s="6"/>
      <c r="AAP106" s="6"/>
      <c r="AAQ106" s="6"/>
      <c r="AAR106" s="6"/>
      <c r="AAS106" s="6"/>
      <c r="AAT106" s="6"/>
      <c r="AAU106" s="6"/>
      <c r="AAV106" s="6"/>
      <c r="AAW106" s="6"/>
      <c r="AAX106" s="6"/>
      <c r="AAY106" s="6"/>
      <c r="AAZ106" s="6"/>
      <c r="ABA106" s="6"/>
      <c r="ABB106" s="6"/>
      <c r="ABC106" s="6"/>
      <c r="ABD106" s="6"/>
      <c r="ABE106" s="6"/>
      <c r="ABF106" s="6"/>
      <c r="ABG106" s="6"/>
      <c r="ABH106" s="6"/>
      <c r="ABI106" s="6"/>
      <c r="ABJ106" s="6"/>
      <c r="ABK106" s="6"/>
      <c r="ABL106" s="6"/>
      <c r="ABM106" s="6"/>
      <c r="ABN106" s="6"/>
      <c r="ABO106" s="6"/>
      <c r="ABP106" s="6"/>
      <c r="ABQ106" s="6"/>
      <c r="ABR106" s="6"/>
      <c r="ABS106" s="6"/>
      <c r="ABT106" s="6"/>
      <c r="ABU106" s="6"/>
      <c r="ABV106" s="6"/>
      <c r="ABW106" s="6"/>
      <c r="ABX106" s="6"/>
      <c r="ABY106" s="6"/>
      <c r="ABZ106" s="6"/>
      <c r="ACA106" s="6"/>
      <c r="ACB106" s="6"/>
      <c r="ACC106" s="6"/>
      <c r="ACD106" s="6"/>
      <c r="ACE106" s="6"/>
      <c r="ACF106" s="6"/>
      <c r="ACG106" s="6"/>
      <c r="ACH106" s="6"/>
      <c r="ACI106" s="6"/>
      <c r="ACJ106" s="6"/>
      <c r="ACK106" s="6">
        <v>1</v>
      </c>
    </row>
    <row r="107" spans="2:765" x14ac:dyDescent="0.35">
      <c r="B107" s="17">
        <v>4</v>
      </c>
      <c r="C107" s="6"/>
      <c r="D107" s="6"/>
      <c r="E107" s="6"/>
      <c r="F107" s="6"/>
      <c r="G107" s="6"/>
      <c r="H107" s="6"/>
      <c r="I107" s="6"/>
      <c r="J107" s="6"/>
      <c r="K107" s="6"/>
      <c r="L107" s="6"/>
      <c r="M107" s="6"/>
      <c r="N107" s="6"/>
      <c r="O107" s="6"/>
      <c r="P107" s="6"/>
      <c r="Q107" s="6"/>
      <c r="R107" s="6"/>
      <c r="S107" s="6"/>
      <c r="T107" s="6"/>
      <c r="U107" s="6"/>
      <c r="V107" s="6"/>
      <c r="W107" s="6"/>
      <c r="X107" s="6"/>
      <c r="Y107" s="6"/>
      <c r="Z107" s="6"/>
      <c r="AA107" s="6"/>
      <c r="AB107" s="6"/>
      <c r="AC107" s="6"/>
      <c r="AD107" s="6"/>
      <c r="AE107" s="6"/>
      <c r="AF107" s="6"/>
      <c r="AG107" s="6"/>
      <c r="AH107" s="6"/>
      <c r="AI107" s="6"/>
      <c r="AJ107" s="6"/>
      <c r="AK107" s="6"/>
      <c r="AL107" s="6"/>
      <c r="AM107" s="6"/>
      <c r="AN107" s="6"/>
      <c r="AO107" s="6"/>
      <c r="AP107" s="6"/>
      <c r="AQ107" s="6"/>
      <c r="AR107" s="6"/>
      <c r="AS107" s="6"/>
      <c r="AT107" s="6"/>
      <c r="AU107" s="6"/>
      <c r="AV107" s="6"/>
      <c r="AW107" s="6"/>
      <c r="AX107" s="6"/>
      <c r="AY107" s="6"/>
      <c r="AZ107" s="6"/>
      <c r="BA107" s="6"/>
      <c r="BB107" s="6"/>
      <c r="BC107" s="6"/>
      <c r="BD107" s="6"/>
      <c r="BE107" s="6"/>
      <c r="BF107" s="6"/>
      <c r="BG107" s="6"/>
      <c r="BH107" s="6"/>
      <c r="BI107" s="6"/>
      <c r="BJ107" s="6"/>
      <c r="BK107" s="6"/>
      <c r="BL107" s="6"/>
      <c r="BM107" s="6"/>
      <c r="BN107" s="6"/>
      <c r="BO107" s="6"/>
      <c r="BP107" s="6"/>
      <c r="BQ107" s="6"/>
      <c r="BR107" s="6"/>
      <c r="BS107" s="6"/>
      <c r="BT107" s="6"/>
      <c r="BU107" s="6"/>
      <c r="BV107" s="6"/>
      <c r="BW107" s="6"/>
      <c r="BX107" s="6"/>
      <c r="BY107" s="6"/>
      <c r="BZ107" s="6"/>
      <c r="CA107" s="6"/>
      <c r="CB107" s="6"/>
      <c r="CC107" s="6"/>
      <c r="CD107" s="6"/>
      <c r="CE107" s="6"/>
      <c r="CF107" s="6"/>
      <c r="CG107" s="6"/>
      <c r="CH107" s="6"/>
      <c r="CI107" s="6"/>
      <c r="CJ107" s="6"/>
      <c r="CK107" s="6"/>
      <c r="CL107" s="6"/>
      <c r="CM107" s="6"/>
      <c r="CN107" s="6"/>
      <c r="CO107" s="6"/>
      <c r="CP107" s="6"/>
      <c r="CQ107" s="6"/>
      <c r="CR107" s="6"/>
      <c r="CS107" s="6"/>
      <c r="CT107" s="6"/>
      <c r="CU107" s="6"/>
      <c r="CV107" s="6"/>
      <c r="CW107" s="6"/>
      <c r="CX107" s="6"/>
      <c r="CY107" s="6"/>
      <c r="CZ107" s="6"/>
      <c r="DA107" s="6"/>
      <c r="DB107" s="6"/>
      <c r="DC107" s="6"/>
      <c r="DD107" s="6"/>
      <c r="DE107" s="6"/>
      <c r="DF107" s="6"/>
      <c r="DG107" s="6"/>
      <c r="DH107" s="6"/>
      <c r="DI107" s="6"/>
      <c r="DJ107" s="6"/>
      <c r="DK107" s="6"/>
      <c r="DL107" s="6"/>
      <c r="DM107" s="6"/>
      <c r="DN107" s="6"/>
      <c r="DO107" s="6"/>
      <c r="DP107" s="6"/>
      <c r="DQ107" s="6"/>
      <c r="DR107" s="6"/>
      <c r="DS107" s="6"/>
      <c r="DT107" s="6"/>
      <c r="DU107" s="6"/>
      <c r="DV107" s="6"/>
      <c r="DW107" s="6"/>
      <c r="DX107" s="6"/>
      <c r="DY107" s="6"/>
      <c r="DZ107" s="6"/>
      <c r="EA107" s="6"/>
      <c r="EB107" s="6"/>
      <c r="EC107" s="6"/>
      <c r="ED107" s="6"/>
      <c r="EE107" s="6"/>
      <c r="EF107" s="6"/>
      <c r="EG107" s="6"/>
      <c r="EH107" s="6"/>
      <c r="EI107" s="6"/>
      <c r="EJ107" s="6"/>
      <c r="EK107" s="6"/>
      <c r="EL107" s="6"/>
      <c r="EM107" s="6"/>
      <c r="EN107" s="6"/>
      <c r="EO107" s="6"/>
      <c r="EP107" s="6"/>
      <c r="EQ107" s="6"/>
      <c r="ER107" s="6"/>
      <c r="ES107" s="6"/>
      <c r="ET107" s="6"/>
      <c r="EU107" s="6"/>
      <c r="EV107" s="6"/>
      <c r="EW107" s="6"/>
      <c r="EX107" s="6"/>
      <c r="EY107" s="6"/>
      <c r="EZ107" s="6"/>
      <c r="FA107" s="6"/>
      <c r="FB107" s="6"/>
      <c r="FC107" s="6"/>
      <c r="FD107" s="6"/>
      <c r="FE107" s="6"/>
      <c r="FF107" s="6"/>
      <c r="FG107" s="6"/>
      <c r="FH107" s="6"/>
      <c r="FI107" s="6"/>
      <c r="FJ107" s="6"/>
      <c r="FK107" s="6"/>
      <c r="FL107" s="6"/>
      <c r="FM107" s="6"/>
      <c r="FN107" s="6"/>
      <c r="FO107" s="6"/>
      <c r="FP107" s="6"/>
      <c r="FQ107" s="6"/>
      <c r="FR107" s="6"/>
      <c r="FS107" s="6"/>
      <c r="FT107" s="6"/>
      <c r="FU107" s="6"/>
      <c r="FV107" s="6"/>
      <c r="FW107" s="6"/>
      <c r="FX107" s="6"/>
      <c r="FY107" s="6"/>
      <c r="FZ107" s="6"/>
      <c r="GA107" s="6"/>
      <c r="GB107" s="6"/>
      <c r="GC107" s="6"/>
      <c r="GD107" s="6"/>
      <c r="GE107" s="6"/>
      <c r="GF107" s="6"/>
      <c r="GG107" s="6"/>
      <c r="GH107" s="6"/>
      <c r="GI107" s="6"/>
      <c r="GJ107" s="6"/>
      <c r="GK107" s="6"/>
      <c r="GL107" s="6"/>
      <c r="GM107" s="6"/>
      <c r="GN107" s="6"/>
      <c r="GO107" s="6"/>
      <c r="GP107" s="6"/>
      <c r="GQ107" s="6"/>
      <c r="GR107" s="6"/>
      <c r="GS107" s="6"/>
      <c r="GT107" s="6"/>
      <c r="GU107" s="6"/>
      <c r="GV107" s="6"/>
      <c r="GW107" s="6"/>
      <c r="GX107" s="6"/>
      <c r="GY107" s="6"/>
      <c r="GZ107" s="6"/>
      <c r="HA107" s="6"/>
      <c r="HB107" s="6"/>
      <c r="HC107" s="6"/>
      <c r="HD107" s="6"/>
      <c r="HE107" s="6"/>
      <c r="HF107" s="6"/>
      <c r="HG107" s="6"/>
      <c r="HH107" s="6"/>
      <c r="HI107" s="6"/>
      <c r="HJ107" s="6"/>
      <c r="HK107" s="6"/>
      <c r="HL107" s="6"/>
      <c r="HM107" s="6"/>
      <c r="HN107" s="6"/>
      <c r="HO107" s="6"/>
      <c r="HP107" s="6"/>
      <c r="HQ107" s="6"/>
      <c r="HR107" s="6"/>
      <c r="HS107" s="6"/>
      <c r="HT107" s="6"/>
      <c r="HU107" s="6"/>
      <c r="HV107" s="6"/>
      <c r="HW107" s="6"/>
      <c r="HX107" s="6"/>
      <c r="HY107" s="6"/>
      <c r="HZ107" s="6"/>
      <c r="IA107" s="6"/>
      <c r="IB107" s="6"/>
      <c r="IC107" s="6"/>
      <c r="ID107" s="6"/>
      <c r="IE107" s="6"/>
      <c r="IF107" s="6"/>
      <c r="IG107" s="6"/>
      <c r="IH107" s="6"/>
      <c r="II107" s="6"/>
      <c r="IJ107" s="6"/>
      <c r="IK107" s="6"/>
      <c r="IL107" s="6"/>
      <c r="IM107" s="6"/>
      <c r="IN107" s="6"/>
      <c r="IO107" s="6"/>
      <c r="IP107" s="6"/>
      <c r="IQ107" s="6"/>
      <c r="IR107" s="6"/>
      <c r="IS107" s="6"/>
      <c r="IT107" s="6"/>
      <c r="IU107" s="6"/>
      <c r="IV107" s="6"/>
      <c r="IW107" s="6"/>
      <c r="IX107" s="6"/>
      <c r="IY107" s="6"/>
      <c r="IZ107" s="6"/>
      <c r="JA107" s="6"/>
      <c r="JB107" s="6"/>
      <c r="JC107" s="6"/>
      <c r="JD107" s="6"/>
      <c r="JE107" s="6"/>
      <c r="JF107" s="6"/>
      <c r="JG107" s="6"/>
      <c r="JH107" s="6"/>
      <c r="JI107" s="6"/>
      <c r="JJ107" s="6"/>
      <c r="JK107" s="6"/>
      <c r="JL107" s="6"/>
      <c r="JM107" s="6"/>
      <c r="JN107" s="6"/>
      <c r="JO107" s="6"/>
      <c r="JP107" s="6"/>
      <c r="JQ107" s="6"/>
      <c r="JR107" s="6"/>
      <c r="JS107" s="6"/>
      <c r="JT107" s="6"/>
      <c r="JU107" s="6"/>
      <c r="JV107" s="6"/>
      <c r="JW107" s="6"/>
      <c r="JX107" s="6"/>
      <c r="JY107" s="6"/>
      <c r="JZ107" s="6"/>
      <c r="KA107" s="6"/>
      <c r="KB107" s="6"/>
      <c r="KC107" s="6"/>
      <c r="KD107" s="6"/>
      <c r="KE107" s="6"/>
      <c r="KF107" s="6"/>
      <c r="KG107" s="6"/>
      <c r="KH107" s="6"/>
      <c r="KI107" s="6"/>
      <c r="KJ107" s="6"/>
      <c r="KK107" s="6"/>
      <c r="KL107" s="6"/>
      <c r="KM107" s="6"/>
      <c r="KN107" s="6"/>
      <c r="KO107" s="6"/>
      <c r="KP107" s="6"/>
      <c r="KQ107" s="6"/>
      <c r="KR107" s="6"/>
      <c r="KS107" s="6"/>
      <c r="KT107" s="6"/>
      <c r="KU107" s="6"/>
      <c r="KV107" s="6"/>
      <c r="KW107" s="6"/>
      <c r="KX107" s="6"/>
      <c r="KY107" s="6"/>
      <c r="KZ107" s="6"/>
      <c r="LA107" s="6"/>
      <c r="LB107" s="6"/>
      <c r="LC107" s="6"/>
      <c r="LD107" s="6"/>
      <c r="LE107" s="6"/>
      <c r="LF107" s="6"/>
      <c r="LG107" s="6"/>
      <c r="LH107" s="6"/>
      <c r="LI107" s="6"/>
      <c r="LJ107" s="6"/>
      <c r="LK107" s="6"/>
      <c r="LL107" s="6"/>
      <c r="LM107" s="6"/>
      <c r="LN107" s="6"/>
      <c r="LO107" s="6"/>
      <c r="LP107" s="6"/>
      <c r="LQ107" s="6"/>
      <c r="LR107" s="6"/>
      <c r="LS107" s="6"/>
      <c r="LT107" s="6"/>
      <c r="LU107" s="6"/>
      <c r="LV107" s="6"/>
      <c r="LW107" s="6"/>
      <c r="LX107" s="6"/>
      <c r="LY107" s="6"/>
      <c r="LZ107" s="6"/>
      <c r="MA107" s="6"/>
      <c r="MB107" s="6"/>
      <c r="MC107" s="6"/>
      <c r="MD107" s="6"/>
      <c r="ME107" s="6"/>
      <c r="MF107" s="6"/>
      <c r="MG107" s="6"/>
      <c r="MH107" s="6"/>
      <c r="MI107" s="6"/>
      <c r="MJ107" s="6"/>
      <c r="MK107" s="6"/>
      <c r="ML107" s="6"/>
      <c r="MM107" s="6"/>
      <c r="MN107" s="6"/>
      <c r="MO107" s="6"/>
      <c r="MP107" s="6"/>
      <c r="MQ107" s="6"/>
      <c r="MR107" s="6"/>
      <c r="MS107" s="6"/>
      <c r="MT107" s="6"/>
      <c r="MU107" s="6"/>
      <c r="MV107" s="6"/>
      <c r="MW107" s="6"/>
      <c r="MX107" s="6"/>
      <c r="MY107" s="6"/>
      <c r="MZ107" s="6"/>
      <c r="NA107" s="6"/>
      <c r="NB107" s="6"/>
      <c r="NC107" s="6"/>
      <c r="ND107" s="6"/>
      <c r="NE107" s="6"/>
      <c r="NF107" s="6"/>
      <c r="NG107" s="6"/>
      <c r="NH107" s="6"/>
      <c r="NI107" s="6"/>
      <c r="NJ107" s="6"/>
      <c r="NK107" s="6"/>
      <c r="NL107" s="6"/>
      <c r="NM107" s="6"/>
      <c r="NN107" s="6"/>
      <c r="NO107" s="6"/>
      <c r="NP107" s="6"/>
      <c r="NQ107" s="6"/>
      <c r="NR107" s="6"/>
      <c r="NS107" s="6"/>
      <c r="NT107" s="6"/>
      <c r="NU107" s="6"/>
      <c r="NV107" s="6"/>
      <c r="NW107" s="6"/>
      <c r="NX107" s="6"/>
      <c r="NY107" s="6"/>
      <c r="NZ107" s="6"/>
      <c r="OA107" s="6"/>
      <c r="OB107" s="6"/>
      <c r="OC107" s="6"/>
      <c r="OD107" s="6"/>
      <c r="OE107" s="6"/>
      <c r="OF107" s="6"/>
      <c r="OG107" s="6"/>
      <c r="OH107" s="6"/>
      <c r="OI107" s="6"/>
      <c r="OJ107" s="6"/>
      <c r="OK107" s="6"/>
      <c r="OL107" s="6"/>
      <c r="OM107" s="6"/>
      <c r="ON107" s="6"/>
      <c r="OO107" s="6"/>
      <c r="OP107" s="6"/>
      <c r="OQ107" s="6"/>
      <c r="OR107" s="6"/>
      <c r="OS107" s="6"/>
      <c r="OT107" s="6"/>
      <c r="OU107" s="6"/>
      <c r="OV107" s="6"/>
      <c r="OW107" s="6"/>
      <c r="OX107" s="6"/>
      <c r="OY107" s="6"/>
      <c r="OZ107" s="6"/>
      <c r="PA107" s="6"/>
      <c r="PB107" s="6"/>
      <c r="PC107" s="6"/>
      <c r="PD107" s="6"/>
      <c r="PE107" s="6"/>
      <c r="PF107" s="6"/>
      <c r="PG107" s="6"/>
      <c r="PH107" s="6"/>
      <c r="PI107" s="6"/>
      <c r="PJ107" s="6"/>
      <c r="PK107" s="6"/>
      <c r="PL107" s="6"/>
      <c r="PM107" s="6"/>
      <c r="PN107" s="6"/>
      <c r="PO107" s="6"/>
      <c r="PP107" s="6"/>
      <c r="PQ107" s="6"/>
      <c r="PR107" s="6"/>
      <c r="PS107" s="6"/>
      <c r="PT107" s="6"/>
      <c r="PU107" s="6"/>
      <c r="PV107" s="6"/>
      <c r="PW107" s="6"/>
      <c r="PX107" s="6"/>
      <c r="PY107" s="6"/>
      <c r="PZ107" s="6"/>
      <c r="QA107" s="6"/>
      <c r="QB107" s="6"/>
      <c r="QC107" s="6"/>
      <c r="QD107" s="6"/>
      <c r="QE107" s="6"/>
      <c r="QF107" s="6"/>
      <c r="QG107" s="6"/>
      <c r="QH107" s="6"/>
      <c r="QI107" s="6"/>
      <c r="QJ107" s="6"/>
      <c r="QK107" s="6"/>
      <c r="QL107" s="6"/>
      <c r="QM107" s="6"/>
      <c r="QN107" s="6"/>
      <c r="QO107" s="6"/>
      <c r="QP107" s="6"/>
      <c r="QQ107" s="6"/>
      <c r="QR107" s="6"/>
      <c r="QS107" s="6"/>
      <c r="QT107" s="6"/>
      <c r="QU107" s="6"/>
      <c r="QV107" s="6"/>
      <c r="QW107" s="6"/>
      <c r="QX107" s="6"/>
      <c r="QY107" s="6"/>
      <c r="QZ107" s="6"/>
      <c r="RA107" s="6"/>
      <c r="RB107" s="6"/>
      <c r="RC107" s="6"/>
      <c r="RD107" s="6"/>
      <c r="RE107" s="6"/>
      <c r="RF107" s="6"/>
      <c r="RG107" s="6"/>
      <c r="RH107" s="6"/>
      <c r="RI107" s="6"/>
      <c r="RJ107" s="6"/>
      <c r="RK107" s="6"/>
      <c r="RL107" s="6"/>
      <c r="RM107" s="6"/>
      <c r="RN107" s="6"/>
      <c r="RO107" s="6"/>
      <c r="RP107" s="6"/>
      <c r="RQ107" s="6"/>
      <c r="RR107" s="6"/>
      <c r="RS107" s="6"/>
      <c r="RT107" s="6"/>
      <c r="RU107" s="6"/>
      <c r="RV107" s="6"/>
      <c r="RW107" s="6"/>
      <c r="RX107" s="6"/>
      <c r="RY107" s="6"/>
      <c r="RZ107" s="6"/>
      <c r="SA107" s="6"/>
      <c r="SB107" s="6"/>
      <c r="SC107" s="6"/>
      <c r="SD107" s="6"/>
      <c r="SE107" s="6"/>
      <c r="SF107" s="6"/>
      <c r="SG107" s="6"/>
      <c r="SH107" s="6"/>
      <c r="SI107" s="6"/>
      <c r="SJ107" s="6"/>
      <c r="SK107" s="6"/>
      <c r="SL107" s="6"/>
      <c r="SM107" s="6"/>
      <c r="SN107" s="6"/>
      <c r="SO107" s="6"/>
      <c r="SP107" s="6"/>
      <c r="SQ107" s="6"/>
      <c r="SR107" s="6"/>
      <c r="SS107" s="6"/>
      <c r="ST107" s="6"/>
      <c r="SU107" s="6"/>
      <c r="SV107" s="6"/>
      <c r="SW107" s="6"/>
      <c r="SX107" s="6"/>
      <c r="SY107" s="6"/>
      <c r="SZ107" s="6"/>
      <c r="TA107" s="6"/>
      <c r="TB107" s="6"/>
      <c r="TC107" s="6"/>
      <c r="TD107" s="6"/>
      <c r="TE107" s="6"/>
      <c r="TF107" s="6"/>
      <c r="TG107" s="6"/>
      <c r="TH107" s="6"/>
      <c r="TI107" s="6"/>
      <c r="TJ107" s="6"/>
      <c r="TK107" s="6"/>
      <c r="TL107" s="6"/>
      <c r="TM107" s="6"/>
      <c r="TN107" s="6"/>
      <c r="TO107" s="6"/>
      <c r="TP107" s="6"/>
      <c r="TQ107" s="6"/>
      <c r="TR107" s="6"/>
      <c r="TS107" s="6"/>
      <c r="TT107" s="6"/>
      <c r="TU107" s="6"/>
      <c r="TV107" s="6"/>
      <c r="TW107" s="6"/>
      <c r="TX107" s="6"/>
      <c r="TY107" s="6"/>
      <c r="TZ107" s="6"/>
      <c r="UA107" s="6"/>
      <c r="UB107" s="6"/>
      <c r="UC107" s="6"/>
      <c r="UD107" s="6"/>
      <c r="UE107" s="6"/>
      <c r="UF107" s="6"/>
      <c r="UG107" s="6"/>
      <c r="UH107" s="6"/>
      <c r="UI107" s="6"/>
      <c r="UJ107" s="6"/>
      <c r="UK107" s="6"/>
      <c r="UL107" s="6"/>
      <c r="UM107" s="6"/>
      <c r="UN107" s="6"/>
      <c r="UO107" s="6"/>
      <c r="UP107" s="6"/>
      <c r="UQ107" s="6"/>
      <c r="UR107" s="6"/>
      <c r="US107" s="6"/>
      <c r="UT107" s="6"/>
      <c r="UU107" s="6"/>
      <c r="UV107" s="6"/>
      <c r="UW107" s="6"/>
      <c r="UX107" s="6"/>
      <c r="UY107" s="6"/>
      <c r="UZ107" s="6"/>
      <c r="VA107" s="6"/>
      <c r="VB107" s="6"/>
      <c r="VC107" s="6"/>
      <c r="VD107" s="6"/>
      <c r="VE107" s="6"/>
      <c r="VF107" s="6"/>
      <c r="VG107" s="6"/>
      <c r="VH107" s="6"/>
      <c r="VI107" s="6"/>
      <c r="VJ107" s="6"/>
      <c r="VK107" s="6"/>
      <c r="VL107" s="6"/>
      <c r="VM107" s="6"/>
      <c r="VN107" s="6"/>
      <c r="VO107" s="6"/>
      <c r="VP107" s="6"/>
      <c r="VQ107" s="6"/>
      <c r="VR107" s="6"/>
      <c r="VS107" s="6"/>
      <c r="VT107" s="6"/>
      <c r="VU107" s="6"/>
      <c r="VV107" s="6"/>
      <c r="VW107" s="6"/>
      <c r="VX107" s="6"/>
      <c r="VY107" s="6"/>
      <c r="VZ107" s="6"/>
      <c r="WA107" s="6"/>
      <c r="WB107" s="6"/>
      <c r="WC107" s="6"/>
      <c r="WD107" s="6"/>
      <c r="WE107" s="6"/>
      <c r="WF107" s="6"/>
      <c r="WG107" s="6"/>
      <c r="WH107" s="6"/>
      <c r="WI107" s="6"/>
      <c r="WJ107" s="6"/>
      <c r="WK107" s="6"/>
      <c r="WL107" s="6"/>
      <c r="WM107" s="6"/>
      <c r="WN107" s="6"/>
      <c r="WO107" s="6"/>
      <c r="WP107" s="6"/>
      <c r="WQ107" s="6"/>
      <c r="WR107" s="6"/>
      <c r="WS107" s="6"/>
      <c r="WT107" s="6"/>
      <c r="WU107" s="6"/>
      <c r="WV107" s="6"/>
      <c r="WW107" s="6"/>
      <c r="WX107" s="6"/>
      <c r="WY107" s="6"/>
      <c r="WZ107" s="6"/>
      <c r="XA107" s="6"/>
      <c r="XB107" s="6"/>
      <c r="XC107" s="6"/>
      <c r="XD107" s="6"/>
      <c r="XE107" s="6"/>
      <c r="XF107" s="6"/>
      <c r="XG107" s="6"/>
      <c r="XH107" s="6"/>
      <c r="XI107" s="6"/>
      <c r="XJ107" s="6"/>
      <c r="XK107" s="6"/>
      <c r="XL107" s="6"/>
      <c r="XM107" s="6"/>
      <c r="XN107" s="6"/>
      <c r="XO107" s="6"/>
      <c r="XP107" s="6"/>
      <c r="XQ107" s="6"/>
      <c r="XR107" s="6"/>
      <c r="XS107" s="6"/>
      <c r="XT107" s="6"/>
      <c r="XU107" s="6"/>
      <c r="XV107" s="6"/>
      <c r="XW107" s="6"/>
      <c r="XX107" s="6"/>
      <c r="XY107" s="6"/>
      <c r="XZ107" s="6"/>
      <c r="YA107" s="6"/>
      <c r="YB107" s="6"/>
      <c r="YC107" s="6"/>
      <c r="YD107" s="6"/>
      <c r="YE107" s="6"/>
      <c r="YF107" s="6"/>
      <c r="YG107" s="6"/>
      <c r="YH107" s="6"/>
      <c r="YI107" s="6"/>
      <c r="YJ107" s="6"/>
      <c r="YK107" s="6"/>
      <c r="YL107" s="6"/>
      <c r="YM107" s="6"/>
      <c r="YN107" s="6"/>
      <c r="YO107" s="6"/>
      <c r="YP107" s="6"/>
      <c r="YQ107" s="6"/>
      <c r="YR107" s="6"/>
      <c r="YS107" s="6"/>
      <c r="YT107" s="6"/>
      <c r="YU107" s="6"/>
      <c r="YV107" s="6"/>
      <c r="YW107" s="6"/>
      <c r="YX107" s="6"/>
      <c r="YY107" s="6"/>
      <c r="YZ107" s="6"/>
      <c r="ZA107" s="6"/>
      <c r="ZB107" s="6"/>
      <c r="ZC107" s="6"/>
      <c r="ZD107" s="6"/>
      <c r="ZE107" s="6"/>
      <c r="ZF107" s="6"/>
      <c r="ZG107" s="6"/>
      <c r="ZH107" s="6"/>
      <c r="ZI107" s="6"/>
      <c r="ZJ107" s="6"/>
      <c r="ZK107" s="6"/>
      <c r="ZL107" s="6"/>
      <c r="ZM107" s="6"/>
      <c r="ZN107" s="6"/>
      <c r="ZO107" s="6"/>
      <c r="ZP107" s="6"/>
      <c r="ZQ107" s="6"/>
      <c r="ZR107" s="6"/>
      <c r="ZS107" s="6"/>
      <c r="ZT107" s="6"/>
      <c r="ZU107" s="6"/>
      <c r="ZV107" s="6"/>
      <c r="ZW107" s="6"/>
      <c r="ZX107" s="6"/>
      <c r="ZY107" s="6"/>
      <c r="ZZ107" s="6"/>
      <c r="AAA107" s="6"/>
      <c r="AAB107" s="6"/>
      <c r="AAC107" s="6"/>
      <c r="AAD107" s="6"/>
      <c r="AAE107" s="6"/>
      <c r="AAF107" s="6"/>
      <c r="AAG107" s="6"/>
      <c r="AAH107" s="6"/>
      <c r="AAI107" s="6"/>
      <c r="AAJ107" s="6"/>
      <c r="AAK107" s="6"/>
      <c r="AAL107" s="6"/>
      <c r="AAM107" s="6"/>
      <c r="AAN107" s="6"/>
      <c r="AAO107" s="6"/>
      <c r="AAP107" s="6"/>
      <c r="AAQ107" s="6"/>
      <c r="AAR107" s="6"/>
      <c r="AAS107" s="6"/>
      <c r="AAT107" s="6"/>
      <c r="AAU107" s="6"/>
      <c r="AAV107" s="6"/>
      <c r="AAW107" s="6"/>
      <c r="AAX107" s="6"/>
      <c r="AAY107" s="6"/>
      <c r="AAZ107" s="6"/>
      <c r="ABA107" s="6"/>
      <c r="ABB107" s="6"/>
      <c r="ABC107" s="6"/>
      <c r="ABD107" s="6"/>
      <c r="ABE107" s="6"/>
      <c r="ABF107" s="6"/>
      <c r="ABG107" s="6"/>
      <c r="ABH107" s="6"/>
      <c r="ABI107" s="6"/>
      <c r="ABJ107" s="6"/>
      <c r="ABK107" s="6"/>
      <c r="ABL107" s="6"/>
      <c r="ABM107" s="6"/>
      <c r="ABN107" s="6"/>
      <c r="ABO107" s="6"/>
      <c r="ABP107" s="6"/>
      <c r="ABQ107" s="6"/>
      <c r="ABR107" s="6"/>
      <c r="ABS107" s="6"/>
      <c r="ABT107" s="6"/>
      <c r="ABU107" s="6"/>
      <c r="ABV107" s="6"/>
      <c r="ABW107" s="6"/>
      <c r="ABX107" s="6"/>
      <c r="ABY107" s="6"/>
      <c r="ABZ107" s="6"/>
      <c r="ACA107" s="6"/>
      <c r="ACB107" s="6"/>
      <c r="ACC107" s="6">
        <v>1</v>
      </c>
      <c r="ACD107" s="6"/>
      <c r="ACE107" s="6"/>
      <c r="ACF107" s="6"/>
      <c r="ACG107" s="6"/>
      <c r="ACH107" s="6"/>
      <c r="ACI107" s="6"/>
      <c r="ACJ107" s="6"/>
      <c r="ACK107" s="6">
        <v>1</v>
      </c>
    </row>
    <row r="108" spans="2:765" x14ac:dyDescent="0.35">
      <c r="B108" s="17">
        <v>4.25</v>
      </c>
      <c r="C108" s="6"/>
      <c r="D108" s="6"/>
      <c r="E108" s="6"/>
      <c r="F108" s="6"/>
      <c r="G108" s="6"/>
      <c r="H108" s="6"/>
      <c r="I108" s="6"/>
      <c r="J108" s="6"/>
      <c r="K108" s="6"/>
      <c r="L108" s="6"/>
      <c r="M108" s="6"/>
      <c r="N108" s="6"/>
      <c r="O108" s="6"/>
      <c r="P108" s="6"/>
      <c r="Q108" s="6"/>
      <c r="R108" s="6"/>
      <c r="S108" s="6"/>
      <c r="T108" s="6"/>
      <c r="U108" s="6"/>
      <c r="V108" s="6"/>
      <c r="W108" s="6"/>
      <c r="X108" s="6"/>
      <c r="Y108" s="6"/>
      <c r="Z108" s="6"/>
      <c r="AA108" s="6"/>
      <c r="AB108" s="6"/>
      <c r="AC108" s="6"/>
      <c r="AD108" s="6"/>
      <c r="AE108" s="6"/>
      <c r="AF108" s="6"/>
      <c r="AG108" s="6"/>
      <c r="AH108" s="6"/>
      <c r="AI108" s="6"/>
      <c r="AJ108" s="6"/>
      <c r="AK108" s="6"/>
      <c r="AL108" s="6"/>
      <c r="AM108" s="6"/>
      <c r="AN108" s="6"/>
      <c r="AO108" s="6"/>
      <c r="AP108" s="6"/>
      <c r="AQ108" s="6"/>
      <c r="AR108" s="6"/>
      <c r="AS108" s="6"/>
      <c r="AT108" s="6"/>
      <c r="AU108" s="6"/>
      <c r="AV108" s="6"/>
      <c r="AW108" s="6"/>
      <c r="AX108" s="6"/>
      <c r="AY108" s="6"/>
      <c r="AZ108" s="6"/>
      <c r="BA108" s="6"/>
      <c r="BB108" s="6"/>
      <c r="BC108" s="6"/>
      <c r="BD108" s="6"/>
      <c r="BE108" s="6"/>
      <c r="BF108" s="6"/>
      <c r="BG108" s="6"/>
      <c r="BH108" s="6"/>
      <c r="BI108" s="6"/>
      <c r="BJ108" s="6"/>
      <c r="BK108" s="6"/>
      <c r="BL108" s="6"/>
      <c r="BM108" s="6"/>
      <c r="BN108" s="6"/>
      <c r="BO108" s="6"/>
      <c r="BP108" s="6"/>
      <c r="BQ108" s="6"/>
      <c r="BR108" s="6"/>
      <c r="BS108" s="6"/>
      <c r="BT108" s="6"/>
      <c r="BU108" s="6"/>
      <c r="BV108" s="6"/>
      <c r="BW108" s="6"/>
      <c r="BX108" s="6"/>
      <c r="BY108" s="6"/>
      <c r="BZ108" s="6">
        <v>1</v>
      </c>
      <c r="CA108" s="6"/>
      <c r="CB108" s="6"/>
      <c r="CC108" s="6"/>
      <c r="CD108" s="6"/>
      <c r="CE108" s="6"/>
      <c r="CF108" s="6"/>
      <c r="CG108" s="6"/>
      <c r="CH108" s="6"/>
      <c r="CI108" s="6"/>
      <c r="CJ108" s="6"/>
      <c r="CK108" s="6"/>
      <c r="CL108" s="6"/>
      <c r="CM108" s="6"/>
      <c r="CN108" s="6"/>
      <c r="CO108" s="6"/>
      <c r="CP108" s="6"/>
      <c r="CQ108" s="6"/>
      <c r="CR108" s="6"/>
      <c r="CS108" s="6"/>
      <c r="CT108" s="6"/>
      <c r="CU108" s="6"/>
      <c r="CV108" s="6"/>
      <c r="CW108" s="6"/>
      <c r="CX108" s="6"/>
      <c r="CY108" s="6"/>
      <c r="CZ108" s="6"/>
      <c r="DA108" s="6"/>
      <c r="DB108" s="6"/>
      <c r="DC108" s="6"/>
      <c r="DD108" s="6"/>
      <c r="DE108" s="6"/>
      <c r="DF108" s="6"/>
      <c r="DG108" s="6"/>
      <c r="DH108" s="6"/>
      <c r="DI108" s="6"/>
      <c r="DJ108" s="6"/>
      <c r="DK108" s="6"/>
      <c r="DL108" s="6"/>
      <c r="DM108" s="6"/>
      <c r="DN108" s="6"/>
      <c r="DO108" s="6"/>
      <c r="DP108" s="6"/>
      <c r="DQ108" s="6"/>
      <c r="DR108" s="6"/>
      <c r="DS108" s="6"/>
      <c r="DT108" s="6"/>
      <c r="DU108" s="6"/>
      <c r="DV108" s="6"/>
      <c r="DW108" s="6"/>
      <c r="DX108" s="6"/>
      <c r="DY108" s="6"/>
      <c r="DZ108" s="6"/>
      <c r="EA108" s="6"/>
      <c r="EB108" s="6"/>
      <c r="EC108" s="6"/>
      <c r="ED108" s="6"/>
      <c r="EE108" s="6"/>
      <c r="EF108" s="6"/>
      <c r="EG108" s="6"/>
      <c r="EH108" s="6"/>
      <c r="EI108" s="6"/>
      <c r="EJ108" s="6"/>
      <c r="EK108" s="6"/>
      <c r="EL108" s="6"/>
      <c r="EM108" s="6"/>
      <c r="EN108" s="6"/>
      <c r="EO108" s="6"/>
      <c r="EP108" s="6"/>
      <c r="EQ108" s="6"/>
      <c r="ER108" s="6"/>
      <c r="ES108" s="6"/>
      <c r="ET108" s="6"/>
      <c r="EU108" s="6"/>
      <c r="EV108" s="6"/>
      <c r="EW108" s="6"/>
      <c r="EX108" s="6"/>
      <c r="EY108" s="6"/>
      <c r="EZ108" s="6"/>
      <c r="FA108" s="6"/>
      <c r="FB108" s="6"/>
      <c r="FC108" s="6"/>
      <c r="FD108" s="6"/>
      <c r="FE108" s="6"/>
      <c r="FF108" s="6"/>
      <c r="FG108" s="6"/>
      <c r="FH108" s="6"/>
      <c r="FI108" s="6"/>
      <c r="FJ108" s="6"/>
      <c r="FK108" s="6"/>
      <c r="FL108" s="6"/>
      <c r="FM108" s="6"/>
      <c r="FN108" s="6"/>
      <c r="FO108" s="6"/>
      <c r="FP108" s="6"/>
      <c r="FQ108" s="6"/>
      <c r="FR108" s="6"/>
      <c r="FS108" s="6"/>
      <c r="FT108" s="6"/>
      <c r="FU108" s="6"/>
      <c r="FV108" s="6"/>
      <c r="FW108" s="6"/>
      <c r="FX108" s="6"/>
      <c r="FY108" s="6"/>
      <c r="FZ108" s="6"/>
      <c r="GA108" s="6"/>
      <c r="GB108" s="6"/>
      <c r="GC108" s="6"/>
      <c r="GD108" s="6"/>
      <c r="GE108" s="6"/>
      <c r="GF108" s="6"/>
      <c r="GG108" s="6"/>
      <c r="GH108" s="6"/>
      <c r="GI108" s="6"/>
      <c r="GJ108" s="6"/>
      <c r="GK108" s="6"/>
      <c r="GL108" s="6"/>
      <c r="GM108" s="6"/>
      <c r="GN108" s="6"/>
      <c r="GO108" s="6"/>
      <c r="GP108" s="6"/>
      <c r="GQ108" s="6"/>
      <c r="GR108" s="6"/>
      <c r="GS108" s="6"/>
      <c r="GT108" s="6"/>
      <c r="GU108" s="6"/>
      <c r="GV108" s="6"/>
      <c r="GW108" s="6"/>
      <c r="GX108" s="6"/>
      <c r="GY108" s="6"/>
      <c r="GZ108" s="6"/>
      <c r="HA108" s="6"/>
      <c r="HB108" s="6"/>
      <c r="HC108" s="6"/>
      <c r="HD108" s="6"/>
      <c r="HE108" s="6"/>
      <c r="HF108" s="6"/>
      <c r="HG108" s="6"/>
      <c r="HH108" s="6"/>
      <c r="HI108" s="6"/>
      <c r="HJ108" s="6"/>
      <c r="HK108" s="6"/>
      <c r="HL108" s="6"/>
      <c r="HM108" s="6"/>
      <c r="HN108" s="6"/>
      <c r="HO108" s="6"/>
      <c r="HP108" s="6"/>
      <c r="HQ108" s="6"/>
      <c r="HR108" s="6"/>
      <c r="HS108" s="6"/>
      <c r="HT108" s="6"/>
      <c r="HU108" s="6"/>
      <c r="HV108" s="6"/>
      <c r="HW108" s="6"/>
      <c r="HX108" s="6"/>
      <c r="HY108" s="6"/>
      <c r="HZ108" s="6"/>
      <c r="IA108" s="6"/>
      <c r="IB108" s="6"/>
      <c r="IC108" s="6"/>
      <c r="ID108" s="6"/>
      <c r="IE108" s="6"/>
      <c r="IF108" s="6"/>
      <c r="IG108" s="6"/>
      <c r="IH108" s="6"/>
      <c r="II108" s="6"/>
      <c r="IJ108" s="6"/>
      <c r="IK108" s="6"/>
      <c r="IL108" s="6"/>
      <c r="IM108" s="6"/>
      <c r="IN108" s="6"/>
      <c r="IO108" s="6"/>
      <c r="IP108" s="6"/>
      <c r="IQ108" s="6"/>
      <c r="IR108" s="6"/>
      <c r="IS108" s="6"/>
      <c r="IT108" s="6"/>
      <c r="IU108" s="6"/>
      <c r="IV108" s="6"/>
      <c r="IW108" s="6"/>
      <c r="IX108" s="6"/>
      <c r="IY108" s="6"/>
      <c r="IZ108" s="6"/>
      <c r="JA108" s="6"/>
      <c r="JB108" s="6"/>
      <c r="JC108" s="6"/>
      <c r="JD108" s="6"/>
      <c r="JE108" s="6"/>
      <c r="JF108" s="6"/>
      <c r="JG108" s="6"/>
      <c r="JH108" s="6"/>
      <c r="JI108" s="6"/>
      <c r="JJ108" s="6"/>
      <c r="JK108" s="6"/>
      <c r="JL108" s="6"/>
      <c r="JM108" s="6"/>
      <c r="JN108" s="6"/>
      <c r="JO108" s="6"/>
      <c r="JP108" s="6"/>
      <c r="JQ108" s="6"/>
      <c r="JR108" s="6"/>
      <c r="JS108" s="6"/>
      <c r="JT108" s="6"/>
      <c r="JU108" s="6"/>
      <c r="JV108" s="6"/>
      <c r="JW108" s="6"/>
      <c r="JX108" s="6"/>
      <c r="JY108" s="6"/>
      <c r="JZ108" s="6"/>
      <c r="KA108" s="6"/>
      <c r="KB108" s="6"/>
      <c r="KC108" s="6"/>
      <c r="KD108" s="6"/>
      <c r="KE108" s="6"/>
      <c r="KF108" s="6"/>
      <c r="KG108" s="6"/>
      <c r="KH108" s="6"/>
      <c r="KI108" s="6"/>
      <c r="KJ108" s="6"/>
      <c r="KK108" s="6"/>
      <c r="KL108" s="6"/>
      <c r="KM108" s="6"/>
      <c r="KN108" s="6"/>
      <c r="KO108" s="6"/>
      <c r="KP108" s="6"/>
      <c r="KQ108" s="6"/>
      <c r="KR108" s="6"/>
      <c r="KS108" s="6"/>
      <c r="KT108" s="6"/>
      <c r="KU108" s="6"/>
      <c r="KV108" s="6"/>
      <c r="KW108" s="6"/>
      <c r="KX108" s="6"/>
      <c r="KY108" s="6"/>
      <c r="KZ108" s="6"/>
      <c r="LA108" s="6"/>
      <c r="LB108" s="6"/>
      <c r="LC108" s="6"/>
      <c r="LD108" s="6"/>
      <c r="LE108" s="6"/>
      <c r="LF108" s="6"/>
      <c r="LG108" s="6"/>
      <c r="LH108" s="6"/>
      <c r="LI108" s="6"/>
      <c r="LJ108" s="6"/>
      <c r="LK108" s="6"/>
      <c r="LL108" s="6"/>
      <c r="LM108" s="6"/>
      <c r="LN108" s="6"/>
      <c r="LO108" s="6"/>
      <c r="LP108" s="6"/>
      <c r="LQ108" s="6"/>
      <c r="LR108" s="6"/>
      <c r="LS108" s="6"/>
      <c r="LT108" s="6"/>
      <c r="LU108" s="6"/>
      <c r="LV108" s="6"/>
      <c r="LW108" s="6"/>
      <c r="LX108" s="6"/>
      <c r="LY108" s="6"/>
      <c r="LZ108" s="6"/>
      <c r="MA108" s="6"/>
      <c r="MB108" s="6"/>
      <c r="MC108" s="6"/>
      <c r="MD108" s="6"/>
      <c r="ME108" s="6"/>
      <c r="MF108" s="6"/>
      <c r="MG108" s="6"/>
      <c r="MH108" s="6"/>
      <c r="MI108" s="6"/>
      <c r="MJ108" s="6"/>
      <c r="MK108" s="6"/>
      <c r="ML108" s="6"/>
      <c r="MM108" s="6"/>
      <c r="MN108" s="6"/>
      <c r="MO108" s="6"/>
      <c r="MP108" s="6"/>
      <c r="MQ108" s="6"/>
      <c r="MR108" s="6"/>
      <c r="MS108" s="6"/>
      <c r="MT108" s="6"/>
      <c r="MU108" s="6"/>
      <c r="MV108" s="6"/>
      <c r="MW108" s="6"/>
      <c r="MX108" s="6"/>
      <c r="MY108" s="6"/>
      <c r="MZ108" s="6"/>
      <c r="NA108" s="6"/>
      <c r="NB108" s="6"/>
      <c r="NC108" s="6"/>
      <c r="ND108" s="6"/>
      <c r="NE108" s="6"/>
      <c r="NF108" s="6"/>
      <c r="NG108" s="6"/>
      <c r="NH108" s="6"/>
      <c r="NI108" s="6"/>
      <c r="NJ108" s="6"/>
      <c r="NK108" s="6"/>
      <c r="NL108" s="6"/>
      <c r="NM108" s="6"/>
      <c r="NN108" s="6"/>
      <c r="NO108" s="6"/>
      <c r="NP108" s="6"/>
      <c r="NQ108" s="6"/>
      <c r="NR108" s="6"/>
      <c r="NS108" s="6"/>
      <c r="NT108" s="6"/>
      <c r="NU108" s="6"/>
      <c r="NV108" s="6"/>
      <c r="NW108" s="6"/>
      <c r="NX108" s="6"/>
      <c r="NY108" s="6"/>
      <c r="NZ108" s="6"/>
      <c r="OA108" s="6"/>
      <c r="OB108" s="6"/>
      <c r="OC108" s="6"/>
      <c r="OD108" s="6"/>
      <c r="OE108" s="6"/>
      <c r="OF108" s="6"/>
      <c r="OG108" s="6"/>
      <c r="OH108" s="6"/>
      <c r="OI108" s="6"/>
      <c r="OJ108" s="6"/>
      <c r="OK108" s="6"/>
      <c r="OL108" s="6"/>
      <c r="OM108" s="6"/>
      <c r="ON108" s="6"/>
      <c r="OO108" s="6"/>
      <c r="OP108" s="6"/>
      <c r="OQ108" s="6"/>
      <c r="OR108" s="6"/>
      <c r="OS108" s="6"/>
      <c r="OT108" s="6"/>
      <c r="OU108" s="6"/>
      <c r="OV108" s="6"/>
      <c r="OW108" s="6"/>
      <c r="OX108" s="6"/>
      <c r="OY108" s="6"/>
      <c r="OZ108" s="6"/>
      <c r="PA108" s="6"/>
      <c r="PB108" s="6"/>
      <c r="PC108" s="6"/>
      <c r="PD108" s="6"/>
      <c r="PE108" s="6"/>
      <c r="PF108" s="6"/>
      <c r="PG108" s="6"/>
      <c r="PH108" s="6"/>
      <c r="PI108" s="6"/>
      <c r="PJ108" s="6"/>
      <c r="PK108" s="6"/>
      <c r="PL108" s="6"/>
      <c r="PM108" s="6"/>
      <c r="PN108" s="6"/>
      <c r="PO108" s="6"/>
      <c r="PP108" s="6"/>
      <c r="PQ108" s="6"/>
      <c r="PR108" s="6"/>
      <c r="PS108" s="6"/>
      <c r="PT108" s="6"/>
      <c r="PU108" s="6"/>
      <c r="PV108" s="6"/>
      <c r="PW108" s="6"/>
      <c r="PX108" s="6"/>
      <c r="PY108" s="6"/>
      <c r="PZ108" s="6"/>
      <c r="QA108" s="6"/>
      <c r="QB108" s="6"/>
      <c r="QC108" s="6"/>
      <c r="QD108" s="6"/>
      <c r="QE108" s="6"/>
      <c r="QF108" s="6"/>
      <c r="QG108" s="6"/>
      <c r="QH108" s="6"/>
      <c r="QI108" s="6"/>
      <c r="QJ108" s="6"/>
      <c r="QK108" s="6"/>
      <c r="QL108" s="6"/>
      <c r="QM108" s="6"/>
      <c r="QN108" s="6"/>
      <c r="QO108" s="6"/>
      <c r="QP108" s="6"/>
      <c r="QQ108" s="6"/>
      <c r="QR108" s="6"/>
      <c r="QS108" s="6"/>
      <c r="QT108" s="6"/>
      <c r="QU108" s="6"/>
      <c r="QV108" s="6"/>
      <c r="QW108" s="6"/>
      <c r="QX108" s="6"/>
      <c r="QY108" s="6"/>
      <c r="QZ108" s="6"/>
      <c r="RA108" s="6"/>
      <c r="RB108" s="6"/>
      <c r="RC108" s="6"/>
      <c r="RD108" s="6"/>
      <c r="RE108" s="6"/>
      <c r="RF108" s="6"/>
      <c r="RG108" s="6"/>
      <c r="RH108" s="6"/>
      <c r="RI108" s="6"/>
      <c r="RJ108" s="6"/>
      <c r="RK108" s="6"/>
      <c r="RL108" s="6"/>
      <c r="RM108" s="6"/>
      <c r="RN108" s="6"/>
      <c r="RO108" s="6"/>
      <c r="RP108" s="6"/>
      <c r="RQ108" s="6"/>
      <c r="RR108" s="6"/>
      <c r="RS108" s="6"/>
      <c r="RT108" s="6"/>
      <c r="RU108" s="6"/>
      <c r="RV108" s="6"/>
      <c r="RW108" s="6"/>
      <c r="RX108" s="6"/>
      <c r="RY108" s="6"/>
      <c r="RZ108" s="6"/>
      <c r="SA108" s="6"/>
      <c r="SB108" s="6"/>
      <c r="SC108" s="6"/>
      <c r="SD108" s="6"/>
      <c r="SE108" s="6"/>
      <c r="SF108" s="6"/>
      <c r="SG108" s="6"/>
      <c r="SH108" s="6"/>
      <c r="SI108" s="6"/>
      <c r="SJ108" s="6"/>
      <c r="SK108" s="6"/>
      <c r="SL108" s="6"/>
      <c r="SM108" s="6"/>
      <c r="SN108" s="6"/>
      <c r="SO108" s="6"/>
      <c r="SP108" s="6"/>
      <c r="SQ108" s="6"/>
      <c r="SR108" s="6"/>
      <c r="SS108" s="6"/>
      <c r="ST108" s="6"/>
      <c r="SU108" s="6"/>
      <c r="SV108" s="6"/>
      <c r="SW108" s="6"/>
      <c r="SX108" s="6"/>
      <c r="SY108" s="6"/>
      <c r="SZ108" s="6"/>
      <c r="TA108" s="6"/>
      <c r="TB108" s="6"/>
      <c r="TC108" s="6"/>
      <c r="TD108" s="6"/>
      <c r="TE108" s="6"/>
      <c r="TF108" s="6"/>
      <c r="TG108" s="6"/>
      <c r="TH108" s="6"/>
      <c r="TI108" s="6"/>
      <c r="TJ108" s="6"/>
      <c r="TK108" s="6"/>
      <c r="TL108" s="6"/>
      <c r="TM108" s="6"/>
      <c r="TN108" s="6"/>
      <c r="TO108" s="6"/>
      <c r="TP108" s="6"/>
      <c r="TQ108" s="6"/>
      <c r="TR108" s="6"/>
      <c r="TS108" s="6"/>
      <c r="TT108" s="6"/>
      <c r="TU108" s="6"/>
      <c r="TV108" s="6"/>
      <c r="TW108" s="6"/>
      <c r="TX108" s="6"/>
      <c r="TY108" s="6"/>
      <c r="TZ108" s="6"/>
      <c r="UA108" s="6"/>
      <c r="UB108" s="6"/>
      <c r="UC108" s="6"/>
      <c r="UD108" s="6"/>
      <c r="UE108" s="6"/>
      <c r="UF108" s="6"/>
      <c r="UG108" s="6"/>
      <c r="UH108" s="6"/>
      <c r="UI108" s="6"/>
      <c r="UJ108" s="6"/>
      <c r="UK108" s="6"/>
      <c r="UL108" s="6"/>
      <c r="UM108" s="6"/>
      <c r="UN108" s="6"/>
      <c r="UO108" s="6"/>
      <c r="UP108" s="6"/>
      <c r="UQ108" s="6"/>
      <c r="UR108" s="6"/>
      <c r="US108" s="6"/>
      <c r="UT108" s="6"/>
      <c r="UU108" s="6"/>
      <c r="UV108" s="6"/>
      <c r="UW108" s="6"/>
      <c r="UX108" s="6"/>
      <c r="UY108" s="6"/>
      <c r="UZ108" s="6"/>
      <c r="VA108" s="6"/>
      <c r="VB108" s="6"/>
      <c r="VC108" s="6"/>
      <c r="VD108" s="6"/>
      <c r="VE108" s="6"/>
      <c r="VF108" s="6"/>
      <c r="VG108" s="6"/>
      <c r="VH108" s="6"/>
      <c r="VI108" s="6"/>
      <c r="VJ108" s="6"/>
      <c r="VK108" s="6"/>
      <c r="VL108" s="6"/>
      <c r="VM108" s="6"/>
      <c r="VN108" s="6"/>
      <c r="VO108" s="6"/>
      <c r="VP108" s="6"/>
      <c r="VQ108" s="6"/>
      <c r="VR108" s="6"/>
      <c r="VS108" s="6"/>
      <c r="VT108" s="6"/>
      <c r="VU108" s="6"/>
      <c r="VV108" s="6"/>
      <c r="VW108" s="6"/>
      <c r="VX108" s="6"/>
      <c r="VY108" s="6"/>
      <c r="VZ108" s="6"/>
      <c r="WA108" s="6"/>
      <c r="WB108" s="6"/>
      <c r="WC108" s="6"/>
      <c r="WD108" s="6"/>
      <c r="WE108" s="6"/>
      <c r="WF108" s="6"/>
      <c r="WG108" s="6"/>
      <c r="WH108" s="6"/>
      <c r="WI108" s="6"/>
      <c r="WJ108" s="6"/>
      <c r="WK108" s="6"/>
      <c r="WL108" s="6"/>
      <c r="WM108" s="6"/>
      <c r="WN108" s="6"/>
      <c r="WO108" s="6"/>
      <c r="WP108" s="6"/>
      <c r="WQ108" s="6"/>
      <c r="WR108" s="6"/>
      <c r="WS108" s="6"/>
      <c r="WT108" s="6"/>
      <c r="WU108" s="6"/>
      <c r="WV108" s="6"/>
      <c r="WW108" s="6"/>
      <c r="WX108" s="6"/>
      <c r="WY108" s="6"/>
      <c r="WZ108" s="6"/>
      <c r="XA108" s="6"/>
      <c r="XB108" s="6"/>
      <c r="XC108" s="6"/>
      <c r="XD108" s="6"/>
      <c r="XE108" s="6"/>
      <c r="XF108" s="6"/>
      <c r="XG108" s="6"/>
      <c r="XH108" s="6"/>
      <c r="XI108" s="6"/>
      <c r="XJ108" s="6"/>
      <c r="XK108" s="6"/>
      <c r="XL108" s="6"/>
      <c r="XM108" s="6"/>
      <c r="XN108" s="6"/>
      <c r="XO108" s="6"/>
      <c r="XP108" s="6"/>
      <c r="XQ108" s="6"/>
      <c r="XR108" s="6"/>
      <c r="XS108" s="6"/>
      <c r="XT108" s="6"/>
      <c r="XU108" s="6"/>
      <c r="XV108" s="6"/>
      <c r="XW108" s="6"/>
      <c r="XX108" s="6"/>
      <c r="XY108" s="6"/>
      <c r="XZ108" s="6"/>
      <c r="YA108" s="6"/>
      <c r="YB108" s="6"/>
      <c r="YC108" s="6"/>
      <c r="YD108" s="6"/>
      <c r="YE108" s="6"/>
      <c r="YF108" s="6"/>
      <c r="YG108" s="6"/>
      <c r="YH108" s="6"/>
      <c r="YI108" s="6"/>
      <c r="YJ108" s="6"/>
      <c r="YK108" s="6"/>
      <c r="YL108" s="6"/>
      <c r="YM108" s="6"/>
      <c r="YN108" s="6"/>
      <c r="YO108" s="6"/>
      <c r="YP108" s="6"/>
      <c r="YQ108" s="6"/>
      <c r="YR108" s="6"/>
      <c r="YS108" s="6"/>
      <c r="YT108" s="6"/>
      <c r="YU108" s="6"/>
      <c r="YV108" s="6"/>
      <c r="YW108" s="6"/>
      <c r="YX108" s="6"/>
      <c r="YY108" s="6"/>
      <c r="YZ108" s="6"/>
      <c r="ZA108" s="6"/>
      <c r="ZB108" s="6"/>
      <c r="ZC108" s="6"/>
      <c r="ZD108" s="6"/>
      <c r="ZE108" s="6"/>
      <c r="ZF108" s="6"/>
      <c r="ZG108" s="6"/>
      <c r="ZH108" s="6"/>
      <c r="ZI108" s="6"/>
      <c r="ZJ108" s="6"/>
      <c r="ZK108" s="6"/>
      <c r="ZL108" s="6"/>
      <c r="ZM108" s="6"/>
      <c r="ZN108" s="6"/>
      <c r="ZO108" s="6"/>
      <c r="ZP108" s="6"/>
      <c r="ZQ108" s="6"/>
      <c r="ZR108" s="6"/>
      <c r="ZS108" s="6"/>
      <c r="ZT108" s="6"/>
      <c r="ZU108" s="6">
        <v>1</v>
      </c>
      <c r="ZV108" s="6"/>
      <c r="ZW108" s="6"/>
      <c r="ZX108" s="6"/>
      <c r="ZY108" s="6"/>
      <c r="ZZ108" s="6"/>
      <c r="AAA108" s="6"/>
      <c r="AAB108" s="6"/>
      <c r="AAC108" s="6"/>
      <c r="AAD108" s="6"/>
      <c r="AAE108" s="6"/>
      <c r="AAF108" s="6"/>
      <c r="AAG108" s="6"/>
      <c r="AAH108" s="6"/>
      <c r="AAI108" s="6"/>
      <c r="AAJ108" s="6"/>
      <c r="AAK108" s="6"/>
      <c r="AAL108" s="6"/>
      <c r="AAM108" s="6"/>
      <c r="AAN108" s="6"/>
      <c r="AAO108" s="6"/>
      <c r="AAP108" s="6"/>
      <c r="AAQ108" s="6"/>
      <c r="AAR108" s="6"/>
      <c r="AAS108" s="6"/>
      <c r="AAT108" s="6"/>
      <c r="AAU108" s="6"/>
      <c r="AAV108" s="6"/>
      <c r="AAW108" s="6"/>
      <c r="AAX108" s="6"/>
      <c r="AAY108" s="6"/>
      <c r="AAZ108" s="6"/>
      <c r="ABA108" s="6"/>
      <c r="ABB108" s="6"/>
      <c r="ABC108" s="6"/>
      <c r="ABD108" s="6"/>
      <c r="ABE108" s="6"/>
      <c r="ABF108" s="6"/>
      <c r="ABG108" s="6"/>
      <c r="ABH108" s="6"/>
      <c r="ABI108" s="6"/>
      <c r="ABJ108" s="6"/>
      <c r="ABK108" s="6"/>
      <c r="ABL108" s="6"/>
      <c r="ABM108" s="6"/>
      <c r="ABN108" s="6"/>
      <c r="ABO108" s="6"/>
      <c r="ABP108" s="6"/>
      <c r="ABQ108" s="6"/>
      <c r="ABR108" s="6"/>
      <c r="ABS108" s="6"/>
      <c r="ABT108" s="6"/>
      <c r="ABU108" s="6"/>
      <c r="ABV108" s="6"/>
      <c r="ABW108" s="6"/>
      <c r="ABX108" s="6"/>
      <c r="ABY108" s="6"/>
      <c r="ABZ108" s="6"/>
      <c r="ACA108" s="6"/>
      <c r="ACB108" s="6"/>
      <c r="ACC108" s="6"/>
      <c r="ACD108" s="6"/>
      <c r="ACE108" s="6"/>
      <c r="ACF108" s="6"/>
      <c r="ACG108" s="6"/>
      <c r="ACH108" s="6"/>
      <c r="ACI108" s="6"/>
      <c r="ACJ108" s="6"/>
      <c r="ACK108" s="6">
        <v>2</v>
      </c>
    </row>
    <row r="109" spans="2:765" x14ac:dyDescent="0.35">
      <c r="B109" s="17">
        <v>4.5</v>
      </c>
      <c r="C109" s="6"/>
      <c r="D109" s="6"/>
      <c r="E109" s="6"/>
      <c r="F109" s="6"/>
      <c r="G109" s="6"/>
      <c r="H109" s="6"/>
      <c r="I109" s="6"/>
      <c r="J109" s="6"/>
      <c r="K109" s="6"/>
      <c r="L109" s="6"/>
      <c r="M109" s="6"/>
      <c r="N109" s="6"/>
      <c r="O109" s="6"/>
      <c r="P109" s="6"/>
      <c r="Q109" s="6"/>
      <c r="R109" s="6"/>
      <c r="S109" s="6"/>
      <c r="T109" s="6"/>
      <c r="U109" s="6"/>
      <c r="V109" s="6"/>
      <c r="W109" s="6"/>
      <c r="X109" s="6"/>
      <c r="Y109" s="6"/>
      <c r="Z109" s="6"/>
      <c r="AA109" s="6"/>
      <c r="AB109" s="6"/>
      <c r="AC109" s="6"/>
      <c r="AD109" s="6"/>
      <c r="AE109" s="6"/>
      <c r="AF109" s="6"/>
      <c r="AG109" s="6"/>
      <c r="AH109" s="6"/>
      <c r="AI109" s="6"/>
      <c r="AJ109" s="6"/>
      <c r="AK109" s="6"/>
      <c r="AL109" s="6"/>
      <c r="AM109" s="6"/>
      <c r="AN109" s="6"/>
      <c r="AO109" s="6"/>
      <c r="AP109" s="6"/>
      <c r="AQ109" s="6"/>
      <c r="AR109" s="6"/>
      <c r="AS109" s="6"/>
      <c r="AT109" s="6"/>
      <c r="AU109" s="6"/>
      <c r="AV109" s="6"/>
      <c r="AW109" s="6"/>
      <c r="AX109" s="6"/>
      <c r="AY109" s="6"/>
      <c r="AZ109" s="6"/>
      <c r="BA109" s="6"/>
      <c r="BB109" s="6"/>
      <c r="BC109" s="6"/>
      <c r="BD109" s="6"/>
      <c r="BE109" s="6"/>
      <c r="BF109" s="6"/>
      <c r="BG109" s="6"/>
      <c r="BH109" s="6"/>
      <c r="BI109" s="6"/>
      <c r="BJ109" s="6"/>
      <c r="BK109" s="6"/>
      <c r="BL109" s="6"/>
      <c r="BM109" s="6"/>
      <c r="BN109" s="6"/>
      <c r="BO109" s="6"/>
      <c r="BP109" s="6"/>
      <c r="BQ109" s="6"/>
      <c r="BR109" s="6"/>
      <c r="BS109" s="6"/>
      <c r="BT109" s="6"/>
      <c r="BU109" s="6"/>
      <c r="BV109" s="6"/>
      <c r="BW109" s="6"/>
      <c r="BX109" s="6"/>
      <c r="BY109" s="6"/>
      <c r="BZ109" s="6"/>
      <c r="CA109" s="6"/>
      <c r="CB109" s="6"/>
      <c r="CC109" s="6"/>
      <c r="CD109" s="6"/>
      <c r="CE109" s="6"/>
      <c r="CF109" s="6"/>
      <c r="CG109" s="6"/>
      <c r="CH109" s="6"/>
      <c r="CI109" s="6"/>
      <c r="CJ109" s="6"/>
      <c r="CK109" s="6"/>
      <c r="CL109" s="6"/>
      <c r="CM109" s="6"/>
      <c r="CN109" s="6"/>
      <c r="CO109" s="6"/>
      <c r="CP109" s="6"/>
      <c r="CQ109" s="6"/>
      <c r="CR109" s="6"/>
      <c r="CS109" s="6"/>
      <c r="CT109" s="6"/>
      <c r="CU109" s="6"/>
      <c r="CV109" s="6"/>
      <c r="CW109" s="6"/>
      <c r="CX109" s="6"/>
      <c r="CY109" s="6"/>
      <c r="CZ109" s="6"/>
      <c r="DA109" s="6"/>
      <c r="DB109" s="6"/>
      <c r="DC109" s="6"/>
      <c r="DD109" s="6"/>
      <c r="DE109" s="6"/>
      <c r="DF109" s="6"/>
      <c r="DG109" s="6"/>
      <c r="DH109" s="6"/>
      <c r="DI109" s="6"/>
      <c r="DJ109" s="6"/>
      <c r="DK109" s="6"/>
      <c r="DL109" s="6"/>
      <c r="DM109" s="6"/>
      <c r="DN109" s="6"/>
      <c r="DO109" s="6"/>
      <c r="DP109" s="6"/>
      <c r="DQ109" s="6"/>
      <c r="DR109" s="6"/>
      <c r="DS109" s="6"/>
      <c r="DT109" s="6"/>
      <c r="DU109" s="6"/>
      <c r="DV109" s="6"/>
      <c r="DW109" s="6"/>
      <c r="DX109" s="6"/>
      <c r="DY109" s="6"/>
      <c r="DZ109" s="6"/>
      <c r="EA109" s="6"/>
      <c r="EB109" s="6"/>
      <c r="EC109" s="6"/>
      <c r="ED109" s="6"/>
      <c r="EE109" s="6"/>
      <c r="EF109" s="6"/>
      <c r="EG109" s="6"/>
      <c r="EH109" s="6"/>
      <c r="EI109" s="6"/>
      <c r="EJ109" s="6"/>
      <c r="EK109" s="6"/>
      <c r="EL109" s="6"/>
      <c r="EM109" s="6"/>
      <c r="EN109" s="6"/>
      <c r="EO109" s="6"/>
      <c r="EP109" s="6"/>
      <c r="EQ109" s="6"/>
      <c r="ER109" s="6"/>
      <c r="ES109" s="6"/>
      <c r="ET109" s="6"/>
      <c r="EU109" s="6"/>
      <c r="EV109" s="6"/>
      <c r="EW109" s="6"/>
      <c r="EX109" s="6"/>
      <c r="EY109" s="6"/>
      <c r="EZ109" s="6"/>
      <c r="FA109" s="6"/>
      <c r="FB109" s="6"/>
      <c r="FC109" s="6"/>
      <c r="FD109" s="6"/>
      <c r="FE109" s="6"/>
      <c r="FF109" s="6"/>
      <c r="FG109" s="6"/>
      <c r="FH109" s="6"/>
      <c r="FI109" s="6"/>
      <c r="FJ109" s="6"/>
      <c r="FK109" s="6"/>
      <c r="FL109" s="6"/>
      <c r="FM109" s="6"/>
      <c r="FN109" s="6"/>
      <c r="FO109" s="6"/>
      <c r="FP109" s="6"/>
      <c r="FQ109" s="6"/>
      <c r="FR109" s="6"/>
      <c r="FS109" s="6"/>
      <c r="FT109" s="6"/>
      <c r="FU109" s="6"/>
      <c r="FV109" s="6"/>
      <c r="FW109" s="6"/>
      <c r="FX109" s="6"/>
      <c r="FY109" s="6"/>
      <c r="FZ109" s="6"/>
      <c r="GA109" s="6"/>
      <c r="GB109" s="6"/>
      <c r="GC109" s="6"/>
      <c r="GD109" s="6"/>
      <c r="GE109" s="6"/>
      <c r="GF109" s="6"/>
      <c r="GG109" s="6"/>
      <c r="GH109" s="6"/>
      <c r="GI109" s="6"/>
      <c r="GJ109" s="6"/>
      <c r="GK109" s="6"/>
      <c r="GL109" s="6"/>
      <c r="GM109" s="6"/>
      <c r="GN109" s="6"/>
      <c r="GO109" s="6"/>
      <c r="GP109" s="6"/>
      <c r="GQ109" s="6"/>
      <c r="GR109" s="6"/>
      <c r="GS109" s="6"/>
      <c r="GT109" s="6"/>
      <c r="GU109" s="6"/>
      <c r="GV109" s="6"/>
      <c r="GW109" s="6"/>
      <c r="GX109" s="6"/>
      <c r="GY109" s="6"/>
      <c r="GZ109" s="6"/>
      <c r="HA109" s="6"/>
      <c r="HB109" s="6"/>
      <c r="HC109" s="6"/>
      <c r="HD109" s="6"/>
      <c r="HE109" s="6"/>
      <c r="HF109" s="6"/>
      <c r="HG109" s="6"/>
      <c r="HH109" s="6"/>
      <c r="HI109" s="6"/>
      <c r="HJ109" s="6"/>
      <c r="HK109" s="6"/>
      <c r="HL109" s="6"/>
      <c r="HM109" s="6"/>
      <c r="HN109" s="6"/>
      <c r="HO109" s="6"/>
      <c r="HP109" s="6"/>
      <c r="HQ109" s="6"/>
      <c r="HR109" s="6"/>
      <c r="HS109" s="6"/>
      <c r="HT109" s="6"/>
      <c r="HU109" s="6"/>
      <c r="HV109" s="6"/>
      <c r="HW109" s="6"/>
      <c r="HX109" s="6"/>
      <c r="HY109" s="6"/>
      <c r="HZ109" s="6"/>
      <c r="IA109" s="6"/>
      <c r="IB109" s="6"/>
      <c r="IC109" s="6"/>
      <c r="ID109" s="6"/>
      <c r="IE109" s="6"/>
      <c r="IF109" s="6"/>
      <c r="IG109" s="6"/>
      <c r="IH109" s="6"/>
      <c r="II109" s="6"/>
      <c r="IJ109" s="6"/>
      <c r="IK109" s="6"/>
      <c r="IL109" s="6"/>
      <c r="IM109" s="6"/>
      <c r="IN109" s="6"/>
      <c r="IO109" s="6"/>
      <c r="IP109" s="6"/>
      <c r="IQ109" s="6"/>
      <c r="IR109" s="6"/>
      <c r="IS109" s="6"/>
      <c r="IT109" s="6"/>
      <c r="IU109" s="6"/>
      <c r="IV109" s="6"/>
      <c r="IW109" s="6"/>
      <c r="IX109" s="6"/>
      <c r="IY109" s="6"/>
      <c r="IZ109" s="6"/>
      <c r="JA109" s="6"/>
      <c r="JB109" s="6"/>
      <c r="JC109" s="6"/>
      <c r="JD109" s="6"/>
      <c r="JE109" s="6"/>
      <c r="JF109" s="6"/>
      <c r="JG109" s="6"/>
      <c r="JH109" s="6"/>
      <c r="JI109" s="6"/>
      <c r="JJ109" s="6"/>
      <c r="JK109" s="6"/>
      <c r="JL109" s="6"/>
      <c r="JM109" s="6"/>
      <c r="JN109" s="6"/>
      <c r="JO109" s="6"/>
      <c r="JP109" s="6"/>
      <c r="JQ109" s="6"/>
      <c r="JR109" s="6"/>
      <c r="JS109" s="6"/>
      <c r="JT109" s="6"/>
      <c r="JU109" s="6"/>
      <c r="JV109" s="6"/>
      <c r="JW109" s="6"/>
      <c r="JX109" s="6"/>
      <c r="JY109" s="6"/>
      <c r="JZ109" s="6"/>
      <c r="KA109" s="6"/>
      <c r="KB109" s="6"/>
      <c r="KC109" s="6"/>
      <c r="KD109" s="6"/>
      <c r="KE109" s="6"/>
      <c r="KF109" s="6"/>
      <c r="KG109" s="6"/>
      <c r="KH109" s="6"/>
      <c r="KI109" s="6"/>
      <c r="KJ109" s="6"/>
      <c r="KK109" s="6"/>
      <c r="KL109" s="6"/>
      <c r="KM109" s="6"/>
      <c r="KN109" s="6"/>
      <c r="KO109" s="6"/>
      <c r="KP109" s="6"/>
      <c r="KQ109" s="6"/>
      <c r="KR109" s="6"/>
      <c r="KS109" s="6"/>
      <c r="KT109" s="6"/>
      <c r="KU109" s="6"/>
      <c r="KV109" s="6"/>
      <c r="KW109" s="6"/>
      <c r="KX109" s="6"/>
      <c r="KY109" s="6"/>
      <c r="KZ109" s="6"/>
      <c r="LA109" s="6"/>
      <c r="LB109" s="6"/>
      <c r="LC109" s="6"/>
      <c r="LD109" s="6"/>
      <c r="LE109" s="6"/>
      <c r="LF109" s="6"/>
      <c r="LG109" s="6"/>
      <c r="LH109" s="6"/>
      <c r="LI109" s="6"/>
      <c r="LJ109" s="6"/>
      <c r="LK109" s="6"/>
      <c r="LL109" s="6"/>
      <c r="LM109" s="6"/>
      <c r="LN109" s="6"/>
      <c r="LO109" s="6"/>
      <c r="LP109" s="6"/>
      <c r="LQ109" s="6"/>
      <c r="LR109" s="6"/>
      <c r="LS109" s="6"/>
      <c r="LT109" s="6"/>
      <c r="LU109" s="6"/>
      <c r="LV109" s="6"/>
      <c r="LW109" s="6"/>
      <c r="LX109" s="6"/>
      <c r="LY109" s="6"/>
      <c r="LZ109" s="6"/>
      <c r="MA109" s="6"/>
      <c r="MB109" s="6"/>
      <c r="MC109" s="6"/>
      <c r="MD109" s="6"/>
      <c r="ME109" s="6"/>
      <c r="MF109" s="6"/>
      <c r="MG109" s="6"/>
      <c r="MH109" s="6"/>
      <c r="MI109" s="6"/>
      <c r="MJ109" s="6"/>
      <c r="MK109" s="6"/>
      <c r="ML109" s="6"/>
      <c r="MM109" s="6"/>
      <c r="MN109" s="6"/>
      <c r="MO109" s="6"/>
      <c r="MP109" s="6"/>
      <c r="MQ109" s="6"/>
      <c r="MR109" s="6"/>
      <c r="MS109" s="6"/>
      <c r="MT109" s="6"/>
      <c r="MU109" s="6"/>
      <c r="MV109" s="6"/>
      <c r="MW109" s="6"/>
      <c r="MX109" s="6"/>
      <c r="MY109" s="6"/>
      <c r="MZ109" s="6"/>
      <c r="NA109" s="6"/>
      <c r="NB109" s="6"/>
      <c r="NC109" s="6"/>
      <c r="ND109" s="6"/>
      <c r="NE109" s="6"/>
      <c r="NF109" s="6"/>
      <c r="NG109" s="6"/>
      <c r="NH109" s="6"/>
      <c r="NI109" s="6"/>
      <c r="NJ109" s="6"/>
      <c r="NK109" s="6"/>
      <c r="NL109" s="6"/>
      <c r="NM109" s="6"/>
      <c r="NN109" s="6"/>
      <c r="NO109" s="6"/>
      <c r="NP109" s="6"/>
      <c r="NQ109" s="6"/>
      <c r="NR109" s="6"/>
      <c r="NS109" s="6"/>
      <c r="NT109" s="6"/>
      <c r="NU109" s="6"/>
      <c r="NV109" s="6"/>
      <c r="NW109" s="6"/>
      <c r="NX109" s="6"/>
      <c r="NY109" s="6"/>
      <c r="NZ109" s="6"/>
      <c r="OA109" s="6"/>
      <c r="OB109" s="6"/>
      <c r="OC109" s="6"/>
      <c r="OD109" s="6"/>
      <c r="OE109" s="6"/>
      <c r="OF109" s="6"/>
      <c r="OG109" s="6"/>
      <c r="OH109" s="6"/>
      <c r="OI109" s="6"/>
      <c r="OJ109" s="6"/>
      <c r="OK109" s="6"/>
      <c r="OL109" s="6"/>
      <c r="OM109" s="6"/>
      <c r="ON109" s="6"/>
      <c r="OO109" s="6"/>
      <c r="OP109" s="6"/>
      <c r="OQ109" s="6"/>
      <c r="OR109" s="6"/>
      <c r="OS109" s="6"/>
      <c r="OT109" s="6"/>
      <c r="OU109" s="6"/>
      <c r="OV109" s="6"/>
      <c r="OW109" s="6"/>
      <c r="OX109" s="6"/>
      <c r="OY109" s="6"/>
      <c r="OZ109" s="6"/>
      <c r="PA109" s="6"/>
      <c r="PB109" s="6"/>
      <c r="PC109" s="6"/>
      <c r="PD109" s="6"/>
      <c r="PE109" s="6"/>
      <c r="PF109" s="6"/>
      <c r="PG109" s="6"/>
      <c r="PH109" s="6"/>
      <c r="PI109" s="6"/>
      <c r="PJ109" s="6"/>
      <c r="PK109" s="6"/>
      <c r="PL109" s="6"/>
      <c r="PM109" s="6"/>
      <c r="PN109" s="6"/>
      <c r="PO109" s="6"/>
      <c r="PP109" s="6"/>
      <c r="PQ109" s="6"/>
      <c r="PR109" s="6"/>
      <c r="PS109" s="6"/>
      <c r="PT109" s="6"/>
      <c r="PU109" s="6"/>
      <c r="PV109" s="6"/>
      <c r="PW109" s="6"/>
      <c r="PX109" s="6"/>
      <c r="PY109" s="6"/>
      <c r="PZ109" s="6"/>
      <c r="QA109" s="6"/>
      <c r="QB109" s="6"/>
      <c r="QC109" s="6"/>
      <c r="QD109" s="6"/>
      <c r="QE109" s="6"/>
      <c r="QF109" s="6"/>
      <c r="QG109" s="6"/>
      <c r="QH109" s="6"/>
      <c r="QI109" s="6"/>
      <c r="QJ109" s="6"/>
      <c r="QK109" s="6"/>
      <c r="QL109" s="6"/>
      <c r="QM109" s="6"/>
      <c r="QN109" s="6"/>
      <c r="QO109" s="6"/>
      <c r="QP109" s="6"/>
      <c r="QQ109" s="6"/>
      <c r="QR109" s="6"/>
      <c r="QS109" s="6"/>
      <c r="QT109" s="6"/>
      <c r="QU109" s="6"/>
      <c r="QV109" s="6"/>
      <c r="QW109" s="6"/>
      <c r="QX109" s="6"/>
      <c r="QY109" s="6"/>
      <c r="QZ109" s="6"/>
      <c r="RA109" s="6"/>
      <c r="RB109" s="6"/>
      <c r="RC109" s="6"/>
      <c r="RD109" s="6"/>
      <c r="RE109" s="6"/>
      <c r="RF109" s="6"/>
      <c r="RG109" s="6"/>
      <c r="RH109" s="6"/>
      <c r="RI109" s="6"/>
      <c r="RJ109" s="6"/>
      <c r="RK109" s="6"/>
      <c r="RL109" s="6"/>
      <c r="RM109" s="6"/>
      <c r="RN109" s="6"/>
      <c r="RO109" s="6"/>
      <c r="RP109" s="6"/>
      <c r="RQ109" s="6"/>
      <c r="RR109" s="6"/>
      <c r="RS109" s="6"/>
      <c r="RT109" s="6"/>
      <c r="RU109" s="6"/>
      <c r="RV109" s="6"/>
      <c r="RW109" s="6"/>
      <c r="RX109" s="6"/>
      <c r="RY109" s="6"/>
      <c r="RZ109" s="6"/>
      <c r="SA109" s="6"/>
      <c r="SB109" s="6"/>
      <c r="SC109" s="6"/>
      <c r="SD109" s="6"/>
      <c r="SE109" s="6"/>
      <c r="SF109" s="6"/>
      <c r="SG109" s="6"/>
      <c r="SH109" s="6"/>
      <c r="SI109" s="6"/>
      <c r="SJ109" s="6"/>
      <c r="SK109" s="6"/>
      <c r="SL109" s="6"/>
      <c r="SM109" s="6"/>
      <c r="SN109" s="6"/>
      <c r="SO109" s="6"/>
      <c r="SP109" s="6"/>
      <c r="SQ109" s="6"/>
      <c r="SR109" s="6"/>
      <c r="SS109" s="6"/>
      <c r="ST109" s="6"/>
      <c r="SU109" s="6"/>
      <c r="SV109" s="6"/>
      <c r="SW109" s="6"/>
      <c r="SX109" s="6"/>
      <c r="SY109" s="6"/>
      <c r="SZ109" s="6"/>
      <c r="TA109" s="6"/>
      <c r="TB109" s="6"/>
      <c r="TC109" s="6"/>
      <c r="TD109" s="6"/>
      <c r="TE109" s="6"/>
      <c r="TF109" s="6"/>
      <c r="TG109" s="6"/>
      <c r="TH109" s="6"/>
      <c r="TI109" s="6"/>
      <c r="TJ109" s="6"/>
      <c r="TK109" s="6"/>
      <c r="TL109" s="6"/>
      <c r="TM109" s="6"/>
      <c r="TN109" s="6"/>
      <c r="TO109" s="6"/>
      <c r="TP109" s="6"/>
      <c r="TQ109" s="6"/>
      <c r="TR109" s="6"/>
      <c r="TS109" s="6"/>
      <c r="TT109" s="6"/>
      <c r="TU109" s="6"/>
      <c r="TV109" s="6"/>
      <c r="TW109" s="6"/>
      <c r="TX109" s="6"/>
      <c r="TY109" s="6"/>
      <c r="TZ109" s="6"/>
      <c r="UA109" s="6"/>
      <c r="UB109" s="6"/>
      <c r="UC109" s="6"/>
      <c r="UD109" s="6"/>
      <c r="UE109" s="6"/>
      <c r="UF109" s="6"/>
      <c r="UG109" s="6"/>
      <c r="UH109" s="6"/>
      <c r="UI109" s="6"/>
      <c r="UJ109" s="6"/>
      <c r="UK109" s="6"/>
      <c r="UL109" s="6"/>
      <c r="UM109" s="6"/>
      <c r="UN109" s="6"/>
      <c r="UO109" s="6"/>
      <c r="UP109" s="6"/>
      <c r="UQ109" s="6"/>
      <c r="UR109" s="6"/>
      <c r="US109" s="6"/>
      <c r="UT109" s="6"/>
      <c r="UU109" s="6"/>
      <c r="UV109" s="6"/>
      <c r="UW109" s="6"/>
      <c r="UX109" s="6"/>
      <c r="UY109" s="6"/>
      <c r="UZ109" s="6"/>
      <c r="VA109" s="6"/>
      <c r="VB109" s="6"/>
      <c r="VC109" s="6"/>
      <c r="VD109" s="6"/>
      <c r="VE109" s="6"/>
      <c r="VF109" s="6"/>
      <c r="VG109" s="6"/>
      <c r="VH109" s="6"/>
      <c r="VI109" s="6"/>
      <c r="VJ109" s="6"/>
      <c r="VK109" s="6"/>
      <c r="VL109" s="6"/>
      <c r="VM109" s="6"/>
      <c r="VN109" s="6"/>
      <c r="VO109" s="6"/>
      <c r="VP109" s="6"/>
      <c r="VQ109" s="6"/>
      <c r="VR109" s="6"/>
      <c r="VS109" s="6"/>
      <c r="VT109" s="6"/>
      <c r="VU109" s="6"/>
      <c r="VV109" s="6"/>
      <c r="VW109" s="6"/>
      <c r="VX109" s="6"/>
      <c r="VY109" s="6"/>
      <c r="VZ109" s="6"/>
      <c r="WA109" s="6"/>
      <c r="WB109" s="6"/>
      <c r="WC109" s="6"/>
      <c r="WD109" s="6"/>
      <c r="WE109" s="6"/>
      <c r="WF109" s="6"/>
      <c r="WG109" s="6"/>
      <c r="WH109" s="6"/>
      <c r="WI109" s="6"/>
      <c r="WJ109" s="6"/>
      <c r="WK109" s="6"/>
      <c r="WL109" s="6"/>
      <c r="WM109" s="6"/>
      <c r="WN109" s="6"/>
      <c r="WO109" s="6"/>
      <c r="WP109" s="6"/>
      <c r="WQ109" s="6"/>
      <c r="WR109" s="6"/>
      <c r="WS109" s="6"/>
      <c r="WT109" s="6"/>
      <c r="WU109" s="6"/>
      <c r="WV109" s="6"/>
      <c r="WW109" s="6"/>
      <c r="WX109" s="6"/>
      <c r="WY109" s="6"/>
      <c r="WZ109" s="6"/>
      <c r="XA109" s="6"/>
      <c r="XB109" s="6"/>
      <c r="XC109" s="6"/>
      <c r="XD109" s="6"/>
      <c r="XE109" s="6"/>
      <c r="XF109" s="6"/>
      <c r="XG109" s="6"/>
      <c r="XH109" s="6"/>
      <c r="XI109" s="6"/>
      <c r="XJ109" s="6"/>
      <c r="XK109" s="6"/>
      <c r="XL109" s="6"/>
      <c r="XM109" s="6"/>
      <c r="XN109" s="6"/>
      <c r="XO109" s="6"/>
      <c r="XP109" s="6"/>
      <c r="XQ109" s="6"/>
      <c r="XR109" s="6"/>
      <c r="XS109" s="6"/>
      <c r="XT109" s="6"/>
      <c r="XU109" s="6"/>
      <c r="XV109" s="6"/>
      <c r="XW109" s="6"/>
      <c r="XX109" s="6"/>
      <c r="XY109" s="6"/>
      <c r="XZ109" s="6"/>
      <c r="YA109" s="6"/>
      <c r="YB109" s="6"/>
      <c r="YC109" s="6"/>
      <c r="YD109" s="6"/>
      <c r="YE109" s="6"/>
      <c r="YF109" s="6"/>
      <c r="YG109" s="6"/>
      <c r="YH109" s="6"/>
      <c r="YI109" s="6"/>
      <c r="YJ109" s="6"/>
      <c r="YK109" s="6"/>
      <c r="YL109" s="6"/>
      <c r="YM109" s="6"/>
      <c r="YN109" s="6"/>
      <c r="YO109" s="6"/>
      <c r="YP109" s="6"/>
      <c r="YQ109" s="6"/>
      <c r="YR109" s="6"/>
      <c r="YS109" s="6"/>
      <c r="YT109" s="6"/>
      <c r="YU109" s="6"/>
      <c r="YV109" s="6"/>
      <c r="YW109" s="6"/>
      <c r="YX109" s="6"/>
      <c r="YY109" s="6"/>
      <c r="YZ109" s="6"/>
      <c r="ZA109" s="6"/>
      <c r="ZB109" s="6"/>
      <c r="ZC109" s="6"/>
      <c r="ZD109" s="6"/>
      <c r="ZE109" s="6"/>
      <c r="ZF109" s="6"/>
      <c r="ZG109" s="6"/>
      <c r="ZH109" s="6"/>
      <c r="ZI109" s="6"/>
      <c r="ZJ109" s="6"/>
      <c r="ZK109" s="6"/>
      <c r="ZL109" s="6"/>
      <c r="ZM109" s="6"/>
      <c r="ZN109" s="6"/>
      <c r="ZO109" s="6"/>
      <c r="ZP109" s="6"/>
      <c r="ZQ109" s="6"/>
      <c r="ZR109" s="6"/>
      <c r="ZS109" s="6"/>
      <c r="ZT109" s="6"/>
      <c r="ZU109" s="6"/>
      <c r="ZV109" s="6"/>
      <c r="ZW109" s="6"/>
      <c r="ZX109" s="6"/>
      <c r="ZY109" s="6"/>
      <c r="ZZ109" s="6"/>
      <c r="AAA109" s="6"/>
      <c r="AAB109" s="6"/>
      <c r="AAC109" s="6"/>
      <c r="AAD109" s="6"/>
      <c r="AAE109" s="6"/>
      <c r="AAF109" s="6"/>
      <c r="AAG109" s="6"/>
      <c r="AAH109" s="6"/>
      <c r="AAI109" s="6"/>
      <c r="AAJ109" s="6"/>
      <c r="AAK109" s="6">
        <v>1</v>
      </c>
      <c r="AAL109" s="6"/>
      <c r="AAM109" s="6"/>
      <c r="AAN109" s="6"/>
      <c r="AAO109" s="6"/>
      <c r="AAP109" s="6"/>
      <c r="AAQ109" s="6"/>
      <c r="AAR109" s="6"/>
      <c r="AAS109" s="6"/>
      <c r="AAT109" s="6"/>
      <c r="AAU109" s="6"/>
      <c r="AAV109" s="6"/>
      <c r="AAW109" s="6"/>
      <c r="AAX109" s="6"/>
      <c r="AAY109" s="6"/>
      <c r="AAZ109" s="6"/>
      <c r="ABA109" s="6"/>
      <c r="ABB109" s="6"/>
      <c r="ABC109" s="6"/>
      <c r="ABD109" s="6"/>
      <c r="ABE109" s="6"/>
      <c r="ABF109" s="6">
        <v>1</v>
      </c>
      <c r="ABG109" s="6"/>
      <c r="ABH109" s="6"/>
      <c r="ABI109" s="6"/>
      <c r="ABJ109" s="6"/>
      <c r="ABK109" s="6"/>
      <c r="ABL109" s="6"/>
      <c r="ABM109" s="6"/>
      <c r="ABN109" s="6"/>
      <c r="ABO109" s="6"/>
      <c r="ABP109" s="6"/>
      <c r="ABQ109" s="6"/>
      <c r="ABR109" s="6"/>
      <c r="ABS109" s="6"/>
      <c r="ABT109" s="6"/>
      <c r="ABU109" s="6"/>
      <c r="ABV109" s="6"/>
      <c r="ABW109" s="6"/>
      <c r="ABX109" s="6"/>
      <c r="ABY109" s="6"/>
      <c r="ABZ109" s="6"/>
      <c r="ACA109" s="6"/>
      <c r="ACB109" s="6"/>
      <c r="ACC109" s="6"/>
      <c r="ACD109" s="6"/>
      <c r="ACE109" s="6"/>
      <c r="ACF109" s="6"/>
      <c r="ACG109" s="6"/>
      <c r="ACH109" s="6"/>
      <c r="ACI109" s="6"/>
      <c r="ACJ109" s="6"/>
      <c r="ACK109" s="6">
        <v>2</v>
      </c>
    </row>
    <row r="110" spans="2:765" x14ac:dyDescent="0.35">
      <c r="B110" s="17">
        <v>4.75</v>
      </c>
      <c r="C110" s="6"/>
      <c r="D110" s="6"/>
      <c r="E110" s="6"/>
      <c r="F110" s="6"/>
      <c r="G110" s="6"/>
      <c r="H110" s="6"/>
      <c r="I110" s="6"/>
      <c r="J110" s="6"/>
      <c r="K110" s="6"/>
      <c r="L110" s="6"/>
      <c r="M110" s="6"/>
      <c r="N110" s="6"/>
      <c r="O110" s="6"/>
      <c r="P110" s="6"/>
      <c r="Q110" s="6"/>
      <c r="R110" s="6"/>
      <c r="S110" s="6"/>
      <c r="T110" s="6"/>
      <c r="U110" s="6"/>
      <c r="V110" s="6"/>
      <c r="W110" s="6"/>
      <c r="X110" s="6"/>
      <c r="Y110" s="6"/>
      <c r="Z110" s="6"/>
      <c r="AA110" s="6"/>
      <c r="AB110" s="6"/>
      <c r="AC110" s="6"/>
      <c r="AD110" s="6"/>
      <c r="AE110" s="6"/>
      <c r="AF110" s="6"/>
      <c r="AG110" s="6"/>
      <c r="AH110" s="6"/>
      <c r="AI110" s="6"/>
      <c r="AJ110" s="6"/>
      <c r="AK110" s="6"/>
      <c r="AL110" s="6"/>
      <c r="AM110" s="6"/>
      <c r="AN110" s="6"/>
      <c r="AO110" s="6"/>
      <c r="AP110" s="6"/>
      <c r="AQ110" s="6"/>
      <c r="AR110" s="6"/>
      <c r="AS110" s="6"/>
      <c r="AT110" s="6"/>
      <c r="AU110" s="6"/>
      <c r="AV110" s="6"/>
      <c r="AW110" s="6"/>
      <c r="AX110" s="6"/>
      <c r="AY110" s="6"/>
      <c r="AZ110" s="6"/>
      <c r="BA110" s="6"/>
      <c r="BB110" s="6"/>
      <c r="BC110" s="6"/>
      <c r="BD110" s="6"/>
      <c r="BE110" s="6"/>
      <c r="BF110" s="6"/>
      <c r="BG110" s="6"/>
      <c r="BH110" s="6"/>
      <c r="BI110" s="6"/>
      <c r="BJ110" s="6"/>
      <c r="BK110" s="6"/>
      <c r="BL110" s="6"/>
      <c r="BM110" s="6"/>
      <c r="BN110" s="6"/>
      <c r="BO110" s="6"/>
      <c r="BP110" s="6"/>
      <c r="BQ110" s="6"/>
      <c r="BR110" s="6"/>
      <c r="BS110" s="6"/>
      <c r="BT110" s="6"/>
      <c r="BU110" s="6"/>
      <c r="BV110" s="6"/>
      <c r="BW110" s="6"/>
      <c r="BX110" s="6"/>
      <c r="BY110" s="6"/>
      <c r="BZ110" s="6"/>
      <c r="CA110" s="6"/>
      <c r="CB110" s="6"/>
      <c r="CC110" s="6"/>
      <c r="CD110" s="6"/>
      <c r="CE110" s="6"/>
      <c r="CF110" s="6"/>
      <c r="CG110" s="6"/>
      <c r="CH110" s="6"/>
      <c r="CI110" s="6"/>
      <c r="CJ110" s="6"/>
      <c r="CK110" s="6"/>
      <c r="CL110" s="6"/>
      <c r="CM110" s="6"/>
      <c r="CN110" s="6"/>
      <c r="CO110" s="6"/>
      <c r="CP110" s="6"/>
      <c r="CQ110" s="6"/>
      <c r="CR110" s="6"/>
      <c r="CS110" s="6"/>
      <c r="CT110" s="6"/>
      <c r="CU110" s="6"/>
      <c r="CV110" s="6"/>
      <c r="CW110" s="6"/>
      <c r="CX110" s="6"/>
      <c r="CY110" s="6"/>
      <c r="CZ110" s="6"/>
      <c r="DA110" s="6"/>
      <c r="DB110" s="6"/>
      <c r="DC110" s="6"/>
      <c r="DD110" s="6"/>
      <c r="DE110" s="6"/>
      <c r="DF110" s="6"/>
      <c r="DG110" s="6"/>
      <c r="DH110" s="6"/>
      <c r="DI110" s="6"/>
      <c r="DJ110" s="6"/>
      <c r="DK110" s="6"/>
      <c r="DL110" s="6"/>
      <c r="DM110" s="6"/>
      <c r="DN110" s="6"/>
      <c r="DO110" s="6"/>
      <c r="DP110" s="6"/>
      <c r="DQ110" s="6"/>
      <c r="DR110" s="6"/>
      <c r="DS110" s="6"/>
      <c r="DT110" s="6"/>
      <c r="DU110" s="6"/>
      <c r="DV110" s="6"/>
      <c r="DW110" s="6"/>
      <c r="DX110" s="6"/>
      <c r="DY110" s="6"/>
      <c r="DZ110" s="6"/>
      <c r="EA110" s="6"/>
      <c r="EB110" s="6"/>
      <c r="EC110" s="6"/>
      <c r="ED110" s="6"/>
      <c r="EE110" s="6"/>
      <c r="EF110" s="6"/>
      <c r="EG110" s="6"/>
      <c r="EH110" s="6"/>
      <c r="EI110" s="6"/>
      <c r="EJ110" s="6"/>
      <c r="EK110" s="6"/>
      <c r="EL110" s="6"/>
      <c r="EM110" s="6"/>
      <c r="EN110" s="6"/>
      <c r="EO110" s="6"/>
      <c r="EP110" s="6"/>
      <c r="EQ110" s="6"/>
      <c r="ER110" s="6"/>
      <c r="ES110" s="6"/>
      <c r="ET110" s="6"/>
      <c r="EU110" s="6"/>
      <c r="EV110" s="6"/>
      <c r="EW110" s="6"/>
      <c r="EX110" s="6"/>
      <c r="EY110" s="6"/>
      <c r="EZ110" s="6"/>
      <c r="FA110" s="6"/>
      <c r="FB110" s="6"/>
      <c r="FC110" s="6"/>
      <c r="FD110" s="6"/>
      <c r="FE110" s="6"/>
      <c r="FF110" s="6"/>
      <c r="FG110" s="6"/>
      <c r="FH110" s="6"/>
      <c r="FI110" s="6"/>
      <c r="FJ110" s="6"/>
      <c r="FK110" s="6"/>
      <c r="FL110" s="6"/>
      <c r="FM110" s="6"/>
      <c r="FN110" s="6"/>
      <c r="FO110" s="6"/>
      <c r="FP110" s="6"/>
      <c r="FQ110" s="6"/>
      <c r="FR110" s="6"/>
      <c r="FS110" s="6"/>
      <c r="FT110" s="6"/>
      <c r="FU110" s="6"/>
      <c r="FV110" s="6"/>
      <c r="FW110" s="6"/>
      <c r="FX110" s="6"/>
      <c r="FY110" s="6"/>
      <c r="FZ110" s="6"/>
      <c r="GA110" s="6"/>
      <c r="GB110" s="6"/>
      <c r="GC110" s="6"/>
      <c r="GD110" s="6"/>
      <c r="GE110" s="6"/>
      <c r="GF110" s="6"/>
      <c r="GG110" s="6"/>
      <c r="GH110" s="6"/>
      <c r="GI110" s="6"/>
      <c r="GJ110" s="6"/>
      <c r="GK110" s="6"/>
      <c r="GL110" s="6"/>
      <c r="GM110" s="6"/>
      <c r="GN110" s="6"/>
      <c r="GO110" s="6"/>
      <c r="GP110" s="6"/>
      <c r="GQ110" s="6"/>
      <c r="GR110" s="6"/>
      <c r="GS110" s="6"/>
      <c r="GT110" s="6"/>
      <c r="GU110" s="6"/>
      <c r="GV110" s="6"/>
      <c r="GW110" s="6"/>
      <c r="GX110" s="6"/>
      <c r="GY110" s="6"/>
      <c r="GZ110" s="6"/>
      <c r="HA110" s="6"/>
      <c r="HB110" s="6"/>
      <c r="HC110" s="6"/>
      <c r="HD110" s="6"/>
      <c r="HE110" s="6"/>
      <c r="HF110" s="6"/>
      <c r="HG110" s="6"/>
      <c r="HH110" s="6"/>
      <c r="HI110" s="6"/>
      <c r="HJ110" s="6"/>
      <c r="HK110" s="6"/>
      <c r="HL110" s="6"/>
      <c r="HM110" s="6"/>
      <c r="HN110" s="6">
        <v>1</v>
      </c>
      <c r="HO110" s="6"/>
      <c r="HP110" s="6"/>
      <c r="HQ110" s="6"/>
      <c r="HR110" s="6"/>
      <c r="HS110" s="6"/>
      <c r="HT110" s="6"/>
      <c r="HU110" s="6"/>
      <c r="HV110" s="6"/>
      <c r="HW110" s="6"/>
      <c r="HX110" s="6"/>
      <c r="HY110" s="6"/>
      <c r="HZ110" s="6"/>
      <c r="IA110" s="6"/>
      <c r="IB110" s="6"/>
      <c r="IC110" s="6"/>
      <c r="ID110" s="6"/>
      <c r="IE110" s="6"/>
      <c r="IF110" s="6"/>
      <c r="IG110" s="6"/>
      <c r="IH110" s="6"/>
      <c r="II110" s="6"/>
      <c r="IJ110" s="6"/>
      <c r="IK110" s="6"/>
      <c r="IL110" s="6"/>
      <c r="IM110" s="6"/>
      <c r="IN110" s="6"/>
      <c r="IO110" s="6"/>
      <c r="IP110" s="6"/>
      <c r="IQ110" s="6"/>
      <c r="IR110" s="6"/>
      <c r="IS110" s="6"/>
      <c r="IT110" s="6"/>
      <c r="IU110" s="6"/>
      <c r="IV110" s="6"/>
      <c r="IW110" s="6"/>
      <c r="IX110" s="6"/>
      <c r="IY110" s="6"/>
      <c r="IZ110" s="6"/>
      <c r="JA110" s="6"/>
      <c r="JB110" s="6"/>
      <c r="JC110" s="6"/>
      <c r="JD110" s="6"/>
      <c r="JE110" s="6"/>
      <c r="JF110" s="6"/>
      <c r="JG110" s="6"/>
      <c r="JH110" s="6"/>
      <c r="JI110" s="6"/>
      <c r="JJ110" s="6"/>
      <c r="JK110" s="6"/>
      <c r="JL110" s="6"/>
      <c r="JM110" s="6"/>
      <c r="JN110" s="6"/>
      <c r="JO110" s="6"/>
      <c r="JP110" s="6"/>
      <c r="JQ110" s="6"/>
      <c r="JR110" s="6"/>
      <c r="JS110" s="6"/>
      <c r="JT110" s="6"/>
      <c r="JU110" s="6"/>
      <c r="JV110" s="6"/>
      <c r="JW110" s="6"/>
      <c r="JX110" s="6"/>
      <c r="JY110" s="6"/>
      <c r="JZ110" s="6"/>
      <c r="KA110" s="6"/>
      <c r="KB110" s="6"/>
      <c r="KC110" s="6"/>
      <c r="KD110" s="6"/>
      <c r="KE110" s="6"/>
      <c r="KF110" s="6"/>
      <c r="KG110" s="6"/>
      <c r="KH110" s="6"/>
      <c r="KI110" s="6"/>
      <c r="KJ110" s="6"/>
      <c r="KK110" s="6"/>
      <c r="KL110" s="6"/>
      <c r="KM110" s="6"/>
      <c r="KN110" s="6"/>
      <c r="KO110" s="6"/>
      <c r="KP110" s="6"/>
      <c r="KQ110" s="6"/>
      <c r="KR110" s="6"/>
      <c r="KS110" s="6"/>
      <c r="KT110" s="6"/>
      <c r="KU110" s="6"/>
      <c r="KV110" s="6"/>
      <c r="KW110" s="6"/>
      <c r="KX110" s="6"/>
      <c r="KY110" s="6"/>
      <c r="KZ110" s="6"/>
      <c r="LA110" s="6"/>
      <c r="LB110" s="6"/>
      <c r="LC110" s="6"/>
      <c r="LD110" s="6"/>
      <c r="LE110" s="6"/>
      <c r="LF110" s="6"/>
      <c r="LG110" s="6"/>
      <c r="LH110" s="6"/>
      <c r="LI110" s="6"/>
      <c r="LJ110" s="6"/>
      <c r="LK110" s="6"/>
      <c r="LL110" s="6"/>
      <c r="LM110" s="6"/>
      <c r="LN110" s="6"/>
      <c r="LO110" s="6"/>
      <c r="LP110" s="6"/>
      <c r="LQ110" s="6"/>
      <c r="LR110" s="6"/>
      <c r="LS110" s="6"/>
      <c r="LT110" s="6"/>
      <c r="LU110" s="6"/>
      <c r="LV110" s="6"/>
      <c r="LW110" s="6"/>
      <c r="LX110" s="6"/>
      <c r="LY110" s="6"/>
      <c r="LZ110" s="6"/>
      <c r="MA110" s="6"/>
      <c r="MB110" s="6"/>
      <c r="MC110" s="6"/>
      <c r="MD110" s="6"/>
      <c r="ME110" s="6"/>
      <c r="MF110" s="6"/>
      <c r="MG110" s="6"/>
      <c r="MH110" s="6"/>
      <c r="MI110" s="6"/>
      <c r="MJ110" s="6"/>
      <c r="MK110" s="6"/>
      <c r="ML110" s="6"/>
      <c r="MM110" s="6"/>
      <c r="MN110" s="6"/>
      <c r="MO110" s="6"/>
      <c r="MP110" s="6"/>
      <c r="MQ110" s="6"/>
      <c r="MR110" s="6"/>
      <c r="MS110" s="6"/>
      <c r="MT110" s="6"/>
      <c r="MU110" s="6"/>
      <c r="MV110" s="6"/>
      <c r="MW110" s="6"/>
      <c r="MX110" s="6"/>
      <c r="MY110" s="6"/>
      <c r="MZ110" s="6"/>
      <c r="NA110" s="6"/>
      <c r="NB110" s="6"/>
      <c r="NC110" s="6"/>
      <c r="ND110" s="6"/>
      <c r="NE110" s="6"/>
      <c r="NF110" s="6"/>
      <c r="NG110" s="6"/>
      <c r="NH110" s="6"/>
      <c r="NI110" s="6"/>
      <c r="NJ110" s="6"/>
      <c r="NK110" s="6"/>
      <c r="NL110" s="6"/>
      <c r="NM110" s="6"/>
      <c r="NN110" s="6"/>
      <c r="NO110" s="6"/>
      <c r="NP110" s="6"/>
      <c r="NQ110" s="6"/>
      <c r="NR110" s="6"/>
      <c r="NS110" s="6"/>
      <c r="NT110" s="6"/>
      <c r="NU110" s="6"/>
      <c r="NV110" s="6"/>
      <c r="NW110" s="6"/>
      <c r="NX110" s="6"/>
      <c r="NY110" s="6"/>
      <c r="NZ110" s="6"/>
      <c r="OA110" s="6"/>
      <c r="OB110" s="6"/>
      <c r="OC110" s="6"/>
      <c r="OD110" s="6"/>
      <c r="OE110" s="6"/>
      <c r="OF110" s="6"/>
      <c r="OG110" s="6"/>
      <c r="OH110" s="6"/>
      <c r="OI110" s="6"/>
      <c r="OJ110" s="6"/>
      <c r="OK110" s="6"/>
      <c r="OL110" s="6"/>
      <c r="OM110" s="6"/>
      <c r="ON110" s="6"/>
      <c r="OO110" s="6"/>
      <c r="OP110" s="6"/>
      <c r="OQ110" s="6"/>
      <c r="OR110" s="6"/>
      <c r="OS110" s="6"/>
      <c r="OT110" s="6"/>
      <c r="OU110" s="6"/>
      <c r="OV110" s="6"/>
      <c r="OW110" s="6"/>
      <c r="OX110" s="6"/>
      <c r="OY110" s="6"/>
      <c r="OZ110" s="6"/>
      <c r="PA110" s="6"/>
      <c r="PB110" s="6"/>
      <c r="PC110" s="6"/>
      <c r="PD110" s="6"/>
      <c r="PE110" s="6"/>
      <c r="PF110" s="6"/>
      <c r="PG110" s="6"/>
      <c r="PH110" s="6"/>
      <c r="PI110" s="6"/>
      <c r="PJ110" s="6"/>
      <c r="PK110" s="6"/>
      <c r="PL110" s="6"/>
      <c r="PM110" s="6"/>
      <c r="PN110" s="6"/>
      <c r="PO110" s="6"/>
      <c r="PP110" s="6"/>
      <c r="PQ110" s="6"/>
      <c r="PR110" s="6"/>
      <c r="PS110" s="6"/>
      <c r="PT110" s="6"/>
      <c r="PU110" s="6"/>
      <c r="PV110" s="6"/>
      <c r="PW110" s="6"/>
      <c r="PX110" s="6"/>
      <c r="PY110" s="6"/>
      <c r="PZ110" s="6"/>
      <c r="QA110" s="6"/>
      <c r="QB110" s="6"/>
      <c r="QC110" s="6"/>
      <c r="QD110" s="6"/>
      <c r="QE110" s="6"/>
      <c r="QF110" s="6"/>
      <c r="QG110" s="6"/>
      <c r="QH110" s="6"/>
      <c r="QI110" s="6"/>
      <c r="QJ110" s="6"/>
      <c r="QK110" s="6"/>
      <c r="QL110" s="6"/>
      <c r="QM110" s="6"/>
      <c r="QN110" s="6"/>
      <c r="QO110" s="6"/>
      <c r="QP110" s="6"/>
      <c r="QQ110" s="6"/>
      <c r="QR110" s="6"/>
      <c r="QS110" s="6"/>
      <c r="QT110" s="6"/>
      <c r="QU110" s="6"/>
      <c r="QV110" s="6"/>
      <c r="QW110" s="6"/>
      <c r="QX110" s="6"/>
      <c r="QY110" s="6"/>
      <c r="QZ110" s="6"/>
      <c r="RA110" s="6"/>
      <c r="RB110" s="6"/>
      <c r="RC110" s="6"/>
      <c r="RD110" s="6"/>
      <c r="RE110" s="6"/>
      <c r="RF110" s="6"/>
      <c r="RG110" s="6"/>
      <c r="RH110" s="6"/>
      <c r="RI110" s="6"/>
      <c r="RJ110" s="6"/>
      <c r="RK110" s="6"/>
      <c r="RL110" s="6"/>
      <c r="RM110" s="6"/>
      <c r="RN110" s="6"/>
      <c r="RO110" s="6"/>
      <c r="RP110" s="6"/>
      <c r="RQ110" s="6"/>
      <c r="RR110" s="6"/>
      <c r="RS110" s="6"/>
      <c r="RT110" s="6"/>
      <c r="RU110" s="6"/>
      <c r="RV110" s="6"/>
      <c r="RW110" s="6"/>
      <c r="RX110" s="6"/>
      <c r="RY110" s="6"/>
      <c r="RZ110" s="6"/>
      <c r="SA110" s="6"/>
      <c r="SB110" s="6"/>
      <c r="SC110" s="6"/>
      <c r="SD110" s="6"/>
      <c r="SE110" s="6"/>
      <c r="SF110" s="6"/>
      <c r="SG110" s="6"/>
      <c r="SH110" s="6"/>
      <c r="SI110" s="6"/>
      <c r="SJ110" s="6"/>
      <c r="SK110" s="6"/>
      <c r="SL110" s="6"/>
      <c r="SM110" s="6"/>
      <c r="SN110" s="6"/>
      <c r="SO110" s="6"/>
      <c r="SP110" s="6"/>
      <c r="SQ110" s="6"/>
      <c r="SR110" s="6"/>
      <c r="SS110" s="6"/>
      <c r="ST110" s="6"/>
      <c r="SU110" s="6"/>
      <c r="SV110" s="6"/>
      <c r="SW110" s="6"/>
      <c r="SX110" s="6"/>
      <c r="SY110" s="6"/>
      <c r="SZ110" s="6"/>
      <c r="TA110" s="6"/>
      <c r="TB110" s="6"/>
      <c r="TC110" s="6"/>
      <c r="TD110" s="6"/>
      <c r="TE110" s="6"/>
      <c r="TF110" s="6"/>
      <c r="TG110" s="6"/>
      <c r="TH110" s="6"/>
      <c r="TI110" s="6"/>
      <c r="TJ110" s="6"/>
      <c r="TK110" s="6"/>
      <c r="TL110" s="6"/>
      <c r="TM110" s="6"/>
      <c r="TN110" s="6"/>
      <c r="TO110" s="6"/>
      <c r="TP110" s="6"/>
      <c r="TQ110" s="6"/>
      <c r="TR110" s="6"/>
      <c r="TS110" s="6"/>
      <c r="TT110" s="6"/>
      <c r="TU110" s="6"/>
      <c r="TV110" s="6"/>
      <c r="TW110" s="6"/>
      <c r="TX110" s="6"/>
      <c r="TY110" s="6"/>
      <c r="TZ110" s="6"/>
      <c r="UA110" s="6"/>
      <c r="UB110" s="6"/>
      <c r="UC110" s="6"/>
      <c r="UD110" s="6"/>
      <c r="UE110" s="6"/>
      <c r="UF110" s="6"/>
      <c r="UG110" s="6"/>
      <c r="UH110" s="6"/>
      <c r="UI110" s="6"/>
      <c r="UJ110" s="6"/>
      <c r="UK110" s="6"/>
      <c r="UL110" s="6"/>
      <c r="UM110" s="6"/>
      <c r="UN110" s="6"/>
      <c r="UO110" s="6"/>
      <c r="UP110" s="6"/>
      <c r="UQ110" s="6"/>
      <c r="UR110" s="6"/>
      <c r="US110" s="6"/>
      <c r="UT110" s="6"/>
      <c r="UU110" s="6"/>
      <c r="UV110" s="6"/>
      <c r="UW110" s="6"/>
      <c r="UX110" s="6"/>
      <c r="UY110" s="6"/>
      <c r="UZ110" s="6"/>
      <c r="VA110" s="6"/>
      <c r="VB110" s="6"/>
      <c r="VC110" s="6"/>
      <c r="VD110" s="6"/>
      <c r="VE110" s="6"/>
      <c r="VF110" s="6"/>
      <c r="VG110" s="6"/>
      <c r="VH110" s="6"/>
      <c r="VI110" s="6"/>
      <c r="VJ110" s="6"/>
      <c r="VK110" s="6"/>
      <c r="VL110" s="6"/>
      <c r="VM110" s="6"/>
      <c r="VN110" s="6"/>
      <c r="VO110" s="6"/>
      <c r="VP110" s="6"/>
      <c r="VQ110" s="6"/>
      <c r="VR110" s="6"/>
      <c r="VS110" s="6"/>
      <c r="VT110" s="6"/>
      <c r="VU110" s="6"/>
      <c r="VV110" s="6"/>
      <c r="VW110" s="6"/>
      <c r="VX110" s="6"/>
      <c r="VY110" s="6"/>
      <c r="VZ110" s="6"/>
      <c r="WA110" s="6"/>
      <c r="WB110" s="6"/>
      <c r="WC110" s="6"/>
      <c r="WD110" s="6"/>
      <c r="WE110" s="6"/>
      <c r="WF110" s="6"/>
      <c r="WG110" s="6"/>
      <c r="WH110" s="6"/>
      <c r="WI110" s="6"/>
      <c r="WJ110" s="6"/>
      <c r="WK110" s="6"/>
      <c r="WL110" s="6"/>
      <c r="WM110" s="6"/>
      <c r="WN110" s="6"/>
      <c r="WO110" s="6"/>
      <c r="WP110" s="6"/>
      <c r="WQ110" s="6"/>
      <c r="WR110" s="6"/>
      <c r="WS110" s="6"/>
      <c r="WT110" s="6"/>
      <c r="WU110" s="6"/>
      <c r="WV110" s="6"/>
      <c r="WW110" s="6"/>
      <c r="WX110" s="6"/>
      <c r="WY110" s="6"/>
      <c r="WZ110" s="6"/>
      <c r="XA110" s="6"/>
      <c r="XB110" s="6"/>
      <c r="XC110" s="6"/>
      <c r="XD110" s="6"/>
      <c r="XE110" s="6"/>
      <c r="XF110" s="6"/>
      <c r="XG110" s="6"/>
      <c r="XH110" s="6"/>
      <c r="XI110" s="6"/>
      <c r="XJ110" s="6"/>
      <c r="XK110" s="6"/>
      <c r="XL110" s="6"/>
      <c r="XM110" s="6"/>
      <c r="XN110" s="6"/>
      <c r="XO110" s="6"/>
      <c r="XP110" s="6"/>
      <c r="XQ110" s="6"/>
      <c r="XR110" s="6"/>
      <c r="XS110" s="6"/>
      <c r="XT110" s="6"/>
      <c r="XU110" s="6"/>
      <c r="XV110" s="6"/>
      <c r="XW110" s="6"/>
      <c r="XX110" s="6"/>
      <c r="XY110" s="6"/>
      <c r="XZ110" s="6"/>
      <c r="YA110" s="6"/>
      <c r="YB110" s="6"/>
      <c r="YC110" s="6">
        <v>1</v>
      </c>
      <c r="YD110" s="6"/>
      <c r="YE110" s="6"/>
      <c r="YF110" s="6"/>
      <c r="YG110" s="6"/>
      <c r="YH110" s="6"/>
      <c r="YI110" s="6"/>
      <c r="YJ110" s="6"/>
      <c r="YK110" s="6"/>
      <c r="YL110" s="6"/>
      <c r="YM110" s="6"/>
      <c r="YN110" s="6"/>
      <c r="YO110" s="6"/>
      <c r="YP110" s="6"/>
      <c r="YQ110" s="6"/>
      <c r="YR110" s="6"/>
      <c r="YS110" s="6"/>
      <c r="YT110" s="6"/>
      <c r="YU110" s="6"/>
      <c r="YV110" s="6"/>
      <c r="YW110" s="6"/>
      <c r="YX110" s="6"/>
      <c r="YY110" s="6"/>
      <c r="YZ110" s="6"/>
      <c r="ZA110" s="6"/>
      <c r="ZB110" s="6"/>
      <c r="ZC110" s="6"/>
      <c r="ZD110" s="6"/>
      <c r="ZE110" s="6"/>
      <c r="ZF110" s="6"/>
      <c r="ZG110" s="6"/>
      <c r="ZH110" s="6"/>
      <c r="ZI110" s="6"/>
      <c r="ZJ110" s="6"/>
      <c r="ZK110" s="6"/>
      <c r="ZL110" s="6"/>
      <c r="ZM110" s="6"/>
      <c r="ZN110" s="6"/>
      <c r="ZO110" s="6"/>
      <c r="ZP110" s="6"/>
      <c r="ZQ110" s="6"/>
      <c r="ZR110" s="6"/>
      <c r="ZS110" s="6"/>
      <c r="ZT110" s="6"/>
      <c r="ZU110" s="6"/>
      <c r="ZV110" s="6"/>
      <c r="ZW110" s="6"/>
      <c r="ZX110" s="6"/>
      <c r="ZY110" s="6"/>
      <c r="ZZ110" s="6"/>
      <c r="AAA110" s="6"/>
      <c r="AAB110" s="6"/>
      <c r="AAC110" s="6"/>
      <c r="AAD110" s="6"/>
      <c r="AAE110" s="6"/>
      <c r="AAF110" s="6"/>
      <c r="AAG110" s="6"/>
      <c r="AAH110" s="6"/>
      <c r="AAI110" s="6"/>
      <c r="AAJ110" s="6"/>
      <c r="AAK110" s="6"/>
      <c r="AAL110" s="6"/>
      <c r="AAM110" s="6"/>
      <c r="AAN110" s="6"/>
      <c r="AAO110" s="6"/>
      <c r="AAP110" s="6"/>
      <c r="AAQ110" s="6"/>
      <c r="AAR110" s="6"/>
      <c r="AAS110" s="6"/>
      <c r="AAT110" s="6"/>
      <c r="AAU110" s="6"/>
      <c r="AAV110" s="6"/>
      <c r="AAW110" s="6"/>
      <c r="AAX110" s="6"/>
      <c r="AAY110" s="6"/>
      <c r="AAZ110" s="6">
        <v>1</v>
      </c>
      <c r="ABA110" s="6"/>
      <c r="ABB110" s="6"/>
      <c r="ABC110" s="6"/>
      <c r="ABD110" s="6"/>
      <c r="ABE110" s="6"/>
      <c r="ABF110" s="6"/>
      <c r="ABG110" s="6"/>
      <c r="ABH110" s="6"/>
      <c r="ABI110" s="6"/>
      <c r="ABJ110" s="6"/>
      <c r="ABK110" s="6"/>
      <c r="ABL110" s="6"/>
      <c r="ABM110" s="6">
        <v>1</v>
      </c>
      <c r="ABN110" s="6"/>
      <c r="ABO110" s="6"/>
      <c r="ABP110" s="6"/>
      <c r="ABQ110" s="6"/>
      <c r="ABR110" s="6"/>
      <c r="ABS110" s="6"/>
      <c r="ABT110" s="6"/>
      <c r="ABU110" s="6"/>
      <c r="ABV110" s="6"/>
      <c r="ABW110" s="6"/>
      <c r="ABX110" s="6"/>
      <c r="ABY110" s="6"/>
      <c r="ABZ110" s="6"/>
      <c r="ACA110" s="6"/>
      <c r="ACB110" s="6"/>
      <c r="ACC110" s="6"/>
      <c r="ACD110" s="6"/>
      <c r="ACE110" s="6"/>
      <c r="ACF110" s="6"/>
      <c r="ACG110" s="6"/>
      <c r="ACH110" s="6"/>
      <c r="ACI110" s="6"/>
      <c r="ACJ110" s="6"/>
      <c r="ACK110" s="6">
        <v>4</v>
      </c>
    </row>
    <row r="111" spans="2:765" x14ac:dyDescent="0.35">
      <c r="B111" s="17">
        <v>5</v>
      </c>
      <c r="C111" s="6"/>
      <c r="D111" s="6"/>
      <c r="E111" s="6"/>
      <c r="F111" s="6"/>
      <c r="G111" s="6"/>
      <c r="H111" s="6"/>
      <c r="I111" s="6"/>
      <c r="J111" s="6"/>
      <c r="K111" s="6"/>
      <c r="L111" s="6"/>
      <c r="M111" s="6"/>
      <c r="N111" s="6"/>
      <c r="O111" s="6"/>
      <c r="P111" s="6"/>
      <c r="Q111" s="6"/>
      <c r="R111" s="6"/>
      <c r="S111" s="6"/>
      <c r="T111" s="6"/>
      <c r="U111" s="6"/>
      <c r="V111" s="6"/>
      <c r="W111" s="6"/>
      <c r="X111" s="6"/>
      <c r="Y111" s="6"/>
      <c r="Z111" s="6"/>
      <c r="AA111" s="6"/>
      <c r="AB111" s="6"/>
      <c r="AC111" s="6"/>
      <c r="AD111" s="6"/>
      <c r="AE111" s="6"/>
      <c r="AF111" s="6"/>
      <c r="AG111" s="6"/>
      <c r="AH111" s="6"/>
      <c r="AI111" s="6"/>
      <c r="AJ111" s="6"/>
      <c r="AK111" s="6"/>
      <c r="AL111" s="6"/>
      <c r="AM111" s="6"/>
      <c r="AN111" s="6"/>
      <c r="AO111" s="6"/>
      <c r="AP111" s="6"/>
      <c r="AQ111" s="6"/>
      <c r="AR111" s="6"/>
      <c r="AS111" s="6"/>
      <c r="AT111" s="6"/>
      <c r="AU111" s="6"/>
      <c r="AV111" s="6"/>
      <c r="AW111" s="6"/>
      <c r="AX111" s="6"/>
      <c r="AY111" s="6"/>
      <c r="AZ111" s="6"/>
      <c r="BA111" s="6"/>
      <c r="BB111" s="6"/>
      <c r="BC111" s="6"/>
      <c r="BD111" s="6"/>
      <c r="BE111" s="6"/>
      <c r="BF111" s="6"/>
      <c r="BG111" s="6"/>
      <c r="BH111" s="6"/>
      <c r="BI111" s="6"/>
      <c r="BJ111" s="6"/>
      <c r="BK111" s="6"/>
      <c r="BL111" s="6"/>
      <c r="BM111" s="6"/>
      <c r="BN111" s="6"/>
      <c r="BO111" s="6"/>
      <c r="BP111" s="6"/>
      <c r="BQ111" s="6"/>
      <c r="BR111" s="6"/>
      <c r="BS111" s="6"/>
      <c r="BT111" s="6"/>
      <c r="BU111" s="6"/>
      <c r="BV111" s="6"/>
      <c r="BW111" s="6"/>
      <c r="BX111" s="6"/>
      <c r="BY111" s="6"/>
      <c r="BZ111" s="6"/>
      <c r="CA111" s="6"/>
      <c r="CB111" s="6"/>
      <c r="CC111" s="6"/>
      <c r="CD111" s="6"/>
      <c r="CE111" s="6"/>
      <c r="CF111" s="6"/>
      <c r="CG111" s="6"/>
      <c r="CH111" s="6"/>
      <c r="CI111" s="6"/>
      <c r="CJ111" s="6"/>
      <c r="CK111" s="6"/>
      <c r="CL111" s="6"/>
      <c r="CM111" s="6"/>
      <c r="CN111" s="6"/>
      <c r="CO111" s="6"/>
      <c r="CP111" s="6"/>
      <c r="CQ111" s="6"/>
      <c r="CR111" s="6"/>
      <c r="CS111" s="6"/>
      <c r="CT111" s="6"/>
      <c r="CU111" s="6"/>
      <c r="CV111" s="6"/>
      <c r="CW111" s="6"/>
      <c r="CX111" s="6"/>
      <c r="CY111" s="6"/>
      <c r="CZ111" s="6"/>
      <c r="DA111" s="6"/>
      <c r="DB111" s="6"/>
      <c r="DC111" s="6"/>
      <c r="DD111" s="6"/>
      <c r="DE111" s="6"/>
      <c r="DF111" s="6"/>
      <c r="DG111" s="6"/>
      <c r="DH111" s="6"/>
      <c r="DI111" s="6"/>
      <c r="DJ111" s="6"/>
      <c r="DK111" s="6"/>
      <c r="DL111" s="6"/>
      <c r="DM111" s="6"/>
      <c r="DN111" s="6"/>
      <c r="DO111" s="6"/>
      <c r="DP111" s="6"/>
      <c r="DQ111" s="6"/>
      <c r="DR111" s="6"/>
      <c r="DS111" s="6"/>
      <c r="DT111" s="6"/>
      <c r="DU111" s="6"/>
      <c r="DV111" s="6"/>
      <c r="DW111" s="6"/>
      <c r="DX111" s="6"/>
      <c r="DY111" s="6"/>
      <c r="DZ111" s="6"/>
      <c r="EA111" s="6"/>
      <c r="EB111" s="6"/>
      <c r="EC111" s="6"/>
      <c r="ED111" s="6"/>
      <c r="EE111" s="6"/>
      <c r="EF111" s="6"/>
      <c r="EG111" s="6"/>
      <c r="EH111" s="6"/>
      <c r="EI111" s="6"/>
      <c r="EJ111" s="6"/>
      <c r="EK111" s="6"/>
      <c r="EL111" s="6"/>
      <c r="EM111" s="6"/>
      <c r="EN111" s="6"/>
      <c r="EO111" s="6"/>
      <c r="EP111" s="6"/>
      <c r="EQ111" s="6"/>
      <c r="ER111" s="6"/>
      <c r="ES111" s="6"/>
      <c r="ET111" s="6"/>
      <c r="EU111" s="6"/>
      <c r="EV111" s="6"/>
      <c r="EW111" s="6"/>
      <c r="EX111" s="6"/>
      <c r="EY111" s="6"/>
      <c r="EZ111" s="6"/>
      <c r="FA111" s="6"/>
      <c r="FB111" s="6"/>
      <c r="FC111" s="6"/>
      <c r="FD111" s="6"/>
      <c r="FE111" s="6"/>
      <c r="FF111" s="6"/>
      <c r="FG111" s="6"/>
      <c r="FH111" s="6"/>
      <c r="FI111" s="6"/>
      <c r="FJ111" s="6"/>
      <c r="FK111" s="6"/>
      <c r="FL111" s="6"/>
      <c r="FM111" s="6"/>
      <c r="FN111" s="6"/>
      <c r="FO111" s="6"/>
      <c r="FP111" s="6"/>
      <c r="FQ111" s="6"/>
      <c r="FR111" s="6"/>
      <c r="FS111" s="6"/>
      <c r="FT111" s="6"/>
      <c r="FU111" s="6"/>
      <c r="FV111" s="6"/>
      <c r="FW111" s="6"/>
      <c r="FX111" s="6"/>
      <c r="FY111" s="6"/>
      <c r="FZ111" s="6"/>
      <c r="GA111" s="6"/>
      <c r="GB111" s="6"/>
      <c r="GC111" s="6"/>
      <c r="GD111" s="6"/>
      <c r="GE111" s="6"/>
      <c r="GF111" s="6"/>
      <c r="GG111" s="6"/>
      <c r="GH111" s="6"/>
      <c r="GI111" s="6"/>
      <c r="GJ111" s="6"/>
      <c r="GK111" s="6"/>
      <c r="GL111" s="6"/>
      <c r="GM111" s="6"/>
      <c r="GN111" s="6"/>
      <c r="GO111" s="6"/>
      <c r="GP111" s="6"/>
      <c r="GQ111" s="6"/>
      <c r="GR111" s="6"/>
      <c r="GS111" s="6"/>
      <c r="GT111" s="6"/>
      <c r="GU111" s="6"/>
      <c r="GV111" s="6"/>
      <c r="GW111" s="6"/>
      <c r="GX111" s="6"/>
      <c r="GY111" s="6"/>
      <c r="GZ111" s="6"/>
      <c r="HA111" s="6"/>
      <c r="HB111" s="6"/>
      <c r="HC111" s="6"/>
      <c r="HD111" s="6"/>
      <c r="HE111" s="6"/>
      <c r="HF111" s="6"/>
      <c r="HG111" s="6"/>
      <c r="HH111" s="6"/>
      <c r="HI111" s="6"/>
      <c r="HJ111" s="6"/>
      <c r="HK111" s="6"/>
      <c r="HL111" s="6"/>
      <c r="HM111" s="6"/>
      <c r="HN111" s="6"/>
      <c r="HO111" s="6"/>
      <c r="HP111" s="6"/>
      <c r="HQ111" s="6"/>
      <c r="HR111" s="6"/>
      <c r="HS111" s="6"/>
      <c r="HT111" s="6"/>
      <c r="HU111" s="6"/>
      <c r="HV111" s="6"/>
      <c r="HW111" s="6"/>
      <c r="HX111" s="6"/>
      <c r="HY111" s="6"/>
      <c r="HZ111" s="6"/>
      <c r="IA111" s="6"/>
      <c r="IB111" s="6"/>
      <c r="IC111" s="6"/>
      <c r="ID111" s="6"/>
      <c r="IE111" s="6"/>
      <c r="IF111" s="6"/>
      <c r="IG111" s="6"/>
      <c r="IH111" s="6"/>
      <c r="II111" s="6"/>
      <c r="IJ111" s="6"/>
      <c r="IK111" s="6"/>
      <c r="IL111" s="6"/>
      <c r="IM111" s="6"/>
      <c r="IN111" s="6"/>
      <c r="IO111" s="6"/>
      <c r="IP111" s="6"/>
      <c r="IQ111" s="6"/>
      <c r="IR111" s="6"/>
      <c r="IS111" s="6"/>
      <c r="IT111" s="6"/>
      <c r="IU111" s="6"/>
      <c r="IV111" s="6"/>
      <c r="IW111" s="6"/>
      <c r="IX111" s="6"/>
      <c r="IY111" s="6"/>
      <c r="IZ111" s="6"/>
      <c r="JA111" s="6"/>
      <c r="JB111" s="6"/>
      <c r="JC111" s="6"/>
      <c r="JD111" s="6"/>
      <c r="JE111" s="6"/>
      <c r="JF111" s="6"/>
      <c r="JG111" s="6"/>
      <c r="JH111" s="6"/>
      <c r="JI111" s="6"/>
      <c r="JJ111" s="6"/>
      <c r="JK111" s="6"/>
      <c r="JL111" s="6"/>
      <c r="JM111" s="6"/>
      <c r="JN111" s="6"/>
      <c r="JO111" s="6"/>
      <c r="JP111" s="6"/>
      <c r="JQ111" s="6"/>
      <c r="JR111" s="6"/>
      <c r="JS111" s="6"/>
      <c r="JT111" s="6"/>
      <c r="JU111" s="6"/>
      <c r="JV111" s="6"/>
      <c r="JW111" s="6"/>
      <c r="JX111" s="6"/>
      <c r="JY111" s="6"/>
      <c r="JZ111" s="6"/>
      <c r="KA111" s="6"/>
      <c r="KB111" s="6"/>
      <c r="KC111" s="6"/>
      <c r="KD111" s="6"/>
      <c r="KE111" s="6"/>
      <c r="KF111" s="6"/>
      <c r="KG111" s="6"/>
      <c r="KH111" s="6"/>
      <c r="KI111" s="6"/>
      <c r="KJ111" s="6"/>
      <c r="KK111" s="6"/>
      <c r="KL111" s="6"/>
      <c r="KM111" s="6"/>
      <c r="KN111" s="6"/>
      <c r="KO111" s="6"/>
      <c r="KP111" s="6"/>
      <c r="KQ111" s="6"/>
      <c r="KR111" s="6"/>
      <c r="KS111" s="6"/>
      <c r="KT111" s="6"/>
      <c r="KU111" s="6"/>
      <c r="KV111" s="6"/>
      <c r="KW111" s="6"/>
      <c r="KX111" s="6"/>
      <c r="KY111" s="6"/>
      <c r="KZ111" s="6"/>
      <c r="LA111" s="6"/>
      <c r="LB111" s="6"/>
      <c r="LC111" s="6"/>
      <c r="LD111" s="6"/>
      <c r="LE111" s="6"/>
      <c r="LF111" s="6"/>
      <c r="LG111" s="6"/>
      <c r="LH111" s="6"/>
      <c r="LI111" s="6"/>
      <c r="LJ111" s="6"/>
      <c r="LK111" s="6"/>
      <c r="LL111" s="6"/>
      <c r="LM111" s="6"/>
      <c r="LN111" s="6"/>
      <c r="LO111" s="6"/>
      <c r="LP111" s="6"/>
      <c r="LQ111" s="6"/>
      <c r="LR111" s="6"/>
      <c r="LS111" s="6"/>
      <c r="LT111" s="6"/>
      <c r="LU111" s="6"/>
      <c r="LV111" s="6"/>
      <c r="LW111" s="6"/>
      <c r="LX111" s="6"/>
      <c r="LY111" s="6"/>
      <c r="LZ111" s="6"/>
      <c r="MA111" s="6"/>
      <c r="MB111" s="6"/>
      <c r="MC111" s="6"/>
      <c r="MD111" s="6"/>
      <c r="ME111" s="6"/>
      <c r="MF111" s="6"/>
      <c r="MG111" s="6"/>
      <c r="MH111" s="6"/>
      <c r="MI111" s="6"/>
      <c r="MJ111" s="6"/>
      <c r="MK111" s="6"/>
      <c r="ML111" s="6"/>
      <c r="MM111" s="6"/>
      <c r="MN111" s="6"/>
      <c r="MO111" s="6"/>
      <c r="MP111" s="6"/>
      <c r="MQ111" s="6"/>
      <c r="MR111" s="6"/>
      <c r="MS111" s="6"/>
      <c r="MT111" s="6"/>
      <c r="MU111" s="6"/>
      <c r="MV111" s="6"/>
      <c r="MW111" s="6"/>
      <c r="MX111" s="6"/>
      <c r="MY111" s="6"/>
      <c r="MZ111" s="6"/>
      <c r="NA111" s="6"/>
      <c r="NB111" s="6"/>
      <c r="NC111" s="6"/>
      <c r="ND111" s="6"/>
      <c r="NE111" s="6"/>
      <c r="NF111" s="6"/>
      <c r="NG111" s="6"/>
      <c r="NH111" s="6"/>
      <c r="NI111" s="6"/>
      <c r="NJ111" s="6"/>
      <c r="NK111" s="6"/>
      <c r="NL111" s="6"/>
      <c r="NM111" s="6"/>
      <c r="NN111" s="6"/>
      <c r="NO111" s="6"/>
      <c r="NP111" s="6"/>
      <c r="NQ111" s="6"/>
      <c r="NR111" s="6"/>
      <c r="NS111" s="6"/>
      <c r="NT111" s="6"/>
      <c r="NU111" s="6"/>
      <c r="NV111" s="6"/>
      <c r="NW111" s="6"/>
      <c r="NX111" s="6"/>
      <c r="NY111" s="6"/>
      <c r="NZ111" s="6"/>
      <c r="OA111" s="6"/>
      <c r="OB111" s="6"/>
      <c r="OC111" s="6"/>
      <c r="OD111" s="6"/>
      <c r="OE111" s="6"/>
      <c r="OF111" s="6"/>
      <c r="OG111" s="6"/>
      <c r="OH111" s="6"/>
      <c r="OI111" s="6"/>
      <c r="OJ111" s="6"/>
      <c r="OK111" s="6"/>
      <c r="OL111" s="6"/>
      <c r="OM111" s="6"/>
      <c r="ON111" s="6"/>
      <c r="OO111" s="6"/>
      <c r="OP111" s="6"/>
      <c r="OQ111" s="6"/>
      <c r="OR111" s="6"/>
      <c r="OS111" s="6"/>
      <c r="OT111" s="6"/>
      <c r="OU111" s="6"/>
      <c r="OV111" s="6"/>
      <c r="OW111" s="6"/>
      <c r="OX111" s="6"/>
      <c r="OY111" s="6"/>
      <c r="OZ111" s="6"/>
      <c r="PA111" s="6"/>
      <c r="PB111" s="6"/>
      <c r="PC111" s="6"/>
      <c r="PD111" s="6"/>
      <c r="PE111" s="6"/>
      <c r="PF111" s="6"/>
      <c r="PG111" s="6"/>
      <c r="PH111" s="6"/>
      <c r="PI111" s="6"/>
      <c r="PJ111" s="6"/>
      <c r="PK111" s="6"/>
      <c r="PL111" s="6"/>
      <c r="PM111" s="6"/>
      <c r="PN111" s="6"/>
      <c r="PO111" s="6"/>
      <c r="PP111" s="6"/>
      <c r="PQ111" s="6"/>
      <c r="PR111" s="6"/>
      <c r="PS111" s="6"/>
      <c r="PT111" s="6"/>
      <c r="PU111" s="6"/>
      <c r="PV111" s="6"/>
      <c r="PW111" s="6"/>
      <c r="PX111" s="6"/>
      <c r="PY111" s="6"/>
      <c r="PZ111" s="6"/>
      <c r="QA111" s="6"/>
      <c r="QB111" s="6"/>
      <c r="QC111" s="6"/>
      <c r="QD111" s="6"/>
      <c r="QE111" s="6"/>
      <c r="QF111" s="6"/>
      <c r="QG111" s="6"/>
      <c r="QH111" s="6"/>
      <c r="QI111" s="6"/>
      <c r="QJ111" s="6"/>
      <c r="QK111" s="6"/>
      <c r="QL111" s="6"/>
      <c r="QM111" s="6"/>
      <c r="QN111" s="6"/>
      <c r="QO111" s="6"/>
      <c r="QP111" s="6"/>
      <c r="QQ111" s="6"/>
      <c r="QR111" s="6"/>
      <c r="QS111" s="6"/>
      <c r="QT111" s="6"/>
      <c r="QU111" s="6"/>
      <c r="QV111" s="6"/>
      <c r="QW111" s="6"/>
      <c r="QX111" s="6"/>
      <c r="QY111" s="6"/>
      <c r="QZ111" s="6"/>
      <c r="RA111" s="6"/>
      <c r="RB111" s="6"/>
      <c r="RC111" s="6"/>
      <c r="RD111" s="6"/>
      <c r="RE111" s="6"/>
      <c r="RF111" s="6"/>
      <c r="RG111" s="6"/>
      <c r="RH111" s="6"/>
      <c r="RI111" s="6"/>
      <c r="RJ111" s="6"/>
      <c r="RK111" s="6"/>
      <c r="RL111" s="6"/>
      <c r="RM111" s="6"/>
      <c r="RN111" s="6"/>
      <c r="RO111" s="6"/>
      <c r="RP111" s="6"/>
      <c r="RQ111" s="6"/>
      <c r="RR111" s="6"/>
      <c r="RS111" s="6"/>
      <c r="RT111" s="6"/>
      <c r="RU111" s="6"/>
      <c r="RV111" s="6"/>
      <c r="RW111" s="6"/>
      <c r="RX111" s="6"/>
      <c r="RY111" s="6"/>
      <c r="RZ111" s="6"/>
      <c r="SA111" s="6"/>
      <c r="SB111" s="6"/>
      <c r="SC111" s="6"/>
      <c r="SD111" s="6"/>
      <c r="SE111" s="6"/>
      <c r="SF111" s="6"/>
      <c r="SG111" s="6"/>
      <c r="SH111" s="6"/>
      <c r="SI111" s="6"/>
      <c r="SJ111" s="6"/>
      <c r="SK111" s="6"/>
      <c r="SL111" s="6"/>
      <c r="SM111" s="6"/>
      <c r="SN111" s="6"/>
      <c r="SO111" s="6"/>
      <c r="SP111" s="6"/>
      <c r="SQ111" s="6"/>
      <c r="SR111" s="6"/>
      <c r="SS111" s="6"/>
      <c r="ST111" s="6"/>
      <c r="SU111" s="6"/>
      <c r="SV111" s="6"/>
      <c r="SW111" s="6"/>
      <c r="SX111" s="6"/>
      <c r="SY111" s="6"/>
      <c r="SZ111" s="6"/>
      <c r="TA111" s="6"/>
      <c r="TB111" s="6"/>
      <c r="TC111" s="6"/>
      <c r="TD111" s="6"/>
      <c r="TE111" s="6"/>
      <c r="TF111" s="6"/>
      <c r="TG111" s="6"/>
      <c r="TH111" s="6"/>
      <c r="TI111" s="6"/>
      <c r="TJ111" s="6"/>
      <c r="TK111" s="6"/>
      <c r="TL111" s="6"/>
      <c r="TM111" s="6"/>
      <c r="TN111" s="6"/>
      <c r="TO111" s="6"/>
      <c r="TP111" s="6"/>
      <c r="TQ111" s="6"/>
      <c r="TR111" s="6"/>
      <c r="TS111" s="6"/>
      <c r="TT111" s="6"/>
      <c r="TU111" s="6"/>
      <c r="TV111" s="6"/>
      <c r="TW111" s="6"/>
      <c r="TX111" s="6"/>
      <c r="TY111" s="6"/>
      <c r="TZ111" s="6"/>
      <c r="UA111" s="6"/>
      <c r="UB111" s="6"/>
      <c r="UC111" s="6"/>
      <c r="UD111" s="6"/>
      <c r="UE111" s="6"/>
      <c r="UF111" s="6"/>
      <c r="UG111" s="6"/>
      <c r="UH111" s="6"/>
      <c r="UI111" s="6"/>
      <c r="UJ111" s="6"/>
      <c r="UK111" s="6"/>
      <c r="UL111" s="6"/>
      <c r="UM111" s="6"/>
      <c r="UN111" s="6"/>
      <c r="UO111" s="6"/>
      <c r="UP111" s="6"/>
      <c r="UQ111" s="6"/>
      <c r="UR111" s="6"/>
      <c r="US111" s="6"/>
      <c r="UT111" s="6"/>
      <c r="UU111" s="6"/>
      <c r="UV111" s="6"/>
      <c r="UW111" s="6"/>
      <c r="UX111" s="6"/>
      <c r="UY111" s="6"/>
      <c r="UZ111" s="6"/>
      <c r="VA111" s="6"/>
      <c r="VB111" s="6"/>
      <c r="VC111" s="6"/>
      <c r="VD111" s="6"/>
      <c r="VE111" s="6"/>
      <c r="VF111" s="6"/>
      <c r="VG111" s="6"/>
      <c r="VH111" s="6"/>
      <c r="VI111" s="6"/>
      <c r="VJ111" s="6"/>
      <c r="VK111" s="6"/>
      <c r="VL111" s="6"/>
      <c r="VM111" s="6"/>
      <c r="VN111" s="6"/>
      <c r="VO111" s="6"/>
      <c r="VP111" s="6"/>
      <c r="VQ111" s="6"/>
      <c r="VR111" s="6"/>
      <c r="VS111" s="6"/>
      <c r="VT111" s="6"/>
      <c r="VU111" s="6"/>
      <c r="VV111" s="6"/>
      <c r="VW111" s="6"/>
      <c r="VX111" s="6"/>
      <c r="VY111" s="6"/>
      <c r="VZ111" s="6"/>
      <c r="WA111" s="6"/>
      <c r="WB111" s="6"/>
      <c r="WC111" s="6"/>
      <c r="WD111" s="6"/>
      <c r="WE111" s="6"/>
      <c r="WF111" s="6"/>
      <c r="WG111" s="6"/>
      <c r="WH111" s="6"/>
      <c r="WI111" s="6"/>
      <c r="WJ111" s="6"/>
      <c r="WK111" s="6"/>
      <c r="WL111" s="6"/>
      <c r="WM111" s="6"/>
      <c r="WN111" s="6"/>
      <c r="WO111" s="6"/>
      <c r="WP111" s="6"/>
      <c r="WQ111" s="6"/>
      <c r="WR111" s="6"/>
      <c r="WS111" s="6"/>
      <c r="WT111" s="6"/>
      <c r="WU111" s="6"/>
      <c r="WV111" s="6"/>
      <c r="WW111" s="6"/>
      <c r="WX111" s="6"/>
      <c r="WY111" s="6"/>
      <c r="WZ111" s="6"/>
      <c r="XA111" s="6"/>
      <c r="XB111" s="6"/>
      <c r="XC111" s="6"/>
      <c r="XD111" s="6"/>
      <c r="XE111" s="6"/>
      <c r="XF111" s="6"/>
      <c r="XG111" s="6"/>
      <c r="XH111" s="6"/>
      <c r="XI111" s="6"/>
      <c r="XJ111" s="6"/>
      <c r="XK111" s="6"/>
      <c r="XL111" s="6"/>
      <c r="XM111" s="6"/>
      <c r="XN111" s="6"/>
      <c r="XO111" s="6"/>
      <c r="XP111" s="6"/>
      <c r="XQ111" s="6"/>
      <c r="XR111" s="6"/>
      <c r="XS111" s="6"/>
      <c r="XT111" s="6"/>
      <c r="XU111" s="6"/>
      <c r="XV111" s="6"/>
      <c r="XW111" s="6"/>
      <c r="XX111" s="6"/>
      <c r="XY111" s="6"/>
      <c r="XZ111" s="6"/>
      <c r="YA111" s="6"/>
      <c r="YB111" s="6"/>
      <c r="YC111" s="6"/>
      <c r="YD111" s="6"/>
      <c r="YE111" s="6"/>
      <c r="YF111" s="6"/>
      <c r="YG111" s="6"/>
      <c r="YH111" s="6"/>
      <c r="YI111" s="6"/>
      <c r="YJ111" s="6"/>
      <c r="YK111" s="6"/>
      <c r="YL111" s="6"/>
      <c r="YM111" s="6"/>
      <c r="YN111" s="6"/>
      <c r="YO111" s="6"/>
      <c r="YP111" s="6"/>
      <c r="YQ111" s="6"/>
      <c r="YR111" s="6"/>
      <c r="YS111" s="6"/>
      <c r="YT111" s="6"/>
      <c r="YU111" s="6"/>
      <c r="YV111" s="6"/>
      <c r="YW111" s="6"/>
      <c r="YX111" s="6"/>
      <c r="YY111" s="6"/>
      <c r="YZ111" s="6"/>
      <c r="ZA111" s="6"/>
      <c r="ZB111" s="6"/>
      <c r="ZC111" s="6"/>
      <c r="ZD111" s="6"/>
      <c r="ZE111" s="6"/>
      <c r="ZF111" s="6"/>
      <c r="ZG111" s="6"/>
      <c r="ZH111" s="6"/>
      <c r="ZI111" s="6"/>
      <c r="ZJ111" s="6"/>
      <c r="ZK111" s="6"/>
      <c r="ZL111" s="6"/>
      <c r="ZM111" s="6"/>
      <c r="ZN111" s="6"/>
      <c r="ZO111" s="6"/>
      <c r="ZP111" s="6"/>
      <c r="ZQ111" s="6"/>
      <c r="ZR111" s="6"/>
      <c r="ZS111" s="6"/>
      <c r="ZT111" s="6"/>
      <c r="ZU111" s="6"/>
      <c r="ZV111" s="6"/>
      <c r="ZW111" s="6"/>
      <c r="ZX111" s="6"/>
      <c r="ZY111" s="6"/>
      <c r="ZZ111" s="6"/>
      <c r="AAA111" s="6"/>
      <c r="AAB111" s="6"/>
      <c r="AAC111" s="6"/>
      <c r="AAD111" s="6"/>
      <c r="AAE111" s="6"/>
      <c r="AAF111" s="6"/>
      <c r="AAG111" s="6"/>
      <c r="AAH111" s="6"/>
      <c r="AAI111" s="6"/>
      <c r="AAJ111" s="6"/>
      <c r="AAK111" s="6"/>
      <c r="AAL111" s="6"/>
      <c r="AAM111" s="6"/>
      <c r="AAN111" s="6"/>
      <c r="AAO111" s="6"/>
      <c r="AAP111" s="6"/>
      <c r="AAQ111" s="6"/>
      <c r="AAR111" s="6"/>
      <c r="AAS111" s="6"/>
      <c r="AAT111" s="6"/>
      <c r="AAU111" s="6"/>
      <c r="AAV111" s="6"/>
      <c r="AAW111" s="6"/>
      <c r="AAX111" s="6"/>
      <c r="AAY111" s="6"/>
      <c r="AAZ111" s="6"/>
      <c r="ABA111" s="6"/>
      <c r="ABB111" s="6"/>
      <c r="ABC111" s="6"/>
      <c r="ABD111" s="6"/>
      <c r="ABE111" s="6"/>
      <c r="ABF111" s="6"/>
      <c r="ABG111" s="6"/>
      <c r="ABH111" s="6"/>
      <c r="ABI111" s="6"/>
      <c r="ABJ111" s="6"/>
      <c r="ABK111" s="6"/>
      <c r="ABL111" s="6"/>
      <c r="ABM111" s="6"/>
      <c r="ABN111" s="6"/>
      <c r="ABO111" s="6"/>
      <c r="ABP111" s="6"/>
      <c r="ABQ111" s="6"/>
      <c r="ABR111" s="6"/>
      <c r="ABS111" s="6"/>
      <c r="ABT111" s="6"/>
      <c r="ABU111" s="6"/>
      <c r="ABV111" s="6"/>
      <c r="ABW111" s="6"/>
      <c r="ABX111" s="6"/>
      <c r="ABY111" s="6"/>
      <c r="ABZ111" s="6"/>
      <c r="ACA111" s="6"/>
      <c r="ACB111" s="6"/>
      <c r="ACC111" s="6"/>
      <c r="ACD111" s="6"/>
      <c r="ACE111" s="6">
        <v>1</v>
      </c>
      <c r="ACF111" s="6"/>
      <c r="ACG111" s="6"/>
      <c r="ACH111" s="6"/>
      <c r="ACI111" s="6"/>
      <c r="ACJ111" s="6"/>
      <c r="ACK111" s="6">
        <v>1</v>
      </c>
    </row>
    <row r="112" spans="2:765" x14ac:dyDescent="0.35">
      <c r="B112" s="17">
        <v>6.25</v>
      </c>
      <c r="C112" s="6"/>
      <c r="D112" s="6"/>
      <c r="E112" s="6"/>
      <c r="F112" s="6"/>
      <c r="G112" s="6"/>
      <c r="H112" s="6"/>
      <c r="I112" s="6"/>
      <c r="J112" s="6"/>
      <c r="K112" s="6"/>
      <c r="L112" s="6"/>
      <c r="M112" s="6"/>
      <c r="N112" s="6"/>
      <c r="O112" s="6"/>
      <c r="P112" s="6"/>
      <c r="Q112" s="6"/>
      <c r="R112" s="6"/>
      <c r="S112" s="6"/>
      <c r="T112" s="6"/>
      <c r="U112" s="6"/>
      <c r="V112" s="6"/>
      <c r="W112" s="6"/>
      <c r="X112" s="6"/>
      <c r="Y112" s="6"/>
      <c r="Z112" s="6"/>
      <c r="AA112" s="6"/>
      <c r="AB112" s="6"/>
      <c r="AC112" s="6"/>
      <c r="AD112" s="6"/>
      <c r="AE112" s="6"/>
      <c r="AF112" s="6"/>
      <c r="AG112" s="6"/>
      <c r="AH112" s="6"/>
      <c r="AI112" s="6"/>
      <c r="AJ112" s="6"/>
      <c r="AK112" s="6"/>
      <c r="AL112" s="6"/>
      <c r="AM112" s="6"/>
      <c r="AN112" s="6"/>
      <c r="AO112" s="6"/>
      <c r="AP112" s="6"/>
      <c r="AQ112" s="6"/>
      <c r="AR112" s="6"/>
      <c r="AS112" s="6"/>
      <c r="AT112" s="6"/>
      <c r="AU112" s="6"/>
      <c r="AV112" s="6"/>
      <c r="AW112" s="6"/>
      <c r="AX112" s="6"/>
      <c r="AY112" s="6"/>
      <c r="AZ112" s="6"/>
      <c r="BA112" s="6"/>
      <c r="BB112" s="6"/>
      <c r="BC112" s="6"/>
      <c r="BD112" s="6"/>
      <c r="BE112" s="6"/>
      <c r="BF112" s="6"/>
      <c r="BG112" s="6"/>
      <c r="BH112" s="6"/>
      <c r="BI112" s="6"/>
      <c r="BJ112" s="6"/>
      <c r="BK112" s="6"/>
      <c r="BL112" s="6"/>
      <c r="BM112" s="6"/>
      <c r="BN112" s="6"/>
      <c r="BO112" s="6"/>
      <c r="BP112" s="6"/>
      <c r="BQ112" s="6"/>
      <c r="BR112" s="6"/>
      <c r="BS112" s="6">
        <v>1</v>
      </c>
      <c r="BT112" s="6"/>
      <c r="BU112" s="6"/>
      <c r="BV112" s="6"/>
      <c r="BW112" s="6"/>
      <c r="BX112" s="6"/>
      <c r="BY112" s="6"/>
      <c r="BZ112" s="6"/>
      <c r="CA112" s="6"/>
      <c r="CB112" s="6"/>
      <c r="CC112" s="6"/>
      <c r="CD112" s="6"/>
      <c r="CE112" s="6"/>
      <c r="CF112" s="6"/>
      <c r="CG112" s="6"/>
      <c r="CH112" s="6"/>
      <c r="CI112" s="6"/>
      <c r="CJ112" s="6"/>
      <c r="CK112" s="6"/>
      <c r="CL112" s="6"/>
      <c r="CM112" s="6"/>
      <c r="CN112" s="6"/>
      <c r="CO112" s="6"/>
      <c r="CP112" s="6"/>
      <c r="CQ112" s="6"/>
      <c r="CR112" s="6"/>
      <c r="CS112" s="6"/>
      <c r="CT112" s="6"/>
      <c r="CU112" s="6"/>
      <c r="CV112" s="6"/>
      <c r="CW112" s="6"/>
      <c r="CX112" s="6"/>
      <c r="CY112" s="6"/>
      <c r="CZ112" s="6"/>
      <c r="DA112" s="6"/>
      <c r="DB112" s="6"/>
      <c r="DC112" s="6">
        <v>1</v>
      </c>
      <c r="DD112" s="6"/>
      <c r="DE112" s="6"/>
      <c r="DF112" s="6"/>
      <c r="DG112" s="6"/>
      <c r="DH112" s="6"/>
      <c r="DI112" s="6"/>
      <c r="DJ112" s="6"/>
      <c r="DK112" s="6"/>
      <c r="DL112" s="6"/>
      <c r="DM112" s="6"/>
      <c r="DN112" s="6"/>
      <c r="DO112" s="6"/>
      <c r="DP112" s="6"/>
      <c r="DQ112" s="6"/>
      <c r="DR112" s="6"/>
      <c r="DS112" s="6"/>
      <c r="DT112" s="6"/>
      <c r="DU112" s="6"/>
      <c r="DV112" s="6"/>
      <c r="DW112" s="6"/>
      <c r="DX112" s="6"/>
      <c r="DY112" s="6"/>
      <c r="DZ112" s="6"/>
      <c r="EA112" s="6"/>
      <c r="EB112" s="6"/>
      <c r="EC112" s="6"/>
      <c r="ED112" s="6"/>
      <c r="EE112" s="6"/>
      <c r="EF112" s="6"/>
      <c r="EG112" s="6"/>
      <c r="EH112" s="6"/>
      <c r="EI112" s="6"/>
      <c r="EJ112" s="6"/>
      <c r="EK112" s="6"/>
      <c r="EL112" s="6"/>
      <c r="EM112" s="6"/>
      <c r="EN112" s="6"/>
      <c r="EO112" s="6"/>
      <c r="EP112" s="6"/>
      <c r="EQ112" s="6"/>
      <c r="ER112" s="6"/>
      <c r="ES112" s="6"/>
      <c r="ET112" s="6"/>
      <c r="EU112" s="6"/>
      <c r="EV112" s="6"/>
      <c r="EW112" s="6"/>
      <c r="EX112" s="6"/>
      <c r="EY112" s="6"/>
      <c r="EZ112" s="6"/>
      <c r="FA112" s="6"/>
      <c r="FB112" s="6"/>
      <c r="FC112" s="6"/>
      <c r="FD112" s="6"/>
      <c r="FE112" s="6"/>
      <c r="FF112" s="6"/>
      <c r="FG112" s="6"/>
      <c r="FH112" s="6"/>
      <c r="FI112" s="6"/>
      <c r="FJ112" s="6"/>
      <c r="FK112" s="6"/>
      <c r="FL112" s="6"/>
      <c r="FM112" s="6"/>
      <c r="FN112" s="6"/>
      <c r="FO112" s="6"/>
      <c r="FP112" s="6"/>
      <c r="FQ112" s="6"/>
      <c r="FR112" s="6"/>
      <c r="FS112" s="6"/>
      <c r="FT112" s="6"/>
      <c r="FU112" s="6"/>
      <c r="FV112" s="6"/>
      <c r="FW112" s="6"/>
      <c r="FX112" s="6"/>
      <c r="FY112" s="6"/>
      <c r="FZ112" s="6"/>
      <c r="GA112" s="6"/>
      <c r="GB112" s="6"/>
      <c r="GC112" s="6"/>
      <c r="GD112" s="6"/>
      <c r="GE112" s="6"/>
      <c r="GF112" s="6"/>
      <c r="GG112" s="6"/>
      <c r="GH112" s="6"/>
      <c r="GI112" s="6"/>
      <c r="GJ112" s="6"/>
      <c r="GK112" s="6"/>
      <c r="GL112" s="6"/>
      <c r="GM112" s="6"/>
      <c r="GN112" s="6"/>
      <c r="GO112" s="6"/>
      <c r="GP112" s="6"/>
      <c r="GQ112" s="6"/>
      <c r="GR112" s="6"/>
      <c r="GS112" s="6"/>
      <c r="GT112" s="6"/>
      <c r="GU112" s="6"/>
      <c r="GV112" s="6"/>
      <c r="GW112" s="6"/>
      <c r="GX112" s="6"/>
      <c r="GY112" s="6"/>
      <c r="GZ112" s="6"/>
      <c r="HA112" s="6"/>
      <c r="HB112" s="6"/>
      <c r="HC112" s="6"/>
      <c r="HD112" s="6"/>
      <c r="HE112" s="6"/>
      <c r="HF112" s="6"/>
      <c r="HG112" s="6"/>
      <c r="HH112" s="6"/>
      <c r="HI112" s="6"/>
      <c r="HJ112" s="6"/>
      <c r="HK112" s="6"/>
      <c r="HL112" s="6"/>
      <c r="HM112" s="6"/>
      <c r="HN112" s="6"/>
      <c r="HO112" s="6"/>
      <c r="HP112" s="6"/>
      <c r="HQ112" s="6"/>
      <c r="HR112" s="6"/>
      <c r="HS112" s="6"/>
      <c r="HT112" s="6"/>
      <c r="HU112" s="6"/>
      <c r="HV112" s="6"/>
      <c r="HW112" s="6"/>
      <c r="HX112" s="6"/>
      <c r="HY112" s="6"/>
      <c r="HZ112" s="6"/>
      <c r="IA112" s="6"/>
      <c r="IB112" s="6"/>
      <c r="IC112" s="6"/>
      <c r="ID112" s="6"/>
      <c r="IE112" s="6"/>
      <c r="IF112" s="6"/>
      <c r="IG112" s="6"/>
      <c r="IH112" s="6"/>
      <c r="II112" s="6"/>
      <c r="IJ112" s="6"/>
      <c r="IK112" s="6"/>
      <c r="IL112" s="6"/>
      <c r="IM112" s="6"/>
      <c r="IN112" s="6"/>
      <c r="IO112" s="6"/>
      <c r="IP112" s="6"/>
      <c r="IQ112" s="6"/>
      <c r="IR112" s="6"/>
      <c r="IS112" s="6"/>
      <c r="IT112" s="6"/>
      <c r="IU112" s="6"/>
      <c r="IV112" s="6"/>
      <c r="IW112" s="6"/>
      <c r="IX112" s="6"/>
      <c r="IY112" s="6"/>
      <c r="IZ112" s="6"/>
      <c r="JA112" s="6"/>
      <c r="JB112" s="6"/>
      <c r="JC112" s="6"/>
      <c r="JD112" s="6"/>
      <c r="JE112" s="6"/>
      <c r="JF112" s="6"/>
      <c r="JG112" s="6"/>
      <c r="JH112" s="6"/>
      <c r="JI112" s="6"/>
      <c r="JJ112" s="6"/>
      <c r="JK112" s="6"/>
      <c r="JL112" s="6"/>
      <c r="JM112" s="6"/>
      <c r="JN112" s="6"/>
      <c r="JO112" s="6"/>
      <c r="JP112" s="6"/>
      <c r="JQ112" s="6"/>
      <c r="JR112" s="6"/>
      <c r="JS112" s="6"/>
      <c r="JT112" s="6"/>
      <c r="JU112" s="6"/>
      <c r="JV112" s="6"/>
      <c r="JW112" s="6"/>
      <c r="JX112" s="6"/>
      <c r="JY112" s="6"/>
      <c r="JZ112" s="6"/>
      <c r="KA112" s="6"/>
      <c r="KB112" s="6"/>
      <c r="KC112" s="6"/>
      <c r="KD112" s="6"/>
      <c r="KE112" s="6"/>
      <c r="KF112" s="6"/>
      <c r="KG112" s="6"/>
      <c r="KH112" s="6"/>
      <c r="KI112" s="6"/>
      <c r="KJ112" s="6"/>
      <c r="KK112" s="6"/>
      <c r="KL112" s="6"/>
      <c r="KM112" s="6"/>
      <c r="KN112" s="6"/>
      <c r="KO112" s="6"/>
      <c r="KP112" s="6"/>
      <c r="KQ112" s="6"/>
      <c r="KR112" s="6"/>
      <c r="KS112" s="6"/>
      <c r="KT112" s="6"/>
      <c r="KU112" s="6"/>
      <c r="KV112" s="6"/>
      <c r="KW112" s="6"/>
      <c r="KX112" s="6"/>
      <c r="KY112" s="6"/>
      <c r="KZ112" s="6"/>
      <c r="LA112" s="6"/>
      <c r="LB112" s="6"/>
      <c r="LC112" s="6"/>
      <c r="LD112" s="6"/>
      <c r="LE112" s="6"/>
      <c r="LF112" s="6"/>
      <c r="LG112" s="6"/>
      <c r="LH112" s="6"/>
      <c r="LI112" s="6"/>
      <c r="LJ112" s="6"/>
      <c r="LK112" s="6"/>
      <c r="LL112" s="6"/>
      <c r="LM112" s="6"/>
      <c r="LN112" s="6"/>
      <c r="LO112" s="6"/>
      <c r="LP112" s="6"/>
      <c r="LQ112" s="6"/>
      <c r="LR112" s="6"/>
      <c r="LS112" s="6"/>
      <c r="LT112" s="6"/>
      <c r="LU112" s="6"/>
      <c r="LV112" s="6"/>
      <c r="LW112" s="6"/>
      <c r="LX112" s="6"/>
      <c r="LY112" s="6"/>
      <c r="LZ112" s="6"/>
      <c r="MA112" s="6"/>
      <c r="MB112" s="6"/>
      <c r="MC112" s="6"/>
      <c r="MD112" s="6"/>
      <c r="ME112" s="6"/>
      <c r="MF112" s="6"/>
      <c r="MG112" s="6"/>
      <c r="MH112" s="6"/>
      <c r="MI112" s="6"/>
      <c r="MJ112" s="6"/>
      <c r="MK112" s="6"/>
      <c r="ML112" s="6"/>
      <c r="MM112" s="6"/>
      <c r="MN112" s="6"/>
      <c r="MO112" s="6"/>
      <c r="MP112" s="6"/>
      <c r="MQ112" s="6"/>
      <c r="MR112" s="6"/>
      <c r="MS112" s="6"/>
      <c r="MT112" s="6"/>
      <c r="MU112" s="6"/>
      <c r="MV112" s="6"/>
      <c r="MW112" s="6"/>
      <c r="MX112" s="6"/>
      <c r="MY112" s="6"/>
      <c r="MZ112" s="6"/>
      <c r="NA112" s="6"/>
      <c r="NB112" s="6"/>
      <c r="NC112" s="6"/>
      <c r="ND112" s="6"/>
      <c r="NE112" s="6"/>
      <c r="NF112" s="6"/>
      <c r="NG112" s="6"/>
      <c r="NH112" s="6"/>
      <c r="NI112" s="6"/>
      <c r="NJ112" s="6"/>
      <c r="NK112" s="6"/>
      <c r="NL112" s="6"/>
      <c r="NM112" s="6"/>
      <c r="NN112" s="6"/>
      <c r="NO112" s="6"/>
      <c r="NP112" s="6"/>
      <c r="NQ112" s="6"/>
      <c r="NR112" s="6"/>
      <c r="NS112" s="6"/>
      <c r="NT112" s="6"/>
      <c r="NU112" s="6"/>
      <c r="NV112" s="6"/>
      <c r="NW112" s="6"/>
      <c r="NX112" s="6"/>
      <c r="NY112" s="6"/>
      <c r="NZ112" s="6"/>
      <c r="OA112" s="6"/>
      <c r="OB112" s="6"/>
      <c r="OC112" s="6"/>
      <c r="OD112" s="6"/>
      <c r="OE112" s="6"/>
      <c r="OF112" s="6"/>
      <c r="OG112" s="6"/>
      <c r="OH112" s="6"/>
      <c r="OI112" s="6"/>
      <c r="OJ112" s="6"/>
      <c r="OK112" s="6"/>
      <c r="OL112" s="6"/>
      <c r="OM112" s="6"/>
      <c r="ON112" s="6"/>
      <c r="OO112" s="6"/>
      <c r="OP112" s="6"/>
      <c r="OQ112" s="6"/>
      <c r="OR112" s="6"/>
      <c r="OS112" s="6"/>
      <c r="OT112" s="6"/>
      <c r="OU112" s="6"/>
      <c r="OV112" s="6"/>
      <c r="OW112" s="6"/>
      <c r="OX112" s="6"/>
      <c r="OY112" s="6"/>
      <c r="OZ112" s="6"/>
      <c r="PA112" s="6"/>
      <c r="PB112" s="6"/>
      <c r="PC112" s="6"/>
      <c r="PD112" s="6"/>
      <c r="PE112" s="6"/>
      <c r="PF112" s="6"/>
      <c r="PG112" s="6"/>
      <c r="PH112" s="6"/>
      <c r="PI112" s="6"/>
      <c r="PJ112" s="6"/>
      <c r="PK112" s="6"/>
      <c r="PL112" s="6"/>
      <c r="PM112" s="6"/>
      <c r="PN112" s="6"/>
      <c r="PO112" s="6"/>
      <c r="PP112" s="6"/>
      <c r="PQ112" s="6"/>
      <c r="PR112" s="6"/>
      <c r="PS112" s="6"/>
      <c r="PT112" s="6"/>
      <c r="PU112" s="6"/>
      <c r="PV112" s="6"/>
      <c r="PW112" s="6"/>
      <c r="PX112" s="6"/>
      <c r="PY112" s="6"/>
      <c r="PZ112" s="6"/>
      <c r="QA112" s="6"/>
      <c r="QB112" s="6"/>
      <c r="QC112" s="6"/>
      <c r="QD112" s="6"/>
      <c r="QE112" s="6"/>
      <c r="QF112" s="6"/>
      <c r="QG112" s="6"/>
      <c r="QH112" s="6"/>
      <c r="QI112" s="6"/>
      <c r="QJ112" s="6"/>
      <c r="QK112" s="6"/>
      <c r="QL112" s="6"/>
      <c r="QM112" s="6"/>
      <c r="QN112" s="6"/>
      <c r="QO112" s="6"/>
      <c r="QP112" s="6"/>
      <c r="QQ112" s="6"/>
      <c r="QR112" s="6"/>
      <c r="QS112" s="6"/>
      <c r="QT112" s="6"/>
      <c r="QU112" s="6"/>
      <c r="QV112" s="6"/>
      <c r="QW112" s="6"/>
      <c r="QX112" s="6"/>
      <c r="QY112" s="6"/>
      <c r="QZ112" s="6"/>
      <c r="RA112" s="6"/>
      <c r="RB112" s="6"/>
      <c r="RC112" s="6"/>
      <c r="RD112" s="6"/>
      <c r="RE112" s="6"/>
      <c r="RF112" s="6"/>
      <c r="RG112" s="6"/>
      <c r="RH112" s="6"/>
      <c r="RI112" s="6"/>
      <c r="RJ112" s="6"/>
      <c r="RK112" s="6"/>
      <c r="RL112" s="6"/>
      <c r="RM112" s="6"/>
      <c r="RN112" s="6"/>
      <c r="RO112" s="6"/>
      <c r="RP112" s="6"/>
      <c r="RQ112" s="6"/>
      <c r="RR112" s="6"/>
      <c r="RS112" s="6"/>
      <c r="RT112" s="6"/>
      <c r="RU112" s="6"/>
      <c r="RV112" s="6"/>
      <c r="RW112" s="6"/>
      <c r="RX112" s="6"/>
      <c r="RY112" s="6"/>
      <c r="RZ112" s="6"/>
      <c r="SA112" s="6"/>
      <c r="SB112" s="6"/>
      <c r="SC112" s="6"/>
      <c r="SD112" s="6"/>
      <c r="SE112" s="6"/>
      <c r="SF112" s="6"/>
      <c r="SG112" s="6"/>
      <c r="SH112" s="6"/>
      <c r="SI112" s="6"/>
      <c r="SJ112" s="6"/>
      <c r="SK112" s="6"/>
      <c r="SL112" s="6"/>
      <c r="SM112" s="6"/>
      <c r="SN112" s="6"/>
      <c r="SO112" s="6"/>
      <c r="SP112" s="6"/>
      <c r="SQ112" s="6"/>
      <c r="SR112" s="6"/>
      <c r="SS112" s="6"/>
      <c r="ST112" s="6"/>
      <c r="SU112" s="6"/>
      <c r="SV112" s="6"/>
      <c r="SW112" s="6"/>
      <c r="SX112" s="6"/>
      <c r="SY112" s="6"/>
      <c r="SZ112" s="6"/>
      <c r="TA112" s="6"/>
      <c r="TB112" s="6"/>
      <c r="TC112" s="6"/>
      <c r="TD112" s="6"/>
      <c r="TE112" s="6"/>
      <c r="TF112" s="6"/>
      <c r="TG112" s="6"/>
      <c r="TH112" s="6"/>
      <c r="TI112" s="6"/>
      <c r="TJ112" s="6"/>
      <c r="TK112" s="6"/>
      <c r="TL112" s="6"/>
      <c r="TM112" s="6"/>
      <c r="TN112" s="6"/>
      <c r="TO112" s="6"/>
      <c r="TP112" s="6"/>
      <c r="TQ112" s="6"/>
      <c r="TR112" s="6"/>
      <c r="TS112" s="6"/>
      <c r="TT112" s="6"/>
      <c r="TU112" s="6"/>
      <c r="TV112" s="6"/>
      <c r="TW112" s="6"/>
      <c r="TX112" s="6"/>
      <c r="TY112" s="6"/>
      <c r="TZ112" s="6"/>
      <c r="UA112" s="6"/>
      <c r="UB112" s="6"/>
      <c r="UC112" s="6"/>
      <c r="UD112" s="6"/>
      <c r="UE112" s="6"/>
      <c r="UF112" s="6"/>
      <c r="UG112" s="6"/>
      <c r="UH112" s="6"/>
      <c r="UI112" s="6"/>
      <c r="UJ112" s="6"/>
      <c r="UK112" s="6"/>
      <c r="UL112" s="6"/>
      <c r="UM112" s="6"/>
      <c r="UN112" s="6"/>
      <c r="UO112" s="6"/>
      <c r="UP112" s="6"/>
      <c r="UQ112" s="6"/>
      <c r="UR112" s="6"/>
      <c r="US112" s="6"/>
      <c r="UT112" s="6"/>
      <c r="UU112" s="6"/>
      <c r="UV112" s="6"/>
      <c r="UW112" s="6"/>
      <c r="UX112" s="6"/>
      <c r="UY112" s="6"/>
      <c r="UZ112" s="6"/>
      <c r="VA112" s="6"/>
      <c r="VB112" s="6"/>
      <c r="VC112" s="6"/>
      <c r="VD112" s="6"/>
      <c r="VE112" s="6"/>
      <c r="VF112" s="6"/>
      <c r="VG112" s="6"/>
      <c r="VH112" s="6"/>
      <c r="VI112" s="6"/>
      <c r="VJ112" s="6"/>
      <c r="VK112" s="6"/>
      <c r="VL112" s="6"/>
      <c r="VM112" s="6"/>
      <c r="VN112" s="6"/>
      <c r="VO112" s="6"/>
      <c r="VP112" s="6"/>
      <c r="VQ112" s="6"/>
      <c r="VR112" s="6"/>
      <c r="VS112" s="6"/>
      <c r="VT112" s="6"/>
      <c r="VU112" s="6"/>
      <c r="VV112" s="6"/>
      <c r="VW112" s="6"/>
      <c r="VX112" s="6"/>
      <c r="VY112" s="6"/>
      <c r="VZ112" s="6"/>
      <c r="WA112" s="6"/>
      <c r="WB112" s="6"/>
      <c r="WC112" s="6"/>
      <c r="WD112" s="6"/>
      <c r="WE112" s="6"/>
      <c r="WF112" s="6"/>
      <c r="WG112" s="6"/>
      <c r="WH112" s="6"/>
      <c r="WI112" s="6"/>
      <c r="WJ112" s="6"/>
      <c r="WK112" s="6"/>
      <c r="WL112" s="6"/>
      <c r="WM112" s="6"/>
      <c r="WN112" s="6"/>
      <c r="WO112" s="6"/>
      <c r="WP112" s="6"/>
      <c r="WQ112" s="6"/>
      <c r="WR112" s="6"/>
      <c r="WS112" s="6"/>
      <c r="WT112" s="6"/>
      <c r="WU112" s="6"/>
      <c r="WV112" s="6"/>
      <c r="WW112" s="6"/>
      <c r="WX112" s="6"/>
      <c r="WY112" s="6"/>
      <c r="WZ112" s="6"/>
      <c r="XA112" s="6"/>
      <c r="XB112" s="6"/>
      <c r="XC112" s="6"/>
      <c r="XD112" s="6"/>
      <c r="XE112" s="6"/>
      <c r="XF112" s="6"/>
      <c r="XG112" s="6"/>
      <c r="XH112" s="6"/>
      <c r="XI112" s="6"/>
      <c r="XJ112" s="6"/>
      <c r="XK112" s="6"/>
      <c r="XL112" s="6"/>
      <c r="XM112" s="6"/>
      <c r="XN112" s="6"/>
      <c r="XO112" s="6"/>
      <c r="XP112" s="6"/>
      <c r="XQ112" s="6"/>
      <c r="XR112" s="6"/>
      <c r="XS112" s="6"/>
      <c r="XT112" s="6"/>
      <c r="XU112" s="6"/>
      <c r="XV112" s="6"/>
      <c r="XW112" s="6"/>
      <c r="XX112" s="6"/>
      <c r="XY112" s="6"/>
      <c r="XZ112" s="6"/>
      <c r="YA112" s="6"/>
      <c r="YB112" s="6"/>
      <c r="YC112" s="6"/>
      <c r="YD112" s="6"/>
      <c r="YE112" s="6"/>
      <c r="YF112" s="6"/>
      <c r="YG112" s="6"/>
      <c r="YH112" s="6"/>
      <c r="YI112" s="6"/>
      <c r="YJ112" s="6"/>
      <c r="YK112" s="6"/>
      <c r="YL112" s="6"/>
      <c r="YM112" s="6"/>
      <c r="YN112" s="6"/>
      <c r="YO112" s="6"/>
      <c r="YP112" s="6"/>
      <c r="YQ112" s="6"/>
      <c r="YR112" s="6"/>
      <c r="YS112" s="6"/>
      <c r="YT112" s="6"/>
      <c r="YU112" s="6"/>
      <c r="YV112" s="6"/>
      <c r="YW112" s="6"/>
      <c r="YX112" s="6"/>
      <c r="YY112" s="6"/>
      <c r="YZ112" s="6"/>
      <c r="ZA112" s="6"/>
      <c r="ZB112" s="6"/>
      <c r="ZC112" s="6"/>
      <c r="ZD112" s="6"/>
      <c r="ZE112" s="6"/>
      <c r="ZF112" s="6"/>
      <c r="ZG112" s="6"/>
      <c r="ZH112" s="6"/>
      <c r="ZI112" s="6"/>
      <c r="ZJ112" s="6"/>
      <c r="ZK112" s="6"/>
      <c r="ZL112" s="6"/>
      <c r="ZM112" s="6"/>
      <c r="ZN112" s="6"/>
      <c r="ZO112" s="6"/>
      <c r="ZP112" s="6"/>
      <c r="ZQ112" s="6"/>
      <c r="ZR112" s="6"/>
      <c r="ZS112" s="6"/>
      <c r="ZT112" s="6"/>
      <c r="ZU112" s="6"/>
      <c r="ZV112" s="6"/>
      <c r="ZW112" s="6"/>
      <c r="ZX112" s="6"/>
      <c r="ZY112" s="6"/>
      <c r="ZZ112" s="6"/>
      <c r="AAA112" s="6"/>
      <c r="AAB112" s="6"/>
      <c r="AAC112" s="6"/>
      <c r="AAD112" s="6"/>
      <c r="AAE112" s="6"/>
      <c r="AAF112" s="6"/>
      <c r="AAG112" s="6"/>
      <c r="AAH112" s="6"/>
      <c r="AAI112" s="6"/>
      <c r="AAJ112" s="6"/>
      <c r="AAK112" s="6"/>
      <c r="AAL112" s="6"/>
      <c r="AAM112" s="6"/>
      <c r="AAN112" s="6"/>
      <c r="AAO112" s="6"/>
      <c r="AAP112" s="6"/>
      <c r="AAQ112" s="6"/>
      <c r="AAR112" s="6"/>
      <c r="AAS112" s="6"/>
      <c r="AAT112" s="6"/>
      <c r="AAU112" s="6"/>
      <c r="AAV112" s="6"/>
      <c r="AAW112" s="6"/>
      <c r="AAX112" s="6"/>
      <c r="AAY112" s="6"/>
      <c r="AAZ112" s="6"/>
      <c r="ABA112" s="6"/>
      <c r="ABB112" s="6"/>
      <c r="ABC112" s="6"/>
      <c r="ABD112" s="6"/>
      <c r="ABE112" s="6"/>
      <c r="ABF112" s="6"/>
      <c r="ABG112" s="6"/>
      <c r="ABH112" s="6"/>
      <c r="ABI112" s="6"/>
      <c r="ABJ112" s="6"/>
      <c r="ABK112" s="6"/>
      <c r="ABL112" s="6"/>
      <c r="ABM112" s="6"/>
      <c r="ABN112" s="6"/>
      <c r="ABO112" s="6"/>
      <c r="ABP112" s="6"/>
      <c r="ABQ112" s="6"/>
      <c r="ABR112" s="6"/>
      <c r="ABS112" s="6"/>
      <c r="ABT112" s="6"/>
      <c r="ABU112" s="6"/>
      <c r="ABV112" s="6"/>
      <c r="ABW112" s="6"/>
      <c r="ABX112" s="6"/>
      <c r="ABY112" s="6"/>
      <c r="ABZ112" s="6"/>
      <c r="ACA112" s="6"/>
      <c r="ACB112" s="6"/>
      <c r="ACC112" s="6"/>
      <c r="ACD112" s="6"/>
      <c r="ACE112" s="6"/>
      <c r="ACF112" s="6"/>
      <c r="ACG112" s="6"/>
      <c r="ACH112" s="6"/>
      <c r="ACI112" s="6"/>
      <c r="ACJ112" s="6"/>
      <c r="ACK112" s="6">
        <v>2</v>
      </c>
    </row>
    <row r="113" spans="2:765" x14ac:dyDescent="0.35">
      <c r="B113" s="17">
        <v>7</v>
      </c>
      <c r="C113" s="6"/>
      <c r="D113" s="6"/>
      <c r="E113" s="6"/>
      <c r="F113" s="6"/>
      <c r="G113" s="6"/>
      <c r="H113" s="6"/>
      <c r="I113" s="6"/>
      <c r="J113" s="6"/>
      <c r="K113" s="6"/>
      <c r="L113" s="6"/>
      <c r="M113" s="6"/>
      <c r="N113" s="6"/>
      <c r="O113" s="6"/>
      <c r="P113" s="6"/>
      <c r="Q113" s="6"/>
      <c r="R113" s="6"/>
      <c r="S113" s="6"/>
      <c r="T113" s="6"/>
      <c r="U113" s="6"/>
      <c r="V113" s="6"/>
      <c r="W113" s="6"/>
      <c r="X113" s="6"/>
      <c r="Y113" s="6"/>
      <c r="Z113" s="6"/>
      <c r="AA113" s="6"/>
      <c r="AB113" s="6"/>
      <c r="AC113" s="6"/>
      <c r="AD113" s="6"/>
      <c r="AE113" s="6"/>
      <c r="AF113" s="6"/>
      <c r="AG113" s="6"/>
      <c r="AH113" s="6"/>
      <c r="AI113" s="6"/>
      <c r="AJ113" s="6"/>
      <c r="AK113" s="6"/>
      <c r="AL113" s="6"/>
      <c r="AM113" s="6"/>
      <c r="AN113" s="6"/>
      <c r="AO113" s="6"/>
      <c r="AP113" s="6"/>
      <c r="AQ113" s="6"/>
      <c r="AR113" s="6"/>
      <c r="AS113" s="6"/>
      <c r="AT113" s="6"/>
      <c r="AU113" s="6"/>
      <c r="AV113" s="6"/>
      <c r="AW113" s="6"/>
      <c r="AX113" s="6"/>
      <c r="AY113" s="6"/>
      <c r="AZ113" s="6"/>
      <c r="BA113" s="6"/>
      <c r="BB113" s="6"/>
      <c r="BC113" s="6"/>
      <c r="BD113" s="6"/>
      <c r="BE113" s="6"/>
      <c r="BF113" s="6"/>
      <c r="BG113" s="6"/>
      <c r="BH113" s="6"/>
      <c r="BI113" s="6"/>
      <c r="BJ113" s="6"/>
      <c r="BK113" s="6"/>
      <c r="BL113" s="6"/>
      <c r="BM113" s="6"/>
      <c r="BN113" s="6"/>
      <c r="BO113" s="6"/>
      <c r="BP113" s="6"/>
      <c r="BQ113" s="6"/>
      <c r="BR113" s="6"/>
      <c r="BS113" s="6"/>
      <c r="BT113" s="6"/>
      <c r="BU113" s="6"/>
      <c r="BV113" s="6"/>
      <c r="BW113" s="6"/>
      <c r="BX113" s="6"/>
      <c r="BY113" s="6"/>
      <c r="BZ113" s="6"/>
      <c r="CA113" s="6"/>
      <c r="CB113" s="6"/>
      <c r="CC113" s="6"/>
      <c r="CD113" s="6"/>
      <c r="CE113" s="6"/>
      <c r="CF113" s="6"/>
      <c r="CG113" s="6"/>
      <c r="CH113" s="6"/>
      <c r="CI113" s="6"/>
      <c r="CJ113" s="6"/>
      <c r="CK113" s="6"/>
      <c r="CL113" s="6"/>
      <c r="CM113" s="6"/>
      <c r="CN113" s="6"/>
      <c r="CO113" s="6"/>
      <c r="CP113" s="6"/>
      <c r="CQ113" s="6"/>
      <c r="CR113" s="6"/>
      <c r="CS113" s="6"/>
      <c r="CT113" s="6"/>
      <c r="CU113" s="6"/>
      <c r="CV113" s="6"/>
      <c r="CW113" s="6"/>
      <c r="CX113" s="6"/>
      <c r="CY113" s="6"/>
      <c r="CZ113" s="6"/>
      <c r="DA113" s="6"/>
      <c r="DB113" s="6"/>
      <c r="DC113" s="6"/>
      <c r="DD113" s="6"/>
      <c r="DE113" s="6"/>
      <c r="DF113" s="6"/>
      <c r="DG113" s="6"/>
      <c r="DH113" s="6"/>
      <c r="DI113" s="6"/>
      <c r="DJ113" s="6"/>
      <c r="DK113" s="6"/>
      <c r="DL113" s="6"/>
      <c r="DM113" s="6"/>
      <c r="DN113" s="6"/>
      <c r="DO113" s="6"/>
      <c r="DP113" s="6"/>
      <c r="DQ113" s="6"/>
      <c r="DR113" s="6"/>
      <c r="DS113" s="6"/>
      <c r="DT113" s="6"/>
      <c r="DU113" s="6"/>
      <c r="DV113" s="6"/>
      <c r="DW113" s="6"/>
      <c r="DX113" s="6"/>
      <c r="DY113" s="6"/>
      <c r="DZ113" s="6"/>
      <c r="EA113" s="6"/>
      <c r="EB113" s="6"/>
      <c r="EC113" s="6"/>
      <c r="ED113" s="6"/>
      <c r="EE113" s="6"/>
      <c r="EF113" s="6"/>
      <c r="EG113" s="6"/>
      <c r="EH113" s="6"/>
      <c r="EI113" s="6"/>
      <c r="EJ113" s="6"/>
      <c r="EK113" s="6"/>
      <c r="EL113" s="6"/>
      <c r="EM113" s="6"/>
      <c r="EN113" s="6"/>
      <c r="EO113" s="6"/>
      <c r="EP113" s="6"/>
      <c r="EQ113" s="6"/>
      <c r="ER113" s="6"/>
      <c r="ES113" s="6"/>
      <c r="ET113" s="6"/>
      <c r="EU113" s="6"/>
      <c r="EV113" s="6"/>
      <c r="EW113" s="6"/>
      <c r="EX113" s="6"/>
      <c r="EY113" s="6"/>
      <c r="EZ113" s="6"/>
      <c r="FA113" s="6"/>
      <c r="FB113" s="6"/>
      <c r="FC113" s="6"/>
      <c r="FD113" s="6"/>
      <c r="FE113" s="6"/>
      <c r="FF113" s="6"/>
      <c r="FG113" s="6"/>
      <c r="FH113" s="6"/>
      <c r="FI113" s="6"/>
      <c r="FJ113" s="6"/>
      <c r="FK113" s="6"/>
      <c r="FL113" s="6"/>
      <c r="FM113" s="6"/>
      <c r="FN113" s="6"/>
      <c r="FO113" s="6"/>
      <c r="FP113" s="6"/>
      <c r="FQ113" s="6"/>
      <c r="FR113" s="6"/>
      <c r="FS113" s="6"/>
      <c r="FT113" s="6"/>
      <c r="FU113" s="6"/>
      <c r="FV113" s="6"/>
      <c r="FW113" s="6"/>
      <c r="FX113" s="6"/>
      <c r="FY113" s="6"/>
      <c r="FZ113" s="6"/>
      <c r="GA113" s="6"/>
      <c r="GB113" s="6"/>
      <c r="GC113" s="6"/>
      <c r="GD113" s="6"/>
      <c r="GE113" s="6"/>
      <c r="GF113" s="6"/>
      <c r="GG113" s="6"/>
      <c r="GH113" s="6"/>
      <c r="GI113" s="6"/>
      <c r="GJ113" s="6"/>
      <c r="GK113" s="6"/>
      <c r="GL113" s="6"/>
      <c r="GM113" s="6"/>
      <c r="GN113" s="6"/>
      <c r="GO113" s="6"/>
      <c r="GP113" s="6"/>
      <c r="GQ113" s="6"/>
      <c r="GR113" s="6"/>
      <c r="GS113" s="6"/>
      <c r="GT113" s="6"/>
      <c r="GU113" s="6"/>
      <c r="GV113" s="6"/>
      <c r="GW113" s="6"/>
      <c r="GX113" s="6"/>
      <c r="GY113" s="6"/>
      <c r="GZ113" s="6"/>
      <c r="HA113" s="6"/>
      <c r="HB113" s="6"/>
      <c r="HC113" s="6"/>
      <c r="HD113" s="6"/>
      <c r="HE113" s="6"/>
      <c r="HF113" s="6"/>
      <c r="HG113" s="6"/>
      <c r="HH113" s="6"/>
      <c r="HI113" s="6"/>
      <c r="HJ113" s="6"/>
      <c r="HK113" s="6"/>
      <c r="HL113" s="6"/>
      <c r="HM113" s="6"/>
      <c r="HN113" s="6"/>
      <c r="HO113" s="6"/>
      <c r="HP113" s="6"/>
      <c r="HQ113" s="6"/>
      <c r="HR113" s="6"/>
      <c r="HS113" s="6"/>
      <c r="HT113" s="6"/>
      <c r="HU113" s="6"/>
      <c r="HV113" s="6"/>
      <c r="HW113" s="6"/>
      <c r="HX113" s="6"/>
      <c r="HY113" s="6"/>
      <c r="HZ113" s="6"/>
      <c r="IA113" s="6"/>
      <c r="IB113" s="6"/>
      <c r="IC113" s="6"/>
      <c r="ID113" s="6"/>
      <c r="IE113" s="6"/>
      <c r="IF113" s="6"/>
      <c r="IG113" s="6"/>
      <c r="IH113" s="6"/>
      <c r="II113" s="6"/>
      <c r="IJ113" s="6"/>
      <c r="IK113" s="6"/>
      <c r="IL113" s="6"/>
      <c r="IM113" s="6"/>
      <c r="IN113" s="6"/>
      <c r="IO113" s="6"/>
      <c r="IP113" s="6"/>
      <c r="IQ113" s="6"/>
      <c r="IR113" s="6"/>
      <c r="IS113" s="6"/>
      <c r="IT113" s="6"/>
      <c r="IU113" s="6"/>
      <c r="IV113" s="6"/>
      <c r="IW113" s="6"/>
      <c r="IX113" s="6"/>
      <c r="IY113" s="6"/>
      <c r="IZ113" s="6"/>
      <c r="JA113" s="6"/>
      <c r="JB113" s="6"/>
      <c r="JC113" s="6"/>
      <c r="JD113" s="6"/>
      <c r="JE113" s="6"/>
      <c r="JF113" s="6"/>
      <c r="JG113" s="6"/>
      <c r="JH113" s="6"/>
      <c r="JI113" s="6"/>
      <c r="JJ113" s="6"/>
      <c r="JK113" s="6"/>
      <c r="JL113" s="6"/>
      <c r="JM113" s="6"/>
      <c r="JN113" s="6"/>
      <c r="JO113" s="6"/>
      <c r="JP113" s="6"/>
      <c r="JQ113" s="6"/>
      <c r="JR113" s="6"/>
      <c r="JS113" s="6"/>
      <c r="JT113" s="6"/>
      <c r="JU113" s="6"/>
      <c r="JV113" s="6"/>
      <c r="JW113" s="6"/>
      <c r="JX113" s="6"/>
      <c r="JY113" s="6"/>
      <c r="JZ113" s="6"/>
      <c r="KA113" s="6"/>
      <c r="KB113" s="6"/>
      <c r="KC113" s="6"/>
      <c r="KD113" s="6"/>
      <c r="KE113" s="6"/>
      <c r="KF113" s="6"/>
      <c r="KG113" s="6"/>
      <c r="KH113" s="6"/>
      <c r="KI113" s="6"/>
      <c r="KJ113" s="6"/>
      <c r="KK113" s="6"/>
      <c r="KL113" s="6"/>
      <c r="KM113" s="6"/>
      <c r="KN113" s="6"/>
      <c r="KO113" s="6"/>
      <c r="KP113" s="6"/>
      <c r="KQ113" s="6"/>
      <c r="KR113" s="6"/>
      <c r="KS113" s="6"/>
      <c r="KT113" s="6"/>
      <c r="KU113" s="6"/>
      <c r="KV113" s="6"/>
      <c r="KW113" s="6"/>
      <c r="KX113" s="6"/>
      <c r="KY113" s="6"/>
      <c r="KZ113" s="6"/>
      <c r="LA113" s="6"/>
      <c r="LB113" s="6"/>
      <c r="LC113" s="6"/>
      <c r="LD113" s="6"/>
      <c r="LE113" s="6"/>
      <c r="LF113" s="6"/>
      <c r="LG113" s="6"/>
      <c r="LH113" s="6"/>
      <c r="LI113" s="6"/>
      <c r="LJ113" s="6"/>
      <c r="LK113" s="6"/>
      <c r="LL113" s="6"/>
      <c r="LM113" s="6"/>
      <c r="LN113" s="6"/>
      <c r="LO113" s="6"/>
      <c r="LP113" s="6"/>
      <c r="LQ113" s="6"/>
      <c r="LR113" s="6"/>
      <c r="LS113" s="6"/>
      <c r="LT113" s="6"/>
      <c r="LU113" s="6"/>
      <c r="LV113" s="6"/>
      <c r="LW113" s="6"/>
      <c r="LX113" s="6"/>
      <c r="LY113" s="6"/>
      <c r="LZ113" s="6"/>
      <c r="MA113" s="6"/>
      <c r="MB113" s="6"/>
      <c r="MC113" s="6"/>
      <c r="MD113" s="6"/>
      <c r="ME113" s="6"/>
      <c r="MF113" s="6"/>
      <c r="MG113" s="6"/>
      <c r="MH113" s="6"/>
      <c r="MI113" s="6"/>
      <c r="MJ113" s="6"/>
      <c r="MK113" s="6"/>
      <c r="ML113" s="6"/>
      <c r="MM113" s="6"/>
      <c r="MN113" s="6"/>
      <c r="MO113" s="6"/>
      <c r="MP113" s="6"/>
      <c r="MQ113" s="6"/>
      <c r="MR113" s="6"/>
      <c r="MS113" s="6"/>
      <c r="MT113" s="6"/>
      <c r="MU113" s="6"/>
      <c r="MV113" s="6"/>
      <c r="MW113" s="6"/>
      <c r="MX113" s="6"/>
      <c r="MY113" s="6"/>
      <c r="MZ113" s="6"/>
      <c r="NA113" s="6"/>
      <c r="NB113" s="6"/>
      <c r="NC113" s="6"/>
      <c r="ND113" s="6"/>
      <c r="NE113" s="6"/>
      <c r="NF113" s="6"/>
      <c r="NG113" s="6"/>
      <c r="NH113" s="6"/>
      <c r="NI113" s="6"/>
      <c r="NJ113" s="6"/>
      <c r="NK113" s="6"/>
      <c r="NL113" s="6"/>
      <c r="NM113" s="6"/>
      <c r="NN113" s="6"/>
      <c r="NO113" s="6"/>
      <c r="NP113" s="6"/>
      <c r="NQ113" s="6"/>
      <c r="NR113" s="6"/>
      <c r="NS113" s="6"/>
      <c r="NT113" s="6"/>
      <c r="NU113" s="6"/>
      <c r="NV113" s="6"/>
      <c r="NW113" s="6"/>
      <c r="NX113" s="6"/>
      <c r="NY113" s="6"/>
      <c r="NZ113" s="6"/>
      <c r="OA113" s="6"/>
      <c r="OB113" s="6"/>
      <c r="OC113" s="6"/>
      <c r="OD113" s="6"/>
      <c r="OE113" s="6"/>
      <c r="OF113" s="6"/>
      <c r="OG113" s="6"/>
      <c r="OH113" s="6"/>
      <c r="OI113" s="6"/>
      <c r="OJ113" s="6"/>
      <c r="OK113" s="6"/>
      <c r="OL113" s="6"/>
      <c r="OM113" s="6"/>
      <c r="ON113" s="6"/>
      <c r="OO113" s="6"/>
      <c r="OP113" s="6"/>
      <c r="OQ113" s="6"/>
      <c r="OR113" s="6"/>
      <c r="OS113" s="6"/>
      <c r="OT113" s="6"/>
      <c r="OU113" s="6"/>
      <c r="OV113" s="6"/>
      <c r="OW113" s="6"/>
      <c r="OX113" s="6"/>
      <c r="OY113" s="6"/>
      <c r="OZ113" s="6"/>
      <c r="PA113" s="6"/>
      <c r="PB113" s="6"/>
      <c r="PC113" s="6"/>
      <c r="PD113" s="6"/>
      <c r="PE113" s="6"/>
      <c r="PF113" s="6"/>
      <c r="PG113" s="6"/>
      <c r="PH113" s="6"/>
      <c r="PI113" s="6"/>
      <c r="PJ113" s="6"/>
      <c r="PK113" s="6"/>
      <c r="PL113" s="6"/>
      <c r="PM113" s="6"/>
      <c r="PN113" s="6"/>
      <c r="PO113" s="6"/>
      <c r="PP113" s="6"/>
      <c r="PQ113" s="6"/>
      <c r="PR113" s="6"/>
      <c r="PS113" s="6"/>
      <c r="PT113" s="6"/>
      <c r="PU113" s="6"/>
      <c r="PV113" s="6"/>
      <c r="PW113" s="6"/>
      <c r="PX113" s="6"/>
      <c r="PY113" s="6"/>
      <c r="PZ113" s="6"/>
      <c r="QA113" s="6"/>
      <c r="QB113" s="6"/>
      <c r="QC113" s="6"/>
      <c r="QD113" s="6"/>
      <c r="QE113" s="6"/>
      <c r="QF113" s="6"/>
      <c r="QG113" s="6"/>
      <c r="QH113" s="6"/>
      <c r="QI113" s="6"/>
      <c r="QJ113" s="6"/>
      <c r="QK113" s="6"/>
      <c r="QL113" s="6"/>
      <c r="QM113" s="6"/>
      <c r="QN113" s="6"/>
      <c r="QO113" s="6"/>
      <c r="QP113" s="6"/>
      <c r="QQ113" s="6"/>
      <c r="QR113" s="6"/>
      <c r="QS113" s="6"/>
      <c r="QT113" s="6"/>
      <c r="QU113" s="6"/>
      <c r="QV113" s="6"/>
      <c r="QW113" s="6"/>
      <c r="QX113" s="6"/>
      <c r="QY113" s="6"/>
      <c r="QZ113" s="6"/>
      <c r="RA113" s="6"/>
      <c r="RB113" s="6"/>
      <c r="RC113" s="6"/>
      <c r="RD113" s="6"/>
      <c r="RE113" s="6"/>
      <c r="RF113" s="6"/>
      <c r="RG113" s="6"/>
      <c r="RH113" s="6"/>
      <c r="RI113" s="6"/>
      <c r="RJ113" s="6"/>
      <c r="RK113" s="6"/>
      <c r="RL113" s="6"/>
      <c r="RM113" s="6"/>
      <c r="RN113" s="6"/>
      <c r="RO113" s="6"/>
      <c r="RP113" s="6"/>
      <c r="RQ113" s="6"/>
      <c r="RR113" s="6"/>
      <c r="RS113" s="6"/>
      <c r="RT113" s="6"/>
      <c r="RU113" s="6"/>
      <c r="RV113" s="6"/>
      <c r="RW113" s="6"/>
      <c r="RX113" s="6"/>
      <c r="RY113" s="6"/>
      <c r="RZ113" s="6"/>
      <c r="SA113" s="6"/>
      <c r="SB113" s="6"/>
      <c r="SC113" s="6"/>
      <c r="SD113" s="6"/>
      <c r="SE113" s="6"/>
      <c r="SF113" s="6"/>
      <c r="SG113" s="6"/>
      <c r="SH113" s="6"/>
      <c r="SI113" s="6"/>
      <c r="SJ113" s="6"/>
      <c r="SK113" s="6"/>
      <c r="SL113" s="6"/>
      <c r="SM113" s="6"/>
      <c r="SN113" s="6"/>
      <c r="SO113" s="6"/>
      <c r="SP113" s="6"/>
      <c r="SQ113" s="6"/>
      <c r="SR113" s="6"/>
      <c r="SS113" s="6"/>
      <c r="ST113" s="6"/>
      <c r="SU113" s="6"/>
      <c r="SV113" s="6"/>
      <c r="SW113" s="6"/>
      <c r="SX113" s="6"/>
      <c r="SY113" s="6"/>
      <c r="SZ113" s="6"/>
      <c r="TA113" s="6"/>
      <c r="TB113" s="6"/>
      <c r="TC113" s="6"/>
      <c r="TD113" s="6"/>
      <c r="TE113" s="6"/>
      <c r="TF113" s="6"/>
      <c r="TG113" s="6"/>
      <c r="TH113" s="6"/>
      <c r="TI113" s="6"/>
      <c r="TJ113" s="6"/>
      <c r="TK113" s="6"/>
      <c r="TL113" s="6"/>
      <c r="TM113" s="6"/>
      <c r="TN113" s="6"/>
      <c r="TO113" s="6"/>
      <c r="TP113" s="6"/>
      <c r="TQ113" s="6"/>
      <c r="TR113" s="6"/>
      <c r="TS113" s="6"/>
      <c r="TT113" s="6"/>
      <c r="TU113" s="6"/>
      <c r="TV113" s="6"/>
      <c r="TW113" s="6"/>
      <c r="TX113" s="6"/>
      <c r="TY113" s="6"/>
      <c r="TZ113" s="6"/>
      <c r="UA113" s="6"/>
      <c r="UB113" s="6"/>
      <c r="UC113" s="6"/>
      <c r="UD113" s="6"/>
      <c r="UE113" s="6"/>
      <c r="UF113" s="6"/>
      <c r="UG113" s="6"/>
      <c r="UH113" s="6"/>
      <c r="UI113" s="6"/>
      <c r="UJ113" s="6"/>
      <c r="UK113" s="6"/>
      <c r="UL113" s="6"/>
      <c r="UM113" s="6"/>
      <c r="UN113" s="6"/>
      <c r="UO113" s="6"/>
      <c r="UP113" s="6"/>
      <c r="UQ113" s="6"/>
      <c r="UR113" s="6"/>
      <c r="US113" s="6"/>
      <c r="UT113" s="6"/>
      <c r="UU113" s="6"/>
      <c r="UV113" s="6"/>
      <c r="UW113" s="6"/>
      <c r="UX113" s="6"/>
      <c r="UY113" s="6"/>
      <c r="UZ113" s="6"/>
      <c r="VA113" s="6"/>
      <c r="VB113" s="6"/>
      <c r="VC113" s="6"/>
      <c r="VD113" s="6"/>
      <c r="VE113" s="6"/>
      <c r="VF113" s="6"/>
      <c r="VG113" s="6"/>
      <c r="VH113" s="6"/>
      <c r="VI113" s="6"/>
      <c r="VJ113" s="6"/>
      <c r="VK113" s="6"/>
      <c r="VL113" s="6"/>
      <c r="VM113" s="6"/>
      <c r="VN113" s="6"/>
      <c r="VO113" s="6"/>
      <c r="VP113" s="6"/>
      <c r="VQ113" s="6"/>
      <c r="VR113" s="6"/>
      <c r="VS113" s="6"/>
      <c r="VT113" s="6"/>
      <c r="VU113" s="6"/>
      <c r="VV113" s="6"/>
      <c r="VW113" s="6"/>
      <c r="VX113" s="6"/>
      <c r="VY113" s="6"/>
      <c r="VZ113" s="6"/>
      <c r="WA113" s="6"/>
      <c r="WB113" s="6"/>
      <c r="WC113" s="6"/>
      <c r="WD113" s="6"/>
      <c r="WE113" s="6"/>
      <c r="WF113" s="6"/>
      <c r="WG113" s="6"/>
      <c r="WH113" s="6"/>
      <c r="WI113" s="6"/>
      <c r="WJ113" s="6"/>
      <c r="WK113" s="6"/>
      <c r="WL113" s="6"/>
      <c r="WM113" s="6"/>
      <c r="WN113" s="6"/>
      <c r="WO113" s="6"/>
      <c r="WP113" s="6"/>
      <c r="WQ113" s="6"/>
      <c r="WR113" s="6"/>
      <c r="WS113" s="6"/>
      <c r="WT113" s="6"/>
      <c r="WU113" s="6"/>
      <c r="WV113" s="6"/>
      <c r="WW113" s="6"/>
      <c r="WX113" s="6"/>
      <c r="WY113" s="6"/>
      <c r="WZ113" s="6"/>
      <c r="XA113" s="6"/>
      <c r="XB113" s="6"/>
      <c r="XC113" s="6"/>
      <c r="XD113" s="6"/>
      <c r="XE113" s="6"/>
      <c r="XF113" s="6"/>
      <c r="XG113" s="6"/>
      <c r="XH113" s="6"/>
      <c r="XI113" s="6"/>
      <c r="XJ113" s="6"/>
      <c r="XK113" s="6"/>
      <c r="XL113" s="6"/>
      <c r="XM113" s="6"/>
      <c r="XN113" s="6"/>
      <c r="XO113" s="6"/>
      <c r="XP113" s="6"/>
      <c r="XQ113" s="6"/>
      <c r="XR113" s="6"/>
      <c r="XS113" s="6"/>
      <c r="XT113" s="6"/>
      <c r="XU113" s="6"/>
      <c r="XV113" s="6"/>
      <c r="XW113" s="6"/>
      <c r="XX113" s="6"/>
      <c r="XY113" s="6"/>
      <c r="XZ113" s="6"/>
      <c r="YA113" s="6"/>
      <c r="YB113" s="6"/>
      <c r="YC113" s="6"/>
      <c r="YD113" s="6"/>
      <c r="YE113" s="6"/>
      <c r="YF113" s="6"/>
      <c r="YG113" s="6"/>
      <c r="YH113" s="6"/>
      <c r="YI113" s="6"/>
      <c r="YJ113" s="6"/>
      <c r="YK113" s="6"/>
      <c r="YL113" s="6"/>
      <c r="YM113" s="6"/>
      <c r="YN113" s="6"/>
      <c r="YO113" s="6"/>
      <c r="YP113" s="6"/>
      <c r="YQ113" s="6"/>
      <c r="YR113" s="6"/>
      <c r="YS113" s="6"/>
      <c r="YT113" s="6"/>
      <c r="YU113" s="6"/>
      <c r="YV113" s="6"/>
      <c r="YW113" s="6"/>
      <c r="YX113" s="6"/>
      <c r="YY113" s="6"/>
      <c r="YZ113" s="6"/>
      <c r="ZA113" s="6"/>
      <c r="ZB113" s="6"/>
      <c r="ZC113" s="6"/>
      <c r="ZD113" s="6"/>
      <c r="ZE113" s="6"/>
      <c r="ZF113" s="6"/>
      <c r="ZG113" s="6"/>
      <c r="ZH113" s="6"/>
      <c r="ZI113" s="6"/>
      <c r="ZJ113" s="6"/>
      <c r="ZK113" s="6"/>
      <c r="ZL113" s="6"/>
      <c r="ZM113" s="6"/>
      <c r="ZN113" s="6"/>
      <c r="ZO113" s="6"/>
      <c r="ZP113" s="6"/>
      <c r="ZQ113" s="6"/>
      <c r="ZR113" s="6"/>
      <c r="ZS113" s="6"/>
      <c r="ZT113" s="6"/>
      <c r="ZU113" s="6"/>
      <c r="ZV113" s="6"/>
      <c r="ZW113" s="6"/>
      <c r="ZX113" s="6"/>
      <c r="ZY113" s="6"/>
      <c r="ZZ113" s="6"/>
      <c r="AAA113" s="6"/>
      <c r="AAB113" s="6"/>
      <c r="AAC113" s="6"/>
      <c r="AAD113" s="6"/>
      <c r="AAE113" s="6"/>
      <c r="AAF113" s="6"/>
      <c r="AAG113" s="6"/>
      <c r="AAH113" s="6"/>
      <c r="AAI113" s="6"/>
      <c r="AAJ113" s="6"/>
      <c r="AAK113" s="6"/>
      <c r="AAL113" s="6"/>
      <c r="AAM113" s="6"/>
      <c r="AAN113" s="6"/>
      <c r="AAO113" s="6"/>
      <c r="AAP113" s="6"/>
      <c r="AAQ113" s="6"/>
      <c r="AAR113" s="6"/>
      <c r="AAS113" s="6"/>
      <c r="AAT113" s="6"/>
      <c r="AAU113" s="6"/>
      <c r="AAV113" s="6"/>
      <c r="AAW113" s="6"/>
      <c r="AAX113" s="6"/>
      <c r="AAY113" s="6"/>
      <c r="AAZ113" s="6"/>
      <c r="ABA113" s="6"/>
      <c r="ABB113" s="6"/>
      <c r="ABC113" s="6"/>
      <c r="ABD113" s="6"/>
      <c r="ABE113" s="6"/>
      <c r="ABF113" s="6"/>
      <c r="ABG113" s="6"/>
      <c r="ABH113" s="6"/>
      <c r="ABI113" s="6"/>
      <c r="ABJ113" s="6"/>
      <c r="ABK113" s="6"/>
      <c r="ABL113" s="6"/>
      <c r="ABM113" s="6"/>
      <c r="ABN113" s="6"/>
      <c r="ABO113" s="6"/>
      <c r="ABP113" s="6"/>
      <c r="ABQ113" s="6"/>
      <c r="ABR113" s="6"/>
      <c r="ABS113" s="6"/>
      <c r="ABT113" s="6"/>
      <c r="ABU113" s="6"/>
      <c r="ABV113" s="6"/>
      <c r="ABW113" s="6"/>
      <c r="ABX113" s="6"/>
      <c r="ABY113" s="6"/>
      <c r="ABZ113" s="6"/>
      <c r="ACA113" s="6"/>
      <c r="ACB113" s="6"/>
      <c r="ACC113" s="6"/>
      <c r="ACD113" s="6"/>
      <c r="ACE113" s="6"/>
      <c r="ACF113" s="6"/>
      <c r="ACG113" s="6"/>
      <c r="ACH113" s="6"/>
      <c r="ACI113" s="6">
        <v>1</v>
      </c>
      <c r="ACJ113" s="6"/>
      <c r="ACK113" s="6">
        <v>1</v>
      </c>
    </row>
    <row r="114" spans="2:765" x14ac:dyDescent="0.35">
      <c r="B114" s="17">
        <v>7.5</v>
      </c>
      <c r="C114" s="6"/>
      <c r="D114" s="6"/>
      <c r="E114" s="6"/>
      <c r="F114" s="6"/>
      <c r="G114" s="6"/>
      <c r="H114" s="6"/>
      <c r="I114" s="6"/>
      <c r="J114" s="6"/>
      <c r="K114" s="6"/>
      <c r="L114" s="6"/>
      <c r="M114" s="6"/>
      <c r="N114" s="6"/>
      <c r="O114" s="6"/>
      <c r="P114" s="6"/>
      <c r="Q114" s="6"/>
      <c r="R114" s="6"/>
      <c r="S114" s="6"/>
      <c r="T114" s="6"/>
      <c r="U114" s="6"/>
      <c r="V114" s="6"/>
      <c r="W114" s="6"/>
      <c r="X114" s="6"/>
      <c r="Y114" s="6"/>
      <c r="Z114" s="6"/>
      <c r="AA114" s="6"/>
      <c r="AB114" s="6"/>
      <c r="AC114" s="6"/>
      <c r="AD114" s="6"/>
      <c r="AE114" s="6"/>
      <c r="AF114" s="6"/>
      <c r="AG114" s="6"/>
      <c r="AH114" s="6"/>
      <c r="AI114" s="6"/>
      <c r="AJ114" s="6"/>
      <c r="AK114" s="6"/>
      <c r="AL114" s="6"/>
      <c r="AM114" s="6"/>
      <c r="AN114" s="6"/>
      <c r="AO114" s="6"/>
      <c r="AP114" s="6"/>
      <c r="AQ114" s="6"/>
      <c r="AR114" s="6"/>
      <c r="AS114" s="6"/>
      <c r="AT114" s="6"/>
      <c r="AU114" s="6"/>
      <c r="AV114" s="6"/>
      <c r="AW114" s="6"/>
      <c r="AX114" s="6"/>
      <c r="AY114" s="6"/>
      <c r="AZ114" s="6"/>
      <c r="BA114" s="6"/>
      <c r="BB114" s="6"/>
      <c r="BC114" s="6"/>
      <c r="BD114" s="6"/>
      <c r="BE114" s="6"/>
      <c r="BF114" s="6"/>
      <c r="BG114" s="6"/>
      <c r="BH114" s="6"/>
      <c r="BI114" s="6"/>
      <c r="BJ114" s="6"/>
      <c r="BK114" s="6"/>
      <c r="BL114" s="6"/>
      <c r="BM114" s="6"/>
      <c r="BN114" s="6"/>
      <c r="BO114" s="6"/>
      <c r="BP114" s="6"/>
      <c r="BQ114" s="6"/>
      <c r="BR114" s="6"/>
      <c r="BS114" s="6"/>
      <c r="BT114" s="6"/>
      <c r="BU114" s="6"/>
      <c r="BV114" s="6"/>
      <c r="BW114" s="6"/>
      <c r="BX114" s="6"/>
      <c r="BY114" s="6"/>
      <c r="BZ114" s="6"/>
      <c r="CA114" s="6"/>
      <c r="CB114" s="6"/>
      <c r="CC114" s="6"/>
      <c r="CD114" s="6"/>
      <c r="CE114" s="6"/>
      <c r="CF114" s="6"/>
      <c r="CG114" s="6"/>
      <c r="CH114" s="6"/>
      <c r="CI114" s="6"/>
      <c r="CJ114" s="6"/>
      <c r="CK114" s="6"/>
      <c r="CL114" s="6"/>
      <c r="CM114" s="6"/>
      <c r="CN114" s="6"/>
      <c r="CO114" s="6"/>
      <c r="CP114" s="6"/>
      <c r="CQ114" s="6"/>
      <c r="CR114" s="6"/>
      <c r="CS114" s="6"/>
      <c r="CT114" s="6"/>
      <c r="CU114" s="6"/>
      <c r="CV114" s="6"/>
      <c r="CW114" s="6"/>
      <c r="CX114" s="6"/>
      <c r="CY114" s="6"/>
      <c r="CZ114" s="6"/>
      <c r="DA114" s="6"/>
      <c r="DB114" s="6"/>
      <c r="DC114" s="6"/>
      <c r="DD114" s="6"/>
      <c r="DE114" s="6"/>
      <c r="DF114" s="6"/>
      <c r="DG114" s="6"/>
      <c r="DH114" s="6"/>
      <c r="DI114" s="6"/>
      <c r="DJ114" s="6"/>
      <c r="DK114" s="6"/>
      <c r="DL114" s="6"/>
      <c r="DM114" s="6"/>
      <c r="DN114" s="6"/>
      <c r="DO114" s="6"/>
      <c r="DP114" s="6"/>
      <c r="DQ114" s="6"/>
      <c r="DR114" s="6"/>
      <c r="DS114" s="6"/>
      <c r="DT114" s="6"/>
      <c r="DU114" s="6"/>
      <c r="DV114" s="6"/>
      <c r="DW114" s="6"/>
      <c r="DX114" s="6"/>
      <c r="DY114" s="6"/>
      <c r="DZ114" s="6"/>
      <c r="EA114" s="6"/>
      <c r="EB114" s="6"/>
      <c r="EC114" s="6"/>
      <c r="ED114" s="6"/>
      <c r="EE114" s="6"/>
      <c r="EF114" s="6"/>
      <c r="EG114" s="6"/>
      <c r="EH114" s="6"/>
      <c r="EI114" s="6"/>
      <c r="EJ114" s="6"/>
      <c r="EK114" s="6"/>
      <c r="EL114" s="6"/>
      <c r="EM114" s="6"/>
      <c r="EN114" s="6"/>
      <c r="EO114" s="6"/>
      <c r="EP114" s="6"/>
      <c r="EQ114" s="6"/>
      <c r="ER114" s="6"/>
      <c r="ES114" s="6"/>
      <c r="ET114" s="6"/>
      <c r="EU114" s="6"/>
      <c r="EV114" s="6"/>
      <c r="EW114" s="6"/>
      <c r="EX114" s="6"/>
      <c r="EY114" s="6"/>
      <c r="EZ114" s="6"/>
      <c r="FA114" s="6"/>
      <c r="FB114" s="6"/>
      <c r="FC114" s="6"/>
      <c r="FD114" s="6"/>
      <c r="FE114" s="6"/>
      <c r="FF114" s="6"/>
      <c r="FG114" s="6"/>
      <c r="FH114" s="6"/>
      <c r="FI114" s="6"/>
      <c r="FJ114" s="6"/>
      <c r="FK114" s="6"/>
      <c r="FL114" s="6"/>
      <c r="FM114" s="6"/>
      <c r="FN114" s="6"/>
      <c r="FO114" s="6"/>
      <c r="FP114" s="6"/>
      <c r="FQ114" s="6"/>
      <c r="FR114" s="6"/>
      <c r="FS114" s="6"/>
      <c r="FT114" s="6"/>
      <c r="FU114" s="6"/>
      <c r="FV114" s="6"/>
      <c r="FW114" s="6"/>
      <c r="FX114" s="6"/>
      <c r="FY114" s="6"/>
      <c r="FZ114" s="6"/>
      <c r="GA114" s="6"/>
      <c r="GB114" s="6"/>
      <c r="GC114" s="6"/>
      <c r="GD114" s="6"/>
      <c r="GE114" s="6"/>
      <c r="GF114" s="6"/>
      <c r="GG114" s="6"/>
      <c r="GH114" s="6"/>
      <c r="GI114" s="6"/>
      <c r="GJ114" s="6"/>
      <c r="GK114" s="6"/>
      <c r="GL114" s="6"/>
      <c r="GM114" s="6"/>
      <c r="GN114" s="6"/>
      <c r="GO114" s="6"/>
      <c r="GP114" s="6"/>
      <c r="GQ114" s="6"/>
      <c r="GR114" s="6"/>
      <c r="GS114" s="6"/>
      <c r="GT114" s="6"/>
      <c r="GU114" s="6"/>
      <c r="GV114" s="6"/>
      <c r="GW114" s="6"/>
      <c r="GX114" s="6"/>
      <c r="GY114" s="6"/>
      <c r="GZ114" s="6"/>
      <c r="HA114" s="6"/>
      <c r="HB114" s="6"/>
      <c r="HC114" s="6"/>
      <c r="HD114" s="6"/>
      <c r="HE114" s="6"/>
      <c r="HF114" s="6"/>
      <c r="HG114" s="6"/>
      <c r="HH114" s="6"/>
      <c r="HI114" s="6"/>
      <c r="HJ114" s="6"/>
      <c r="HK114" s="6"/>
      <c r="HL114" s="6"/>
      <c r="HM114" s="6"/>
      <c r="HN114" s="6"/>
      <c r="HO114" s="6"/>
      <c r="HP114" s="6"/>
      <c r="HQ114" s="6"/>
      <c r="HR114" s="6"/>
      <c r="HS114" s="6"/>
      <c r="HT114" s="6"/>
      <c r="HU114" s="6"/>
      <c r="HV114" s="6"/>
      <c r="HW114" s="6"/>
      <c r="HX114" s="6"/>
      <c r="HY114" s="6"/>
      <c r="HZ114" s="6"/>
      <c r="IA114" s="6"/>
      <c r="IB114" s="6"/>
      <c r="IC114" s="6"/>
      <c r="ID114" s="6"/>
      <c r="IE114" s="6"/>
      <c r="IF114" s="6"/>
      <c r="IG114" s="6"/>
      <c r="IH114" s="6"/>
      <c r="II114" s="6"/>
      <c r="IJ114" s="6"/>
      <c r="IK114" s="6"/>
      <c r="IL114" s="6"/>
      <c r="IM114" s="6"/>
      <c r="IN114" s="6"/>
      <c r="IO114" s="6"/>
      <c r="IP114" s="6"/>
      <c r="IQ114" s="6"/>
      <c r="IR114" s="6"/>
      <c r="IS114" s="6"/>
      <c r="IT114" s="6"/>
      <c r="IU114" s="6"/>
      <c r="IV114" s="6"/>
      <c r="IW114" s="6"/>
      <c r="IX114" s="6"/>
      <c r="IY114" s="6"/>
      <c r="IZ114" s="6"/>
      <c r="JA114" s="6"/>
      <c r="JB114" s="6"/>
      <c r="JC114" s="6"/>
      <c r="JD114" s="6"/>
      <c r="JE114" s="6"/>
      <c r="JF114" s="6"/>
      <c r="JG114" s="6"/>
      <c r="JH114" s="6"/>
      <c r="JI114" s="6"/>
      <c r="JJ114" s="6"/>
      <c r="JK114" s="6"/>
      <c r="JL114" s="6"/>
      <c r="JM114" s="6"/>
      <c r="JN114" s="6"/>
      <c r="JO114" s="6"/>
      <c r="JP114" s="6"/>
      <c r="JQ114" s="6"/>
      <c r="JR114" s="6"/>
      <c r="JS114" s="6"/>
      <c r="JT114" s="6"/>
      <c r="JU114" s="6"/>
      <c r="JV114" s="6"/>
      <c r="JW114" s="6"/>
      <c r="JX114" s="6"/>
      <c r="JY114" s="6"/>
      <c r="JZ114" s="6"/>
      <c r="KA114" s="6"/>
      <c r="KB114" s="6"/>
      <c r="KC114" s="6"/>
      <c r="KD114" s="6"/>
      <c r="KE114" s="6"/>
      <c r="KF114" s="6"/>
      <c r="KG114" s="6"/>
      <c r="KH114" s="6"/>
      <c r="KI114" s="6"/>
      <c r="KJ114" s="6"/>
      <c r="KK114" s="6"/>
      <c r="KL114" s="6"/>
      <c r="KM114" s="6"/>
      <c r="KN114" s="6"/>
      <c r="KO114" s="6"/>
      <c r="KP114" s="6"/>
      <c r="KQ114" s="6"/>
      <c r="KR114" s="6"/>
      <c r="KS114" s="6"/>
      <c r="KT114" s="6"/>
      <c r="KU114" s="6"/>
      <c r="KV114" s="6"/>
      <c r="KW114" s="6"/>
      <c r="KX114" s="6"/>
      <c r="KY114" s="6"/>
      <c r="KZ114" s="6"/>
      <c r="LA114" s="6"/>
      <c r="LB114" s="6"/>
      <c r="LC114" s="6"/>
      <c r="LD114" s="6"/>
      <c r="LE114" s="6"/>
      <c r="LF114" s="6"/>
      <c r="LG114" s="6"/>
      <c r="LH114" s="6"/>
      <c r="LI114" s="6"/>
      <c r="LJ114" s="6"/>
      <c r="LK114" s="6"/>
      <c r="LL114" s="6"/>
      <c r="LM114" s="6"/>
      <c r="LN114" s="6"/>
      <c r="LO114" s="6"/>
      <c r="LP114" s="6"/>
      <c r="LQ114" s="6"/>
      <c r="LR114" s="6"/>
      <c r="LS114" s="6"/>
      <c r="LT114" s="6"/>
      <c r="LU114" s="6"/>
      <c r="LV114" s="6"/>
      <c r="LW114" s="6"/>
      <c r="LX114" s="6"/>
      <c r="LY114" s="6"/>
      <c r="LZ114" s="6"/>
      <c r="MA114" s="6"/>
      <c r="MB114" s="6"/>
      <c r="MC114" s="6"/>
      <c r="MD114" s="6"/>
      <c r="ME114" s="6"/>
      <c r="MF114" s="6"/>
      <c r="MG114" s="6"/>
      <c r="MH114" s="6"/>
      <c r="MI114" s="6"/>
      <c r="MJ114" s="6"/>
      <c r="MK114" s="6"/>
      <c r="ML114" s="6"/>
      <c r="MM114" s="6"/>
      <c r="MN114" s="6"/>
      <c r="MO114" s="6"/>
      <c r="MP114" s="6"/>
      <c r="MQ114" s="6"/>
      <c r="MR114" s="6"/>
      <c r="MS114" s="6"/>
      <c r="MT114" s="6"/>
      <c r="MU114" s="6"/>
      <c r="MV114" s="6"/>
      <c r="MW114" s="6"/>
      <c r="MX114" s="6"/>
      <c r="MY114" s="6"/>
      <c r="MZ114" s="6"/>
      <c r="NA114" s="6"/>
      <c r="NB114" s="6"/>
      <c r="NC114" s="6"/>
      <c r="ND114" s="6"/>
      <c r="NE114" s="6"/>
      <c r="NF114" s="6"/>
      <c r="NG114" s="6"/>
      <c r="NH114" s="6"/>
      <c r="NI114" s="6"/>
      <c r="NJ114" s="6"/>
      <c r="NK114" s="6"/>
      <c r="NL114" s="6"/>
      <c r="NM114" s="6"/>
      <c r="NN114" s="6"/>
      <c r="NO114" s="6"/>
      <c r="NP114" s="6"/>
      <c r="NQ114" s="6"/>
      <c r="NR114" s="6"/>
      <c r="NS114" s="6"/>
      <c r="NT114" s="6"/>
      <c r="NU114" s="6"/>
      <c r="NV114" s="6"/>
      <c r="NW114" s="6"/>
      <c r="NX114" s="6"/>
      <c r="NY114" s="6"/>
      <c r="NZ114" s="6"/>
      <c r="OA114" s="6"/>
      <c r="OB114" s="6"/>
      <c r="OC114" s="6"/>
      <c r="OD114" s="6"/>
      <c r="OE114" s="6"/>
      <c r="OF114" s="6"/>
      <c r="OG114" s="6"/>
      <c r="OH114" s="6"/>
      <c r="OI114" s="6"/>
      <c r="OJ114" s="6"/>
      <c r="OK114" s="6"/>
      <c r="OL114" s="6"/>
      <c r="OM114" s="6"/>
      <c r="ON114" s="6"/>
      <c r="OO114" s="6"/>
      <c r="OP114" s="6"/>
      <c r="OQ114" s="6"/>
      <c r="OR114" s="6"/>
      <c r="OS114" s="6"/>
      <c r="OT114" s="6"/>
      <c r="OU114" s="6"/>
      <c r="OV114" s="6"/>
      <c r="OW114" s="6"/>
      <c r="OX114" s="6"/>
      <c r="OY114" s="6"/>
      <c r="OZ114" s="6"/>
      <c r="PA114" s="6"/>
      <c r="PB114" s="6"/>
      <c r="PC114" s="6"/>
      <c r="PD114" s="6"/>
      <c r="PE114" s="6"/>
      <c r="PF114" s="6"/>
      <c r="PG114" s="6"/>
      <c r="PH114" s="6"/>
      <c r="PI114" s="6"/>
      <c r="PJ114" s="6"/>
      <c r="PK114" s="6"/>
      <c r="PL114" s="6"/>
      <c r="PM114" s="6"/>
      <c r="PN114" s="6"/>
      <c r="PO114" s="6"/>
      <c r="PP114" s="6"/>
      <c r="PQ114" s="6"/>
      <c r="PR114" s="6"/>
      <c r="PS114" s="6"/>
      <c r="PT114" s="6"/>
      <c r="PU114" s="6"/>
      <c r="PV114" s="6"/>
      <c r="PW114" s="6"/>
      <c r="PX114" s="6"/>
      <c r="PY114" s="6"/>
      <c r="PZ114" s="6"/>
      <c r="QA114" s="6"/>
      <c r="QB114" s="6"/>
      <c r="QC114" s="6"/>
      <c r="QD114" s="6"/>
      <c r="QE114" s="6"/>
      <c r="QF114" s="6"/>
      <c r="QG114" s="6"/>
      <c r="QH114" s="6"/>
      <c r="QI114" s="6"/>
      <c r="QJ114" s="6"/>
      <c r="QK114" s="6"/>
      <c r="QL114" s="6"/>
      <c r="QM114" s="6"/>
      <c r="QN114" s="6"/>
      <c r="QO114" s="6"/>
      <c r="QP114" s="6"/>
      <c r="QQ114" s="6"/>
      <c r="QR114" s="6"/>
      <c r="QS114" s="6"/>
      <c r="QT114" s="6"/>
      <c r="QU114" s="6"/>
      <c r="QV114" s="6"/>
      <c r="QW114" s="6"/>
      <c r="QX114" s="6"/>
      <c r="QY114" s="6"/>
      <c r="QZ114" s="6"/>
      <c r="RA114" s="6"/>
      <c r="RB114" s="6"/>
      <c r="RC114" s="6"/>
      <c r="RD114" s="6"/>
      <c r="RE114" s="6"/>
      <c r="RF114" s="6"/>
      <c r="RG114" s="6"/>
      <c r="RH114" s="6"/>
      <c r="RI114" s="6"/>
      <c r="RJ114" s="6"/>
      <c r="RK114" s="6"/>
      <c r="RL114" s="6"/>
      <c r="RM114" s="6"/>
      <c r="RN114" s="6"/>
      <c r="RO114" s="6"/>
      <c r="RP114" s="6"/>
      <c r="RQ114" s="6"/>
      <c r="RR114" s="6"/>
      <c r="RS114" s="6"/>
      <c r="RT114" s="6"/>
      <c r="RU114" s="6"/>
      <c r="RV114" s="6"/>
      <c r="RW114" s="6"/>
      <c r="RX114" s="6"/>
      <c r="RY114" s="6"/>
      <c r="RZ114" s="6"/>
      <c r="SA114" s="6"/>
      <c r="SB114" s="6"/>
      <c r="SC114" s="6"/>
      <c r="SD114" s="6"/>
      <c r="SE114" s="6"/>
      <c r="SF114" s="6"/>
      <c r="SG114" s="6"/>
      <c r="SH114" s="6"/>
      <c r="SI114" s="6"/>
      <c r="SJ114" s="6"/>
      <c r="SK114" s="6"/>
      <c r="SL114" s="6"/>
      <c r="SM114" s="6"/>
      <c r="SN114" s="6"/>
      <c r="SO114" s="6"/>
      <c r="SP114" s="6"/>
      <c r="SQ114" s="6"/>
      <c r="SR114" s="6"/>
      <c r="SS114" s="6"/>
      <c r="ST114" s="6"/>
      <c r="SU114" s="6"/>
      <c r="SV114" s="6"/>
      <c r="SW114" s="6"/>
      <c r="SX114" s="6"/>
      <c r="SY114" s="6"/>
      <c r="SZ114" s="6"/>
      <c r="TA114" s="6"/>
      <c r="TB114" s="6"/>
      <c r="TC114" s="6"/>
      <c r="TD114" s="6"/>
      <c r="TE114" s="6"/>
      <c r="TF114" s="6"/>
      <c r="TG114" s="6"/>
      <c r="TH114" s="6"/>
      <c r="TI114" s="6"/>
      <c r="TJ114" s="6"/>
      <c r="TK114" s="6"/>
      <c r="TL114" s="6"/>
      <c r="TM114" s="6"/>
      <c r="TN114" s="6"/>
      <c r="TO114" s="6"/>
      <c r="TP114" s="6"/>
      <c r="TQ114" s="6"/>
      <c r="TR114" s="6"/>
      <c r="TS114" s="6"/>
      <c r="TT114" s="6"/>
      <c r="TU114" s="6"/>
      <c r="TV114" s="6"/>
      <c r="TW114" s="6"/>
      <c r="TX114" s="6"/>
      <c r="TY114" s="6"/>
      <c r="TZ114" s="6"/>
      <c r="UA114" s="6"/>
      <c r="UB114" s="6"/>
      <c r="UC114" s="6"/>
      <c r="UD114" s="6"/>
      <c r="UE114" s="6"/>
      <c r="UF114" s="6"/>
      <c r="UG114" s="6"/>
      <c r="UH114" s="6"/>
      <c r="UI114" s="6"/>
      <c r="UJ114" s="6"/>
      <c r="UK114" s="6"/>
      <c r="UL114" s="6"/>
      <c r="UM114" s="6"/>
      <c r="UN114" s="6"/>
      <c r="UO114" s="6"/>
      <c r="UP114" s="6"/>
      <c r="UQ114" s="6"/>
      <c r="UR114" s="6"/>
      <c r="US114" s="6"/>
      <c r="UT114" s="6"/>
      <c r="UU114" s="6"/>
      <c r="UV114" s="6"/>
      <c r="UW114" s="6"/>
      <c r="UX114" s="6"/>
      <c r="UY114" s="6"/>
      <c r="UZ114" s="6"/>
      <c r="VA114" s="6"/>
      <c r="VB114" s="6"/>
      <c r="VC114" s="6"/>
      <c r="VD114" s="6"/>
      <c r="VE114" s="6"/>
      <c r="VF114" s="6"/>
      <c r="VG114" s="6"/>
      <c r="VH114" s="6"/>
      <c r="VI114" s="6"/>
      <c r="VJ114" s="6"/>
      <c r="VK114" s="6"/>
      <c r="VL114" s="6"/>
      <c r="VM114" s="6"/>
      <c r="VN114" s="6"/>
      <c r="VO114" s="6"/>
      <c r="VP114" s="6"/>
      <c r="VQ114" s="6"/>
      <c r="VR114" s="6"/>
      <c r="VS114" s="6"/>
      <c r="VT114" s="6"/>
      <c r="VU114" s="6"/>
      <c r="VV114" s="6"/>
      <c r="VW114" s="6"/>
      <c r="VX114" s="6"/>
      <c r="VY114" s="6"/>
      <c r="VZ114" s="6"/>
      <c r="WA114" s="6"/>
      <c r="WB114" s="6"/>
      <c r="WC114" s="6"/>
      <c r="WD114" s="6"/>
      <c r="WE114" s="6"/>
      <c r="WF114" s="6"/>
      <c r="WG114" s="6"/>
      <c r="WH114" s="6"/>
      <c r="WI114" s="6"/>
      <c r="WJ114" s="6"/>
      <c r="WK114" s="6"/>
      <c r="WL114" s="6"/>
      <c r="WM114" s="6"/>
      <c r="WN114" s="6"/>
      <c r="WO114" s="6"/>
      <c r="WP114" s="6"/>
      <c r="WQ114" s="6"/>
      <c r="WR114" s="6"/>
      <c r="WS114" s="6"/>
      <c r="WT114" s="6"/>
      <c r="WU114" s="6"/>
      <c r="WV114" s="6"/>
      <c r="WW114" s="6"/>
      <c r="WX114" s="6"/>
      <c r="WY114" s="6"/>
      <c r="WZ114" s="6"/>
      <c r="XA114" s="6"/>
      <c r="XB114" s="6"/>
      <c r="XC114" s="6"/>
      <c r="XD114" s="6"/>
      <c r="XE114" s="6"/>
      <c r="XF114" s="6"/>
      <c r="XG114" s="6"/>
      <c r="XH114" s="6"/>
      <c r="XI114" s="6"/>
      <c r="XJ114" s="6"/>
      <c r="XK114" s="6"/>
      <c r="XL114" s="6"/>
      <c r="XM114" s="6"/>
      <c r="XN114" s="6"/>
      <c r="XO114" s="6"/>
      <c r="XP114" s="6"/>
      <c r="XQ114" s="6"/>
      <c r="XR114" s="6"/>
      <c r="XS114" s="6"/>
      <c r="XT114" s="6"/>
      <c r="XU114" s="6"/>
      <c r="XV114" s="6"/>
      <c r="XW114" s="6"/>
      <c r="XX114" s="6"/>
      <c r="XY114" s="6"/>
      <c r="XZ114" s="6"/>
      <c r="YA114" s="6"/>
      <c r="YB114" s="6"/>
      <c r="YC114" s="6"/>
      <c r="YD114" s="6"/>
      <c r="YE114" s="6"/>
      <c r="YF114" s="6"/>
      <c r="YG114" s="6"/>
      <c r="YH114" s="6"/>
      <c r="YI114" s="6"/>
      <c r="YJ114" s="6"/>
      <c r="YK114" s="6"/>
      <c r="YL114" s="6"/>
      <c r="YM114" s="6"/>
      <c r="YN114" s="6"/>
      <c r="YO114" s="6"/>
      <c r="YP114" s="6"/>
      <c r="YQ114" s="6"/>
      <c r="YR114" s="6"/>
      <c r="YS114" s="6"/>
      <c r="YT114" s="6"/>
      <c r="YU114" s="6"/>
      <c r="YV114" s="6"/>
      <c r="YW114" s="6"/>
      <c r="YX114" s="6"/>
      <c r="YY114" s="6"/>
      <c r="YZ114" s="6"/>
      <c r="ZA114" s="6"/>
      <c r="ZB114" s="6"/>
      <c r="ZC114" s="6"/>
      <c r="ZD114" s="6"/>
      <c r="ZE114" s="6"/>
      <c r="ZF114" s="6"/>
      <c r="ZG114" s="6"/>
      <c r="ZH114" s="6"/>
      <c r="ZI114" s="6"/>
      <c r="ZJ114" s="6"/>
      <c r="ZK114" s="6"/>
      <c r="ZL114" s="6"/>
      <c r="ZM114" s="6"/>
      <c r="ZN114" s="6"/>
      <c r="ZO114" s="6"/>
      <c r="ZP114" s="6"/>
      <c r="ZQ114" s="6"/>
      <c r="ZR114" s="6"/>
      <c r="ZS114" s="6"/>
      <c r="ZT114" s="6"/>
      <c r="ZU114" s="6"/>
      <c r="ZV114" s="6"/>
      <c r="ZW114" s="6"/>
      <c r="ZX114" s="6"/>
      <c r="ZY114" s="6"/>
      <c r="ZZ114" s="6"/>
      <c r="AAA114" s="6"/>
      <c r="AAB114" s="6"/>
      <c r="AAC114" s="6"/>
      <c r="AAD114" s="6"/>
      <c r="AAE114" s="6"/>
      <c r="AAF114" s="6"/>
      <c r="AAG114" s="6"/>
      <c r="AAH114" s="6"/>
      <c r="AAI114" s="6"/>
      <c r="AAJ114" s="6"/>
      <c r="AAK114" s="6"/>
      <c r="AAL114" s="6"/>
      <c r="AAM114" s="6"/>
      <c r="AAN114" s="6"/>
      <c r="AAO114" s="6"/>
      <c r="AAP114" s="6"/>
      <c r="AAQ114" s="6"/>
      <c r="AAR114" s="6"/>
      <c r="AAS114" s="6"/>
      <c r="AAT114" s="6"/>
      <c r="AAU114" s="6"/>
      <c r="AAV114" s="6"/>
      <c r="AAW114" s="6"/>
      <c r="AAX114" s="6"/>
      <c r="AAY114" s="6"/>
      <c r="AAZ114" s="6"/>
      <c r="ABA114" s="6"/>
      <c r="ABB114" s="6"/>
      <c r="ABC114" s="6"/>
      <c r="ABD114" s="6"/>
      <c r="ABE114" s="6"/>
      <c r="ABF114" s="6"/>
      <c r="ABG114" s="6"/>
      <c r="ABH114" s="6"/>
      <c r="ABI114" s="6"/>
      <c r="ABJ114" s="6"/>
      <c r="ABK114" s="6"/>
      <c r="ABL114" s="6"/>
      <c r="ABM114" s="6"/>
      <c r="ABN114" s="6"/>
      <c r="ABO114" s="6"/>
      <c r="ABP114" s="6"/>
      <c r="ABQ114" s="6"/>
      <c r="ABR114" s="6"/>
      <c r="ABS114" s="6"/>
      <c r="ABT114" s="6"/>
      <c r="ABU114" s="6"/>
      <c r="ABV114" s="6"/>
      <c r="ABW114" s="6"/>
      <c r="ABX114" s="6">
        <v>1</v>
      </c>
      <c r="ABY114" s="6"/>
      <c r="ABZ114" s="6"/>
      <c r="ACA114" s="6"/>
      <c r="ACB114" s="6"/>
      <c r="ACC114" s="6"/>
      <c r="ACD114" s="6"/>
      <c r="ACE114" s="6"/>
      <c r="ACF114" s="6"/>
      <c r="ACG114" s="6"/>
      <c r="ACH114" s="6"/>
      <c r="ACI114" s="6"/>
      <c r="ACJ114" s="6"/>
      <c r="ACK114" s="6">
        <v>1</v>
      </c>
    </row>
    <row r="115" spans="2:765" x14ac:dyDescent="0.35">
      <c r="B115" s="17">
        <v>8</v>
      </c>
      <c r="C115" s="6"/>
      <c r="D115" s="6"/>
      <c r="E115" s="6"/>
      <c r="F115" s="6"/>
      <c r="G115" s="6"/>
      <c r="H115" s="6"/>
      <c r="I115" s="6"/>
      <c r="J115" s="6"/>
      <c r="K115" s="6"/>
      <c r="L115" s="6"/>
      <c r="M115" s="6"/>
      <c r="N115" s="6"/>
      <c r="O115" s="6"/>
      <c r="P115" s="6"/>
      <c r="Q115" s="6"/>
      <c r="R115" s="6"/>
      <c r="S115" s="6"/>
      <c r="T115" s="6"/>
      <c r="U115" s="6"/>
      <c r="V115" s="6"/>
      <c r="W115" s="6"/>
      <c r="X115" s="6"/>
      <c r="Y115" s="6"/>
      <c r="Z115" s="6"/>
      <c r="AA115" s="6"/>
      <c r="AB115" s="6"/>
      <c r="AC115" s="6"/>
      <c r="AD115" s="6"/>
      <c r="AE115" s="6"/>
      <c r="AF115" s="6"/>
      <c r="AG115" s="6"/>
      <c r="AH115" s="6"/>
      <c r="AI115" s="6"/>
      <c r="AJ115" s="6"/>
      <c r="AK115" s="6"/>
      <c r="AL115" s="6"/>
      <c r="AM115" s="6"/>
      <c r="AN115" s="6"/>
      <c r="AO115" s="6"/>
      <c r="AP115" s="6"/>
      <c r="AQ115" s="6"/>
      <c r="AR115" s="6"/>
      <c r="AS115" s="6"/>
      <c r="AT115" s="6"/>
      <c r="AU115" s="6"/>
      <c r="AV115" s="6"/>
      <c r="AW115" s="6"/>
      <c r="AX115" s="6"/>
      <c r="AY115" s="6"/>
      <c r="AZ115" s="6"/>
      <c r="BA115" s="6"/>
      <c r="BB115" s="6"/>
      <c r="BC115" s="6"/>
      <c r="BD115" s="6"/>
      <c r="BE115" s="6"/>
      <c r="BF115" s="6"/>
      <c r="BG115" s="6"/>
      <c r="BH115" s="6"/>
      <c r="BI115" s="6"/>
      <c r="BJ115" s="6"/>
      <c r="BK115" s="6"/>
      <c r="BL115" s="6"/>
      <c r="BM115" s="6"/>
      <c r="BN115" s="6"/>
      <c r="BO115" s="6"/>
      <c r="BP115" s="6"/>
      <c r="BQ115" s="6"/>
      <c r="BR115" s="6"/>
      <c r="BS115" s="6"/>
      <c r="BT115" s="6"/>
      <c r="BU115" s="6"/>
      <c r="BV115" s="6"/>
      <c r="BW115" s="6"/>
      <c r="BX115" s="6"/>
      <c r="BY115" s="6"/>
      <c r="BZ115" s="6"/>
      <c r="CA115" s="6"/>
      <c r="CB115" s="6"/>
      <c r="CC115" s="6"/>
      <c r="CD115" s="6"/>
      <c r="CE115" s="6"/>
      <c r="CF115" s="6"/>
      <c r="CG115" s="6"/>
      <c r="CH115" s="6"/>
      <c r="CI115" s="6"/>
      <c r="CJ115" s="6"/>
      <c r="CK115" s="6"/>
      <c r="CL115" s="6"/>
      <c r="CM115" s="6"/>
      <c r="CN115" s="6"/>
      <c r="CO115" s="6"/>
      <c r="CP115" s="6"/>
      <c r="CQ115" s="6"/>
      <c r="CR115" s="6"/>
      <c r="CS115" s="6"/>
      <c r="CT115" s="6"/>
      <c r="CU115" s="6"/>
      <c r="CV115" s="6"/>
      <c r="CW115" s="6"/>
      <c r="CX115" s="6"/>
      <c r="CY115" s="6"/>
      <c r="CZ115" s="6"/>
      <c r="DA115" s="6"/>
      <c r="DB115" s="6"/>
      <c r="DC115" s="6"/>
      <c r="DD115" s="6"/>
      <c r="DE115" s="6"/>
      <c r="DF115" s="6"/>
      <c r="DG115" s="6"/>
      <c r="DH115" s="6"/>
      <c r="DI115" s="6"/>
      <c r="DJ115" s="6"/>
      <c r="DK115" s="6"/>
      <c r="DL115" s="6"/>
      <c r="DM115" s="6"/>
      <c r="DN115" s="6"/>
      <c r="DO115" s="6"/>
      <c r="DP115" s="6"/>
      <c r="DQ115" s="6"/>
      <c r="DR115" s="6"/>
      <c r="DS115" s="6"/>
      <c r="DT115" s="6"/>
      <c r="DU115" s="6"/>
      <c r="DV115" s="6"/>
      <c r="DW115" s="6"/>
      <c r="DX115" s="6"/>
      <c r="DY115" s="6"/>
      <c r="DZ115" s="6"/>
      <c r="EA115" s="6"/>
      <c r="EB115" s="6"/>
      <c r="EC115" s="6"/>
      <c r="ED115" s="6"/>
      <c r="EE115" s="6"/>
      <c r="EF115" s="6"/>
      <c r="EG115" s="6"/>
      <c r="EH115" s="6"/>
      <c r="EI115" s="6"/>
      <c r="EJ115" s="6"/>
      <c r="EK115" s="6"/>
      <c r="EL115" s="6"/>
      <c r="EM115" s="6"/>
      <c r="EN115" s="6"/>
      <c r="EO115" s="6"/>
      <c r="EP115" s="6"/>
      <c r="EQ115" s="6"/>
      <c r="ER115" s="6"/>
      <c r="ES115" s="6"/>
      <c r="ET115" s="6"/>
      <c r="EU115" s="6"/>
      <c r="EV115" s="6"/>
      <c r="EW115" s="6"/>
      <c r="EX115" s="6"/>
      <c r="EY115" s="6"/>
      <c r="EZ115" s="6"/>
      <c r="FA115" s="6"/>
      <c r="FB115" s="6"/>
      <c r="FC115" s="6"/>
      <c r="FD115" s="6"/>
      <c r="FE115" s="6"/>
      <c r="FF115" s="6"/>
      <c r="FG115" s="6"/>
      <c r="FH115" s="6"/>
      <c r="FI115" s="6"/>
      <c r="FJ115" s="6"/>
      <c r="FK115" s="6"/>
      <c r="FL115" s="6"/>
      <c r="FM115" s="6"/>
      <c r="FN115" s="6"/>
      <c r="FO115" s="6"/>
      <c r="FP115" s="6"/>
      <c r="FQ115" s="6"/>
      <c r="FR115" s="6"/>
      <c r="FS115" s="6"/>
      <c r="FT115" s="6"/>
      <c r="FU115" s="6"/>
      <c r="FV115" s="6"/>
      <c r="FW115" s="6"/>
      <c r="FX115" s="6"/>
      <c r="FY115" s="6"/>
      <c r="FZ115" s="6"/>
      <c r="GA115" s="6"/>
      <c r="GB115" s="6"/>
      <c r="GC115" s="6"/>
      <c r="GD115" s="6"/>
      <c r="GE115" s="6"/>
      <c r="GF115" s="6"/>
      <c r="GG115" s="6"/>
      <c r="GH115" s="6"/>
      <c r="GI115" s="6"/>
      <c r="GJ115" s="6"/>
      <c r="GK115" s="6"/>
      <c r="GL115" s="6"/>
      <c r="GM115" s="6"/>
      <c r="GN115" s="6"/>
      <c r="GO115" s="6"/>
      <c r="GP115" s="6"/>
      <c r="GQ115" s="6"/>
      <c r="GR115" s="6"/>
      <c r="GS115" s="6"/>
      <c r="GT115" s="6"/>
      <c r="GU115" s="6"/>
      <c r="GV115" s="6"/>
      <c r="GW115" s="6"/>
      <c r="GX115" s="6"/>
      <c r="GY115" s="6"/>
      <c r="GZ115" s="6"/>
      <c r="HA115" s="6"/>
      <c r="HB115" s="6"/>
      <c r="HC115" s="6"/>
      <c r="HD115" s="6"/>
      <c r="HE115" s="6"/>
      <c r="HF115" s="6"/>
      <c r="HG115" s="6"/>
      <c r="HH115" s="6"/>
      <c r="HI115" s="6"/>
      <c r="HJ115" s="6"/>
      <c r="HK115" s="6"/>
      <c r="HL115" s="6"/>
      <c r="HM115" s="6"/>
      <c r="HN115" s="6"/>
      <c r="HO115" s="6"/>
      <c r="HP115" s="6"/>
      <c r="HQ115" s="6"/>
      <c r="HR115" s="6"/>
      <c r="HS115" s="6"/>
      <c r="HT115" s="6"/>
      <c r="HU115" s="6"/>
      <c r="HV115" s="6"/>
      <c r="HW115" s="6"/>
      <c r="HX115" s="6"/>
      <c r="HY115" s="6"/>
      <c r="HZ115" s="6"/>
      <c r="IA115" s="6"/>
      <c r="IB115" s="6"/>
      <c r="IC115" s="6"/>
      <c r="ID115" s="6"/>
      <c r="IE115" s="6"/>
      <c r="IF115" s="6"/>
      <c r="IG115" s="6"/>
      <c r="IH115" s="6"/>
      <c r="II115" s="6"/>
      <c r="IJ115" s="6"/>
      <c r="IK115" s="6"/>
      <c r="IL115" s="6"/>
      <c r="IM115" s="6"/>
      <c r="IN115" s="6"/>
      <c r="IO115" s="6"/>
      <c r="IP115" s="6"/>
      <c r="IQ115" s="6"/>
      <c r="IR115" s="6"/>
      <c r="IS115" s="6"/>
      <c r="IT115" s="6"/>
      <c r="IU115" s="6"/>
      <c r="IV115" s="6"/>
      <c r="IW115" s="6"/>
      <c r="IX115" s="6"/>
      <c r="IY115" s="6"/>
      <c r="IZ115" s="6"/>
      <c r="JA115" s="6"/>
      <c r="JB115" s="6"/>
      <c r="JC115" s="6"/>
      <c r="JD115" s="6"/>
      <c r="JE115" s="6"/>
      <c r="JF115" s="6"/>
      <c r="JG115" s="6"/>
      <c r="JH115" s="6"/>
      <c r="JI115" s="6"/>
      <c r="JJ115" s="6"/>
      <c r="JK115" s="6"/>
      <c r="JL115" s="6"/>
      <c r="JM115" s="6"/>
      <c r="JN115" s="6"/>
      <c r="JO115" s="6"/>
      <c r="JP115" s="6"/>
      <c r="JQ115" s="6"/>
      <c r="JR115" s="6"/>
      <c r="JS115" s="6"/>
      <c r="JT115" s="6"/>
      <c r="JU115" s="6"/>
      <c r="JV115" s="6"/>
      <c r="JW115" s="6"/>
      <c r="JX115" s="6"/>
      <c r="JY115" s="6"/>
      <c r="JZ115" s="6"/>
      <c r="KA115" s="6"/>
      <c r="KB115" s="6"/>
      <c r="KC115" s="6"/>
      <c r="KD115" s="6"/>
      <c r="KE115" s="6"/>
      <c r="KF115" s="6"/>
      <c r="KG115" s="6"/>
      <c r="KH115" s="6"/>
      <c r="KI115" s="6"/>
      <c r="KJ115" s="6"/>
      <c r="KK115" s="6"/>
      <c r="KL115" s="6"/>
      <c r="KM115" s="6"/>
      <c r="KN115" s="6"/>
      <c r="KO115" s="6"/>
      <c r="KP115" s="6"/>
      <c r="KQ115" s="6"/>
      <c r="KR115" s="6"/>
      <c r="KS115" s="6"/>
      <c r="KT115" s="6"/>
      <c r="KU115" s="6"/>
      <c r="KV115" s="6"/>
      <c r="KW115" s="6"/>
      <c r="KX115" s="6"/>
      <c r="KY115" s="6"/>
      <c r="KZ115" s="6"/>
      <c r="LA115" s="6"/>
      <c r="LB115" s="6"/>
      <c r="LC115" s="6"/>
      <c r="LD115" s="6"/>
      <c r="LE115" s="6"/>
      <c r="LF115" s="6"/>
      <c r="LG115" s="6"/>
      <c r="LH115" s="6"/>
      <c r="LI115" s="6"/>
      <c r="LJ115" s="6"/>
      <c r="LK115" s="6"/>
      <c r="LL115" s="6"/>
      <c r="LM115" s="6"/>
      <c r="LN115" s="6"/>
      <c r="LO115" s="6"/>
      <c r="LP115" s="6"/>
      <c r="LQ115" s="6"/>
      <c r="LR115" s="6"/>
      <c r="LS115" s="6"/>
      <c r="LT115" s="6"/>
      <c r="LU115" s="6"/>
      <c r="LV115" s="6"/>
      <c r="LW115" s="6"/>
      <c r="LX115" s="6"/>
      <c r="LY115" s="6"/>
      <c r="LZ115" s="6"/>
      <c r="MA115" s="6"/>
      <c r="MB115" s="6"/>
      <c r="MC115" s="6"/>
      <c r="MD115" s="6"/>
      <c r="ME115" s="6"/>
      <c r="MF115" s="6"/>
      <c r="MG115" s="6"/>
      <c r="MH115" s="6"/>
      <c r="MI115" s="6"/>
      <c r="MJ115" s="6"/>
      <c r="MK115" s="6"/>
      <c r="ML115" s="6"/>
      <c r="MM115" s="6"/>
      <c r="MN115" s="6"/>
      <c r="MO115" s="6"/>
      <c r="MP115" s="6"/>
      <c r="MQ115" s="6"/>
      <c r="MR115" s="6"/>
      <c r="MS115" s="6"/>
      <c r="MT115" s="6"/>
      <c r="MU115" s="6"/>
      <c r="MV115" s="6"/>
      <c r="MW115" s="6"/>
      <c r="MX115" s="6"/>
      <c r="MY115" s="6"/>
      <c r="MZ115" s="6"/>
      <c r="NA115" s="6"/>
      <c r="NB115" s="6"/>
      <c r="NC115" s="6"/>
      <c r="ND115" s="6"/>
      <c r="NE115" s="6"/>
      <c r="NF115" s="6"/>
      <c r="NG115" s="6"/>
      <c r="NH115" s="6"/>
      <c r="NI115" s="6"/>
      <c r="NJ115" s="6"/>
      <c r="NK115" s="6"/>
      <c r="NL115" s="6"/>
      <c r="NM115" s="6"/>
      <c r="NN115" s="6"/>
      <c r="NO115" s="6"/>
      <c r="NP115" s="6"/>
      <c r="NQ115" s="6"/>
      <c r="NR115" s="6"/>
      <c r="NS115" s="6"/>
      <c r="NT115" s="6"/>
      <c r="NU115" s="6"/>
      <c r="NV115" s="6"/>
      <c r="NW115" s="6"/>
      <c r="NX115" s="6"/>
      <c r="NY115" s="6"/>
      <c r="NZ115" s="6"/>
      <c r="OA115" s="6"/>
      <c r="OB115" s="6"/>
      <c r="OC115" s="6"/>
      <c r="OD115" s="6"/>
      <c r="OE115" s="6"/>
      <c r="OF115" s="6"/>
      <c r="OG115" s="6"/>
      <c r="OH115" s="6"/>
      <c r="OI115" s="6"/>
      <c r="OJ115" s="6"/>
      <c r="OK115" s="6"/>
      <c r="OL115" s="6"/>
      <c r="OM115" s="6"/>
      <c r="ON115" s="6"/>
      <c r="OO115" s="6"/>
      <c r="OP115" s="6"/>
      <c r="OQ115" s="6"/>
      <c r="OR115" s="6"/>
      <c r="OS115" s="6"/>
      <c r="OT115" s="6"/>
      <c r="OU115" s="6"/>
      <c r="OV115" s="6"/>
      <c r="OW115" s="6"/>
      <c r="OX115" s="6"/>
      <c r="OY115" s="6"/>
      <c r="OZ115" s="6"/>
      <c r="PA115" s="6"/>
      <c r="PB115" s="6"/>
      <c r="PC115" s="6"/>
      <c r="PD115" s="6"/>
      <c r="PE115" s="6"/>
      <c r="PF115" s="6"/>
      <c r="PG115" s="6"/>
      <c r="PH115" s="6"/>
      <c r="PI115" s="6"/>
      <c r="PJ115" s="6"/>
      <c r="PK115" s="6"/>
      <c r="PL115" s="6"/>
      <c r="PM115" s="6"/>
      <c r="PN115" s="6"/>
      <c r="PO115" s="6"/>
      <c r="PP115" s="6"/>
      <c r="PQ115" s="6"/>
      <c r="PR115" s="6"/>
      <c r="PS115" s="6"/>
      <c r="PT115" s="6"/>
      <c r="PU115" s="6"/>
      <c r="PV115" s="6"/>
      <c r="PW115" s="6"/>
      <c r="PX115" s="6"/>
      <c r="PY115" s="6"/>
      <c r="PZ115" s="6"/>
      <c r="QA115" s="6"/>
      <c r="QB115" s="6"/>
      <c r="QC115" s="6"/>
      <c r="QD115" s="6"/>
      <c r="QE115" s="6"/>
      <c r="QF115" s="6"/>
      <c r="QG115" s="6"/>
      <c r="QH115" s="6"/>
      <c r="QI115" s="6"/>
      <c r="QJ115" s="6"/>
      <c r="QK115" s="6"/>
      <c r="QL115" s="6"/>
      <c r="QM115" s="6"/>
      <c r="QN115" s="6"/>
      <c r="QO115" s="6"/>
      <c r="QP115" s="6"/>
      <c r="QQ115" s="6"/>
      <c r="QR115" s="6"/>
      <c r="QS115" s="6"/>
      <c r="QT115" s="6"/>
      <c r="QU115" s="6"/>
      <c r="QV115" s="6"/>
      <c r="QW115" s="6"/>
      <c r="QX115" s="6"/>
      <c r="QY115" s="6"/>
      <c r="QZ115" s="6"/>
      <c r="RA115" s="6"/>
      <c r="RB115" s="6"/>
      <c r="RC115" s="6"/>
      <c r="RD115" s="6"/>
      <c r="RE115" s="6"/>
      <c r="RF115" s="6"/>
      <c r="RG115" s="6"/>
      <c r="RH115" s="6"/>
      <c r="RI115" s="6"/>
      <c r="RJ115" s="6"/>
      <c r="RK115" s="6"/>
      <c r="RL115" s="6"/>
      <c r="RM115" s="6"/>
      <c r="RN115" s="6"/>
      <c r="RO115" s="6"/>
      <c r="RP115" s="6"/>
      <c r="RQ115" s="6"/>
      <c r="RR115" s="6"/>
      <c r="RS115" s="6"/>
      <c r="RT115" s="6"/>
      <c r="RU115" s="6"/>
      <c r="RV115" s="6"/>
      <c r="RW115" s="6"/>
      <c r="RX115" s="6"/>
      <c r="RY115" s="6"/>
      <c r="RZ115" s="6"/>
      <c r="SA115" s="6"/>
      <c r="SB115" s="6"/>
      <c r="SC115" s="6"/>
      <c r="SD115" s="6"/>
      <c r="SE115" s="6"/>
      <c r="SF115" s="6"/>
      <c r="SG115" s="6"/>
      <c r="SH115" s="6"/>
      <c r="SI115" s="6"/>
      <c r="SJ115" s="6"/>
      <c r="SK115" s="6"/>
      <c r="SL115" s="6"/>
      <c r="SM115" s="6"/>
      <c r="SN115" s="6"/>
      <c r="SO115" s="6"/>
      <c r="SP115" s="6"/>
      <c r="SQ115" s="6"/>
      <c r="SR115" s="6"/>
      <c r="SS115" s="6"/>
      <c r="ST115" s="6"/>
      <c r="SU115" s="6"/>
      <c r="SV115" s="6"/>
      <c r="SW115" s="6"/>
      <c r="SX115" s="6"/>
      <c r="SY115" s="6"/>
      <c r="SZ115" s="6"/>
      <c r="TA115" s="6"/>
      <c r="TB115" s="6"/>
      <c r="TC115" s="6"/>
      <c r="TD115" s="6"/>
      <c r="TE115" s="6"/>
      <c r="TF115" s="6"/>
      <c r="TG115" s="6"/>
      <c r="TH115" s="6"/>
      <c r="TI115" s="6"/>
      <c r="TJ115" s="6"/>
      <c r="TK115" s="6"/>
      <c r="TL115" s="6"/>
      <c r="TM115" s="6"/>
      <c r="TN115" s="6"/>
      <c r="TO115" s="6"/>
      <c r="TP115" s="6"/>
      <c r="TQ115" s="6"/>
      <c r="TR115" s="6"/>
      <c r="TS115" s="6"/>
      <c r="TT115" s="6"/>
      <c r="TU115" s="6"/>
      <c r="TV115" s="6"/>
      <c r="TW115" s="6"/>
      <c r="TX115" s="6"/>
      <c r="TY115" s="6"/>
      <c r="TZ115" s="6"/>
      <c r="UA115" s="6"/>
      <c r="UB115" s="6"/>
      <c r="UC115" s="6"/>
      <c r="UD115" s="6"/>
      <c r="UE115" s="6"/>
      <c r="UF115" s="6"/>
      <c r="UG115" s="6"/>
      <c r="UH115" s="6"/>
      <c r="UI115" s="6"/>
      <c r="UJ115" s="6"/>
      <c r="UK115" s="6"/>
      <c r="UL115" s="6"/>
      <c r="UM115" s="6"/>
      <c r="UN115" s="6"/>
      <c r="UO115" s="6"/>
      <c r="UP115" s="6"/>
      <c r="UQ115" s="6"/>
      <c r="UR115" s="6"/>
      <c r="US115" s="6"/>
      <c r="UT115" s="6"/>
      <c r="UU115" s="6"/>
      <c r="UV115" s="6"/>
      <c r="UW115" s="6"/>
      <c r="UX115" s="6"/>
      <c r="UY115" s="6"/>
      <c r="UZ115" s="6"/>
      <c r="VA115" s="6"/>
      <c r="VB115" s="6"/>
      <c r="VC115" s="6"/>
      <c r="VD115" s="6"/>
      <c r="VE115" s="6"/>
      <c r="VF115" s="6"/>
      <c r="VG115" s="6"/>
      <c r="VH115" s="6"/>
      <c r="VI115" s="6"/>
      <c r="VJ115" s="6"/>
      <c r="VK115" s="6"/>
      <c r="VL115" s="6"/>
      <c r="VM115" s="6"/>
      <c r="VN115" s="6"/>
      <c r="VO115" s="6"/>
      <c r="VP115" s="6"/>
      <c r="VQ115" s="6"/>
      <c r="VR115" s="6"/>
      <c r="VS115" s="6"/>
      <c r="VT115" s="6"/>
      <c r="VU115" s="6"/>
      <c r="VV115" s="6"/>
      <c r="VW115" s="6"/>
      <c r="VX115" s="6"/>
      <c r="VY115" s="6"/>
      <c r="VZ115" s="6"/>
      <c r="WA115" s="6"/>
      <c r="WB115" s="6"/>
      <c r="WC115" s="6"/>
      <c r="WD115" s="6"/>
      <c r="WE115" s="6"/>
      <c r="WF115" s="6"/>
      <c r="WG115" s="6"/>
      <c r="WH115" s="6"/>
      <c r="WI115" s="6"/>
      <c r="WJ115" s="6"/>
      <c r="WK115" s="6"/>
      <c r="WL115" s="6"/>
      <c r="WM115" s="6"/>
      <c r="WN115" s="6"/>
      <c r="WO115" s="6"/>
      <c r="WP115" s="6"/>
      <c r="WQ115" s="6"/>
      <c r="WR115" s="6"/>
      <c r="WS115" s="6"/>
      <c r="WT115" s="6"/>
      <c r="WU115" s="6"/>
      <c r="WV115" s="6"/>
      <c r="WW115" s="6"/>
      <c r="WX115" s="6"/>
      <c r="WY115" s="6"/>
      <c r="WZ115" s="6"/>
      <c r="XA115" s="6"/>
      <c r="XB115" s="6"/>
      <c r="XC115" s="6"/>
      <c r="XD115" s="6"/>
      <c r="XE115" s="6"/>
      <c r="XF115" s="6"/>
      <c r="XG115" s="6"/>
      <c r="XH115" s="6"/>
      <c r="XI115" s="6"/>
      <c r="XJ115" s="6"/>
      <c r="XK115" s="6"/>
      <c r="XL115" s="6"/>
      <c r="XM115" s="6"/>
      <c r="XN115" s="6"/>
      <c r="XO115" s="6"/>
      <c r="XP115" s="6"/>
      <c r="XQ115" s="6"/>
      <c r="XR115" s="6"/>
      <c r="XS115" s="6"/>
      <c r="XT115" s="6"/>
      <c r="XU115" s="6"/>
      <c r="XV115" s="6"/>
      <c r="XW115" s="6"/>
      <c r="XX115" s="6"/>
      <c r="XY115" s="6"/>
      <c r="XZ115" s="6"/>
      <c r="YA115" s="6"/>
      <c r="YB115" s="6"/>
      <c r="YC115" s="6"/>
      <c r="YD115" s="6"/>
      <c r="YE115" s="6"/>
      <c r="YF115" s="6"/>
      <c r="YG115" s="6"/>
      <c r="YH115" s="6"/>
      <c r="YI115" s="6"/>
      <c r="YJ115" s="6"/>
      <c r="YK115" s="6"/>
      <c r="YL115" s="6"/>
      <c r="YM115" s="6"/>
      <c r="YN115" s="6"/>
      <c r="YO115" s="6"/>
      <c r="YP115" s="6"/>
      <c r="YQ115" s="6"/>
      <c r="YR115" s="6"/>
      <c r="YS115" s="6"/>
      <c r="YT115" s="6"/>
      <c r="YU115" s="6"/>
      <c r="YV115" s="6"/>
      <c r="YW115" s="6"/>
      <c r="YX115" s="6"/>
      <c r="YY115" s="6"/>
      <c r="YZ115" s="6"/>
      <c r="ZA115" s="6"/>
      <c r="ZB115" s="6"/>
      <c r="ZC115" s="6"/>
      <c r="ZD115" s="6"/>
      <c r="ZE115" s="6"/>
      <c r="ZF115" s="6"/>
      <c r="ZG115" s="6"/>
      <c r="ZH115" s="6"/>
      <c r="ZI115" s="6"/>
      <c r="ZJ115" s="6"/>
      <c r="ZK115" s="6"/>
      <c r="ZL115" s="6"/>
      <c r="ZM115" s="6"/>
      <c r="ZN115" s="6"/>
      <c r="ZO115" s="6"/>
      <c r="ZP115" s="6"/>
      <c r="ZQ115" s="6"/>
      <c r="ZR115" s="6"/>
      <c r="ZS115" s="6"/>
      <c r="ZT115" s="6"/>
      <c r="ZU115" s="6"/>
      <c r="ZV115" s="6"/>
      <c r="ZW115" s="6"/>
      <c r="ZX115" s="6"/>
      <c r="ZY115" s="6"/>
      <c r="ZZ115" s="6"/>
      <c r="AAA115" s="6"/>
      <c r="AAB115" s="6"/>
      <c r="AAC115" s="6"/>
      <c r="AAD115" s="6"/>
      <c r="AAE115" s="6"/>
      <c r="AAF115" s="6"/>
      <c r="AAG115" s="6"/>
      <c r="AAH115" s="6"/>
      <c r="AAI115" s="6"/>
      <c r="AAJ115" s="6"/>
      <c r="AAK115" s="6"/>
      <c r="AAL115" s="6"/>
      <c r="AAM115" s="6"/>
      <c r="AAN115" s="6"/>
      <c r="AAO115" s="6"/>
      <c r="AAP115" s="6"/>
      <c r="AAQ115" s="6"/>
      <c r="AAR115" s="6"/>
      <c r="AAS115" s="6"/>
      <c r="AAT115" s="6"/>
      <c r="AAU115" s="6"/>
      <c r="AAV115" s="6"/>
      <c r="AAW115" s="6"/>
      <c r="AAX115" s="6"/>
      <c r="AAY115" s="6"/>
      <c r="AAZ115" s="6"/>
      <c r="ABA115" s="6"/>
      <c r="ABB115" s="6"/>
      <c r="ABC115" s="6"/>
      <c r="ABD115" s="6"/>
      <c r="ABE115" s="6"/>
      <c r="ABF115" s="6"/>
      <c r="ABG115" s="6"/>
      <c r="ABH115" s="6"/>
      <c r="ABI115" s="6"/>
      <c r="ABJ115" s="6"/>
      <c r="ABK115" s="6"/>
      <c r="ABL115" s="6"/>
      <c r="ABM115" s="6"/>
      <c r="ABN115" s="6"/>
      <c r="ABO115" s="6"/>
      <c r="ABP115" s="6"/>
      <c r="ABQ115" s="6"/>
      <c r="ABR115" s="6"/>
      <c r="ABS115" s="6"/>
      <c r="ABT115" s="6"/>
      <c r="ABU115" s="6">
        <v>1</v>
      </c>
      <c r="ABV115" s="6"/>
      <c r="ABW115" s="6"/>
      <c r="ABX115" s="6"/>
      <c r="ABY115" s="6"/>
      <c r="ABZ115" s="6"/>
      <c r="ACA115" s="6"/>
      <c r="ACB115" s="6"/>
      <c r="ACC115" s="6"/>
      <c r="ACD115" s="6"/>
      <c r="ACE115" s="6"/>
      <c r="ACF115" s="6"/>
      <c r="ACG115" s="6"/>
      <c r="ACH115" s="6"/>
      <c r="ACI115" s="6"/>
      <c r="ACJ115" s="6"/>
      <c r="ACK115" s="6">
        <v>1</v>
      </c>
    </row>
    <row r="116" spans="2:765" x14ac:dyDescent="0.35">
      <c r="B116" s="17">
        <v>8.25</v>
      </c>
      <c r="C116" s="6"/>
      <c r="D116" s="6"/>
      <c r="E116" s="6"/>
      <c r="F116" s="6"/>
      <c r="G116" s="6"/>
      <c r="H116" s="6"/>
      <c r="I116" s="6"/>
      <c r="J116" s="6"/>
      <c r="K116" s="6"/>
      <c r="L116" s="6"/>
      <c r="M116" s="6"/>
      <c r="N116" s="6"/>
      <c r="O116" s="6"/>
      <c r="P116" s="6"/>
      <c r="Q116" s="6"/>
      <c r="R116" s="6"/>
      <c r="S116" s="6"/>
      <c r="T116" s="6"/>
      <c r="U116" s="6"/>
      <c r="V116" s="6"/>
      <c r="W116" s="6"/>
      <c r="X116" s="6"/>
      <c r="Y116" s="6"/>
      <c r="Z116" s="6"/>
      <c r="AA116" s="6"/>
      <c r="AB116" s="6"/>
      <c r="AC116" s="6"/>
      <c r="AD116" s="6"/>
      <c r="AE116" s="6"/>
      <c r="AF116" s="6"/>
      <c r="AG116" s="6"/>
      <c r="AH116" s="6"/>
      <c r="AI116" s="6"/>
      <c r="AJ116" s="6"/>
      <c r="AK116" s="6"/>
      <c r="AL116" s="6"/>
      <c r="AM116" s="6"/>
      <c r="AN116" s="6"/>
      <c r="AO116" s="6"/>
      <c r="AP116" s="6"/>
      <c r="AQ116" s="6"/>
      <c r="AR116" s="6"/>
      <c r="AS116" s="6"/>
      <c r="AT116" s="6"/>
      <c r="AU116" s="6"/>
      <c r="AV116" s="6"/>
      <c r="AW116" s="6"/>
      <c r="AX116" s="6"/>
      <c r="AY116" s="6"/>
      <c r="AZ116" s="6"/>
      <c r="BA116" s="6"/>
      <c r="BB116" s="6"/>
      <c r="BC116" s="6"/>
      <c r="BD116" s="6"/>
      <c r="BE116" s="6"/>
      <c r="BF116" s="6"/>
      <c r="BG116" s="6"/>
      <c r="BH116" s="6"/>
      <c r="BI116" s="6"/>
      <c r="BJ116" s="6"/>
      <c r="BK116" s="6"/>
      <c r="BL116" s="6"/>
      <c r="BM116" s="6"/>
      <c r="BN116" s="6"/>
      <c r="BO116" s="6"/>
      <c r="BP116" s="6"/>
      <c r="BQ116" s="6"/>
      <c r="BR116" s="6"/>
      <c r="BS116" s="6"/>
      <c r="BT116" s="6"/>
      <c r="BU116" s="6"/>
      <c r="BV116" s="6"/>
      <c r="BW116" s="6"/>
      <c r="BX116" s="6"/>
      <c r="BY116" s="6"/>
      <c r="BZ116" s="6"/>
      <c r="CA116" s="6"/>
      <c r="CB116" s="6"/>
      <c r="CC116" s="6"/>
      <c r="CD116" s="6"/>
      <c r="CE116" s="6"/>
      <c r="CF116" s="6"/>
      <c r="CG116" s="6"/>
      <c r="CH116" s="6"/>
      <c r="CI116" s="6"/>
      <c r="CJ116" s="6"/>
      <c r="CK116" s="6"/>
      <c r="CL116" s="6"/>
      <c r="CM116" s="6"/>
      <c r="CN116" s="6"/>
      <c r="CO116" s="6"/>
      <c r="CP116" s="6"/>
      <c r="CQ116" s="6"/>
      <c r="CR116" s="6"/>
      <c r="CS116" s="6"/>
      <c r="CT116" s="6"/>
      <c r="CU116" s="6"/>
      <c r="CV116" s="6"/>
      <c r="CW116" s="6"/>
      <c r="CX116" s="6"/>
      <c r="CY116" s="6"/>
      <c r="CZ116" s="6"/>
      <c r="DA116" s="6"/>
      <c r="DB116" s="6"/>
      <c r="DC116" s="6"/>
      <c r="DD116" s="6"/>
      <c r="DE116" s="6"/>
      <c r="DF116" s="6"/>
      <c r="DG116" s="6"/>
      <c r="DH116" s="6"/>
      <c r="DI116" s="6"/>
      <c r="DJ116" s="6"/>
      <c r="DK116" s="6"/>
      <c r="DL116" s="6"/>
      <c r="DM116" s="6"/>
      <c r="DN116" s="6"/>
      <c r="DO116" s="6"/>
      <c r="DP116" s="6"/>
      <c r="DQ116" s="6"/>
      <c r="DR116" s="6"/>
      <c r="DS116" s="6"/>
      <c r="DT116" s="6"/>
      <c r="DU116" s="6"/>
      <c r="DV116" s="6"/>
      <c r="DW116" s="6"/>
      <c r="DX116" s="6"/>
      <c r="DY116" s="6"/>
      <c r="DZ116" s="6"/>
      <c r="EA116" s="6"/>
      <c r="EB116" s="6"/>
      <c r="EC116" s="6"/>
      <c r="ED116" s="6"/>
      <c r="EE116" s="6"/>
      <c r="EF116" s="6"/>
      <c r="EG116" s="6"/>
      <c r="EH116" s="6"/>
      <c r="EI116" s="6"/>
      <c r="EJ116" s="6"/>
      <c r="EK116" s="6"/>
      <c r="EL116" s="6"/>
      <c r="EM116" s="6"/>
      <c r="EN116" s="6"/>
      <c r="EO116" s="6"/>
      <c r="EP116" s="6"/>
      <c r="EQ116" s="6"/>
      <c r="ER116" s="6"/>
      <c r="ES116" s="6"/>
      <c r="ET116" s="6"/>
      <c r="EU116" s="6"/>
      <c r="EV116" s="6"/>
      <c r="EW116" s="6"/>
      <c r="EX116" s="6"/>
      <c r="EY116" s="6"/>
      <c r="EZ116" s="6"/>
      <c r="FA116" s="6"/>
      <c r="FB116" s="6"/>
      <c r="FC116" s="6"/>
      <c r="FD116" s="6"/>
      <c r="FE116" s="6"/>
      <c r="FF116" s="6"/>
      <c r="FG116" s="6"/>
      <c r="FH116" s="6"/>
      <c r="FI116" s="6"/>
      <c r="FJ116" s="6"/>
      <c r="FK116" s="6"/>
      <c r="FL116" s="6"/>
      <c r="FM116" s="6"/>
      <c r="FN116" s="6"/>
      <c r="FO116" s="6"/>
      <c r="FP116" s="6"/>
      <c r="FQ116" s="6"/>
      <c r="FR116" s="6"/>
      <c r="FS116" s="6"/>
      <c r="FT116" s="6"/>
      <c r="FU116" s="6"/>
      <c r="FV116" s="6"/>
      <c r="FW116" s="6"/>
      <c r="FX116" s="6"/>
      <c r="FY116" s="6"/>
      <c r="FZ116" s="6"/>
      <c r="GA116" s="6"/>
      <c r="GB116" s="6"/>
      <c r="GC116" s="6"/>
      <c r="GD116" s="6"/>
      <c r="GE116" s="6"/>
      <c r="GF116" s="6"/>
      <c r="GG116" s="6"/>
      <c r="GH116" s="6"/>
      <c r="GI116" s="6"/>
      <c r="GJ116" s="6"/>
      <c r="GK116" s="6"/>
      <c r="GL116" s="6"/>
      <c r="GM116" s="6"/>
      <c r="GN116" s="6"/>
      <c r="GO116" s="6"/>
      <c r="GP116" s="6"/>
      <c r="GQ116" s="6"/>
      <c r="GR116" s="6"/>
      <c r="GS116" s="6"/>
      <c r="GT116" s="6"/>
      <c r="GU116" s="6"/>
      <c r="GV116" s="6"/>
      <c r="GW116" s="6"/>
      <c r="GX116" s="6"/>
      <c r="GY116" s="6"/>
      <c r="GZ116" s="6"/>
      <c r="HA116" s="6"/>
      <c r="HB116" s="6"/>
      <c r="HC116" s="6"/>
      <c r="HD116" s="6"/>
      <c r="HE116" s="6"/>
      <c r="HF116" s="6"/>
      <c r="HG116" s="6"/>
      <c r="HH116" s="6"/>
      <c r="HI116" s="6"/>
      <c r="HJ116" s="6"/>
      <c r="HK116" s="6"/>
      <c r="HL116" s="6"/>
      <c r="HM116" s="6"/>
      <c r="HN116" s="6"/>
      <c r="HO116" s="6"/>
      <c r="HP116" s="6"/>
      <c r="HQ116" s="6"/>
      <c r="HR116" s="6"/>
      <c r="HS116" s="6"/>
      <c r="HT116" s="6"/>
      <c r="HU116" s="6"/>
      <c r="HV116" s="6"/>
      <c r="HW116" s="6"/>
      <c r="HX116" s="6"/>
      <c r="HY116" s="6"/>
      <c r="HZ116" s="6"/>
      <c r="IA116" s="6"/>
      <c r="IB116" s="6"/>
      <c r="IC116" s="6"/>
      <c r="ID116" s="6"/>
      <c r="IE116" s="6"/>
      <c r="IF116" s="6"/>
      <c r="IG116" s="6"/>
      <c r="IH116" s="6"/>
      <c r="II116" s="6"/>
      <c r="IJ116" s="6"/>
      <c r="IK116" s="6"/>
      <c r="IL116" s="6"/>
      <c r="IM116" s="6"/>
      <c r="IN116" s="6"/>
      <c r="IO116" s="6"/>
      <c r="IP116" s="6"/>
      <c r="IQ116" s="6"/>
      <c r="IR116" s="6"/>
      <c r="IS116" s="6"/>
      <c r="IT116" s="6"/>
      <c r="IU116" s="6"/>
      <c r="IV116" s="6"/>
      <c r="IW116" s="6"/>
      <c r="IX116" s="6"/>
      <c r="IY116" s="6"/>
      <c r="IZ116" s="6"/>
      <c r="JA116" s="6"/>
      <c r="JB116" s="6"/>
      <c r="JC116" s="6"/>
      <c r="JD116" s="6"/>
      <c r="JE116" s="6"/>
      <c r="JF116" s="6"/>
      <c r="JG116" s="6"/>
      <c r="JH116" s="6"/>
      <c r="JI116" s="6"/>
      <c r="JJ116" s="6"/>
      <c r="JK116" s="6"/>
      <c r="JL116" s="6"/>
      <c r="JM116" s="6"/>
      <c r="JN116" s="6"/>
      <c r="JO116" s="6"/>
      <c r="JP116" s="6"/>
      <c r="JQ116" s="6"/>
      <c r="JR116" s="6"/>
      <c r="JS116" s="6"/>
      <c r="JT116" s="6"/>
      <c r="JU116" s="6"/>
      <c r="JV116" s="6"/>
      <c r="JW116" s="6"/>
      <c r="JX116" s="6"/>
      <c r="JY116" s="6"/>
      <c r="JZ116" s="6"/>
      <c r="KA116" s="6"/>
      <c r="KB116" s="6"/>
      <c r="KC116" s="6"/>
      <c r="KD116" s="6"/>
      <c r="KE116" s="6"/>
      <c r="KF116" s="6"/>
      <c r="KG116" s="6"/>
      <c r="KH116" s="6"/>
      <c r="KI116" s="6"/>
      <c r="KJ116" s="6"/>
      <c r="KK116" s="6"/>
      <c r="KL116" s="6"/>
      <c r="KM116" s="6"/>
      <c r="KN116" s="6"/>
      <c r="KO116" s="6"/>
      <c r="KP116" s="6"/>
      <c r="KQ116" s="6"/>
      <c r="KR116" s="6"/>
      <c r="KS116" s="6"/>
      <c r="KT116" s="6"/>
      <c r="KU116" s="6"/>
      <c r="KV116" s="6"/>
      <c r="KW116" s="6"/>
      <c r="KX116" s="6"/>
      <c r="KY116" s="6"/>
      <c r="KZ116" s="6"/>
      <c r="LA116" s="6"/>
      <c r="LB116" s="6"/>
      <c r="LC116" s="6"/>
      <c r="LD116" s="6"/>
      <c r="LE116" s="6"/>
      <c r="LF116" s="6"/>
      <c r="LG116" s="6"/>
      <c r="LH116" s="6"/>
      <c r="LI116" s="6"/>
      <c r="LJ116" s="6"/>
      <c r="LK116" s="6"/>
      <c r="LL116" s="6"/>
      <c r="LM116" s="6"/>
      <c r="LN116" s="6"/>
      <c r="LO116" s="6"/>
      <c r="LP116" s="6"/>
      <c r="LQ116" s="6"/>
      <c r="LR116" s="6"/>
      <c r="LS116" s="6"/>
      <c r="LT116" s="6"/>
      <c r="LU116" s="6"/>
      <c r="LV116" s="6"/>
      <c r="LW116" s="6"/>
      <c r="LX116" s="6"/>
      <c r="LY116" s="6"/>
      <c r="LZ116" s="6"/>
      <c r="MA116" s="6"/>
      <c r="MB116" s="6"/>
      <c r="MC116" s="6"/>
      <c r="MD116" s="6"/>
      <c r="ME116" s="6"/>
      <c r="MF116" s="6"/>
      <c r="MG116" s="6"/>
      <c r="MH116" s="6"/>
      <c r="MI116" s="6"/>
      <c r="MJ116" s="6"/>
      <c r="MK116" s="6"/>
      <c r="ML116" s="6"/>
      <c r="MM116" s="6"/>
      <c r="MN116" s="6"/>
      <c r="MO116" s="6"/>
      <c r="MP116" s="6"/>
      <c r="MQ116" s="6"/>
      <c r="MR116" s="6"/>
      <c r="MS116" s="6"/>
      <c r="MT116" s="6"/>
      <c r="MU116" s="6"/>
      <c r="MV116" s="6"/>
      <c r="MW116" s="6"/>
      <c r="MX116" s="6"/>
      <c r="MY116" s="6"/>
      <c r="MZ116" s="6"/>
      <c r="NA116" s="6"/>
      <c r="NB116" s="6"/>
      <c r="NC116" s="6"/>
      <c r="ND116" s="6"/>
      <c r="NE116" s="6"/>
      <c r="NF116" s="6"/>
      <c r="NG116" s="6"/>
      <c r="NH116" s="6"/>
      <c r="NI116" s="6"/>
      <c r="NJ116" s="6"/>
      <c r="NK116" s="6"/>
      <c r="NL116" s="6"/>
      <c r="NM116" s="6"/>
      <c r="NN116" s="6"/>
      <c r="NO116" s="6"/>
      <c r="NP116" s="6"/>
      <c r="NQ116" s="6"/>
      <c r="NR116" s="6"/>
      <c r="NS116" s="6"/>
      <c r="NT116" s="6"/>
      <c r="NU116" s="6"/>
      <c r="NV116" s="6"/>
      <c r="NW116" s="6"/>
      <c r="NX116" s="6"/>
      <c r="NY116" s="6"/>
      <c r="NZ116" s="6"/>
      <c r="OA116" s="6"/>
      <c r="OB116" s="6"/>
      <c r="OC116" s="6"/>
      <c r="OD116" s="6"/>
      <c r="OE116" s="6"/>
      <c r="OF116" s="6"/>
      <c r="OG116" s="6"/>
      <c r="OH116" s="6"/>
      <c r="OI116" s="6"/>
      <c r="OJ116" s="6"/>
      <c r="OK116" s="6"/>
      <c r="OL116" s="6"/>
      <c r="OM116" s="6"/>
      <c r="ON116" s="6"/>
      <c r="OO116" s="6"/>
      <c r="OP116" s="6"/>
      <c r="OQ116" s="6"/>
      <c r="OR116" s="6"/>
      <c r="OS116" s="6"/>
      <c r="OT116" s="6"/>
      <c r="OU116" s="6"/>
      <c r="OV116" s="6"/>
      <c r="OW116" s="6"/>
      <c r="OX116" s="6"/>
      <c r="OY116" s="6"/>
      <c r="OZ116" s="6"/>
      <c r="PA116" s="6"/>
      <c r="PB116" s="6"/>
      <c r="PC116" s="6"/>
      <c r="PD116" s="6"/>
      <c r="PE116" s="6"/>
      <c r="PF116" s="6"/>
      <c r="PG116" s="6"/>
      <c r="PH116" s="6"/>
      <c r="PI116" s="6"/>
      <c r="PJ116" s="6"/>
      <c r="PK116" s="6"/>
      <c r="PL116" s="6"/>
      <c r="PM116" s="6"/>
      <c r="PN116" s="6"/>
      <c r="PO116" s="6"/>
      <c r="PP116" s="6"/>
      <c r="PQ116" s="6"/>
      <c r="PR116" s="6"/>
      <c r="PS116" s="6"/>
      <c r="PT116" s="6"/>
      <c r="PU116" s="6"/>
      <c r="PV116" s="6"/>
      <c r="PW116" s="6"/>
      <c r="PX116" s="6"/>
      <c r="PY116" s="6"/>
      <c r="PZ116" s="6"/>
      <c r="QA116" s="6"/>
      <c r="QB116" s="6"/>
      <c r="QC116" s="6"/>
      <c r="QD116" s="6"/>
      <c r="QE116" s="6"/>
      <c r="QF116" s="6"/>
      <c r="QG116" s="6"/>
      <c r="QH116" s="6"/>
      <c r="QI116" s="6"/>
      <c r="QJ116" s="6"/>
      <c r="QK116" s="6"/>
      <c r="QL116" s="6"/>
      <c r="QM116" s="6"/>
      <c r="QN116" s="6"/>
      <c r="QO116" s="6"/>
      <c r="QP116" s="6"/>
      <c r="QQ116" s="6"/>
      <c r="QR116" s="6"/>
      <c r="QS116" s="6"/>
      <c r="QT116" s="6"/>
      <c r="QU116" s="6"/>
      <c r="QV116" s="6"/>
      <c r="QW116" s="6"/>
      <c r="QX116" s="6"/>
      <c r="QY116" s="6"/>
      <c r="QZ116" s="6"/>
      <c r="RA116" s="6"/>
      <c r="RB116" s="6"/>
      <c r="RC116" s="6"/>
      <c r="RD116" s="6"/>
      <c r="RE116" s="6"/>
      <c r="RF116" s="6"/>
      <c r="RG116" s="6"/>
      <c r="RH116" s="6"/>
      <c r="RI116" s="6"/>
      <c r="RJ116" s="6"/>
      <c r="RK116" s="6"/>
      <c r="RL116" s="6"/>
      <c r="RM116" s="6"/>
      <c r="RN116" s="6"/>
      <c r="RO116" s="6"/>
      <c r="RP116" s="6"/>
      <c r="RQ116" s="6"/>
      <c r="RR116" s="6"/>
      <c r="RS116" s="6"/>
      <c r="RT116" s="6"/>
      <c r="RU116" s="6"/>
      <c r="RV116" s="6"/>
      <c r="RW116" s="6"/>
      <c r="RX116" s="6"/>
      <c r="RY116" s="6"/>
      <c r="RZ116" s="6"/>
      <c r="SA116" s="6"/>
      <c r="SB116" s="6"/>
      <c r="SC116" s="6"/>
      <c r="SD116" s="6"/>
      <c r="SE116" s="6"/>
      <c r="SF116" s="6"/>
      <c r="SG116" s="6"/>
      <c r="SH116" s="6"/>
      <c r="SI116" s="6"/>
      <c r="SJ116" s="6"/>
      <c r="SK116" s="6"/>
      <c r="SL116" s="6"/>
      <c r="SM116" s="6"/>
      <c r="SN116" s="6"/>
      <c r="SO116" s="6"/>
      <c r="SP116" s="6"/>
      <c r="SQ116" s="6"/>
      <c r="SR116" s="6"/>
      <c r="SS116" s="6"/>
      <c r="ST116" s="6"/>
      <c r="SU116" s="6"/>
      <c r="SV116" s="6"/>
      <c r="SW116" s="6"/>
      <c r="SX116" s="6"/>
      <c r="SY116" s="6"/>
      <c r="SZ116" s="6"/>
      <c r="TA116" s="6"/>
      <c r="TB116" s="6"/>
      <c r="TC116" s="6"/>
      <c r="TD116" s="6"/>
      <c r="TE116" s="6"/>
      <c r="TF116" s="6"/>
      <c r="TG116" s="6"/>
      <c r="TH116" s="6"/>
      <c r="TI116" s="6"/>
      <c r="TJ116" s="6"/>
      <c r="TK116" s="6"/>
      <c r="TL116" s="6"/>
      <c r="TM116" s="6"/>
      <c r="TN116" s="6"/>
      <c r="TO116" s="6"/>
      <c r="TP116" s="6"/>
      <c r="TQ116" s="6"/>
      <c r="TR116" s="6"/>
      <c r="TS116" s="6"/>
      <c r="TT116" s="6"/>
      <c r="TU116" s="6"/>
      <c r="TV116" s="6"/>
      <c r="TW116" s="6"/>
      <c r="TX116" s="6"/>
      <c r="TY116" s="6"/>
      <c r="TZ116" s="6"/>
      <c r="UA116" s="6"/>
      <c r="UB116" s="6"/>
      <c r="UC116" s="6"/>
      <c r="UD116" s="6"/>
      <c r="UE116" s="6"/>
      <c r="UF116" s="6"/>
      <c r="UG116" s="6"/>
      <c r="UH116" s="6"/>
      <c r="UI116" s="6"/>
      <c r="UJ116" s="6"/>
      <c r="UK116" s="6"/>
      <c r="UL116" s="6"/>
      <c r="UM116" s="6"/>
      <c r="UN116" s="6"/>
      <c r="UO116" s="6"/>
      <c r="UP116" s="6"/>
      <c r="UQ116" s="6"/>
      <c r="UR116" s="6"/>
      <c r="US116" s="6"/>
      <c r="UT116" s="6"/>
      <c r="UU116" s="6"/>
      <c r="UV116" s="6"/>
      <c r="UW116" s="6"/>
      <c r="UX116" s="6"/>
      <c r="UY116" s="6"/>
      <c r="UZ116" s="6"/>
      <c r="VA116" s="6"/>
      <c r="VB116" s="6"/>
      <c r="VC116" s="6"/>
      <c r="VD116" s="6"/>
      <c r="VE116" s="6"/>
      <c r="VF116" s="6"/>
      <c r="VG116" s="6"/>
      <c r="VH116" s="6"/>
      <c r="VI116" s="6"/>
      <c r="VJ116" s="6"/>
      <c r="VK116" s="6"/>
      <c r="VL116" s="6"/>
      <c r="VM116" s="6"/>
      <c r="VN116" s="6"/>
      <c r="VO116" s="6"/>
      <c r="VP116" s="6"/>
      <c r="VQ116" s="6"/>
      <c r="VR116" s="6"/>
      <c r="VS116" s="6"/>
      <c r="VT116" s="6"/>
      <c r="VU116" s="6"/>
      <c r="VV116" s="6"/>
      <c r="VW116" s="6"/>
      <c r="VX116" s="6"/>
      <c r="VY116" s="6"/>
      <c r="VZ116" s="6"/>
      <c r="WA116" s="6"/>
      <c r="WB116" s="6"/>
      <c r="WC116" s="6"/>
      <c r="WD116" s="6"/>
      <c r="WE116" s="6"/>
      <c r="WF116" s="6"/>
      <c r="WG116" s="6"/>
      <c r="WH116" s="6"/>
      <c r="WI116" s="6"/>
      <c r="WJ116" s="6"/>
      <c r="WK116" s="6"/>
      <c r="WL116" s="6"/>
      <c r="WM116" s="6"/>
      <c r="WN116" s="6"/>
      <c r="WO116" s="6"/>
      <c r="WP116" s="6"/>
      <c r="WQ116" s="6"/>
      <c r="WR116" s="6"/>
      <c r="WS116" s="6"/>
      <c r="WT116" s="6"/>
      <c r="WU116" s="6"/>
      <c r="WV116" s="6"/>
      <c r="WW116" s="6"/>
      <c r="WX116" s="6"/>
      <c r="WY116" s="6"/>
      <c r="WZ116" s="6"/>
      <c r="XA116" s="6"/>
      <c r="XB116" s="6"/>
      <c r="XC116" s="6"/>
      <c r="XD116" s="6"/>
      <c r="XE116" s="6"/>
      <c r="XF116" s="6"/>
      <c r="XG116" s="6"/>
      <c r="XH116" s="6"/>
      <c r="XI116" s="6"/>
      <c r="XJ116" s="6"/>
      <c r="XK116" s="6"/>
      <c r="XL116" s="6"/>
      <c r="XM116" s="6"/>
      <c r="XN116" s="6"/>
      <c r="XO116" s="6"/>
      <c r="XP116" s="6"/>
      <c r="XQ116" s="6"/>
      <c r="XR116" s="6"/>
      <c r="XS116" s="6"/>
      <c r="XT116" s="6"/>
      <c r="XU116" s="6"/>
      <c r="XV116" s="6"/>
      <c r="XW116" s="6"/>
      <c r="XX116" s="6"/>
      <c r="XY116" s="6"/>
      <c r="XZ116" s="6"/>
      <c r="YA116" s="6"/>
      <c r="YB116" s="6"/>
      <c r="YC116" s="6"/>
      <c r="YD116" s="6"/>
      <c r="YE116" s="6"/>
      <c r="YF116" s="6"/>
      <c r="YG116" s="6"/>
      <c r="YH116" s="6"/>
      <c r="YI116" s="6"/>
      <c r="YJ116" s="6"/>
      <c r="YK116" s="6"/>
      <c r="YL116" s="6"/>
      <c r="YM116" s="6"/>
      <c r="YN116" s="6"/>
      <c r="YO116" s="6"/>
      <c r="YP116" s="6"/>
      <c r="YQ116" s="6"/>
      <c r="YR116" s="6"/>
      <c r="YS116" s="6"/>
      <c r="YT116" s="6"/>
      <c r="YU116" s="6"/>
      <c r="YV116" s="6"/>
      <c r="YW116" s="6"/>
      <c r="YX116" s="6"/>
      <c r="YY116" s="6"/>
      <c r="YZ116" s="6"/>
      <c r="ZA116" s="6"/>
      <c r="ZB116" s="6"/>
      <c r="ZC116" s="6"/>
      <c r="ZD116" s="6"/>
      <c r="ZE116" s="6"/>
      <c r="ZF116" s="6"/>
      <c r="ZG116" s="6"/>
      <c r="ZH116" s="6"/>
      <c r="ZI116" s="6"/>
      <c r="ZJ116" s="6"/>
      <c r="ZK116" s="6"/>
      <c r="ZL116" s="6"/>
      <c r="ZM116" s="6"/>
      <c r="ZN116" s="6"/>
      <c r="ZO116" s="6"/>
      <c r="ZP116" s="6"/>
      <c r="ZQ116" s="6"/>
      <c r="ZR116" s="6"/>
      <c r="ZS116" s="6"/>
      <c r="ZT116" s="6"/>
      <c r="ZU116" s="6"/>
      <c r="ZV116" s="6"/>
      <c r="ZW116" s="6"/>
      <c r="ZX116" s="6"/>
      <c r="ZY116" s="6"/>
      <c r="ZZ116" s="6"/>
      <c r="AAA116" s="6"/>
      <c r="AAB116" s="6"/>
      <c r="AAC116" s="6"/>
      <c r="AAD116" s="6"/>
      <c r="AAE116" s="6"/>
      <c r="AAF116" s="6"/>
      <c r="AAG116" s="6"/>
      <c r="AAH116" s="6"/>
      <c r="AAI116" s="6"/>
      <c r="AAJ116" s="6"/>
      <c r="AAK116" s="6"/>
      <c r="AAL116" s="6"/>
      <c r="AAM116" s="6"/>
      <c r="AAN116" s="6"/>
      <c r="AAO116" s="6"/>
      <c r="AAP116" s="6"/>
      <c r="AAQ116" s="6"/>
      <c r="AAR116" s="6"/>
      <c r="AAS116" s="6"/>
      <c r="AAT116" s="6"/>
      <c r="AAU116" s="6"/>
      <c r="AAV116" s="6"/>
      <c r="AAW116" s="6"/>
      <c r="AAX116" s="6"/>
      <c r="AAY116" s="6"/>
      <c r="AAZ116" s="6"/>
      <c r="ABA116" s="6"/>
      <c r="ABB116" s="6"/>
      <c r="ABC116" s="6"/>
      <c r="ABD116" s="6"/>
      <c r="ABE116" s="6"/>
      <c r="ABF116" s="6"/>
      <c r="ABG116" s="6"/>
      <c r="ABH116" s="6"/>
      <c r="ABI116" s="6"/>
      <c r="ABJ116" s="6"/>
      <c r="ABK116" s="6"/>
      <c r="ABL116" s="6"/>
      <c r="ABM116" s="6"/>
      <c r="ABN116" s="6"/>
      <c r="ABO116" s="6"/>
      <c r="ABP116" s="6"/>
      <c r="ABQ116" s="6"/>
      <c r="ABR116" s="6"/>
      <c r="ABS116" s="6"/>
      <c r="ABT116" s="6"/>
      <c r="ABU116" s="6"/>
      <c r="ABV116" s="6"/>
      <c r="ABW116" s="6"/>
      <c r="ABX116" s="6"/>
      <c r="ABY116" s="6"/>
      <c r="ABZ116" s="6"/>
      <c r="ACA116" s="6"/>
      <c r="ACB116" s="6"/>
      <c r="ACC116" s="6"/>
      <c r="ACD116" s="6"/>
      <c r="ACE116" s="6"/>
      <c r="ACF116" s="6"/>
      <c r="ACG116" s="6"/>
      <c r="ACH116" s="6"/>
      <c r="ACI116" s="6"/>
      <c r="ACJ116" s="6">
        <v>1</v>
      </c>
      <c r="ACK116" s="6">
        <v>1</v>
      </c>
    </row>
    <row r="117" spans="2:765" x14ac:dyDescent="0.35">
      <c r="B117" s="17">
        <v>8.5</v>
      </c>
      <c r="C117" s="6"/>
      <c r="D117" s="6"/>
      <c r="E117" s="6"/>
      <c r="F117" s="6"/>
      <c r="G117" s="6"/>
      <c r="H117" s="6"/>
      <c r="I117" s="6"/>
      <c r="J117" s="6"/>
      <c r="K117" s="6"/>
      <c r="L117" s="6"/>
      <c r="M117" s="6"/>
      <c r="N117" s="6"/>
      <c r="O117" s="6"/>
      <c r="P117" s="6"/>
      <c r="Q117" s="6"/>
      <c r="R117" s="6"/>
      <c r="S117" s="6"/>
      <c r="T117" s="6"/>
      <c r="U117" s="6"/>
      <c r="V117" s="6"/>
      <c r="W117" s="6"/>
      <c r="X117" s="6"/>
      <c r="Y117" s="6"/>
      <c r="Z117" s="6"/>
      <c r="AA117" s="6"/>
      <c r="AB117" s="6"/>
      <c r="AC117" s="6"/>
      <c r="AD117" s="6"/>
      <c r="AE117" s="6"/>
      <c r="AF117" s="6"/>
      <c r="AG117" s="6"/>
      <c r="AH117" s="6"/>
      <c r="AI117" s="6"/>
      <c r="AJ117" s="6"/>
      <c r="AK117" s="6"/>
      <c r="AL117" s="6"/>
      <c r="AM117" s="6"/>
      <c r="AN117" s="6"/>
      <c r="AO117" s="6"/>
      <c r="AP117" s="6"/>
      <c r="AQ117" s="6"/>
      <c r="AR117" s="6"/>
      <c r="AS117" s="6"/>
      <c r="AT117" s="6"/>
      <c r="AU117" s="6"/>
      <c r="AV117" s="6"/>
      <c r="AW117" s="6"/>
      <c r="AX117" s="6"/>
      <c r="AY117" s="6"/>
      <c r="AZ117" s="6"/>
      <c r="BA117" s="6"/>
      <c r="BB117" s="6"/>
      <c r="BC117" s="6"/>
      <c r="BD117" s="6"/>
      <c r="BE117" s="6"/>
      <c r="BF117" s="6"/>
      <c r="BG117" s="6"/>
      <c r="BH117" s="6"/>
      <c r="BI117" s="6"/>
      <c r="BJ117" s="6"/>
      <c r="BK117" s="6"/>
      <c r="BL117" s="6"/>
      <c r="BM117" s="6"/>
      <c r="BN117" s="6"/>
      <c r="BO117" s="6"/>
      <c r="BP117" s="6"/>
      <c r="BQ117" s="6"/>
      <c r="BR117" s="6"/>
      <c r="BS117" s="6"/>
      <c r="BT117" s="6"/>
      <c r="BU117" s="6"/>
      <c r="BV117" s="6"/>
      <c r="BW117" s="6"/>
      <c r="BX117" s="6"/>
      <c r="BY117" s="6"/>
      <c r="BZ117" s="6"/>
      <c r="CA117" s="6"/>
      <c r="CB117" s="6"/>
      <c r="CC117" s="6"/>
      <c r="CD117" s="6"/>
      <c r="CE117" s="6"/>
      <c r="CF117" s="6"/>
      <c r="CG117" s="6"/>
      <c r="CH117" s="6"/>
      <c r="CI117" s="6"/>
      <c r="CJ117" s="6"/>
      <c r="CK117" s="6"/>
      <c r="CL117" s="6"/>
      <c r="CM117" s="6"/>
      <c r="CN117" s="6"/>
      <c r="CO117" s="6"/>
      <c r="CP117" s="6"/>
      <c r="CQ117" s="6"/>
      <c r="CR117" s="6"/>
      <c r="CS117" s="6"/>
      <c r="CT117" s="6"/>
      <c r="CU117" s="6"/>
      <c r="CV117" s="6"/>
      <c r="CW117" s="6"/>
      <c r="CX117" s="6"/>
      <c r="CY117" s="6"/>
      <c r="CZ117" s="6"/>
      <c r="DA117" s="6"/>
      <c r="DB117" s="6"/>
      <c r="DC117" s="6"/>
      <c r="DD117" s="6"/>
      <c r="DE117" s="6"/>
      <c r="DF117" s="6"/>
      <c r="DG117" s="6"/>
      <c r="DH117" s="6"/>
      <c r="DI117" s="6"/>
      <c r="DJ117" s="6"/>
      <c r="DK117" s="6"/>
      <c r="DL117" s="6"/>
      <c r="DM117" s="6"/>
      <c r="DN117" s="6"/>
      <c r="DO117" s="6"/>
      <c r="DP117" s="6"/>
      <c r="DQ117" s="6"/>
      <c r="DR117" s="6"/>
      <c r="DS117" s="6"/>
      <c r="DT117" s="6"/>
      <c r="DU117" s="6"/>
      <c r="DV117" s="6"/>
      <c r="DW117" s="6"/>
      <c r="DX117" s="6"/>
      <c r="DY117" s="6"/>
      <c r="DZ117" s="6"/>
      <c r="EA117" s="6"/>
      <c r="EB117" s="6"/>
      <c r="EC117" s="6"/>
      <c r="ED117" s="6"/>
      <c r="EE117" s="6"/>
      <c r="EF117" s="6"/>
      <c r="EG117" s="6"/>
      <c r="EH117" s="6"/>
      <c r="EI117" s="6"/>
      <c r="EJ117" s="6"/>
      <c r="EK117" s="6"/>
      <c r="EL117" s="6"/>
      <c r="EM117" s="6"/>
      <c r="EN117" s="6"/>
      <c r="EO117" s="6"/>
      <c r="EP117" s="6"/>
      <c r="EQ117" s="6"/>
      <c r="ER117" s="6"/>
      <c r="ES117" s="6"/>
      <c r="ET117" s="6"/>
      <c r="EU117" s="6"/>
      <c r="EV117" s="6"/>
      <c r="EW117" s="6"/>
      <c r="EX117" s="6"/>
      <c r="EY117" s="6"/>
      <c r="EZ117" s="6"/>
      <c r="FA117" s="6"/>
      <c r="FB117" s="6"/>
      <c r="FC117" s="6"/>
      <c r="FD117" s="6"/>
      <c r="FE117" s="6"/>
      <c r="FF117" s="6"/>
      <c r="FG117" s="6"/>
      <c r="FH117" s="6"/>
      <c r="FI117" s="6"/>
      <c r="FJ117" s="6"/>
      <c r="FK117" s="6"/>
      <c r="FL117" s="6"/>
      <c r="FM117" s="6"/>
      <c r="FN117" s="6"/>
      <c r="FO117" s="6"/>
      <c r="FP117" s="6"/>
      <c r="FQ117" s="6"/>
      <c r="FR117" s="6"/>
      <c r="FS117" s="6"/>
      <c r="FT117" s="6"/>
      <c r="FU117" s="6"/>
      <c r="FV117" s="6"/>
      <c r="FW117" s="6"/>
      <c r="FX117" s="6"/>
      <c r="FY117" s="6"/>
      <c r="FZ117" s="6"/>
      <c r="GA117" s="6"/>
      <c r="GB117" s="6"/>
      <c r="GC117" s="6"/>
      <c r="GD117" s="6"/>
      <c r="GE117" s="6"/>
      <c r="GF117" s="6"/>
      <c r="GG117" s="6"/>
      <c r="GH117" s="6"/>
      <c r="GI117" s="6"/>
      <c r="GJ117" s="6"/>
      <c r="GK117" s="6"/>
      <c r="GL117" s="6"/>
      <c r="GM117" s="6"/>
      <c r="GN117" s="6"/>
      <c r="GO117" s="6"/>
      <c r="GP117" s="6"/>
      <c r="GQ117" s="6"/>
      <c r="GR117" s="6"/>
      <c r="GS117" s="6"/>
      <c r="GT117" s="6"/>
      <c r="GU117" s="6"/>
      <c r="GV117" s="6"/>
      <c r="GW117" s="6"/>
      <c r="GX117" s="6"/>
      <c r="GY117" s="6"/>
      <c r="GZ117" s="6"/>
      <c r="HA117" s="6"/>
      <c r="HB117" s="6"/>
      <c r="HC117" s="6"/>
      <c r="HD117" s="6"/>
      <c r="HE117" s="6"/>
      <c r="HF117" s="6"/>
      <c r="HG117" s="6"/>
      <c r="HH117" s="6"/>
      <c r="HI117" s="6"/>
      <c r="HJ117" s="6"/>
      <c r="HK117" s="6"/>
      <c r="HL117" s="6"/>
      <c r="HM117" s="6"/>
      <c r="HN117" s="6"/>
      <c r="HO117" s="6"/>
      <c r="HP117" s="6"/>
      <c r="HQ117" s="6"/>
      <c r="HR117" s="6"/>
      <c r="HS117" s="6"/>
      <c r="HT117" s="6"/>
      <c r="HU117" s="6"/>
      <c r="HV117" s="6"/>
      <c r="HW117" s="6"/>
      <c r="HX117" s="6"/>
      <c r="HY117" s="6"/>
      <c r="HZ117" s="6"/>
      <c r="IA117" s="6"/>
      <c r="IB117" s="6"/>
      <c r="IC117" s="6"/>
      <c r="ID117" s="6"/>
      <c r="IE117" s="6"/>
      <c r="IF117" s="6"/>
      <c r="IG117" s="6"/>
      <c r="IH117" s="6"/>
      <c r="II117" s="6"/>
      <c r="IJ117" s="6"/>
      <c r="IK117" s="6"/>
      <c r="IL117" s="6"/>
      <c r="IM117" s="6"/>
      <c r="IN117" s="6"/>
      <c r="IO117" s="6"/>
      <c r="IP117" s="6"/>
      <c r="IQ117" s="6"/>
      <c r="IR117" s="6"/>
      <c r="IS117" s="6"/>
      <c r="IT117" s="6"/>
      <c r="IU117" s="6"/>
      <c r="IV117" s="6"/>
      <c r="IW117" s="6"/>
      <c r="IX117" s="6"/>
      <c r="IY117" s="6"/>
      <c r="IZ117" s="6"/>
      <c r="JA117" s="6"/>
      <c r="JB117" s="6"/>
      <c r="JC117" s="6"/>
      <c r="JD117" s="6"/>
      <c r="JE117" s="6"/>
      <c r="JF117" s="6"/>
      <c r="JG117" s="6"/>
      <c r="JH117" s="6"/>
      <c r="JI117" s="6"/>
      <c r="JJ117" s="6"/>
      <c r="JK117" s="6"/>
      <c r="JL117" s="6"/>
      <c r="JM117" s="6"/>
      <c r="JN117" s="6"/>
      <c r="JO117" s="6"/>
      <c r="JP117" s="6"/>
      <c r="JQ117" s="6"/>
      <c r="JR117" s="6"/>
      <c r="JS117" s="6"/>
      <c r="JT117" s="6"/>
      <c r="JU117" s="6"/>
      <c r="JV117" s="6"/>
      <c r="JW117" s="6"/>
      <c r="JX117" s="6"/>
      <c r="JY117" s="6"/>
      <c r="JZ117" s="6"/>
      <c r="KA117" s="6"/>
      <c r="KB117" s="6"/>
      <c r="KC117" s="6"/>
      <c r="KD117" s="6"/>
      <c r="KE117" s="6"/>
      <c r="KF117" s="6"/>
      <c r="KG117" s="6"/>
      <c r="KH117" s="6"/>
      <c r="KI117" s="6"/>
      <c r="KJ117" s="6"/>
      <c r="KK117" s="6"/>
      <c r="KL117" s="6"/>
      <c r="KM117" s="6"/>
      <c r="KN117" s="6"/>
      <c r="KO117" s="6"/>
      <c r="KP117" s="6"/>
      <c r="KQ117" s="6"/>
      <c r="KR117" s="6"/>
      <c r="KS117" s="6"/>
      <c r="KT117" s="6"/>
      <c r="KU117" s="6"/>
      <c r="KV117" s="6"/>
      <c r="KW117" s="6"/>
      <c r="KX117" s="6"/>
      <c r="KY117" s="6"/>
      <c r="KZ117" s="6"/>
      <c r="LA117" s="6"/>
      <c r="LB117" s="6"/>
      <c r="LC117" s="6"/>
      <c r="LD117" s="6"/>
      <c r="LE117" s="6"/>
      <c r="LF117" s="6"/>
      <c r="LG117" s="6"/>
      <c r="LH117" s="6"/>
      <c r="LI117" s="6"/>
      <c r="LJ117" s="6"/>
      <c r="LK117" s="6"/>
      <c r="LL117" s="6"/>
      <c r="LM117" s="6"/>
      <c r="LN117" s="6"/>
      <c r="LO117" s="6"/>
      <c r="LP117" s="6"/>
      <c r="LQ117" s="6"/>
      <c r="LR117" s="6"/>
      <c r="LS117" s="6"/>
      <c r="LT117" s="6"/>
      <c r="LU117" s="6"/>
      <c r="LV117" s="6"/>
      <c r="LW117" s="6"/>
      <c r="LX117" s="6"/>
      <c r="LY117" s="6"/>
      <c r="LZ117" s="6"/>
      <c r="MA117" s="6"/>
      <c r="MB117" s="6"/>
      <c r="MC117" s="6"/>
      <c r="MD117" s="6"/>
      <c r="ME117" s="6"/>
      <c r="MF117" s="6"/>
      <c r="MG117" s="6"/>
      <c r="MH117" s="6"/>
      <c r="MI117" s="6"/>
      <c r="MJ117" s="6"/>
      <c r="MK117" s="6"/>
      <c r="ML117" s="6"/>
      <c r="MM117" s="6"/>
      <c r="MN117" s="6"/>
      <c r="MO117" s="6"/>
      <c r="MP117" s="6"/>
      <c r="MQ117" s="6"/>
      <c r="MR117" s="6"/>
      <c r="MS117" s="6"/>
      <c r="MT117" s="6"/>
      <c r="MU117" s="6"/>
      <c r="MV117" s="6"/>
      <c r="MW117" s="6"/>
      <c r="MX117" s="6"/>
      <c r="MY117" s="6"/>
      <c r="MZ117" s="6"/>
      <c r="NA117" s="6"/>
      <c r="NB117" s="6"/>
      <c r="NC117" s="6"/>
      <c r="ND117" s="6"/>
      <c r="NE117" s="6"/>
      <c r="NF117" s="6"/>
      <c r="NG117" s="6"/>
      <c r="NH117" s="6"/>
      <c r="NI117" s="6"/>
      <c r="NJ117" s="6"/>
      <c r="NK117" s="6"/>
      <c r="NL117" s="6"/>
      <c r="NM117" s="6"/>
      <c r="NN117" s="6"/>
      <c r="NO117" s="6"/>
      <c r="NP117" s="6"/>
      <c r="NQ117" s="6"/>
      <c r="NR117" s="6"/>
      <c r="NS117" s="6"/>
      <c r="NT117" s="6"/>
      <c r="NU117" s="6"/>
      <c r="NV117" s="6"/>
      <c r="NW117" s="6"/>
      <c r="NX117" s="6"/>
      <c r="NY117" s="6"/>
      <c r="NZ117" s="6"/>
      <c r="OA117" s="6"/>
      <c r="OB117" s="6"/>
      <c r="OC117" s="6"/>
      <c r="OD117" s="6"/>
      <c r="OE117" s="6"/>
      <c r="OF117" s="6"/>
      <c r="OG117" s="6"/>
      <c r="OH117" s="6"/>
      <c r="OI117" s="6"/>
      <c r="OJ117" s="6"/>
      <c r="OK117" s="6"/>
      <c r="OL117" s="6"/>
      <c r="OM117" s="6"/>
      <c r="ON117" s="6"/>
      <c r="OO117" s="6"/>
      <c r="OP117" s="6"/>
      <c r="OQ117" s="6"/>
      <c r="OR117" s="6"/>
      <c r="OS117" s="6"/>
      <c r="OT117" s="6"/>
      <c r="OU117" s="6"/>
      <c r="OV117" s="6"/>
      <c r="OW117" s="6"/>
      <c r="OX117" s="6"/>
      <c r="OY117" s="6"/>
      <c r="OZ117" s="6"/>
      <c r="PA117" s="6"/>
      <c r="PB117" s="6"/>
      <c r="PC117" s="6"/>
      <c r="PD117" s="6"/>
      <c r="PE117" s="6"/>
      <c r="PF117" s="6"/>
      <c r="PG117" s="6"/>
      <c r="PH117" s="6"/>
      <c r="PI117" s="6"/>
      <c r="PJ117" s="6"/>
      <c r="PK117" s="6"/>
      <c r="PL117" s="6"/>
      <c r="PM117" s="6"/>
      <c r="PN117" s="6"/>
      <c r="PO117" s="6"/>
      <c r="PP117" s="6"/>
      <c r="PQ117" s="6"/>
      <c r="PR117" s="6"/>
      <c r="PS117" s="6"/>
      <c r="PT117" s="6"/>
      <c r="PU117" s="6"/>
      <c r="PV117" s="6"/>
      <c r="PW117" s="6"/>
      <c r="PX117" s="6"/>
      <c r="PY117" s="6"/>
      <c r="PZ117" s="6"/>
      <c r="QA117" s="6"/>
      <c r="QB117" s="6"/>
      <c r="QC117" s="6"/>
      <c r="QD117" s="6"/>
      <c r="QE117" s="6"/>
      <c r="QF117" s="6"/>
      <c r="QG117" s="6"/>
      <c r="QH117" s="6"/>
      <c r="QI117" s="6"/>
      <c r="QJ117" s="6"/>
      <c r="QK117" s="6"/>
      <c r="QL117" s="6"/>
      <c r="QM117" s="6"/>
      <c r="QN117" s="6"/>
      <c r="QO117" s="6"/>
      <c r="QP117" s="6"/>
      <c r="QQ117" s="6"/>
      <c r="QR117" s="6"/>
      <c r="QS117" s="6"/>
      <c r="QT117" s="6"/>
      <c r="QU117" s="6"/>
      <c r="QV117" s="6"/>
      <c r="QW117" s="6"/>
      <c r="QX117" s="6"/>
      <c r="QY117" s="6"/>
      <c r="QZ117" s="6"/>
      <c r="RA117" s="6"/>
      <c r="RB117" s="6"/>
      <c r="RC117" s="6"/>
      <c r="RD117" s="6"/>
      <c r="RE117" s="6"/>
      <c r="RF117" s="6"/>
      <c r="RG117" s="6"/>
      <c r="RH117" s="6"/>
      <c r="RI117" s="6"/>
      <c r="RJ117" s="6"/>
      <c r="RK117" s="6"/>
      <c r="RL117" s="6"/>
      <c r="RM117" s="6"/>
      <c r="RN117" s="6"/>
      <c r="RO117" s="6"/>
      <c r="RP117" s="6"/>
      <c r="RQ117" s="6"/>
      <c r="RR117" s="6"/>
      <c r="RS117" s="6"/>
      <c r="RT117" s="6"/>
      <c r="RU117" s="6"/>
      <c r="RV117" s="6"/>
      <c r="RW117" s="6"/>
      <c r="RX117" s="6"/>
      <c r="RY117" s="6"/>
      <c r="RZ117" s="6"/>
      <c r="SA117" s="6"/>
      <c r="SB117" s="6"/>
      <c r="SC117" s="6"/>
      <c r="SD117" s="6"/>
      <c r="SE117" s="6"/>
      <c r="SF117" s="6"/>
      <c r="SG117" s="6"/>
      <c r="SH117" s="6"/>
      <c r="SI117" s="6"/>
      <c r="SJ117" s="6"/>
      <c r="SK117" s="6"/>
      <c r="SL117" s="6"/>
      <c r="SM117" s="6"/>
      <c r="SN117" s="6"/>
      <c r="SO117" s="6"/>
      <c r="SP117" s="6"/>
      <c r="SQ117" s="6"/>
      <c r="SR117" s="6"/>
      <c r="SS117" s="6"/>
      <c r="ST117" s="6"/>
      <c r="SU117" s="6"/>
      <c r="SV117" s="6"/>
      <c r="SW117" s="6"/>
      <c r="SX117" s="6"/>
      <c r="SY117" s="6"/>
      <c r="SZ117" s="6"/>
      <c r="TA117" s="6"/>
      <c r="TB117" s="6"/>
      <c r="TC117" s="6"/>
      <c r="TD117" s="6"/>
      <c r="TE117" s="6"/>
      <c r="TF117" s="6"/>
      <c r="TG117" s="6"/>
      <c r="TH117" s="6"/>
      <c r="TI117" s="6"/>
      <c r="TJ117" s="6"/>
      <c r="TK117" s="6"/>
      <c r="TL117" s="6"/>
      <c r="TM117" s="6"/>
      <c r="TN117" s="6"/>
      <c r="TO117" s="6"/>
      <c r="TP117" s="6"/>
      <c r="TQ117" s="6"/>
      <c r="TR117" s="6"/>
      <c r="TS117" s="6"/>
      <c r="TT117" s="6"/>
      <c r="TU117" s="6"/>
      <c r="TV117" s="6"/>
      <c r="TW117" s="6"/>
      <c r="TX117" s="6"/>
      <c r="TY117" s="6"/>
      <c r="TZ117" s="6"/>
      <c r="UA117" s="6"/>
      <c r="UB117" s="6"/>
      <c r="UC117" s="6"/>
      <c r="UD117" s="6"/>
      <c r="UE117" s="6"/>
      <c r="UF117" s="6"/>
      <c r="UG117" s="6"/>
      <c r="UH117" s="6"/>
      <c r="UI117" s="6"/>
      <c r="UJ117" s="6"/>
      <c r="UK117" s="6"/>
      <c r="UL117" s="6"/>
      <c r="UM117" s="6"/>
      <c r="UN117" s="6"/>
      <c r="UO117" s="6"/>
      <c r="UP117" s="6"/>
      <c r="UQ117" s="6"/>
      <c r="UR117" s="6"/>
      <c r="US117" s="6"/>
      <c r="UT117" s="6"/>
      <c r="UU117" s="6"/>
      <c r="UV117" s="6"/>
      <c r="UW117" s="6"/>
      <c r="UX117" s="6"/>
      <c r="UY117" s="6"/>
      <c r="UZ117" s="6"/>
      <c r="VA117" s="6"/>
      <c r="VB117" s="6"/>
      <c r="VC117" s="6"/>
      <c r="VD117" s="6"/>
      <c r="VE117" s="6"/>
      <c r="VF117" s="6"/>
      <c r="VG117" s="6"/>
      <c r="VH117" s="6"/>
      <c r="VI117" s="6"/>
      <c r="VJ117" s="6"/>
      <c r="VK117" s="6"/>
      <c r="VL117" s="6"/>
      <c r="VM117" s="6"/>
      <c r="VN117" s="6"/>
      <c r="VO117" s="6"/>
      <c r="VP117" s="6"/>
      <c r="VQ117" s="6"/>
      <c r="VR117" s="6"/>
      <c r="VS117" s="6"/>
      <c r="VT117" s="6"/>
      <c r="VU117" s="6"/>
      <c r="VV117" s="6"/>
      <c r="VW117" s="6"/>
      <c r="VX117" s="6"/>
      <c r="VY117" s="6"/>
      <c r="VZ117" s="6"/>
      <c r="WA117" s="6"/>
      <c r="WB117" s="6"/>
      <c r="WC117" s="6"/>
      <c r="WD117" s="6"/>
      <c r="WE117" s="6"/>
      <c r="WF117" s="6"/>
      <c r="WG117" s="6"/>
      <c r="WH117" s="6"/>
      <c r="WI117" s="6"/>
      <c r="WJ117" s="6"/>
      <c r="WK117" s="6"/>
      <c r="WL117" s="6"/>
      <c r="WM117" s="6"/>
      <c r="WN117" s="6"/>
      <c r="WO117" s="6"/>
      <c r="WP117" s="6"/>
      <c r="WQ117" s="6"/>
      <c r="WR117" s="6"/>
      <c r="WS117" s="6"/>
      <c r="WT117" s="6"/>
      <c r="WU117" s="6"/>
      <c r="WV117" s="6"/>
      <c r="WW117" s="6"/>
      <c r="WX117" s="6"/>
      <c r="WY117" s="6"/>
      <c r="WZ117" s="6"/>
      <c r="XA117" s="6"/>
      <c r="XB117" s="6"/>
      <c r="XC117" s="6"/>
      <c r="XD117" s="6"/>
      <c r="XE117" s="6"/>
      <c r="XF117" s="6"/>
      <c r="XG117" s="6"/>
      <c r="XH117" s="6"/>
      <c r="XI117" s="6"/>
      <c r="XJ117" s="6"/>
      <c r="XK117" s="6"/>
      <c r="XL117" s="6"/>
      <c r="XM117" s="6"/>
      <c r="XN117" s="6"/>
      <c r="XO117" s="6"/>
      <c r="XP117" s="6"/>
      <c r="XQ117" s="6"/>
      <c r="XR117" s="6"/>
      <c r="XS117" s="6"/>
      <c r="XT117" s="6"/>
      <c r="XU117" s="6"/>
      <c r="XV117" s="6"/>
      <c r="XW117" s="6"/>
      <c r="XX117" s="6"/>
      <c r="XY117" s="6"/>
      <c r="XZ117" s="6"/>
      <c r="YA117" s="6"/>
      <c r="YB117" s="6"/>
      <c r="YC117" s="6"/>
      <c r="YD117" s="6"/>
      <c r="YE117" s="6"/>
      <c r="YF117" s="6"/>
      <c r="YG117" s="6"/>
      <c r="YH117" s="6"/>
      <c r="YI117" s="6"/>
      <c r="YJ117" s="6"/>
      <c r="YK117" s="6"/>
      <c r="YL117" s="6"/>
      <c r="YM117" s="6"/>
      <c r="YN117" s="6"/>
      <c r="YO117" s="6"/>
      <c r="YP117" s="6"/>
      <c r="YQ117" s="6"/>
      <c r="YR117" s="6"/>
      <c r="YS117" s="6"/>
      <c r="YT117" s="6"/>
      <c r="YU117" s="6"/>
      <c r="YV117" s="6"/>
      <c r="YW117" s="6"/>
      <c r="YX117" s="6"/>
      <c r="YY117" s="6"/>
      <c r="YZ117" s="6"/>
      <c r="ZA117" s="6"/>
      <c r="ZB117" s="6"/>
      <c r="ZC117" s="6"/>
      <c r="ZD117" s="6"/>
      <c r="ZE117" s="6"/>
      <c r="ZF117" s="6"/>
      <c r="ZG117" s="6"/>
      <c r="ZH117" s="6"/>
      <c r="ZI117" s="6"/>
      <c r="ZJ117" s="6"/>
      <c r="ZK117" s="6"/>
      <c r="ZL117" s="6"/>
      <c r="ZM117" s="6"/>
      <c r="ZN117" s="6"/>
      <c r="ZO117" s="6"/>
      <c r="ZP117" s="6"/>
      <c r="ZQ117" s="6"/>
      <c r="ZR117" s="6"/>
      <c r="ZS117" s="6"/>
      <c r="ZT117" s="6"/>
      <c r="ZU117" s="6"/>
      <c r="ZV117" s="6"/>
      <c r="ZW117" s="6"/>
      <c r="ZX117" s="6"/>
      <c r="ZY117" s="6"/>
      <c r="ZZ117" s="6"/>
      <c r="AAA117" s="6"/>
      <c r="AAB117" s="6"/>
      <c r="AAC117" s="6"/>
      <c r="AAD117" s="6"/>
      <c r="AAE117" s="6"/>
      <c r="AAF117" s="6"/>
      <c r="AAG117" s="6"/>
      <c r="AAH117" s="6"/>
      <c r="AAI117" s="6">
        <v>1</v>
      </c>
      <c r="AAJ117" s="6"/>
      <c r="AAK117" s="6"/>
      <c r="AAL117" s="6"/>
      <c r="AAM117" s="6"/>
      <c r="AAN117" s="6"/>
      <c r="AAO117" s="6"/>
      <c r="AAP117" s="6"/>
      <c r="AAQ117" s="6"/>
      <c r="AAR117" s="6"/>
      <c r="AAS117" s="6"/>
      <c r="AAT117" s="6"/>
      <c r="AAU117" s="6"/>
      <c r="AAV117" s="6"/>
      <c r="AAW117" s="6"/>
      <c r="AAX117" s="6"/>
      <c r="AAY117" s="6"/>
      <c r="AAZ117" s="6"/>
      <c r="ABA117" s="6"/>
      <c r="ABB117" s="6"/>
      <c r="ABC117" s="6"/>
      <c r="ABD117" s="6"/>
      <c r="ABE117" s="6"/>
      <c r="ABF117" s="6"/>
      <c r="ABG117" s="6"/>
      <c r="ABH117" s="6"/>
      <c r="ABI117" s="6"/>
      <c r="ABJ117" s="6"/>
      <c r="ABK117" s="6"/>
      <c r="ABL117" s="6"/>
      <c r="ABM117" s="6"/>
      <c r="ABN117" s="6"/>
      <c r="ABO117" s="6"/>
      <c r="ABP117" s="6"/>
      <c r="ABQ117" s="6"/>
      <c r="ABR117" s="6"/>
      <c r="ABS117" s="6"/>
      <c r="ABT117" s="6"/>
      <c r="ABU117" s="6"/>
      <c r="ABV117" s="6"/>
      <c r="ABW117" s="6"/>
      <c r="ABX117" s="6"/>
      <c r="ABY117" s="6"/>
      <c r="ABZ117" s="6"/>
      <c r="ACA117" s="6"/>
      <c r="ACB117" s="6"/>
      <c r="ACC117" s="6"/>
      <c r="ACD117" s="6"/>
      <c r="ACE117" s="6"/>
      <c r="ACF117" s="6"/>
      <c r="ACG117" s="6"/>
      <c r="ACH117" s="6"/>
      <c r="ACI117" s="6"/>
      <c r="ACJ117" s="6"/>
      <c r="ACK117" s="6">
        <v>1</v>
      </c>
    </row>
    <row r="118" spans="2:765" x14ac:dyDescent="0.35">
      <c r="B118" s="17" t="s">
        <v>1056</v>
      </c>
      <c r="C118" s="6"/>
      <c r="D118" s="6"/>
      <c r="E118" s="6"/>
      <c r="F118" s="6"/>
      <c r="G118" s="6"/>
      <c r="H118" s="6"/>
      <c r="I118" s="6"/>
      <c r="J118" s="6"/>
      <c r="K118" s="6"/>
      <c r="L118" s="6"/>
      <c r="M118" s="6"/>
      <c r="N118" s="6"/>
      <c r="O118" s="6"/>
      <c r="P118" s="6"/>
      <c r="Q118" s="6"/>
      <c r="R118" s="6"/>
      <c r="S118" s="6"/>
      <c r="T118" s="6"/>
      <c r="U118" s="6">
        <v>1</v>
      </c>
      <c r="V118" s="6"/>
      <c r="W118" s="6"/>
      <c r="X118" s="6"/>
      <c r="Y118" s="6"/>
      <c r="Z118" s="6"/>
      <c r="AA118" s="6"/>
      <c r="AB118" s="6"/>
      <c r="AC118" s="6"/>
      <c r="AD118" s="6"/>
      <c r="AE118" s="6"/>
      <c r="AF118" s="6"/>
      <c r="AG118" s="6">
        <v>1</v>
      </c>
      <c r="AH118" s="6"/>
      <c r="AI118" s="6"/>
      <c r="AJ118" s="6"/>
      <c r="AK118" s="6"/>
      <c r="AL118" s="6"/>
      <c r="AM118" s="6"/>
      <c r="AN118" s="6"/>
      <c r="AO118" s="6"/>
      <c r="AP118" s="6">
        <v>1</v>
      </c>
      <c r="AQ118" s="6"/>
      <c r="AR118" s="6"/>
      <c r="AS118" s="6"/>
      <c r="AT118" s="6"/>
      <c r="AU118" s="6"/>
      <c r="AV118" s="6"/>
      <c r="AW118" s="6"/>
      <c r="AX118" s="6"/>
      <c r="AY118" s="6"/>
      <c r="AZ118" s="6"/>
      <c r="BA118" s="6"/>
      <c r="BB118" s="6"/>
      <c r="BC118" s="6"/>
      <c r="BD118" s="6"/>
      <c r="BE118" s="6">
        <v>1</v>
      </c>
      <c r="BF118" s="6"/>
      <c r="BG118" s="6">
        <v>1</v>
      </c>
      <c r="BH118" s="6"/>
      <c r="BI118" s="6"/>
      <c r="BJ118" s="6"/>
      <c r="BK118" s="6"/>
      <c r="BL118" s="6"/>
      <c r="BM118" s="6">
        <v>1</v>
      </c>
      <c r="BN118" s="6"/>
      <c r="BO118" s="6">
        <v>1</v>
      </c>
      <c r="BP118" s="6"/>
      <c r="BQ118" s="6"/>
      <c r="BR118" s="6"/>
      <c r="BS118" s="6"/>
      <c r="BT118" s="6">
        <v>1</v>
      </c>
      <c r="BU118" s="6"/>
      <c r="BV118" s="6"/>
      <c r="BW118" s="6"/>
      <c r="BX118" s="6">
        <v>1</v>
      </c>
      <c r="BY118" s="6"/>
      <c r="BZ118" s="6">
        <v>2</v>
      </c>
      <c r="CA118" s="6"/>
      <c r="CB118" s="6"/>
      <c r="CC118" s="6"/>
      <c r="CD118" s="6"/>
      <c r="CE118" s="6"/>
      <c r="CF118" s="6"/>
      <c r="CG118" s="6"/>
      <c r="CH118" s="6"/>
      <c r="CI118" s="6"/>
      <c r="CJ118" s="6"/>
      <c r="CK118" s="6"/>
      <c r="CL118" s="6"/>
      <c r="CM118" s="6"/>
      <c r="CN118" s="6"/>
      <c r="CO118" s="6"/>
      <c r="CP118" s="6"/>
      <c r="CQ118" s="6"/>
      <c r="CR118" s="6"/>
      <c r="CS118" s="6"/>
      <c r="CT118" s="6"/>
      <c r="CU118" s="6"/>
      <c r="CV118" s="6"/>
      <c r="CW118" s="6"/>
      <c r="CX118" s="6"/>
      <c r="CY118" s="6"/>
      <c r="CZ118" s="6"/>
      <c r="DA118" s="6"/>
      <c r="DB118" s="6"/>
      <c r="DC118" s="6"/>
      <c r="DD118" s="6"/>
      <c r="DE118" s="6"/>
      <c r="DF118" s="6"/>
      <c r="DG118" s="6"/>
      <c r="DH118" s="6"/>
      <c r="DI118" s="6"/>
      <c r="DJ118" s="6"/>
      <c r="DK118" s="6"/>
      <c r="DL118" s="6"/>
      <c r="DM118" s="6"/>
      <c r="DN118" s="6"/>
      <c r="DO118" s="6">
        <v>1</v>
      </c>
      <c r="DP118" s="6"/>
      <c r="DQ118" s="6"/>
      <c r="DR118" s="6"/>
      <c r="DS118" s="6"/>
      <c r="DT118" s="6"/>
      <c r="DU118" s="6">
        <v>1</v>
      </c>
      <c r="DV118" s="6"/>
      <c r="DW118" s="6">
        <v>1</v>
      </c>
      <c r="DX118" s="6"/>
      <c r="DY118" s="6"/>
      <c r="DZ118" s="6"/>
      <c r="EA118" s="6"/>
      <c r="EB118" s="6"/>
      <c r="EC118" s="6"/>
      <c r="ED118" s="6"/>
      <c r="EE118" s="6"/>
      <c r="EF118" s="6"/>
      <c r="EG118" s="6"/>
      <c r="EH118" s="6"/>
      <c r="EI118" s="6"/>
      <c r="EJ118" s="6"/>
      <c r="EK118" s="6"/>
      <c r="EL118" s="6"/>
      <c r="EM118" s="6"/>
      <c r="EN118" s="6"/>
      <c r="EO118" s="6"/>
      <c r="EP118" s="6"/>
      <c r="EQ118" s="6"/>
      <c r="ER118" s="6"/>
      <c r="ES118" s="6">
        <v>1</v>
      </c>
      <c r="ET118" s="6"/>
      <c r="EU118" s="6"/>
      <c r="EV118" s="6"/>
      <c r="EW118" s="6"/>
      <c r="EX118" s="6"/>
      <c r="EY118" s="6">
        <v>1</v>
      </c>
      <c r="EZ118" s="6"/>
      <c r="FA118" s="6"/>
      <c r="FB118" s="6"/>
      <c r="FC118" s="6"/>
      <c r="FD118" s="6"/>
      <c r="FE118" s="6"/>
      <c r="FF118" s="6"/>
      <c r="FG118" s="6"/>
      <c r="FH118" s="6"/>
      <c r="FI118" s="6">
        <v>2</v>
      </c>
      <c r="FJ118" s="6"/>
      <c r="FK118" s="6">
        <v>1</v>
      </c>
      <c r="FL118" s="6"/>
      <c r="FM118" s="6"/>
      <c r="FN118" s="6"/>
      <c r="FO118" s="6"/>
      <c r="FP118" s="6"/>
      <c r="FQ118" s="6"/>
      <c r="FR118" s="6">
        <v>1</v>
      </c>
      <c r="FS118" s="6"/>
      <c r="FT118" s="6"/>
      <c r="FU118" s="6"/>
      <c r="FV118" s="6"/>
      <c r="FW118" s="6"/>
      <c r="FX118" s="6"/>
      <c r="FY118" s="6"/>
      <c r="FZ118" s="6"/>
      <c r="GA118" s="6"/>
      <c r="GB118" s="6">
        <v>1</v>
      </c>
      <c r="GC118" s="6"/>
      <c r="GD118" s="6"/>
      <c r="GE118" s="6">
        <v>1</v>
      </c>
      <c r="GF118" s="6">
        <v>1</v>
      </c>
      <c r="GG118" s="6"/>
      <c r="GH118" s="6">
        <v>1</v>
      </c>
      <c r="GI118" s="6"/>
      <c r="GJ118" s="6"/>
      <c r="GK118" s="6"/>
      <c r="GL118" s="6"/>
      <c r="GM118" s="6">
        <v>1</v>
      </c>
      <c r="GN118" s="6"/>
      <c r="GO118" s="6">
        <v>1</v>
      </c>
      <c r="GP118" s="6"/>
      <c r="GQ118" s="6"/>
      <c r="GR118" s="6"/>
      <c r="GS118" s="6"/>
      <c r="GT118" s="6"/>
      <c r="GU118" s="6"/>
      <c r="GV118" s="6"/>
      <c r="GW118" s="6">
        <v>1</v>
      </c>
      <c r="GX118" s="6"/>
      <c r="GY118" s="6"/>
      <c r="GZ118" s="6"/>
      <c r="HA118" s="6"/>
      <c r="HB118" s="6"/>
      <c r="HC118" s="6"/>
      <c r="HD118" s="6"/>
      <c r="HE118" s="6"/>
      <c r="HF118" s="6"/>
      <c r="HG118" s="6"/>
      <c r="HH118" s="6"/>
      <c r="HI118" s="6"/>
      <c r="HJ118" s="6"/>
      <c r="HK118" s="6"/>
      <c r="HL118" s="6"/>
      <c r="HM118" s="6"/>
      <c r="HN118" s="6"/>
      <c r="HO118" s="6"/>
      <c r="HP118" s="6"/>
      <c r="HQ118" s="6"/>
      <c r="HR118" s="6"/>
      <c r="HS118" s="6"/>
      <c r="HT118" s="6"/>
      <c r="HU118" s="6"/>
      <c r="HV118" s="6"/>
      <c r="HW118" s="6"/>
      <c r="HX118" s="6">
        <v>2</v>
      </c>
      <c r="HY118" s="6">
        <v>1</v>
      </c>
      <c r="HZ118" s="6"/>
      <c r="IA118" s="6">
        <v>1</v>
      </c>
      <c r="IB118" s="6">
        <v>2</v>
      </c>
      <c r="IC118" s="6"/>
      <c r="ID118" s="6"/>
      <c r="IE118" s="6">
        <v>1</v>
      </c>
      <c r="IF118" s="6">
        <v>1</v>
      </c>
      <c r="IG118" s="6"/>
      <c r="IH118" s="6"/>
      <c r="II118" s="6"/>
      <c r="IJ118" s="6"/>
      <c r="IK118" s="6"/>
      <c r="IL118" s="6"/>
      <c r="IM118" s="6"/>
      <c r="IN118" s="6"/>
      <c r="IO118" s="6"/>
      <c r="IP118" s="6"/>
      <c r="IQ118" s="6">
        <v>3</v>
      </c>
      <c r="IR118" s="6"/>
      <c r="IS118" s="6"/>
      <c r="IT118" s="6">
        <v>1</v>
      </c>
      <c r="IU118" s="6"/>
      <c r="IV118" s="6"/>
      <c r="IW118" s="6">
        <v>1</v>
      </c>
      <c r="IX118" s="6">
        <v>1</v>
      </c>
      <c r="IY118" s="6"/>
      <c r="IZ118" s="6"/>
      <c r="JA118" s="6">
        <v>1</v>
      </c>
      <c r="JB118" s="6"/>
      <c r="JC118" s="6"/>
      <c r="JD118" s="6"/>
      <c r="JE118" s="6">
        <v>1</v>
      </c>
      <c r="JF118" s="6"/>
      <c r="JG118" s="6"/>
      <c r="JH118" s="6"/>
      <c r="JI118" s="6">
        <v>1</v>
      </c>
      <c r="JJ118" s="6"/>
      <c r="JK118" s="6"/>
      <c r="JL118" s="6"/>
      <c r="JM118" s="6"/>
      <c r="JN118" s="6">
        <v>1</v>
      </c>
      <c r="JO118" s="6"/>
      <c r="JP118" s="6"/>
      <c r="JQ118" s="6"/>
      <c r="JR118" s="6"/>
      <c r="JS118" s="6">
        <v>1</v>
      </c>
      <c r="JT118" s="6"/>
      <c r="JU118" s="6"/>
      <c r="JV118" s="6"/>
      <c r="JW118" s="6"/>
      <c r="JX118" s="6"/>
      <c r="JY118" s="6"/>
      <c r="JZ118" s="6"/>
      <c r="KA118" s="6"/>
      <c r="KB118" s="6"/>
      <c r="KC118" s="6"/>
      <c r="KD118" s="6"/>
      <c r="KE118" s="6"/>
      <c r="KF118" s="6"/>
      <c r="KG118" s="6"/>
      <c r="KH118" s="6"/>
      <c r="KI118" s="6"/>
      <c r="KJ118" s="6"/>
      <c r="KK118" s="6"/>
      <c r="KL118" s="6"/>
      <c r="KM118" s="6"/>
      <c r="KN118" s="6"/>
      <c r="KO118" s="6"/>
      <c r="KP118" s="6"/>
      <c r="KQ118" s="6"/>
      <c r="KR118" s="6"/>
      <c r="KS118" s="6"/>
      <c r="KT118" s="6"/>
      <c r="KU118" s="6"/>
      <c r="KV118" s="6">
        <v>1</v>
      </c>
      <c r="KW118" s="6"/>
      <c r="KX118" s="6"/>
      <c r="KY118" s="6">
        <v>1</v>
      </c>
      <c r="KZ118" s="6">
        <v>1</v>
      </c>
      <c r="LA118" s="6"/>
      <c r="LB118" s="6"/>
      <c r="LC118" s="6"/>
      <c r="LD118" s="6"/>
      <c r="LE118" s="6"/>
      <c r="LF118" s="6"/>
      <c r="LG118" s="6"/>
      <c r="LH118" s="6"/>
      <c r="LI118" s="6"/>
      <c r="LJ118" s="6"/>
      <c r="LK118" s="6"/>
      <c r="LL118" s="6">
        <v>1</v>
      </c>
      <c r="LM118" s="6"/>
      <c r="LN118" s="6"/>
      <c r="LO118" s="6"/>
      <c r="LP118" s="6"/>
      <c r="LQ118" s="6"/>
      <c r="LR118" s="6"/>
      <c r="LS118" s="6"/>
      <c r="LT118" s="6"/>
      <c r="LU118" s="6"/>
      <c r="LV118" s="6"/>
      <c r="LW118" s="6">
        <v>1</v>
      </c>
      <c r="LX118" s="6"/>
      <c r="LY118" s="6"/>
      <c r="LZ118" s="6"/>
      <c r="MA118" s="6"/>
      <c r="MB118" s="6"/>
      <c r="MC118" s="6"/>
      <c r="MD118" s="6"/>
      <c r="ME118" s="6">
        <v>1</v>
      </c>
      <c r="MF118" s="6">
        <v>1</v>
      </c>
      <c r="MG118" s="6"/>
      <c r="MH118" s="6"/>
      <c r="MI118" s="6"/>
      <c r="MJ118" s="6">
        <v>1</v>
      </c>
      <c r="MK118" s="6"/>
      <c r="ML118" s="6"/>
      <c r="MM118" s="6"/>
      <c r="MN118" s="6">
        <v>1</v>
      </c>
      <c r="MO118" s="6"/>
      <c r="MP118" s="6"/>
      <c r="MQ118" s="6">
        <v>1</v>
      </c>
      <c r="MR118" s="6"/>
      <c r="MS118" s="6"/>
      <c r="MT118" s="6"/>
      <c r="MU118" s="6">
        <v>1</v>
      </c>
      <c r="MV118" s="6"/>
      <c r="MW118" s="6"/>
      <c r="MX118" s="6"/>
      <c r="MY118" s="6"/>
      <c r="MZ118" s="6"/>
      <c r="NA118" s="6"/>
      <c r="NB118" s="6">
        <v>1</v>
      </c>
      <c r="NC118" s="6"/>
      <c r="ND118" s="6"/>
      <c r="NE118" s="6"/>
      <c r="NF118" s="6"/>
      <c r="NG118" s="6">
        <v>1</v>
      </c>
      <c r="NH118" s="6"/>
      <c r="NI118" s="6">
        <v>1</v>
      </c>
      <c r="NJ118" s="6"/>
      <c r="NK118" s="6"/>
      <c r="NL118" s="6"/>
      <c r="NM118" s="6"/>
      <c r="NN118" s="6"/>
      <c r="NO118" s="6">
        <v>1</v>
      </c>
      <c r="NP118" s="6"/>
      <c r="NQ118" s="6">
        <v>6</v>
      </c>
      <c r="NR118" s="6"/>
      <c r="NS118" s="6">
        <v>1</v>
      </c>
      <c r="NT118" s="6"/>
      <c r="NU118" s="6"/>
      <c r="NV118" s="6"/>
      <c r="NW118" s="6"/>
      <c r="NX118" s="6"/>
      <c r="NY118" s="6"/>
      <c r="NZ118" s="6"/>
      <c r="OA118" s="6"/>
      <c r="OB118" s="6"/>
      <c r="OC118" s="6"/>
      <c r="OD118" s="6"/>
      <c r="OE118" s="6"/>
      <c r="OF118" s="6"/>
      <c r="OG118" s="6"/>
      <c r="OH118" s="6"/>
      <c r="OI118" s="6">
        <v>1</v>
      </c>
      <c r="OJ118" s="6"/>
      <c r="OK118" s="6"/>
      <c r="OL118" s="6">
        <v>1</v>
      </c>
      <c r="OM118" s="6"/>
      <c r="ON118" s="6"/>
      <c r="OO118" s="6"/>
      <c r="OP118" s="6"/>
      <c r="OQ118" s="6"/>
      <c r="OR118" s="6"/>
      <c r="OS118" s="6"/>
      <c r="OT118" s="6"/>
      <c r="OU118" s="6"/>
      <c r="OV118" s="6"/>
      <c r="OW118" s="6"/>
      <c r="OX118" s="6"/>
      <c r="OY118" s="6">
        <v>1</v>
      </c>
      <c r="OZ118" s="6"/>
      <c r="PA118" s="6"/>
      <c r="PB118" s="6">
        <v>1</v>
      </c>
      <c r="PC118" s="6"/>
      <c r="PD118" s="6"/>
      <c r="PE118" s="6"/>
      <c r="PF118" s="6">
        <v>1</v>
      </c>
      <c r="PG118" s="6"/>
      <c r="PH118" s="6">
        <v>1</v>
      </c>
      <c r="PI118" s="6"/>
      <c r="PJ118" s="6">
        <v>1</v>
      </c>
      <c r="PK118" s="6"/>
      <c r="PL118" s="6">
        <v>1</v>
      </c>
      <c r="PM118" s="6"/>
      <c r="PN118" s="6"/>
      <c r="PO118" s="6"/>
      <c r="PP118" s="6"/>
      <c r="PQ118" s="6">
        <v>1</v>
      </c>
      <c r="PR118" s="6"/>
      <c r="PS118" s="6"/>
      <c r="PT118" s="6"/>
      <c r="PU118" s="6"/>
      <c r="PV118" s="6">
        <v>1</v>
      </c>
      <c r="PW118" s="6"/>
      <c r="PX118" s="6"/>
      <c r="PY118" s="6"/>
      <c r="PZ118" s="6">
        <v>1</v>
      </c>
      <c r="QA118" s="6"/>
      <c r="QB118" s="6"/>
      <c r="QC118" s="6">
        <v>1</v>
      </c>
      <c r="QD118" s="6"/>
      <c r="QE118" s="6">
        <v>1</v>
      </c>
      <c r="QF118" s="6"/>
      <c r="QG118" s="6"/>
      <c r="QH118" s="6"/>
      <c r="QI118" s="6"/>
      <c r="QJ118" s="6"/>
      <c r="QK118" s="6"/>
      <c r="QL118" s="6"/>
      <c r="QM118" s="6"/>
      <c r="QN118" s="6"/>
      <c r="QO118" s="6"/>
      <c r="QP118" s="6"/>
      <c r="QQ118" s="6"/>
      <c r="QR118" s="6"/>
      <c r="QS118" s="6"/>
      <c r="QT118" s="6"/>
      <c r="QU118" s="6"/>
      <c r="QV118" s="6"/>
      <c r="QW118" s="6">
        <v>1</v>
      </c>
      <c r="QX118" s="6"/>
      <c r="QY118" s="6"/>
      <c r="QZ118" s="6"/>
      <c r="RA118" s="6"/>
      <c r="RB118" s="6"/>
      <c r="RC118" s="6"/>
      <c r="RD118" s="6"/>
      <c r="RE118" s="6">
        <v>1</v>
      </c>
      <c r="RF118" s="6">
        <v>1</v>
      </c>
      <c r="RG118" s="6">
        <v>1</v>
      </c>
      <c r="RH118" s="6">
        <v>1</v>
      </c>
      <c r="RI118" s="6"/>
      <c r="RJ118" s="6">
        <v>1</v>
      </c>
      <c r="RK118" s="6"/>
      <c r="RL118" s="6">
        <v>1</v>
      </c>
      <c r="RM118" s="6"/>
      <c r="RN118" s="6"/>
      <c r="RO118" s="6"/>
      <c r="RP118" s="6"/>
      <c r="RQ118" s="6"/>
      <c r="RR118" s="6"/>
      <c r="RS118" s="6"/>
      <c r="RT118" s="6"/>
      <c r="RU118" s="6"/>
      <c r="RV118" s="6"/>
      <c r="RW118" s="6">
        <v>1</v>
      </c>
      <c r="RX118" s="6"/>
      <c r="RY118" s="6"/>
      <c r="RZ118" s="6"/>
      <c r="SA118" s="6">
        <v>2</v>
      </c>
      <c r="SB118" s="6">
        <v>1</v>
      </c>
      <c r="SC118" s="6"/>
      <c r="SD118" s="6"/>
      <c r="SE118" s="6"/>
      <c r="SF118" s="6"/>
      <c r="SG118" s="6"/>
      <c r="SH118" s="6"/>
      <c r="SI118" s="6"/>
      <c r="SJ118" s="6">
        <v>1</v>
      </c>
      <c r="SK118" s="6">
        <v>1</v>
      </c>
      <c r="SL118" s="6"/>
      <c r="SM118" s="6"/>
      <c r="SN118" s="6">
        <v>1</v>
      </c>
      <c r="SO118" s="6"/>
      <c r="SP118" s="6">
        <v>1</v>
      </c>
      <c r="SQ118" s="6"/>
      <c r="SR118" s="6"/>
      <c r="SS118" s="6"/>
      <c r="ST118" s="6"/>
      <c r="SU118" s="6"/>
      <c r="SV118" s="6"/>
      <c r="SW118" s="6"/>
      <c r="SX118" s="6"/>
      <c r="SY118" s="6"/>
      <c r="SZ118" s="6"/>
      <c r="TA118" s="6"/>
      <c r="TB118" s="6"/>
      <c r="TC118" s="6"/>
      <c r="TD118" s="6"/>
      <c r="TE118" s="6"/>
      <c r="TF118" s="6">
        <v>1</v>
      </c>
      <c r="TG118" s="6"/>
      <c r="TH118" s="6"/>
      <c r="TI118" s="6">
        <v>1</v>
      </c>
      <c r="TJ118" s="6"/>
      <c r="TK118" s="6"/>
      <c r="TL118" s="6"/>
      <c r="TM118" s="6"/>
      <c r="TN118" s="6"/>
      <c r="TO118" s="6">
        <v>1</v>
      </c>
      <c r="TP118" s="6"/>
      <c r="TQ118" s="6"/>
      <c r="TR118" s="6"/>
      <c r="TS118" s="6">
        <v>1</v>
      </c>
      <c r="TT118" s="6">
        <v>1</v>
      </c>
      <c r="TU118" s="6"/>
      <c r="TV118" s="6"/>
      <c r="TW118" s="6"/>
      <c r="TX118" s="6"/>
      <c r="TY118" s="6"/>
      <c r="TZ118" s="6"/>
      <c r="UA118" s="6"/>
      <c r="UB118" s="6"/>
      <c r="UC118" s="6">
        <v>1</v>
      </c>
      <c r="UD118" s="6"/>
      <c r="UE118" s="6"/>
      <c r="UF118" s="6"/>
      <c r="UG118" s="6"/>
      <c r="UH118" s="6"/>
      <c r="UI118" s="6"/>
      <c r="UJ118" s="6"/>
      <c r="UK118" s="6"/>
      <c r="UL118" s="6"/>
      <c r="UM118" s="6"/>
      <c r="UN118" s="6"/>
      <c r="UO118" s="6"/>
      <c r="UP118" s="6"/>
      <c r="UQ118" s="6"/>
      <c r="UR118" s="6">
        <v>1</v>
      </c>
      <c r="US118" s="6"/>
      <c r="UT118" s="6"/>
      <c r="UU118" s="6"/>
      <c r="UV118" s="6"/>
      <c r="UW118" s="6"/>
      <c r="UX118" s="6"/>
      <c r="UY118" s="6"/>
      <c r="UZ118" s="6"/>
      <c r="VA118" s="6"/>
      <c r="VB118" s="6"/>
      <c r="VC118" s="6"/>
      <c r="VD118" s="6"/>
      <c r="VE118" s="6"/>
      <c r="VF118" s="6"/>
      <c r="VG118" s="6"/>
      <c r="VH118" s="6"/>
      <c r="VI118" s="6"/>
      <c r="VJ118" s="6"/>
      <c r="VK118" s="6"/>
      <c r="VL118" s="6"/>
      <c r="VM118" s="6"/>
      <c r="VN118" s="6"/>
      <c r="VO118" s="6">
        <v>1</v>
      </c>
      <c r="VP118" s="6"/>
      <c r="VQ118" s="6"/>
      <c r="VR118" s="6"/>
      <c r="VS118" s="6">
        <v>1</v>
      </c>
      <c r="VT118" s="6">
        <v>1</v>
      </c>
      <c r="VU118" s="6"/>
      <c r="VV118" s="6"/>
      <c r="VW118" s="6"/>
      <c r="VX118" s="6"/>
      <c r="VY118" s="6">
        <v>1</v>
      </c>
      <c r="VZ118" s="6"/>
      <c r="WA118" s="6"/>
      <c r="WB118" s="6"/>
      <c r="WC118" s="6"/>
      <c r="WD118" s="6"/>
      <c r="WE118" s="6"/>
      <c r="WF118" s="6"/>
      <c r="WG118" s="6"/>
      <c r="WH118" s="6"/>
      <c r="WI118" s="6"/>
      <c r="WJ118" s="6"/>
      <c r="WK118" s="6">
        <v>1</v>
      </c>
      <c r="WL118" s="6"/>
      <c r="WM118" s="6"/>
      <c r="WN118" s="6"/>
      <c r="WO118" s="6"/>
      <c r="WP118" s="6"/>
      <c r="WQ118" s="6"/>
      <c r="WR118" s="6">
        <v>1</v>
      </c>
      <c r="WS118" s="6">
        <v>1</v>
      </c>
      <c r="WT118" s="6"/>
      <c r="WU118" s="6"/>
      <c r="WV118" s="6"/>
      <c r="WW118" s="6">
        <v>1</v>
      </c>
      <c r="WX118" s="6">
        <v>1</v>
      </c>
      <c r="WY118" s="6"/>
      <c r="WZ118" s="6"/>
      <c r="XA118" s="6"/>
      <c r="XB118" s="6"/>
      <c r="XC118" s="6"/>
      <c r="XD118" s="6"/>
      <c r="XE118" s="6"/>
      <c r="XF118" s="6"/>
      <c r="XG118" s="6"/>
      <c r="XH118" s="6"/>
      <c r="XI118" s="6">
        <v>1</v>
      </c>
      <c r="XJ118" s="6"/>
      <c r="XK118" s="6">
        <v>1</v>
      </c>
      <c r="XL118" s="6"/>
      <c r="XM118" s="6">
        <v>1</v>
      </c>
      <c r="XN118" s="6"/>
      <c r="XO118" s="6"/>
      <c r="XP118" s="6"/>
      <c r="XQ118" s="6"/>
      <c r="XR118" s="6"/>
      <c r="XS118" s="6"/>
      <c r="XT118" s="6"/>
      <c r="XU118" s="6"/>
      <c r="XV118" s="6"/>
      <c r="XW118" s="6">
        <v>1</v>
      </c>
      <c r="XX118" s="6"/>
      <c r="XY118" s="6"/>
      <c r="XZ118" s="6"/>
      <c r="YA118" s="6"/>
      <c r="YB118" s="6"/>
      <c r="YC118" s="6"/>
      <c r="YD118" s="6">
        <v>1</v>
      </c>
      <c r="YE118" s="6"/>
      <c r="YF118" s="6"/>
      <c r="YG118" s="6"/>
      <c r="YH118" s="6">
        <v>1</v>
      </c>
      <c r="YI118" s="6"/>
      <c r="YJ118" s="6"/>
      <c r="YK118" s="6"/>
      <c r="YL118" s="6">
        <v>1</v>
      </c>
      <c r="YM118" s="6">
        <v>1</v>
      </c>
      <c r="YN118" s="6"/>
      <c r="YO118" s="6"/>
      <c r="YP118" s="6"/>
      <c r="YQ118" s="6">
        <v>1</v>
      </c>
      <c r="YR118" s="6"/>
      <c r="YS118" s="6">
        <v>1</v>
      </c>
      <c r="YT118" s="6"/>
      <c r="YU118" s="6">
        <v>1</v>
      </c>
      <c r="YV118" s="6"/>
      <c r="YW118" s="6"/>
      <c r="YX118" s="6"/>
      <c r="YY118" s="6">
        <v>1</v>
      </c>
      <c r="YZ118" s="6"/>
      <c r="ZA118" s="6">
        <v>1</v>
      </c>
      <c r="ZB118" s="6"/>
      <c r="ZC118" s="6">
        <v>1</v>
      </c>
      <c r="ZD118" s="6"/>
      <c r="ZE118" s="6"/>
      <c r="ZF118" s="6"/>
      <c r="ZG118" s="6"/>
      <c r="ZH118" s="6"/>
      <c r="ZI118" s="6"/>
      <c r="ZJ118" s="6"/>
      <c r="ZK118" s="6"/>
      <c r="ZL118" s="6"/>
      <c r="ZM118" s="6"/>
      <c r="ZN118" s="6"/>
      <c r="ZO118" s="6"/>
      <c r="ZP118" s="6">
        <v>1</v>
      </c>
      <c r="ZQ118" s="6"/>
      <c r="ZR118" s="6"/>
      <c r="ZS118" s="6"/>
      <c r="ZT118" s="6"/>
      <c r="ZU118" s="6"/>
      <c r="ZV118" s="6"/>
      <c r="ZW118" s="6"/>
      <c r="ZX118" s="6"/>
      <c r="ZY118" s="6">
        <v>1</v>
      </c>
      <c r="ZZ118" s="6">
        <v>1</v>
      </c>
      <c r="AAA118" s="6">
        <v>1</v>
      </c>
      <c r="AAB118" s="6"/>
      <c r="AAC118" s="6">
        <v>1</v>
      </c>
      <c r="AAD118" s="6"/>
      <c r="AAE118" s="6"/>
      <c r="AAF118" s="6"/>
      <c r="AAG118" s="6"/>
      <c r="AAH118" s="6"/>
      <c r="AAI118" s="6"/>
      <c r="AAJ118" s="6"/>
      <c r="AAK118" s="6"/>
      <c r="AAL118" s="6"/>
      <c r="AAM118" s="6"/>
      <c r="AAN118" s="6"/>
      <c r="AAO118" s="6"/>
      <c r="AAP118" s="6">
        <v>1</v>
      </c>
      <c r="AAQ118" s="6"/>
      <c r="AAR118" s="6"/>
      <c r="AAS118" s="6"/>
      <c r="AAT118" s="6"/>
      <c r="AAU118" s="6"/>
      <c r="AAV118" s="6"/>
      <c r="AAW118" s="6"/>
      <c r="AAX118" s="6"/>
      <c r="AAY118" s="6"/>
      <c r="AAZ118" s="6"/>
      <c r="ABA118" s="6"/>
      <c r="ABB118" s="6">
        <v>1</v>
      </c>
      <c r="ABC118" s="6">
        <v>1</v>
      </c>
      <c r="ABD118" s="6">
        <v>1</v>
      </c>
      <c r="ABE118" s="6"/>
      <c r="ABF118" s="6"/>
      <c r="ABG118" s="6"/>
      <c r="ABH118" s="6"/>
      <c r="ABI118" s="6">
        <v>1</v>
      </c>
      <c r="ABJ118" s="6">
        <v>1</v>
      </c>
      <c r="ABK118" s="6">
        <v>1</v>
      </c>
      <c r="ABL118" s="6"/>
      <c r="ABM118" s="6"/>
      <c r="ABN118" s="6">
        <v>1</v>
      </c>
      <c r="ABO118" s="6"/>
      <c r="ABP118" s="6"/>
      <c r="ABQ118" s="6"/>
      <c r="ABR118" s="6"/>
      <c r="ABS118" s="6"/>
      <c r="ABT118" s="6"/>
      <c r="ABU118" s="6"/>
      <c r="ABV118" s="6"/>
      <c r="ABW118" s="6"/>
      <c r="ABX118" s="6"/>
      <c r="ABY118" s="6"/>
      <c r="ABZ118" s="6"/>
      <c r="ACA118" s="6">
        <v>1</v>
      </c>
      <c r="ACB118" s="6">
        <v>1</v>
      </c>
      <c r="ACC118" s="6"/>
      <c r="ACD118" s="6"/>
      <c r="ACE118" s="6"/>
      <c r="ACF118" s="6"/>
      <c r="ACG118" s="6"/>
      <c r="ACH118" s="6">
        <v>1</v>
      </c>
      <c r="ACI118" s="6"/>
      <c r="ACJ118" s="6"/>
      <c r="ACK118" s="6">
        <v>142</v>
      </c>
    </row>
    <row r="119" spans="2:765" x14ac:dyDescent="0.35">
      <c r="B119" s="17" t="s">
        <v>1057</v>
      </c>
      <c r="C119" s="6">
        <v>2</v>
      </c>
      <c r="D119" s="6">
        <v>1</v>
      </c>
      <c r="E119" s="6">
        <v>1</v>
      </c>
      <c r="F119" s="6">
        <v>1</v>
      </c>
      <c r="G119" s="6">
        <v>1</v>
      </c>
      <c r="H119" s="6">
        <v>1</v>
      </c>
      <c r="I119" s="6">
        <v>1</v>
      </c>
      <c r="J119" s="6">
        <v>1</v>
      </c>
      <c r="K119" s="6">
        <v>1</v>
      </c>
      <c r="L119" s="6">
        <v>1</v>
      </c>
      <c r="M119" s="6">
        <v>2</v>
      </c>
      <c r="N119" s="6">
        <v>1</v>
      </c>
      <c r="O119" s="6">
        <v>1</v>
      </c>
      <c r="P119" s="6">
        <v>1</v>
      </c>
      <c r="Q119" s="6">
        <v>1</v>
      </c>
      <c r="R119" s="6">
        <v>2</v>
      </c>
      <c r="S119" s="6">
        <v>1</v>
      </c>
      <c r="T119" s="6">
        <v>1</v>
      </c>
      <c r="U119" s="6">
        <v>1</v>
      </c>
      <c r="V119" s="6">
        <v>1</v>
      </c>
      <c r="W119" s="6">
        <v>1</v>
      </c>
      <c r="X119" s="6">
        <v>1</v>
      </c>
      <c r="Y119" s="6">
        <v>1</v>
      </c>
      <c r="Z119" s="6">
        <v>1</v>
      </c>
      <c r="AA119" s="6">
        <v>1</v>
      </c>
      <c r="AB119" s="6">
        <v>1</v>
      </c>
      <c r="AC119" s="6">
        <v>1</v>
      </c>
      <c r="AD119" s="6">
        <v>1</v>
      </c>
      <c r="AE119" s="6">
        <v>1</v>
      </c>
      <c r="AF119" s="6">
        <v>1</v>
      </c>
      <c r="AG119" s="6">
        <v>1</v>
      </c>
      <c r="AH119" s="6">
        <v>1</v>
      </c>
      <c r="AI119" s="6">
        <v>1</v>
      </c>
      <c r="AJ119" s="6">
        <v>1</v>
      </c>
      <c r="AK119" s="6">
        <v>1</v>
      </c>
      <c r="AL119" s="6">
        <v>1</v>
      </c>
      <c r="AM119" s="6">
        <v>1</v>
      </c>
      <c r="AN119" s="6">
        <v>1</v>
      </c>
      <c r="AO119" s="6">
        <v>1</v>
      </c>
      <c r="AP119" s="6">
        <v>1</v>
      </c>
      <c r="AQ119" s="6">
        <v>1</v>
      </c>
      <c r="AR119" s="6">
        <v>1</v>
      </c>
      <c r="AS119" s="6">
        <v>2</v>
      </c>
      <c r="AT119" s="6">
        <v>1</v>
      </c>
      <c r="AU119" s="6">
        <v>1</v>
      </c>
      <c r="AV119" s="6">
        <v>1</v>
      </c>
      <c r="AW119" s="6">
        <v>1</v>
      </c>
      <c r="AX119" s="6">
        <v>1</v>
      </c>
      <c r="AY119" s="6">
        <v>1</v>
      </c>
      <c r="AZ119" s="6">
        <v>1</v>
      </c>
      <c r="BA119" s="6">
        <v>1</v>
      </c>
      <c r="BB119" s="6">
        <v>2</v>
      </c>
      <c r="BC119" s="6">
        <v>3</v>
      </c>
      <c r="BD119" s="6">
        <v>1</v>
      </c>
      <c r="BE119" s="6">
        <v>1</v>
      </c>
      <c r="BF119" s="6">
        <v>1</v>
      </c>
      <c r="BG119" s="6">
        <v>1</v>
      </c>
      <c r="BH119" s="6">
        <v>1</v>
      </c>
      <c r="BI119" s="6">
        <v>1</v>
      </c>
      <c r="BJ119" s="6">
        <v>3</v>
      </c>
      <c r="BK119" s="6">
        <v>1</v>
      </c>
      <c r="BL119" s="6">
        <v>1</v>
      </c>
      <c r="BM119" s="6">
        <v>1</v>
      </c>
      <c r="BN119" s="6">
        <v>2</v>
      </c>
      <c r="BO119" s="6">
        <v>9</v>
      </c>
      <c r="BP119" s="6">
        <v>2</v>
      </c>
      <c r="BQ119" s="6">
        <v>1</v>
      </c>
      <c r="BR119" s="6">
        <v>1</v>
      </c>
      <c r="BS119" s="6">
        <v>3</v>
      </c>
      <c r="BT119" s="6">
        <v>1</v>
      </c>
      <c r="BU119" s="6">
        <v>1</v>
      </c>
      <c r="BV119" s="6">
        <v>1</v>
      </c>
      <c r="BW119" s="6">
        <v>1</v>
      </c>
      <c r="BX119" s="6">
        <v>1</v>
      </c>
      <c r="BY119" s="6">
        <v>1</v>
      </c>
      <c r="BZ119" s="6">
        <v>22</v>
      </c>
      <c r="CA119" s="6">
        <v>1</v>
      </c>
      <c r="CB119" s="6">
        <v>1</v>
      </c>
      <c r="CC119" s="6">
        <v>3</v>
      </c>
      <c r="CD119" s="6">
        <v>1</v>
      </c>
      <c r="CE119" s="6">
        <v>1</v>
      </c>
      <c r="CF119" s="6">
        <v>1</v>
      </c>
      <c r="CG119" s="6">
        <v>1</v>
      </c>
      <c r="CH119" s="6">
        <v>1</v>
      </c>
      <c r="CI119" s="6">
        <v>2</v>
      </c>
      <c r="CJ119" s="6">
        <v>2</v>
      </c>
      <c r="CK119" s="6">
        <v>1</v>
      </c>
      <c r="CL119" s="6">
        <v>1</v>
      </c>
      <c r="CM119" s="6">
        <v>1</v>
      </c>
      <c r="CN119" s="6">
        <v>1</v>
      </c>
      <c r="CO119" s="6">
        <v>2</v>
      </c>
      <c r="CP119" s="6">
        <v>4</v>
      </c>
      <c r="CQ119" s="6">
        <v>1</v>
      </c>
      <c r="CR119" s="6">
        <v>1</v>
      </c>
      <c r="CS119" s="6">
        <v>1</v>
      </c>
      <c r="CT119" s="6">
        <v>1</v>
      </c>
      <c r="CU119" s="6">
        <v>1</v>
      </c>
      <c r="CV119" s="6">
        <v>1</v>
      </c>
      <c r="CW119" s="6">
        <v>1</v>
      </c>
      <c r="CX119" s="6">
        <v>1</v>
      </c>
      <c r="CY119" s="6">
        <v>1</v>
      </c>
      <c r="CZ119" s="6">
        <v>4</v>
      </c>
      <c r="DA119" s="6">
        <v>1</v>
      </c>
      <c r="DB119" s="6">
        <v>1</v>
      </c>
      <c r="DC119" s="6">
        <v>2</v>
      </c>
      <c r="DD119" s="6">
        <v>1</v>
      </c>
      <c r="DE119" s="6">
        <v>1</v>
      </c>
      <c r="DF119" s="6">
        <v>2</v>
      </c>
      <c r="DG119" s="6">
        <v>1</v>
      </c>
      <c r="DH119" s="6">
        <v>2</v>
      </c>
      <c r="DI119" s="6">
        <v>1</v>
      </c>
      <c r="DJ119" s="6">
        <v>1</v>
      </c>
      <c r="DK119" s="6">
        <v>1</v>
      </c>
      <c r="DL119" s="6">
        <v>1</v>
      </c>
      <c r="DM119" s="6">
        <v>1</v>
      </c>
      <c r="DN119" s="6">
        <v>1</v>
      </c>
      <c r="DO119" s="6">
        <v>15</v>
      </c>
      <c r="DP119" s="6">
        <v>1</v>
      </c>
      <c r="DQ119" s="6">
        <v>1</v>
      </c>
      <c r="DR119" s="6">
        <v>1</v>
      </c>
      <c r="DS119" s="6">
        <v>2</v>
      </c>
      <c r="DT119" s="6">
        <v>1</v>
      </c>
      <c r="DU119" s="6">
        <v>1</v>
      </c>
      <c r="DV119" s="6">
        <v>1</v>
      </c>
      <c r="DW119" s="6">
        <v>2</v>
      </c>
      <c r="DX119" s="6">
        <v>3</v>
      </c>
      <c r="DY119" s="6">
        <v>1</v>
      </c>
      <c r="DZ119" s="6">
        <v>1</v>
      </c>
      <c r="EA119" s="6">
        <v>1</v>
      </c>
      <c r="EB119" s="6">
        <v>1</v>
      </c>
      <c r="EC119" s="6">
        <v>1</v>
      </c>
      <c r="ED119" s="6">
        <v>1</v>
      </c>
      <c r="EE119" s="6">
        <v>1</v>
      </c>
      <c r="EF119" s="6">
        <v>2</v>
      </c>
      <c r="EG119" s="6">
        <v>1</v>
      </c>
      <c r="EH119" s="6">
        <v>1</v>
      </c>
      <c r="EI119" s="6">
        <v>1</v>
      </c>
      <c r="EJ119" s="6">
        <v>3</v>
      </c>
      <c r="EK119" s="6">
        <v>2</v>
      </c>
      <c r="EL119" s="6">
        <v>1</v>
      </c>
      <c r="EM119" s="6">
        <v>1</v>
      </c>
      <c r="EN119" s="6">
        <v>5</v>
      </c>
      <c r="EO119" s="6">
        <v>1</v>
      </c>
      <c r="EP119" s="6">
        <v>1</v>
      </c>
      <c r="EQ119" s="6">
        <v>1</v>
      </c>
      <c r="ER119" s="6">
        <v>1</v>
      </c>
      <c r="ES119" s="6">
        <v>2</v>
      </c>
      <c r="ET119" s="6">
        <v>1</v>
      </c>
      <c r="EU119" s="6">
        <v>1</v>
      </c>
      <c r="EV119" s="6">
        <v>1</v>
      </c>
      <c r="EW119" s="6">
        <v>1</v>
      </c>
      <c r="EX119" s="6">
        <v>1</v>
      </c>
      <c r="EY119" s="6">
        <v>2</v>
      </c>
      <c r="EZ119" s="6">
        <v>2</v>
      </c>
      <c r="FA119" s="6">
        <v>3</v>
      </c>
      <c r="FB119" s="6">
        <v>1</v>
      </c>
      <c r="FC119" s="6">
        <v>3</v>
      </c>
      <c r="FD119" s="6">
        <v>1</v>
      </c>
      <c r="FE119" s="6">
        <v>1</v>
      </c>
      <c r="FF119" s="6">
        <v>1</v>
      </c>
      <c r="FG119" s="6">
        <v>1</v>
      </c>
      <c r="FH119" s="6">
        <v>1</v>
      </c>
      <c r="FI119" s="6">
        <v>10</v>
      </c>
      <c r="FJ119" s="6">
        <v>1</v>
      </c>
      <c r="FK119" s="6">
        <v>1</v>
      </c>
      <c r="FL119" s="6">
        <v>1</v>
      </c>
      <c r="FM119" s="6">
        <v>1</v>
      </c>
      <c r="FN119" s="6">
        <v>1</v>
      </c>
      <c r="FO119" s="6">
        <v>1</v>
      </c>
      <c r="FP119" s="6">
        <v>1</v>
      </c>
      <c r="FQ119" s="6">
        <v>1</v>
      </c>
      <c r="FR119" s="6">
        <v>5</v>
      </c>
      <c r="FS119" s="6">
        <v>1</v>
      </c>
      <c r="FT119" s="6">
        <v>1</v>
      </c>
      <c r="FU119" s="6">
        <v>1</v>
      </c>
      <c r="FV119" s="6">
        <v>1</v>
      </c>
      <c r="FW119" s="6">
        <v>1</v>
      </c>
      <c r="FX119" s="6">
        <v>1</v>
      </c>
      <c r="FY119" s="6">
        <v>1</v>
      </c>
      <c r="FZ119" s="6">
        <v>1</v>
      </c>
      <c r="GA119" s="6">
        <v>2</v>
      </c>
      <c r="GB119" s="6">
        <v>1</v>
      </c>
      <c r="GC119" s="6">
        <v>2</v>
      </c>
      <c r="GD119" s="6">
        <v>1</v>
      </c>
      <c r="GE119" s="6">
        <v>1</v>
      </c>
      <c r="GF119" s="6">
        <v>1</v>
      </c>
      <c r="GG119" s="6">
        <v>2</v>
      </c>
      <c r="GH119" s="6">
        <v>1</v>
      </c>
      <c r="GI119" s="6">
        <v>1</v>
      </c>
      <c r="GJ119" s="6">
        <v>3</v>
      </c>
      <c r="GK119" s="6">
        <v>1</v>
      </c>
      <c r="GL119" s="6">
        <v>1</v>
      </c>
      <c r="GM119" s="6">
        <v>2</v>
      </c>
      <c r="GN119" s="6">
        <v>1</v>
      </c>
      <c r="GO119" s="6">
        <v>1</v>
      </c>
      <c r="GP119" s="6">
        <v>1</v>
      </c>
      <c r="GQ119" s="6">
        <v>1</v>
      </c>
      <c r="GR119" s="6">
        <v>1</v>
      </c>
      <c r="GS119" s="6">
        <v>1</v>
      </c>
      <c r="GT119" s="6">
        <v>1</v>
      </c>
      <c r="GU119" s="6">
        <v>1</v>
      </c>
      <c r="GV119" s="6">
        <v>1</v>
      </c>
      <c r="GW119" s="6">
        <v>4</v>
      </c>
      <c r="GX119" s="6">
        <v>1</v>
      </c>
      <c r="GY119" s="6">
        <v>1</v>
      </c>
      <c r="GZ119" s="6">
        <v>1</v>
      </c>
      <c r="HA119" s="6">
        <v>2</v>
      </c>
      <c r="HB119" s="6">
        <v>2</v>
      </c>
      <c r="HC119" s="6">
        <v>1</v>
      </c>
      <c r="HD119" s="6">
        <v>1</v>
      </c>
      <c r="HE119" s="6">
        <v>1</v>
      </c>
      <c r="HF119" s="6">
        <v>1</v>
      </c>
      <c r="HG119" s="6">
        <v>1</v>
      </c>
      <c r="HH119" s="6">
        <v>1</v>
      </c>
      <c r="HI119" s="6">
        <v>1</v>
      </c>
      <c r="HJ119" s="6">
        <v>1</v>
      </c>
      <c r="HK119" s="6">
        <v>1</v>
      </c>
      <c r="HL119" s="6">
        <v>1</v>
      </c>
      <c r="HM119" s="6">
        <v>1</v>
      </c>
      <c r="HN119" s="6">
        <v>1</v>
      </c>
      <c r="HO119" s="6">
        <v>1</v>
      </c>
      <c r="HP119" s="6">
        <v>1</v>
      </c>
      <c r="HQ119" s="6">
        <v>1</v>
      </c>
      <c r="HR119" s="6">
        <v>1</v>
      </c>
      <c r="HS119" s="6">
        <v>1</v>
      </c>
      <c r="HT119" s="6">
        <v>1</v>
      </c>
      <c r="HU119" s="6">
        <v>1</v>
      </c>
      <c r="HV119" s="6">
        <v>1</v>
      </c>
      <c r="HW119" s="6">
        <v>1</v>
      </c>
      <c r="HX119" s="6">
        <v>2</v>
      </c>
      <c r="HY119" s="6">
        <v>1</v>
      </c>
      <c r="HZ119" s="6">
        <v>1</v>
      </c>
      <c r="IA119" s="6">
        <v>1</v>
      </c>
      <c r="IB119" s="6">
        <v>4</v>
      </c>
      <c r="IC119" s="6">
        <v>1</v>
      </c>
      <c r="ID119" s="6">
        <v>1</v>
      </c>
      <c r="IE119" s="6">
        <v>3</v>
      </c>
      <c r="IF119" s="6">
        <v>1</v>
      </c>
      <c r="IG119" s="6">
        <v>1</v>
      </c>
      <c r="IH119" s="6">
        <v>2</v>
      </c>
      <c r="II119" s="6">
        <v>1</v>
      </c>
      <c r="IJ119" s="6">
        <v>1</v>
      </c>
      <c r="IK119" s="6">
        <v>1</v>
      </c>
      <c r="IL119" s="6">
        <v>1</v>
      </c>
      <c r="IM119" s="6">
        <v>1</v>
      </c>
      <c r="IN119" s="6">
        <v>1</v>
      </c>
      <c r="IO119" s="6">
        <v>1</v>
      </c>
      <c r="IP119" s="6">
        <v>2</v>
      </c>
      <c r="IQ119" s="6">
        <v>4</v>
      </c>
      <c r="IR119" s="6">
        <v>1</v>
      </c>
      <c r="IS119" s="6">
        <v>1</v>
      </c>
      <c r="IT119" s="6">
        <v>1</v>
      </c>
      <c r="IU119" s="6">
        <v>1</v>
      </c>
      <c r="IV119" s="6">
        <v>1</v>
      </c>
      <c r="IW119" s="6">
        <v>5</v>
      </c>
      <c r="IX119" s="6">
        <v>1</v>
      </c>
      <c r="IY119" s="6">
        <v>1</v>
      </c>
      <c r="IZ119" s="6">
        <v>1</v>
      </c>
      <c r="JA119" s="6">
        <v>1</v>
      </c>
      <c r="JB119" s="6">
        <v>1</v>
      </c>
      <c r="JC119" s="6">
        <v>1</v>
      </c>
      <c r="JD119" s="6">
        <v>1</v>
      </c>
      <c r="JE119" s="6">
        <v>1</v>
      </c>
      <c r="JF119" s="6">
        <v>1</v>
      </c>
      <c r="JG119" s="6">
        <v>1</v>
      </c>
      <c r="JH119" s="6">
        <v>1</v>
      </c>
      <c r="JI119" s="6">
        <v>2</v>
      </c>
      <c r="JJ119" s="6">
        <v>1</v>
      </c>
      <c r="JK119" s="6">
        <v>1</v>
      </c>
      <c r="JL119" s="6">
        <v>2</v>
      </c>
      <c r="JM119" s="6">
        <v>1</v>
      </c>
      <c r="JN119" s="6">
        <v>5</v>
      </c>
      <c r="JO119" s="6">
        <v>2</v>
      </c>
      <c r="JP119" s="6">
        <v>1</v>
      </c>
      <c r="JQ119" s="6">
        <v>4</v>
      </c>
      <c r="JR119" s="6">
        <v>1</v>
      </c>
      <c r="JS119" s="6">
        <v>1</v>
      </c>
      <c r="JT119" s="6">
        <v>1</v>
      </c>
      <c r="JU119" s="6">
        <v>1</v>
      </c>
      <c r="JV119" s="6">
        <v>1</v>
      </c>
      <c r="JW119" s="6">
        <v>2</v>
      </c>
      <c r="JX119" s="6">
        <v>1</v>
      </c>
      <c r="JY119" s="6">
        <v>1</v>
      </c>
      <c r="JZ119" s="6">
        <v>1</v>
      </c>
      <c r="KA119" s="6">
        <v>1</v>
      </c>
      <c r="KB119" s="6">
        <v>1</v>
      </c>
      <c r="KC119" s="6">
        <v>1</v>
      </c>
      <c r="KD119" s="6">
        <v>1</v>
      </c>
      <c r="KE119" s="6">
        <v>1</v>
      </c>
      <c r="KF119" s="6">
        <v>1</v>
      </c>
      <c r="KG119" s="6">
        <v>1</v>
      </c>
      <c r="KH119" s="6">
        <v>1</v>
      </c>
      <c r="KI119" s="6">
        <v>1</v>
      </c>
      <c r="KJ119" s="6">
        <v>1</v>
      </c>
      <c r="KK119" s="6">
        <v>1</v>
      </c>
      <c r="KL119" s="6">
        <v>1</v>
      </c>
      <c r="KM119" s="6">
        <v>1</v>
      </c>
      <c r="KN119" s="6">
        <v>1</v>
      </c>
      <c r="KO119" s="6">
        <v>1</v>
      </c>
      <c r="KP119" s="6">
        <v>1</v>
      </c>
      <c r="KQ119" s="6">
        <v>2</v>
      </c>
      <c r="KR119" s="6">
        <v>2</v>
      </c>
      <c r="KS119" s="6">
        <v>3</v>
      </c>
      <c r="KT119" s="6">
        <v>1</v>
      </c>
      <c r="KU119" s="6">
        <v>1</v>
      </c>
      <c r="KV119" s="6">
        <v>1</v>
      </c>
      <c r="KW119" s="6">
        <v>1</v>
      </c>
      <c r="KX119" s="6">
        <v>6</v>
      </c>
      <c r="KY119" s="6">
        <v>1</v>
      </c>
      <c r="KZ119" s="6">
        <v>1</v>
      </c>
      <c r="LA119" s="6">
        <v>1</v>
      </c>
      <c r="LB119" s="6">
        <v>1</v>
      </c>
      <c r="LC119" s="6">
        <v>1</v>
      </c>
      <c r="LD119" s="6">
        <v>1</v>
      </c>
      <c r="LE119" s="6">
        <v>1</v>
      </c>
      <c r="LF119" s="6">
        <v>1</v>
      </c>
      <c r="LG119" s="6">
        <v>1</v>
      </c>
      <c r="LH119" s="6">
        <v>1</v>
      </c>
      <c r="LI119" s="6">
        <v>1</v>
      </c>
      <c r="LJ119" s="6">
        <v>1</v>
      </c>
      <c r="LK119" s="6">
        <v>1</v>
      </c>
      <c r="LL119" s="6">
        <v>2</v>
      </c>
      <c r="LM119" s="6">
        <v>1</v>
      </c>
      <c r="LN119" s="6">
        <v>1</v>
      </c>
      <c r="LO119" s="6">
        <v>1</v>
      </c>
      <c r="LP119" s="6">
        <v>2</v>
      </c>
      <c r="LQ119" s="6">
        <v>1</v>
      </c>
      <c r="LR119" s="6">
        <v>1</v>
      </c>
      <c r="LS119" s="6">
        <v>1</v>
      </c>
      <c r="LT119" s="6">
        <v>1</v>
      </c>
      <c r="LU119" s="6">
        <v>2</v>
      </c>
      <c r="LV119" s="6">
        <v>1</v>
      </c>
      <c r="LW119" s="6">
        <v>1</v>
      </c>
      <c r="LX119" s="6">
        <v>1</v>
      </c>
      <c r="LY119" s="6">
        <v>1</v>
      </c>
      <c r="LZ119" s="6">
        <v>1</v>
      </c>
      <c r="MA119" s="6">
        <v>1</v>
      </c>
      <c r="MB119" s="6">
        <v>1</v>
      </c>
      <c r="MC119" s="6">
        <v>1</v>
      </c>
      <c r="MD119" s="6">
        <v>1</v>
      </c>
      <c r="ME119" s="6">
        <v>1</v>
      </c>
      <c r="MF119" s="6">
        <v>1</v>
      </c>
      <c r="MG119" s="6">
        <v>1</v>
      </c>
      <c r="MH119" s="6">
        <v>1</v>
      </c>
      <c r="MI119" s="6">
        <v>2</v>
      </c>
      <c r="MJ119" s="6">
        <v>2</v>
      </c>
      <c r="MK119" s="6">
        <v>1</v>
      </c>
      <c r="ML119" s="6">
        <v>1</v>
      </c>
      <c r="MM119" s="6">
        <v>1</v>
      </c>
      <c r="MN119" s="6">
        <v>3</v>
      </c>
      <c r="MO119" s="6">
        <v>1</v>
      </c>
      <c r="MP119" s="6">
        <v>1</v>
      </c>
      <c r="MQ119" s="6">
        <v>2</v>
      </c>
      <c r="MR119" s="6">
        <v>1</v>
      </c>
      <c r="MS119" s="6">
        <v>1</v>
      </c>
      <c r="MT119" s="6">
        <v>1</v>
      </c>
      <c r="MU119" s="6">
        <v>1</v>
      </c>
      <c r="MV119" s="6">
        <v>1</v>
      </c>
      <c r="MW119" s="6">
        <v>2</v>
      </c>
      <c r="MX119" s="6">
        <v>1</v>
      </c>
      <c r="MY119" s="6">
        <v>1</v>
      </c>
      <c r="MZ119" s="6">
        <v>1</v>
      </c>
      <c r="NA119" s="6">
        <v>1</v>
      </c>
      <c r="NB119" s="6">
        <v>1</v>
      </c>
      <c r="NC119" s="6">
        <v>1</v>
      </c>
      <c r="ND119" s="6">
        <v>1</v>
      </c>
      <c r="NE119" s="6">
        <v>1</v>
      </c>
      <c r="NF119" s="6">
        <v>1</v>
      </c>
      <c r="NG119" s="6">
        <v>1</v>
      </c>
      <c r="NH119" s="6">
        <v>1</v>
      </c>
      <c r="NI119" s="6">
        <v>1</v>
      </c>
      <c r="NJ119" s="6">
        <v>1</v>
      </c>
      <c r="NK119" s="6">
        <v>1</v>
      </c>
      <c r="NL119" s="6">
        <v>1</v>
      </c>
      <c r="NM119" s="6">
        <v>1</v>
      </c>
      <c r="NN119" s="6">
        <v>1</v>
      </c>
      <c r="NO119" s="6">
        <v>1</v>
      </c>
      <c r="NP119" s="6">
        <v>1</v>
      </c>
      <c r="NQ119" s="6">
        <v>31</v>
      </c>
      <c r="NR119" s="6">
        <v>1</v>
      </c>
      <c r="NS119" s="6">
        <v>1</v>
      </c>
      <c r="NT119" s="6">
        <v>2</v>
      </c>
      <c r="NU119" s="6">
        <v>1</v>
      </c>
      <c r="NV119" s="6">
        <v>1</v>
      </c>
      <c r="NW119" s="6">
        <v>1</v>
      </c>
      <c r="NX119" s="6">
        <v>1</v>
      </c>
      <c r="NY119" s="6">
        <v>1</v>
      </c>
      <c r="NZ119" s="6">
        <v>1</v>
      </c>
      <c r="OA119" s="6">
        <v>1</v>
      </c>
      <c r="OB119" s="6">
        <v>1</v>
      </c>
      <c r="OC119" s="6">
        <v>1</v>
      </c>
      <c r="OD119" s="6">
        <v>1</v>
      </c>
      <c r="OE119" s="6">
        <v>1</v>
      </c>
      <c r="OF119" s="6">
        <v>1</v>
      </c>
      <c r="OG119" s="6">
        <v>1</v>
      </c>
      <c r="OH119" s="6">
        <v>1</v>
      </c>
      <c r="OI119" s="6">
        <v>1</v>
      </c>
      <c r="OJ119" s="6">
        <v>2</v>
      </c>
      <c r="OK119" s="6">
        <v>1</v>
      </c>
      <c r="OL119" s="6">
        <v>1</v>
      </c>
      <c r="OM119" s="6">
        <v>1</v>
      </c>
      <c r="ON119" s="6">
        <v>1</v>
      </c>
      <c r="OO119" s="6">
        <v>1</v>
      </c>
      <c r="OP119" s="6">
        <v>1</v>
      </c>
      <c r="OQ119" s="6">
        <v>1</v>
      </c>
      <c r="OR119" s="6">
        <v>1</v>
      </c>
      <c r="OS119" s="6">
        <v>1</v>
      </c>
      <c r="OT119" s="6">
        <v>1</v>
      </c>
      <c r="OU119" s="6">
        <v>1</v>
      </c>
      <c r="OV119" s="6">
        <v>1</v>
      </c>
      <c r="OW119" s="6">
        <v>1</v>
      </c>
      <c r="OX119" s="6">
        <v>1</v>
      </c>
      <c r="OY119" s="6">
        <v>1</v>
      </c>
      <c r="OZ119" s="6">
        <v>1</v>
      </c>
      <c r="PA119" s="6">
        <v>1</v>
      </c>
      <c r="PB119" s="6">
        <v>1</v>
      </c>
      <c r="PC119" s="6">
        <v>1</v>
      </c>
      <c r="PD119" s="6">
        <v>1</v>
      </c>
      <c r="PE119" s="6">
        <v>1</v>
      </c>
      <c r="PF119" s="6">
        <v>1</v>
      </c>
      <c r="PG119" s="6">
        <v>1</v>
      </c>
      <c r="PH119" s="6">
        <v>1</v>
      </c>
      <c r="PI119" s="6">
        <v>1</v>
      </c>
      <c r="PJ119" s="6">
        <v>12</v>
      </c>
      <c r="PK119" s="6">
        <v>1</v>
      </c>
      <c r="PL119" s="6">
        <v>1</v>
      </c>
      <c r="PM119" s="6">
        <v>1</v>
      </c>
      <c r="PN119" s="6">
        <v>1</v>
      </c>
      <c r="PO119" s="6">
        <v>1</v>
      </c>
      <c r="PP119" s="6">
        <v>1</v>
      </c>
      <c r="PQ119" s="6">
        <v>1</v>
      </c>
      <c r="PR119" s="6">
        <v>2</v>
      </c>
      <c r="PS119" s="6">
        <v>1</v>
      </c>
      <c r="PT119" s="6">
        <v>1</v>
      </c>
      <c r="PU119" s="6">
        <v>1</v>
      </c>
      <c r="PV119" s="6">
        <v>1</v>
      </c>
      <c r="PW119" s="6">
        <v>1</v>
      </c>
      <c r="PX119" s="6">
        <v>1</v>
      </c>
      <c r="PY119" s="6">
        <v>1</v>
      </c>
      <c r="PZ119" s="6">
        <v>5</v>
      </c>
      <c r="QA119" s="6">
        <v>1</v>
      </c>
      <c r="QB119" s="6">
        <v>2</v>
      </c>
      <c r="QC119" s="6">
        <v>1</v>
      </c>
      <c r="QD119" s="6">
        <v>1</v>
      </c>
      <c r="QE119" s="6">
        <v>2</v>
      </c>
      <c r="QF119" s="6">
        <v>1</v>
      </c>
      <c r="QG119" s="6">
        <v>1</v>
      </c>
      <c r="QH119" s="6">
        <v>1</v>
      </c>
      <c r="QI119" s="6">
        <v>1</v>
      </c>
      <c r="QJ119" s="6">
        <v>1</v>
      </c>
      <c r="QK119" s="6">
        <v>2</v>
      </c>
      <c r="QL119" s="6">
        <v>1</v>
      </c>
      <c r="QM119" s="6">
        <v>1</v>
      </c>
      <c r="QN119" s="6">
        <v>1</v>
      </c>
      <c r="QO119" s="6">
        <v>1</v>
      </c>
      <c r="QP119" s="6">
        <v>1</v>
      </c>
      <c r="QQ119" s="6">
        <v>1</v>
      </c>
      <c r="QR119" s="6">
        <v>1</v>
      </c>
      <c r="QS119" s="6">
        <v>1</v>
      </c>
      <c r="QT119" s="6">
        <v>1</v>
      </c>
      <c r="QU119" s="6">
        <v>1</v>
      </c>
      <c r="QV119" s="6">
        <v>1</v>
      </c>
      <c r="QW119" s="6">
        <v>1</v>
      </c>
      <c r="QX119" s="6">
        <v>1</v>
      </c>
      <c r="QY119" s="6">
        <v>1</v>
      </c>
      <c r="QZ119" s="6">
        <v>1</v>
      </c>
      <c r="RA119" s="6">
        <v>1</v>
      </c>
      <c r="RB119" s="6">
        <v>1</v>
      </c>
      <c r="RC119" s="6">
        <v>1</v>
      </c>
      <c r="RD119" s="6">
        <v>1</v>
      </c>
      <c r="RE119" s="6">
        <v>1</v>
      </c>
      <c r="RF119" s="6">
        <v>2</v>
      </c>
      <c r="RG119" s="6">
        <v>1</v>
      </c>
      <c r="RH119" s="6">
        <v>1</v>
      </c>
      <c r="RI119" s="6">
        <v>1</v>
      </c>
      <c r="RJ119" s="6">
        <v>1</v>
      </c>
      <c r="RK119" s="6">
        <v>1</v>
      </c>
      <c r="RL119" s="6">
        <v>1</v>
      </c>
      <c r="RM119" s="6">
        <v>1</v>
      </c>
      <c r="RN119" s="6">
        <v>1</v>
      </c>
      <c r="RO119" s="6">
        <v>1</v>
      </c>
      <c r="RP119" s="6">
        <v>1</v>
      </c>
      <c r="RQ119" s="6">
        <v>1</v>
      </c>
      <c r="RR119" s="6">
        <v>1</v>
      </c>
      <c r="RS119" s="6">
        <v>1</v>
      </c>
      <c r="RT119" s="6">
        <v>1</v>
      </c>
      <c r="RU119" s="6">
        <v>1</v>
      </c>
      <c r="RV119" s="6">
        <v>1</v>
      </c>
      <c r="RW119" s="6">
        <v>1</v>
      </c>
      <c r="RX119" s="6">
        <v>2</v>
      </c>
      <c r="RY119" s="6">
        <v>1</v>
      </c>
      <c r="RZ119" s="6">
        <v>1</v>
      </c>
      <c r="SA119" s="6">
        <v>12</v>
      </c>
      <c r="SB119" s="6">
        <v>1</v>
      </c>
      <c r="SC119" s="6">
        <v>1</v>
      </c>
      <c r="SD119" s="6">
        <v>2</v>
      </c>
      <c r="SE119" s="6">
        <v>1</v>
      </c>
      <c r="SF119" s="6">
        <v>2</v>
      </c>
      <c r="SG119" s="6">
        <v>1</v>
      </c>
      <c r="SH119" s="6">
        <v>1</v>
      </c>
      <c r="SI119" s="6">
        <v>1</v>
      </c>
      <c r="SJ119" s="6">
        <v>1</v>
      </c>
      <c r="SK119" s="6">
        <v>1</v>
      </c>
      <c r="SL119" s="6">
        <v>1</v>
      </c>
      <c r="SM119" s="6">
        <v>1</v>
      </c>
      <c r="SN119" s="6">
        <v>1</v>
      </c>
      <c r="SO119" s="6">
        <v>1</v>
      </c>
      <c r="SP119" s="6">
        <v>1</v>
      </c>
      <c r="SQ119" s="6">
        <v>1</v>
      </c>
      <c r="SR119" s="6">
        <v>1</v>
      </c>
      <c r="SS119" s="6">
        <v>1</v>
      </c>
      <c r="ST119" s="6">
        <v>1</v>
      </c>
      <c r="SU119" s="6">
        <v>1</v>
      </c>
      <c r="SV119" s="6">
        <v>2</v>
      </c>
      <c r="SW119" s="6">
        <v>1</v>
      </c>
      <c r="SX119" s="6">
        <v>1</v>
      </c>
      <c r="SY119" s="6">
        <v>1</v>
      </c>
      <c r="SZ119" s="6">
        <v>1</v>
      </c>
      <c r="TA119" s="6">
        <v>1</v>
      </c>
      <c r="TB119" s="6">
        <v>1</v>
      </c>
      <c r="TC119" s="6">
        <v>7</v>
      </c>
      <c r="TD119" s="6">
        <v>1</v>
      </c>
      <c r="TE119" s="6">
        <v>1</v>
      </c>
      <c r="TF119" s="6">
        <v>1</v>
      </c>
      <c r="TG119" s="6">
        <v>1</v>
      </c>
      <c r="TH119" s="6">
        <v>1</v>
      </c>
      <c r="TI119" s="6">
        <v>1</v>
      </c>
      <c r="TJ119" s="6">
        <v>1</v>
      </c>
      <c r="TK119" s="6">
        <v>1</v>
      </c>
      <c r="TL119" s="6">
        <v>1</v>
      </c>
      <c r="TM119" s="6">
        <v>1</v>
      </c>
      <c r="TN119" s="6">
        <v>1</v>
      </c>
      <c r="TO119" s="6">
        <v>1</v>
      </c>
      <c r="TP119" s="6">
        <v>1</v>
      </c>
      <c r="TQ119" s="6">
        <v>1</v>
      </c>
      <c r="TR119" s="6">
        <v>1</v>
      </c>
      <c r="TS119" s="6">
        <v>1</v>
      </c>
      <c r="TT119" s="6">
        <v>1</v>
      </c>
      <c r="TU119" s="6">
        <v>1</v>
      </c>
      <c r="TV119" s="6">
        <v>1</v>
      </c>
      <c r="TW119" s="6">
        <v>1</v>
      </c>
      <c r="TX119" s="6">
        <v>1</v>
      </c>
      <c r="TY119" s="6">
        <v>1</v>
      </c>
      <c r="TZ119" s="6">
        <v>1</v>
      </c>
      <c r="UA119" s="6">
        <v>1</v>
      </c>
      <c r="UB119" s="6">
        <v>1</v>
      </c>
      <c r="UC119" s="6">
        <v>1</v>
      </c>
      <c r="UD119" s="6">
        <v>1</v>
      </c>
      <c r="UE119" s="6">
        <v>1</v>
      </c>
      <c r="UF119" s="6">
        <v>1</v>
      </c>
      <c r="UG119" s="6">
        <v>5</v>
      </c>
      <c r="UH119" s="6">
        <v>1</v>
      </c>
      <c r="UI119" s="6">
        <v>1</v>
      </c>
      <c r="UJ119" s="6">
        <v>1</v>
      </c>
      <c r="UK119" s="6">
        <v>1</v>
      </c>
      <c r="UL119" s="6">
        <v>1</v>
      </c>
      <c r="UM119" s="6">
        <v>1</v>
      </c>
      <c r="UN119" s="6">
        <v>2</v>
      </c>
      <c r="UO119" s="6">
        <v>1</v>
      </c>
      <c r="UP119" s="6">
        <v>1</v>
      </c>
      <c r="UQ119" s="6">
        <v>2</v>
      </c>
      <c r="UR119" s="6">
        <v>1</v>
      </c>
      <c r="US119" s="6">
        <v>1</v>
      </c>
      <c r="UT119" s="6">
        <v>1</v>
      </c>
      <c r="UU119" s="6">
        <v>1</v>
      </c>
      <c r="UV119" s="6">
        <v>1</v>
      </c>
      <c r="UW119" s="6">
        <v>1</v>
      </c>
      <c r="UX119" s="6">
        <v>1</v>
      </c>
      <c r="UY119" s="6">
        <v>1</v>
      </c>
      <c r="UZ119" s="6">
        <v>1</v>
      </c>
      <c r="VA119" s="6">
        <v>1</v>
      </c>
      <c r="VB119" s="6">
        <v>1</v>
      </c>
      <c r="VC119" s="6">
        <v>1</v>
      </c>
      <c r="VD119" s="6">
        <v>1</v>
      </c>
      <c r="VE119" s="6">
        <v>1</v>
      </c>
      <c r="VF119" s="6">
        <v>1</v>
      </c>
      <c r="VG119" s="6">
        <v>1</v>
      </c>
      <c r="VH119" s="6">
        <v>1</v>
      </c>
      <c r="VI119" s="6">
        <v>1</v>
      </c>
      <c r="VJ119" s="6">
        <v>1</v>
      </c>
      <c r="VK119" s="6">
        <v>1</v>
      </c>
      <c r="VL119" s="6">
        <v>1</v>
      </c>
      <c r="VM119" s="6">
        <v>1</v>
      </c>
      <c r="VN119" s="6">
        <v>1</v>
      </c>
      <c r="VO119" s="6">
        <v>1</v>
      </c>
      <c r="VP119" s="6">
        <v>1</v>
      </c>
      <c r="VQ119" s="6">
        <v>1</v>
      </c>
      <c r="VR119" s="6">
        <v>1</v>
      </c>
      <c r="VS119" s="6">
        <v>1</v>
      </c>
      <c r="VT119" s="6">
        <v>1</v>
      </c>
      <c r="VU119" s="6">
        <v>1</v>
      </c>
      <c r="VV119" s="6">
        <v>1</v>
      </c>
      <c r="VW119" s="6">
        <v>1</v>
      </c>
      <c r="VX119" s="6">
        <v>1</v>
      </c>
      <c r="VY119" s="6">
        <v>1</v>
      </c>
      <c r="VZ119" s="6">
        <v>1</v>
      </c>
      <c r="WA119" s="6">
        <v>1</v>
      </c>
      <c r="WB119" s="6">
        <v>1</v>
      </c>
      <c r="WC119" s="6">
        <v>1</v>
      </c>
      <c r="WD119" s="6">
        <v>1</v>
      </c>
      <c r="WE119" s="6">
        <v>1</v>
      </c>
      <c r="WF119" s="6">
        <v>1</v>
      </c>
      <c r="WG119" s="6">
        <v>1</v>
      </c>
      <c r="WH119" s="6">
        <v>1</v>
      </c>
      <c r="WI119" s="6">
        <v>1</v>
      </c>
      <c r="WJ119" s="6">
        <v>1</v>
      </c>
      <c r="WK119" s="6">
        <v>1</v>
      </c>
      <c r="WL119" s="6">
        <v>1</v>
      </c>
      <c r="WM119" s="6">
        <v>1</v>
      </c>
      <c r="WN119" s="6">
        <v>1</v>
      </c>
      <c r="WO119" s="6">
        <v>1</v>
      </c>
      <c r="WP119" s="6">
        <v>1</v>
      </c>
      <c r="WQ119" s="6">
        <v>1</v>
      </c>
      <c r="WR119" s="6">
        <v>1</v>
      </c>
      <c r="WS119" s="6">
        <v>1</v>
      </c>
      <c r="WT119" s="6">
        <v>1</v>
      </c>
      <c r="WU119" s="6">
        <v>1</v>
      </c>
      <c r="WV119" s="6">
        <v>1</v>
      </c>
      <c r="WW119" s="6">
        <v>1</v>
      </c>
      <c r="WX119" s="6">
        <v>1</v>
      </c>
      <c r="WY119" s="6">
        <v>1</v>
      </c>
      <c r="WZ119" s="6">
        <v>1</v>
      </c>
      <c r="XA119" s="6">
        <v>1</v>
      </c>
      <c r="XB119" s="6">
        <v>1</v>
      </c>
      <c r="XC119" s="6">
        <v>1</v>
      </c>
      <c r="XD119" s="6">
        <v>1</v>
      </c>
      <c r="XE119" s="6">
        <v>1</v>
      </c>
      <c r="XF119" s="6">
        <v>1</v>
      </c>
      <c r="XG119" s="6">
        <v>1</v>
      </c>
      <c r="XH119" s="6">
        <v>1</v>
      </c>
      <c r="XI119" s="6">
        <v>1</v>
      </c>
      <c r="XJ119" s="6">
        <v>1</v>
      </c>
      <c r="XK119" s="6">
        <v>1</v>
      </c>
      <c r="XL119" s="6">
        <v>1</v>
      </c>
      <c r="XM119" s="6">
        <v>1</v>
      </c>
      <c r="XN119" s="6">
        <v>1</v>
      </c>
      <c r="XO119" s="6">
        <v>1</v>
      </c>
      <c r="XP119" s="6">
        <v>2</v>
      </c>
      <c r="XQ119" s="6">
        <v>1</v>
      </c>
      <c r="XR119" s="6">
        <v>2</v>
      </c>
      <c r="XS119" s="6">
        <v>1</v>
      </c>
      <c r="XT119" s="6">
        <v>1</v>
      </c>
      <c r="XU119" s="6">
        <v>1</v>
      </c>
      <c r="XV119" s="6">
        <v>1</v>
      </c>
      <c r="XW119" s="6">
        <v>1</v>
      </c>
      <c r="XX119" s="6">
        <v>1</v>
      </c>
      <c r="XY119" s="6">
        <v>1</v>
      </c>
      <c r="XZ119" s="6">
        <v>1</v>
      </c>
      <c r="YA119" s="6">
        <v>1</v>
      </c>
      <c r="YB119" s="6">
        <v>1</v>
      </c>
      <c r="YC119" s="6">
        <v>1</v>
      </c>
      <c r="YD119" s="6">
        <v>1</v>
      </c>
      <c r="YE119" s="6">
        <v>1</v>
      </c>
      <c r="YF119" s="6">
        <v>1</v>
      </c>
      <c r="YG119" s="6">
        <v>1</v>
      </c>
      <c r="YH119" s="6">
        <v>1</v>
      </c>
      <c r="YI119" s="6">
        <v>1</v>
      </c>
      <c r="YJ119" s="6">
        <v>1</v>
      </c>
      <c r="YK119" s="6">
        <v>1</v>
      </c>
      <c r="YL119" s="6">
        <v>1</v>
      </c>
      <c r="YM119" s="6">
        <v>1</v>
      </c>
      <c r="YN119" s="6">
        <v>1</v>
      </c>
      <c r="YO119" s="6">
        <v>1</v>
      </c>
      <c r="YP119" s="6">
        <v>1</v>
      </c>
      <c r="YQ119" s="6">
        <v>1</v>
      </c>
      <c r="YR119" s="6">
        <v>1</v>
      </c>
      <c r="YS119" s="6">
        <v>1</v>
      </c>
      <c r="YT119" s="6">
        <v>1</v>
      </c>
      <c r="YU119" s="6">
        <v>1</v>
      </c>
      <c r="YV119" s="6">
        <v>1</v>
      </c>
      <c r="YW119" s="6">
        <v>1</v>
      </c>
      <c r="YX119" s="6">
        <v>1</v>
      </c>
      <c r="YY119" s="6">
        <v>1</v>
      </c>
      <c r="YZ119" s="6">
        <v>1</v>
      </c>
      <c r="ZA119" s="6">
        <v>1</v>
      </c>
      <c r="ZB119" s="6">
        <v>1</v>
      </c>
      <c r="ZC119" s="6">
        <v>1</v>
      </c>
      <c r="ZD119" s="6">
        <v>1</v>
      </c>
      <c r="ZE119" s="6">
        <v>1</v>
      </c>
      <c r="ZF119" s="6">
        <v>1</v>
      </c>
      <c r="ZG119" s="6">
        <v>1</v>
      </c>
      <c r="ZH119" s="6">
        <v>1</v>
      </c>
      <c r="ZI119" s="6">
        <v>1</v>
      </c>
      <c r="ZJ119" s="6">
        <v>1</v>
      </c>
      <c r="ZK119" s="6">
        <v>1</v>
      </c>
      <c r="ZL119" s="6">
        <v>1</v>
      </c>
      <c r="ZM119" s="6">
        <v>1</v>
      </c>
      <c r="ZN119" s="6">
        <v>1</v>
      </c>
      <c r="ZO119" s="6">
        <v>1</v>
      </c>
      <c r="ZP119" s="6">
        <v>1</v>
      </c>
      <c r="ZQ119" s="6">
        <v>1</v>
      </c>
      <c r="ZR119" s="6">
        <v>1</v>
      </c>
      <c r="ZS119" s="6">
        <v>1</v>
      </c>
      <c r="ZT119" s="6">
        <v>1</v>
      </c>
      <c r="ZU119" s="6">
        <v>1</v>
      </c>
      <c r="ZV119" s="6">
        <v>1</v>
      </c>
      <c r="ZW119" s="6">
        <v>1</v>
      </c>
      <c r="ZX119" s="6">
        <v>1</v>
      </c>
      <c r="ZY119" s="6">
        <v>1</v>
      </c>
      <c r="ZZ119" s="6">
        <v>1</v>
      </c>
      <c r="AAA119" s="6">
        <v>1</v>
      </c>
      <c r="AAB119" s="6">
        <v>1</v>
      </c>
      <c r="AAC119" s="6">
        <v>1</v>
      </c>
      <c r="AAD119" s="6">
        <v>1</v>
      </c>
      <c r="AAE119" s="6">
        <v>1</v>
      </c>
      <c r="AAF119" s="6">
        <v>1</v>
      </c>
      <c r="AAG119" s="6">
        <v>1</v>
      </c>
      <c r="AAH119" s="6">
        <v>1</v>
      </c>
      <c r="AAI119" s="6">
        <v>1</v>
      </c>
      <c r="AAJ119" s="6">
        <v>1</v>
      </c>
      <c r="AAK119" s="6">
        <v>1</v>
      </c>
      <c r="AAL119" s="6">
        <v>1</v>
      </c>
      <c r="AAM119" s="6">
        <v>1</v>
      </c>
      <c r="AAN119" s="6">
        <v>1</v>
      </c>
      <c r="AAO119" s="6">
        <v>1</v>
      </c>
      <c r="AAP119" s="6">
        <v>1</v>
      </c>
      <c r="AAQ119" s="6">
        <v>1</v>
      </c>
      <c r="AAR119" s="6">
        <v>1</v>
      </c>
      <c r="AAS119" s="6">
        <v>1</v>
      </c>
      <c r="AAT119" s="6">
        <v>1</v>
      </c>
      <c r="AAU119" s="6">
        <v>1</v>
      </c>
      <c r="AAV119" s="6">
        <v>1</v>
      </c>
      <c r="AAW119" s="6">
        <v>1</v>
      </c>
      <c r="AAX119" s="6">
        <v>1</v>
      </c>
      <c r="AAY119" s="6">
        <v>1</v>
      </c>
      <c r="AAZ119" s="6">
        <v>1</v>
      </c>
      <c r="ABA119" s="6">
        <v>1</v>
      </c>
      <c r="ABB119" s="6">
        <v>1</v>
      </c>
      <c r="ABC119" s="6">
        <v>1</v>
      </c>
      <c r="ABD119" s="6">
        <v>1</v>
      </c>
      <c r="ABE119" s="6">
        <v>1</v>
      </c>
      <c r="ABF119" s="6">
        <v>1</v>
      </c>
      <c r="ABG119" s="6">
        <v>1</v>
      </c>
      <c r="ABH119" s="6">
        <v>1</v>
      </c>
      <c r="ABI119" s="6">
        <v>1</v>
      </c>
      <c r="ABJ119" s="6">
        <v>1</v>
      </c>
      <c r="ABK119" s="6">
        <v>1</v>
      </c>
      <c r="ABL119" s="6">
        <v>1</v>
      </c>
      <c r="ABM119" s="6">
        <v>1</v>
      </c>
      <c r="ABN119" s="6">
        <v>1</v>
      </c>
      <c r="ABO119" s="6">
        <v>1</v>
      </c>
      <c r="ABP119" s="6">
        <v>1</v>
      </c>
      <c r="ABQ119" s="6">
        <v>1</v>
      </c>
      <c r="ABR119" s="6">
        <v>1</v>
      </c>
      <c r="ABS119" s="6">
        <v>1</v>
      </c>
      <c r="ABT119" s="6">
        <v>1</v>
      </c>
      <c r="ABU119" s="6">
        <v>1</v>
      </c>
      <c r="ABV119" s="6">
        <v>1</v>
      </c>
      <c r="ABW119" s="6">
        <v>1</v>
      </c>
      <c r="ABX119" s="6">
        <v>1</v>
      </c>
      <c r="ABY119" s="6">
        <v>1</v>
      </c>
      <c r="ABZ119" s="6">
        <v>1</v>
      </c>
      <c r="ACA119" s="6">
        <v>1</v>
      </c>
      <c r="ACB119" s="6">
        <v>1</v>
      </c>
      <c r="ACC119" s="6">
        <v>1</v>
      </c>
      <c r="ACD119" s="6">
        <v>1</v>
      </c>
      <c r="ACE119" s="6">
        <v>1</v>
      </c>
      <c r="ACF119" s="6">
        <v>1</v>
      </c>
      <c r="ACG119" s="6">
        <v>1</v>
      </c>
      <c r="ACH119" s="6">
        <v>1</v>
      </c>
      <c r="ACI119" s="6">
        <v>1</v>
      </c>
      <c r="ACJ119" s="6">
        <v>1</v>
      </c>
      <c r="ACK119" s="6">
        <v>1000</v>
      </c>
    </row>
  </sheetData>
  <pageMargins left="0.7" right="0.7" top="0.75" bottom="0.75" header="0.3" footer="0.3"/>
  <drawing r:id="rId5"/>
  <extLst>
    <ext xmlns:x14="http://schemas.microsoft.com/office/spreadsheetml/2009/9/main" uri="{A8765BA9-456A-4dab-B4F3-ACF838C121DE}">
      <x14:slicerList>
        <x14:slicer r:id="rId6"/>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347D12-8593-4FA9-927E-F28B41121F6B}">
  <dimension ref="A1:AB1004"/>
  <sheetViews>
    <sheetView workbookViewId="0">
      <selection activeCell="G1" activeCellId="1" sqref="A1:A1048576 G1:G1048576"/>
    </sheetView>
  </sheetViews>
  <sheetFormatPr defaultRowHeight="14.5" x14ac:dyDescent="0.35"/>
  <cols>
    <col min="1" max="1" width="7" bestFit="1" customWidth="1"/>
    <col min="2" max="2" width="9.54296875" bestFit="1" customWidth="1"/>
    <col min="3" max="3" width="8.6328125" bestFit="1" customWidth="1"/>
    <col min="4" max="4" width="7.26953125" bestFit="1" customWidth="1"/>
    <col min="5" max="5" width="4.90625" bestFit="1" customWidth="1"/>
    <col min="6" max="6" width="8" bestFit="1" customWidth="1"/>
    <col min="7" max="7" width="17" style="4" bestFit="1" customWidth="1"/>
    <col min="8" max="8" width="5.54296875" bestFit="1" customWidth="1"/>
    <col min="9" max="9" width="6.90625" bestFit="1" customWidth="1"/>
    <col min="10" max="10" width="8.6328125" bestFit="1" customWidth="1"/>
    <col min="11" max="11" width="6.26953125" bestFit="1" customWidth="1"/>
    <col min="12" max="12" width="9.81640625" bestFit="1" customWidth="1"/>
    <col min="14" max="14" width="4.81640625" bestFit="1" customWidth="1"/>
    <col min="15" max="15" width="7.26953125" bestFit="1" customWidth="1"/>
    <col min="16" max="16" width="7.1796875" bestFit="1" customWidth="1"/>
    <col min="17" max="17" width="6.81640625" bestFit="1" customWidth="1"/>
    <col min="18" max="20" width="9.81640625" bestFit="1" customWidth="1"/>
    <col min="21" max="21" width="7.1796875" bestFit="1" customWidth="1"/>
    <col min="22" max="22" width="8.6328125" bestFit="1" customWidth="1"/>
    <col min="25" max="25" width="14.36328125" bestFit="1" customWidth="1"/>
    <col min="27" max="27" width="14.36328125" bestFit="1" customWidth="1"/>
  </cols>
  <sheetData>
    <row r="1" spans="1:28" x14ac:dyDescent="0.35">
      <c r="A1" s="1" t="s">
        <v>5</v>
      </c>
      <c r="B1" s="1" t="s">
        <v>24</v>
      </c>
      <c r="C1" s="1" t="s">
        <v>10</v>
      </c>
      <c r="D1" s="1" t="s">
        <v>0</v>
      </c>
      <c r="E1" s="1" t="s">
        <v>23</v>
      </c>
      <c r="F1" s="1" t="s">
        <v>14</v>
      </c>
      <c r="G1" s="19" t="s">
        <v>15</v>
      </c>
      <c r="H1" s="1" t="s">
        <v>4</v>
      </c>
      <c r="I1" s="1" t="s">
        <v>25</v>
      </c>
      <c r="J1" s="1" t="s">
        <v>26</v>
      </c>
      <c r="K1" s="1" t="s">
        <v>27</v>
      </c>
      <c r="L1" s="1" t="s">
        <v>28</v>
      </c>
      <c r="M1" s="1" t="s">
        <v>16</v>
      </c>
      <c r="N1" s="1" t="s">
        <v>22</v>
      </c>
      <c r="O1" s="1" t="s">
        <v>1047</v>
      </c>
      <c r="P1" s="1" t="s">
        <v>29</v>
      </c>
      <c r="Q1" s="1" t="s">
        <v>30</v>
      </c>
      <c r="R1" s="1" t="s">
        <v>31</v>
      </c>
      <c r="S1" s="1" t="s">
        <v>32</v>
      </c>
      <c r="T1" s="1" t="s">
        <v>33</v>
      </c>
      <c r="U1" s="1" t="s">
        <v>45</v>
      </c>
      <c r="V1" s="1" t="s">
        <v>46</v>
      </c>
    </row>
    <row r="2" spans="1:28" x14ac:dyDescent="0.35">
      <c r="A2" t="s">
        <v>47</v>
      </c>
      <c r="B2" t="s">
        <v>36</v>
      </c>
      <c r="C2" t="s">
        <v>8</v>
      </c>
      <c r="D2" t="s">
        <v>12</v>
      </c>
      <c r="F2">
        <v>44075</v>
      </c>
      <c r="G2" s="4">
        <v>44089</v>
      </c>
      <c r="H2">
        <v>2</v>
      </c>
      <c r="K2">
        <v>0.5</v>
      </c>
      <c r="L2">
        <v>360</v>
      </c>
      <c r="M2" t="s">
        <v>17</v>
      </c>
      <c r="N2">
        <v>14</v>
      </c>
      <c r="O2">
        <v>140</v>
      </c>
      <c r="P2">
        <v>70</v>
      </c>
      <c r="Q2">
        <v>70</v>
      </c>
      <c r="R2">
        <v>360</v>
      </c>
      <c r="S2">
        <v>430</v>
      </c>
      <c r="T2">
        <v>430</v>
      </c>
      <c r="U2" t="s">
        <v>1048</v>
      </c>
      <c r="V2" t="s">
        <v>1048</v>
      </c>
    </row>
    <row r="3" spans="1:28" x14ac:dyDescent="0.35">
      <c r="A3" t="s">
        <v>48</v>
      </c>
      <c r="B3" t="s">
        <v>37</v>
      </c>
      <c r="C3" t="s">
        <v>43</v>
      </c>
      <c r="D3" t="s">
        <v>13</v>
      </c>
      <c r="F3">
        <v>44075</v>
      </c>
      <c r="G3" s="4">
        <v>44078</v>
      </c>
      <c r="H3">
        <v>1</v>
      </c>
      <c r="K3">
        <v>0.5</v>
      </c>
      <c r="L3">
        <v>90.041600000000003</v>
      </c>
      <c r="M3" t="s">
        <v>17</v>
      </c>
      <c r="N3">
        <v>3</v>
      </c>
      <c r="O3">
        <v>80</v>
      </c>
      <c r="P3">
        <v>40</v>
      </c>
      <c r="Q3">
        <v>40</v>
      </c>
      <c r="R3">
        <v>90.041600000000003</v>
      </c>
      <c r="S3">
        <v>130.04160000000002</v>
      </c>
      <c r="T3">
        <v>130.04160000000002</v>
      </c>
      <c r="U3" t="s">
        <v>1048</v>
      </c>
      <c r="V3" t="s">
        <v>1049</v>
      </c>
    </row>
    <row r="4" spans="1:28" x14ac:dyDescent="0.35">
      <c r="A4" t="s">
        <v>49</v>
      </c>
      <c r="B4" t="s">
        <v>34</v>
      </c>
      <c r="C4" t="s">
        <v>44</v>
      </c>
      <c r="D4" t="s">
        <v>11</v>
      </c>
      <c r="F4">
        <v>44075</v>
      </c>
      <c r="G4" s="4">
        <v>44091</v>
      </c>
      <c r="H4">
        <v>1</v>
      </c>
      <c r="K4">
        <v>0.25</v>
      </c>
      <c r="L4">
        <v>120</v>
      </c>
      <c r="M4" t="s">
        <v>19</v>
      </c>
      <c r="N4">
        <v>16</v>
      </c>
      <c r="O4">
        <v>80</v>
      </c>
      <c r="P4">
        <v>20</v>
      </c>
      <c r="Q4">
        <v>20</v>
      </c>
      <c r="R4">
        <v>120</v>
      </c>
      <c r="S4">
        <v>140</v>
      </c>
      <c r="T4">
        <v>140</v>
      </c>
      <c r="U4" t="s">
        <v>1048</v>
      </c>
      <c r="V4" t="s">
        <v>1050</v>
      </c>
    </row>
    <row r="5" spans="1:28" x14ac:dyDescent="0.35">
      <c r="A5" t="s">
        <v>50</v>
      </c>
      <c r="B5" t="s">
        <v>37</v>
      </c>
      <c r="C5" t="s">
        <v>43</v>
      </c>
      <c r="D5" t="s">
        <v>11</v>
      </c>
      <c r="F5">
        <v>44075</v>
      </c>
      <c r="G5" s="4">
        <v>44091</v>
      </c>
      <c r="H5">
        <v>1</v>
      </c>
      <c r="K5">
        <v>0.25</v>
      </c>
      <c r="L5">
        <v>16.25</v>
      </c>
      <c r="M5" t="s">
        <v>17</v>
      </c>
      <c r="N5">
        <v>16</v>
      </c>
      <c r="O5">
        <v>80</v>
      </c>
      <c r="P5">
        <v>20</v>
      </c>
      <c r="Q5">
        <v>20</v>
      </c>
      <c r="R5">
        <v>16.25</v>
      </c>
      <c r="S5">
        <v>36.25</v>
      </c>
      <c r="T5">
        <v>36.25</v>
      </c>
      <c r="U5" t="s">
        <v>1048</v>
      </c>
      <c r="V5" t="s">
        <v>1050</v>
      </c>
    </row>
    <row r="6" spans="1:28" x14ac:dyDescent="0.35">
      <c r="A6" t="s">
        <v>51</v>
      </c>
      <c r="B6" t="s">
        <v>35</v>
      </c>
      <c r="C6" t="s">
        <v>44</v>
      </c>
      <c r="D6" t="s">
        <v>11</v>
      </c>
      <c r="E6" t="s">
        <v>3</v>
      </c>
      <c r="F6">
        <v>44075</v>
      </c>
      <c r="G6" s="4">
        <v>44091</v>
      </c>
      <c r="H6">
        <v>1</v>
      </c>
      <c r="K6">
        <v>0.25</v>
      </c>
      <c r="L6">
        <v>45.237400000000001</v>
      </c>
      <c r="M6" t="s">
        <v>17</v>
      </c>
      <c r="N6">
        <v>16</v>
      </c>
      <c r="O6">
        <v>80</v>
      </c>
      <c r="P6">
        <v>20</v>
      </c>
      <c r="Q6">
        <v>20</v>
      </c>
      <c r="R6">
        <v>45.237400000000001</v>
      </c>
      <c r="S6">
        <v>65.237400000000008</v>
      </c>
      <c r="T6">
        <v>65.237400000000008</v>
      </c>
      <c r="U6" t="s">
        <v>1048</v>
      </c>
      <c r="V6" t="s">
        <v>1050</v>
      </c>
      <c r="AA6" t="s">
        <v>1069</v>
      </c>
      <c r="AB6">
        <f>CORREL(H:H,L:L)</f>
        <v>0.24020118461615375</v>
      </c>
    </row>
    <row r="7" spans="1:28" x14ac:dyDescent="0.35">
      <c r="A7" t="s">
        <v>52</v>
      </c>
      <c r="B7" t="s">
        <v>37</v>
      </c>
      <c r="C7" t="s">
        <v>43</v>
      </c>
      <c r="D7" t="s">
        <v>12</v>
      </c>
      <c r="F7">
        <v>44075</v>
      </c>
      <c r="G7" s="4">
        <v>44089</v>
      </c>
      <c r="H7">
        <v>1</v>
      </c>
      <c r="K7">
        <v>0.25</v>
      </c>
      <c r="L7">
        <v>97.626300000000001</v>
      </c>
      <c r="M7" t="s">
        <v>17</v>
      </c>
      <c r="N7">
        <v>14</v>
      </c>
      <c r="O7">
        <v>80</v>
      </c>
      <c r="P7">
        <v>20</v>
      </c>
      <c r="Q7">
        <v>20</v>
      </c>
      <c r="R7">
        <v>97.626300000000001</v>
      </c>
      <c r="S7">
        <v>117.6263</v>
      </c>
      <c r="T7">
        <v>117.6263</v>
      </c>
      <c r="U7" t="s">
        <v>1048</v>
      </c>
      <c r="V7" t="s">
        <v>1048</v>
      </c>
    </row>
    <row r="8" spans="1:28" x14ac:dyDescent="0.35">
      <c r="A8" t="s">
        <v>53</v>
      </c>
      <c r="B8" t="s">
        <v>34</v>
      </c>
      <c r="C8" t="s">
        <v>44</v>
      </c>
      <c r="D8" t="s">
        <v>12</v>
      </c>
      <c r="F8">
        <v>44076</v>
      </c>
      <c r="G8" s="4">
        <v>44090</v>
      </c>
      <c r="H8">
        <v>2</v>
      </c>
      <c r="K8">
        <v>0.25</v>
      </c>
      <c r="L8">
        <v>29.13</v>
      </c>
      <c r="M8" t="s">
        <v>17</v>
      </c>
      <c r="N8">
        <v>14</v>
      </c>
      <c r="O8">
        <v>140</v>
      </c>
      <c r="P8">
        <v>35</v>
      </c>
      <c r="Q8">
        <v>35</v>
      </c>
      <c r="R8">
        <v>29.13</v>
      </c>
      <c r="S8">
        <v>64.13</v>
      </c>
      <c r="T8">
        <v>64.13</v>
      </c>
      <c r="U8" t="s">
        <v>1051</v>
      </c>
      <c r="V8" t="s">
        <v>1051</v>
      </c>
    </row>
    <row r="9" spans="1:28" x14ac:dyDescent="0.35">
      <c r="A9" t="s">
        <v>54</v>
      </c>
      <c r="B9" t="s">
        <v>37</v>
      </c>
      <c r="C9" t="s">
        <v>43</v>
      </c>
      <c r="D9" t="s">
        <v>13</v>
      </c>
      <c r="F9">
        <v>44076</v>
      </c>
      <c r="G9" s="4">
        <v>44106</v>
      </c>
      <c r="H9">
        <v>1</v>
      </c>
      <c r="K9">
        <v>0.75</v>
      </c>
      <c r="L9">
        <v>35.1</v>
      </c>
      <c r="M9" t="s">
        <v>17</v>
      </c>
      <c r="N9">
        <v>30</v>
      </c>
      <c r="O9">
        <v>80</v>
      </c>
      <c r="P9">
        <v>60</v>
      </c>
      <c r="Q9">
        <v>60</v>
      </c>
      <c r="R9">
        <v>35.1</v>
      </c>
      <c r="S9">
        <v>95.1</v>
      </c>
      <c r="T9">
        <v>95.1</v>
      </c>
      <c r="U9" t="s">
        <v>1051</v>
      </c>
      <c r="V9" t="s">
        <v>1049</v>
      </c>
    </row>
    <row r="10" spans="1:28" x14ac:dyDescent="0.35">
      <c r="A10" t="s">
        <v>55</v>
      </c>
      <c r="B10" t="s">
        <v>35</v>
      </c>
      <c r="C10" t="s">
        <v>9</v>
      </c>
      <c r="D10" t="s">
        <v>11</v>
      </c>
      <c r="F10">
        <v>44076</v>
      </c>
      <c r="G10" s="4">
        <v>44105</v>
      </c>
      <c r="H10">
        <v>1</v>
      </c>
      <c r="K10">
        <v>0.25</v>
      </c>
      <c r="L10">
        <v>76.7</v>
      </c>
      <c r="M10" t="s">
        <v>18</v>
      </c>
      <c r="N10">
        <v>29</v>
      </c>
      <c r="O10">
        <v>80</v>
      </c>
      <c r="P10">
        <v>20</v>
      </c>
      <c r="Q10">
        <v>20</v>
      </c>
      <c r="R10">
        <v>76.7</v>
      </c>
      <c r="S10">
        <v>96.7</v>
      </c>
      <c r="T10">
        <v>96.7</v>
      </c>
      <c r="U10" t="s">
        <v>1051</v>
      </c>
      <c r="V10" t="s">
        <v>1050</v>
      </c>
    </row>
    <row r="11" spans="1:28" x14ac:dyDescent="0.35">
      <c r="A11" t="s">
        <v>56</v>
      </c>
      <c r="B11" t="s">
        <v>34</v>
      </c>
      <c r="C11" t="s">
        <v>8</v>
      </c>
      <c r="D11" t="s">
        <v>2</v>
      </c>
      <c r="E11" t="s">
        <v>3</v>
      </c>
      <c r="F11">
        <v>44076</v>
      </c>
      <c r="G11" s="4">
        <v>44110</v>
      </c>
      <c r="H11">
        <v>1</v>
      </c>
      <c r="K11">
        <v>1.5</v>
      </c>
      <c r="L11">
        <v>374.07940000000002</v>
      </c>
      <c r="M11" t="s">
        <v>18</v>
      </c>
      <c r="N11">
        <v>34</v>
      </c>
      <c r="O11">
        <v>80</v>
      </c>
      <c r="P11">
        <v>120</v>
      </c>
      <c r="Q11">
        <v>120</v>
      </c>
      <c r="R11">
        <v>374.07940000000002</v>
      </c>
      <c r="S11">
        <v>494.07940000000002</v>
      </c>
      <c r="T11">
        <v>494.07940000000002</v>
      </c>
      <c r="U11" t="s">
        <v>1051</v>
      </c>
      <c r="V11" t="s">
        <v>1048</v>
      </c>
    </row>
    <row r="12" spans="1:28" x14ac:dyDescent="0.35">
      <c r="A12" t="s">
        <v>57</v>
      </c>
      <c r="B12" t="s">
        <v>38</v>
      </c>
      <c r="C12" t="s">
        <v>9</v>
      </c>
      <c r="D12" t="s">
        <v>13</v>
      </c>
      <c r="F12">
        <v>44076</v>
      </c>
      <c r="G12" s="4">
        <v>44173</v>
      </c>
      <c r="H12">
        <v>2</v>
      </c>
      <c r="K12">
        <v>4.75</v>
      </c>
      <c r="L12">
        <v>832.15830000000005</v>
      </c>
      <c r="M12" t="s">
        <v>17</v>
      </c>
      <c r="N12">
        <v>97</v>
      </c>
      <c r="O12">
        <v>140</v>
      </c>
      <c r="P12">
        <v>665</v>
      </c>
      <c r="Q12">
        <v>665</v>
      </c>
      <c r="R12">
        <v>832.15830000000005</v>
      </c>
      <c r="S12">
        <v>1497.1583000000001</v>
      </c>
      <c r="T12">
        <v>1497.1583000000001</v>
      </c>
      <c r="U12" t="s">
        <v>1051</v>
      </c>
      <c r="V12" t="s">
        <v>1048</v>
      </c>
    </row>
    <row r="13" spans="1:28" x14ac:dyDescent="0.35">
      <c r="A13" t="s">
        <v>58</v>
      </c>
      <c r="B13" t="s">
        <v>37</v>
      </c>
      <c r="C13" t="s">
        <v>43</v>
      </c>
      <c r="D13" t="s">
        <v>11</v>
      </c>
      <c r="E13" t="s">
        <v>3</v>
      </c>
      <c r="F13">
        <v>44077</v>
      </c>
      <c r="G13" s="4">
        <v>44097</v>
      </c>
      <c r="H13">
        <v>1</v>
      </c>
      <c r="K13">
        <v>0.25</v>
      </c>
      <c r="L13">
        <v>70.212999999999994</v>
      </c>
      <c r="M13" t="s">
        <v>17</v>
      </c>
      <c r="N13">
        <v>20</v>
      </c>
      <c r="O13">
        <v>80</v>
      </c>
      <c r="P13">
        <v>20</v>
      </c>
      <c r="Q13">
        <v>20</v>
      </c>
      <c r="R13">
        <v>70.212999999999994</v>
      </c>
      <c r="S13">
        <v>90.212999999999994</v>
      </c>
      <c r="T13">
        <v>90.212999999999994</v>
      </c>
      <c r="U13" t="s">
        <v>1050</v>
      </c>
      <c r="V13" t="s">
        <v>1051</v>
      </c>
    </row>
    <row r="14" spans="1:28" x14ac:dyDescent="0.35">
      <c r="A14" t="s">
        <v>59</v>
      </c>
      <c r="B14" t="s">
        <v>38</v>
      </c>
      <c r="C14" t="s">
        <v>9</v>
      </c>
      <c r="D14" t="s">
        <v>12</v>
      </c>
      <c r="F14">
        <v>44078</v>
      </c>
      <c r="G14" s="4">
        <v>44104</v>
      </c>
      <c r="H14">
        <v>1</v>
      </c>
      <c r="K14">
        <v>0.5</v>
      </c>
      <c r="L14">
        <v>150</v>
      </c>
      <c r="M14" t="s">
        <v>19</v>
      </c>
      <c r="N14">
        <v>26</v>
      </c>
      <c r="O14">
        <v>80</v>
      </c>
      <c r="P14">
        <v>40</v>
      </c>
      <c r="Q14">
        <v>40</v>
      </c>
      <c r="R14">
        <v>150</v>
      </c>
      <c r="S14">
        <v>190</v>
      </c>
      <c r="T14">
        <v>190</v>
      </c>
      <c r="U14" t="s">
        <v>1049</v>
      </c>
      <c r="V14" t="s">
        <v>1051</v>
      </c>
    </row>
    <row r="15" spans="1:28" x14ac:dyDescent="0.35">
      <c r="A15" t="s">
        <v>60</v>
      </c>
      <c r="B15" t="s">
        <v>34</v>
      </c>
      <c r="C15" t="s">
        <v>6</v>
      </c>
      <c r="D15" t="s">
        <v>12</v>
      </c>
      <c r="F15">
        <v>44078</v>
      </c>
      <c r="G15" s="4">
        <v>44128</v>
      </c>
      <c r="H15">
        <v>2</v>
      </c>
      <c r="K15">
        <v>1.5</v>
      </c>
      <c r="L15">
        <v>275</v>
      </c>
      <c r="M15" t="s">
        <v>18</v>
      </c>
      <c r="N15">
        <v>50</v>
      </c>
      <c r="O15">
        <v>140</v>
      </c>
      <c r="P15">
        <v>210</v>
      </c>
      <c r="Q15">
        <v>210</v>
      </c>
      <c r="R15">
        <v>275</v>
      </c>
      <c r="S15">
        <v>485</v>
      </c>
      <c r="T15">
        <v>485</v>
      </c>
      <c r="U15" t="s">
        <v>1049</v>
      </c>
      <c r="V15" t="s">
        <v>1052</v>
      </c>
    </row>
    <row r="16" spans="1:28" x14ac:dyDescent="0.35">
      <c r="A16" t="s">
        <v>61</v>
      </c>
      <c r="B16" t="s">
        <v>35</v>
      </c>
      <c r="C16" t="s">
        <v>8</v>
      </c>
      <c r="D16" t="s">
        <v>13</v>
      </c>
      <c r="E16" t="s">
        <v>3</v>
      </c>
      <c r="F16">
        <v>44078</v>
      </c>
      <c r="G16" s="4">
        <v>44145</v>
      </c>
      <c r="H16">
        <v>1</v>
      </c>
      <c r="K16">
        <v>0.75</v>
      </c>
      <c r="L16">
        <v>938</v>
      </c>
      <c r="M16" t="s">
        <v>18</v>
      </c>
      <c r="N16">
        <v>67</v>
      </c>
      <c r="O16">
        <v>80</v>
      </c>
      <c r="P16">
        <v>60</v>
      </c>
      <c r="Q16">
        <v>60</v>
      </c>
      <c r="R16">
        <v>938</v>
      </c>
      <c r="S16">
        <v>998</v>
      </c>
      <c r="T16">
        <v>998</v>
      </c>
      <c r="U16" t="s">
        <v>1049</v>
      </c>
      <c r="V16" t="s">
        <v>1048</v>
      </c>
    </row>
    <row r="17" spans="1:22" x14ac:dyDescent="0.35">
      <c r="A17" t="s">
        <v>62</v>
      </c>
      <c r="B17" t="s">
        <v>37</v>
      </c>
      <c r="C17" t="s">
        <v>43</v>
      </c>
      <c r="D17" t="s">
        <v>12</v>
      </c>
      <c r="F17">
        <v>44079</v>
      </c>
      <c r="G17" s="4">
        <v>44095</v>
      </c>
      <c r="H17">
        <v>1</v>
      </c>
      <c r="K17">
        <v>0.25</v>
      </c>
      <c r="L17">
        <v>61.249699999999997</v>
      </c>
      <c r="M17" t="s">
        <v>17</v>
      </c>
      <c r="N17">
        <v>16</v>
      </c>
      <c r="O17">
        <v>80</v>
      </c>
      <c r="P17">
        <v>20</v>
      </c>
      <c r="Q17">
        <v>20</v>
      </c>
      <c r="R17">
        <v>61.249699999999997</v>
      </c>
      <c r="S17">
        <v>81.24969999999999</v>
      </c>
      <c r="T17">
        <v>81.24969999999999</v>
      </c>
      <c r="U17" t="s">
        <v>1052</v>
      </c>
      <c r="V17" t="s">
        <v>1053</v>
      </c>
    </row>
    <row r="18" spans="1:22" x14ac:dyDescent="0.35">
      <c r="A18" t="s">
        <v>63</v>
      </c>
      <c r="B18" t="s">
        <v>38</v>
      </c>
      <c r="C18" t="s">
        <v>9</v>
      </c>
      <c r="D18" t="s">
        <v>12</v>
      </c>
      <c r="F18">
        <v>44079</v>
      </c>
      <c r="G18" s="4">
        <v>44096</v>
      </c>
      <c r="H18">
        <v>1</v>
      </c>
      <c r="K18">
        <v>1.5</v>
      </c>
      <c r="L18">
        <v>48</v>
      </c>
      <c r="M18" t="s">
        <v>18</v>
      </c>
      <c r="N18">
        <v>17</v>
      </c>
      <c r="O18">
        <v>80</v>
      </c>
      <c r="P18">
        <v>120</v>
      </c>
      <c r="Q18">
        <v>120</v>
      </c>
      <c r="R18">
        <v>48</v>
      </c>
      <c r="S18">
        <v>168</v>
      </c>
      <c r="T18">
        <v>168</v>
      </c>
      <c r="U18" t="s">
        <v>1052</v>
      </c>
      <c r="V18" t="s">
        <v>1048</v>
      </c>
    </row>
    <row r="19" spans="1:22" x14ac:dyDescent="0.35">
      <c r="A19" t="s">
        <v>64</v>
      </c>
      <c r="B19" t="s">
        <v>35</v>
      </c>
      <c r="C19" t="s">
        <v>9</v>
      </c>
      <c r="D19" t="s">
        <v>12</v>
      </c>
      <c r="F19">
        <v>44081</v>
      </c>
      <c r="G19" s="4">
        <v>44084</v>
      </c>
      <c r="H19">
        <v>2</v>
      </c>
      <c r="K19">
        <v>0.25</v>
      </c>
      <c r="L19">
        <v>204.28399999999999</v>
      </c>
      <c r="M19" t="s">
        <v>17</v>
      </c>
      <c r="N19">
        <v>3</v>
      </c>
      <c r="O19">
        <v>140</v>
      </c>
      <c r="P19">
        <v>35</v>
      </c>
      <c r="Q19">
        <v>35</v>
      </c>
      <c r="R19">
        <v>204.28399999999999</v>
      </c>
      <c r="S19">
        <v>239.28399999999999</v>
      </c>
      <c r="T19">
        <v>239.28399999999999</v>
      </c>
      <c r="U19" t="s">
        <v>1053</v>
      </c>
      <c r="V19" t="s">
        <v>1050</v>
      </c>
    </row>
    <row r="20" spans="1:22" x14ac:dyDescent="0.35">
      <c r="A20" t="s">
        <v>65</v>
      </c>
      <c r="B20" t="s">
        <v>35</v>
      </c>
      <c r="C20" t="s">
        <v>44</v>
      </c>
      <c r="D20" t="s">
        <v>13</v>
      </c>
      <c r="F20">
        <v>44082</v>
      </c>
      <c r="G20" s="4">
        <v>44089</v>
      </c>
      <c r="H20">
        <v>2</v>
      </c>
      <c r="K20">
        <v>0.5</v>
      </c>
      <c r="L20">
        <v>240</v>
      </c>
      <c r="M20" t="s">
        <v>17</v>
      </c>
      <c r="N20">
        <v>7</v>
      </c>
      <c r="O20">
        <v>140</v>
      </c>
      <c r="P20">
        <v>70</v>
      </c>
      <c r="Q20">
        <v>70</v>
      </c>
      <c r="R20">
        <v>240</v>
      </c>
      <c r="S20">
        <v>310</v>
      </c>
      <c r="T20">
        <v>310</v>
      </c>
      <c r="U20" t="s">
        <v>1048</v>
      </c>
      <c r="V20" t="s">
        <v>1048</v>
      </c>
    </row>
    <row r="21" spans="1:22" x14ac:dyDescent="0.35">
      <c r="A21" t="s">
        <v>66</v>
      </c>
      <c r="B21" t="s">
        <v>39</v>
      </c>
      <c r="C21" t="s">
        <v>8</v>
      </c>
      <c r="D21" t="s">
        <v>13</v>
      </c>
      <c r="F21">
        <v>44082</v>
      </c>
      <c r="G21" s="4">
        <v>44091</v>
      </c>
      <c r="H21">
        <v>2</v>
      </c>
      <c r="K21">
        <v>0.5</v>
      </c>
      <c r="L21">
        <v>120</v>
      </c>
      <c r="M21" t="s">
        <v>17</v>
      </c>
      <c r="N21">
        <v>9</v>
      </c>
      <c r="O21">
        <v>140</v>
      </c>
      <c r="P21">
        <v>70</v>
      </c>
      <c r="Q21">
        <v>70</v>
      </c>
      <c r="R21">
        <v>120</v>
      </c>
      <c r="S21">
        <v>190</v>
      </c>
      <c r="T21">
        <v>190</v>
      </c>
      <c r="U21" t="s">
        <v>1048</v>
      </c>
      <c r="V21" t="s">
        <v>1050</v>
      </c>
    </row>
    <row r="22" spans="1:22" x14ac:dyDescent="0.35">
      <c r="A22" t="s">
        <v>67</v>
      </c>
      <c r="B22" t="s">
        <v>34</v>
      </c>
      <c r="C22" t="s">
        <v>44</v>
      </c>
      <c r="D22" t="s">
        <v>2</v>
      </c>
      <c r="F22">
        <v>44082</v>
      </c>
      <c r="G22" s="4">
        <v>44095</v>
      </c>
      <c r="H22">
        <v>1</v>
      </c>
      <c r="K22">
        <v>1.75</v>
      </c>
      <c r="L22">
        <v>475</v>
      </c>
      <c r="M22" t="s">
        <v>17</v>
      </c>
      <c r="N22">
        <v>13</v>
      </c>
      <c r="O22">
        <v>80</v>
      </c>
      <c r="P22">
        <v>140</v>
      </c>
      <c r="Q22">
        <v>140</v>
      </c>
      <c r="R22">
        <v>475</v>
      </c>
      <c r="S22">
        <v>615</v>
      </c>
      <c r="T22">
        <v>615</v>
      </c>
      <c r="U22" t="s">
        <v>1048</v>
      </c>
      <c r="V22" t="s">
        <v>1053</v>
      </c>
    </row>
    <row r="23" spans="1:22" x14ac:dyDescent="0.35">
      <c r="A23" t="s">
        <v>68</v>
      </c>
      <c r="B23" t="s">
        <v>39</v>
      </c>
      <c r="C23" t="s">
        <v>8</v>
      </c>
      <c r="D23" t="s">
        <v>13</v>
      </c>
      <c r="F23">
        <v>44082</v>
      </c>
      <c r="G23" s="4">
        <v>44096</v>
      </c>
      <c r="H23">
        <v>1</v>
      </c>
      <c r="K23">
        <v>1.75</v>
      </c>
      <c r="L23">
        <v>341</v>
      </c>
      <c r="M23" t="s">
        <v>18</v>
      </c>
      <c r="N23">
        <v>14</v>
      </c>
      <c r="O23">
        <v>80</v>
      </c>
      <c r="P23">
        <v>140</v>
      </c>
      <c r="Q23">
        <v>140</v>
      </c>
      <c r="R23">
        <v>341</v>
      </c>
      <c r="S23">
        <v>481</v>
      </c>
      <c r="T23">
        <v>481</v>
      </c>
      <c r="U23" t="s">
        <v>1048</v>
      </c>
      <c r="V23" t="s">
        <v>1048</v>
      </c>
    </row>
    <row r="24" spans="1:22" x14ac:dyDescent="0.35">
      <c r="A24" t="s">
        <v>69</v>
      </c>
      <c r="B24" t="s">
        <v>35</v>
      </c>
      <c r="C24" t="s">
        <v>8</v>
      </c>
      <c r="D24" t="s">
        <v>12</v>
      </c>
      <c r="F24">
        <v>44082</v>
      </c>
      <c r="G24" s="4">
        <v>44132</v>
      </c>
      <c r="H24">
        <v>1</v>
      </c>
      <c r="K24">
        <v>0.75</v>
      </c>
      <c r="L24">
        <v>61.180599999999998</v>
      </c>
      <c r="M24" t="s">
        <v>18</v>
      </c>
      <c r="N24">
        <v>50</v>
      </c>
      <c r="O24">
        <v>80</v>
      </c>
      <c r="P24">
        <v>60</v>
      </c>
      <c r="Q24">
        <v>60</v>
      </c>
      <c r="R24">
        <v>61.180599999999998</v>
      </c>
      <c r="S24">
        <v>121.1806</v>
      </c>
      <c r="T24">
        <v>121.1806</v>
      </c>
      <c r="U24" t="s">
        <v>1048</v>
      </c>
      <c r="V24" t="s">
        <v>1051</v>
      </c>
    </row>
    <row r="25" spans="1:22" x14ac:dyDescent="0.35">
      <c r="A25" t="s">
        <v>70</v>
      </c>
      <c r="B25" t="s">
        <v>37</v>
      </c>
      <c r="C25" t="s">
        <v>43</v>
      </c>
      <c r="D25" t="s">
        <v>13</v>
      </c>
      <c r="F25">
        <v>44082</v>
      </c>
      <c r="G25" s="4">
        <v>44152</v>
      </c>
      <c r="H25">
        <v>1</v>
      </c>
      <c r="K25">
        <v>0.5</v>
      </c>
      <c r="L25">
        <v>155.3931</v>
      </c>
      <c r="M25" t="s">
        <v>17</v>
      </c>
      <c r="N25">
        <v>70</v>
      </c>
      <c r="O25">
        <v>80</v>
      </c>
      <c r="P25">
        <v>40</v>
      </c>
      <c r="Q25">
        <v>40</v>
      </c>
      <c r="R25">
        <v>155.3931</v>
      </c>
      <c r="S25">
        <v>195.3931</v>
      </c>
      <c r="T25">
        <v>195.3931</v>
      </c>
      <c r="U25" t="s">
        <v>1048</v>
      </c>
      <c r="V25" t="s">
        <v>1048</v>
      </c>
    </row>
    <row r="26" spans="1:22" x14ac:dyDescent="0.35">
      <c r="A26" t="s">
        <v>71</v>
      </c>
      <c r="B26" t="s">
        <v>35</v>
      </c>
      <c r="C26" t="s">
        <v>6</v>
      </c>
      <c r="D26" t="s">
        <v>13</v>
      </c>
      <c r="E26" t="s">
        <v>3</v>
      </c>
      <c r="F26">
        <v>44083</v>
      </c>
      <c r="G26" s="4">
        <v>44098</v>
      </c>
      <c r="H26">
        <v>2</v>
      </c>
      <c r="K26">
        <v>0.5</v>
      </c>
      <c r="L26">
        <v>204.28399999999999</v>
      </c>
      <c r="M26" t="s">
        <v>18</v>
      </c>
      <c r="N26">
        <v>15</v>
      </c>
      <c r="O26">
        <v>140</v>
      </c>
      <c r="P26">
        <v>70</v>
      </c>
      <c r="Q26">
        <v>70</v>
      </c>
      <c r="R26">
        <v>204.28399999999999</v>
      </c>
      <c r="S26">
        <v>274.28399999999999</v>
      </c>
      <c r="T26">
        <v>274.28399999999999</v>
      </c>
      <c r="U26" t="s">
        <v>1051</v>
      </c>
      <c r="V26" t="s">
        <v>1050</v>
      </c>
    </row>
    <row r="27" spans="1:22" x14ac:dyDescent="0.35">
      <c r="A27" t="s">
        <v>72</v>
      </c>
      <c r="B27" t="s">
        <v>37</v>
      </c>
      <c r="C27" t="s">
        <v>43</v>
      </c>
      <c r="D27" t="s">
        <v>12</v>
      </c>
      <c r="F27">
        <v>44083</v>
      </c>
      <c r="G27" s="4">
        <v>44103</v>
      </c>
      <c r="H27">
        <v>1</v>
      </c>
      <c r="K27">
        <v>0.5</v>
      </c>
      <c r="L27">
        <v>37.917400000000001</v>
      </c>
      <c r="M27" t="s">
        <v>17</v>
      </c>
      <c r="N27">
        <v>20</v>
      </c>
      <c r="O27">
        <v>80</v>
      </c>
      <c r="P27">
        <v>40</v>
      </c>
      <c r="Q27">
        <v>40</v>
      </c>
      <c r="R27">
        <v>37.917400000000001</v>
      </c>
      <c r="S27">
        <v>77.917400000000001</v>
      </c>
      <c r="T27">
        <v>77.917400000000001</v>
      </c>
      <c r="U27" t="s">
        <v>1051</v>
      </c>
      <c r="V27" t="s">
        <v>1048</v>
      </c>
    </row>
    <row r="28" spans="1:22" x14ac:dyDescent="0.35">
      <c r="A28" t="s">
        <v>73</v>
      </c>
      <c r="B28" t="s">
        <v>35</v>
      </c>
      <c r="C28" t="s">
        <v>9</v>
      </c>
      <c r="D28" t="s">
        <v>11</v>
      </c>
      <c r="E28" t="s">
        <v>3</v>
      </c>
      <c r="F28">
        <v>44083</v>
      </c>
      <c r="G28" s="4">
        <v>44103</v>
      </c>
      <c r="H28">
        <v>1</v>
      </c>
      <c r="K28">
        <v>0.25</v>
      </c>
      <c r="L28">
        <v>88.405699999999996</v>
      </c>
      <c r="M28" t="s">
        <v>17</v>
      </c>
      <c r="N28">
        <v>20</v>
      </c>
      <c r="O28">
        <v>80</v>
      </c>
      <c r="P28">
        <v>20</v>
      </c>
      <c r="Q28">
        <v>20</v>
      </c>
      <c r="R28">
        <v>88.405699999999996</v>
      </c>
      <c r="S28">
        <v>108.4057</v>
      </c>
      <c r="T28">
        <v>108.4057</v>
      </c>
      <c r="U28" t="s">
        <v>1051</v>
      </c>
      <c r="V28" t="s">
        <v>1048</v>
      </c>
    </row>
    <row r="29" spans="1:22" x14ac:dyDescent="0.35">
      <c r="A29" t="s">
        <v>74</v>
      </c>
      <c r="B29" t="s">
        <v>37</v>
      </c>
      <c r="C29" t="s">
        <v>43</v>
      </c>
      <c r="D29" t="s">
        <v>11</v>
      </c>
      <c r="F29">
        <v>44083</v>
      </c>
      <c r="G29" s="4">
        <v>44103</v>
      </c>
      <c r="H29">
        <v>1</v>
      </c>
      <c r="K29">
        <v>0.25</v>
      </c>
      <c r="L29">
        <v>202.28639999999999</v>
      </c>
      <c r="M29" t="s">
        <v>17</v>
      </c>
      <c r="N29">
        <v>20</v>
      </c>
      <c r="O29">
        <v>80</v>
      </c>
      <c r="P29">
        <v>20</v>
      </c>
      <c r="Q29">
        <v>20</v>
      </c>
      <c r="R29">
        <v>202.28639999999999</v>
      </c>
      <c r="S29">
        <v>222.28639999999999</v>
      </c>
      <c r="T29">
        <v>222.28639999999999</v>
      </c>
      <c r="U29" t="s">
        <v>1051</v>
      </c>
      <c r="V29" t="s">
        <v>1048</v>
      </c>
    </row>
    <row r="30" spans="1:22" x14ac:dyDescent="0.35">
      <c r="A30" t="s">
        <v>75</v>
      </c>
      <c r="B30" t="s">
        <v>38</v>
      </c>
      <c r="C30" t="s">
        <v>8</v>
      </c>
      <c r="D30" t="s">
        <v>12</v>
      </c>
      <c r="F30">
        <v>44084</v>
      </c>
      <c r="G30" s="4">
        <v>44102</v>
      </c>
      <c r="H30">
        <v>1</v>
      </c>
      <c r="K30">
        <v>0.5</v>
      </c>
      <c r="L30">
        <v>120</v>
      </c>
      <c r="M30" t="s">
        <v>19</v>
      </c>
      <c r="N30">
        <v>18</v>
      </c>
      <c r="O30">
        <v>80</v>
      </c>
      <c r="P30">
        <v>40</v>
      </c>
      <c r="Q30">
        <v>40</v>
      </c>
      <c r="R30">
        <v>120</v>
      </c>
      <c r="S30">
        <v>160</v>
      </c>
      <c r="T30">
        <v>160</v>
      </c>
      <c r="U30" t="s">
        <v>1050</v>
      </c>
      <c r="V30" t="s">
        <v>1053</v>
      </c>
    </row>
    <row r="31" spans="1:22" x14ac:dyDescent="0.35">
      <c r="A31" t="s">
        <v>76</v>
      </c>
      <c r="B31" t="s">
        <v>35</v>
      </c>
      <c r="C31" t="s">
        <v>6</v>
      </c>
      <c r="D31" t="s">
        <v>11</v>
      </c>
      <c r="F31">
        <v>44085</v>
      </c>
      <c r="G31" s="4">
        <v>44088</v>
      </c>
      <c r="H31">
        <v>1</v>
      </c>
      <c r="K31">
        <v>0.25</v>
      </c>
      <c r="L31">
        <v>120</v>
      </c>
      <c r="M31" t="s">
        <v>17</v>
      </c>
      <c r="N31">
        <v>3</v>
      </c>
      <c r="O31">
        <v>80</v>
      </c>
      <c r="P31">
        <v>20</v>
      </c>
      <c r="Q31">
        <v>20</v>
      </c>
      <c r="R31">
        <v>120</v>
      </c>
      <c r="S31">
        <v>140</v>
      </c>
      <c r="T31">
        <v>140</v>
      </c>
      <c r="U31" t="s">
        <v>1049</v>
      </c>
      <c r="V31" t="s">
        <v>1053</v>
      </c>
    </row>
    <row r="32" spans="1:22" x14ac:dyDescent="0.35">
      <c r="A32" t="s">
        <v>77</v>
      </c>
      <c r="B32" t="s">
        <v>42</v>
      </c>
      <c r="C32" t="s">
        <v>44</v>
      </c>
      <c r="D32" t="s">
        <v>13</v>
      </c>
      <c r="F32">
        <v>44085</v>
      </c>
      <c r="G32" s="4">
        <v>44089</v>
      </c>
      <c r="H32">
        <v>2</v>
      </c>
      <c r="K32">
        <v>0.5</v>
      </c>
      <c r="L32">
        <v>535.62480000000005</v>
      </c>
      <c r="M32" t="s">
        <v>18</v>
      </c>
      <c r="N32">
        <v>4</v>
      </c>
      <c r="O32">
        <v>140</v>
      </c>
      <c r="P32">
        <v>70</v>
      </c>
      <c r="Q32">
        <v>70</v>
      </c>
      <c r="R32">
        <v>535.62480000000005</v>
      </c>
      <c r="S32">
        <v>605.62480000000005</v>
      </c>
      <c r="T32">
        <v>605.62480000000005</v>
      </c>
      <c r="U32" t="s">
        <v>1049</v>
      </c>
      <c r="V32" t="s">
        <v>1048</v>
      </c>
    </row>
    <row r="33" spans="1:22" x14ac:dyDescent="0.35">
      <c r="A33" t="s">
        <v>78</v>
      </c>
      <c r="B33" t="s">
        <v>35</v>
      </c>
      <c r="C33" t="s">
        <v>8</v>
      </c>
      <c r="D33" t="s">
        <v>12</v>
      </c>
      <c r="F33">
        <v>44085</v>
      </c>
      <c r="G33" s="4">
        <v>44097</v>
      </c>
      <c r="H33">
        <v>2</v>
      </c>
      <c r="K33">
        <v>0.25</v>
      </c>
      <c r="L33">
        <v>24.63</v>
      </c>
      <c r="M33" t="s">
        <v>17</v>
      </c>
      <c r="N33">
        <v>12</v>
      </c>
      <c r="O33">
        <v>140</v>
      </c>
      <c r="P33">
        <v>35</v>
      </c>
      <c r="Q33">
        <v>35</v>
      </c>
      <c r="R33">
        <v>24.63</v>
      </c>
      <c r="S33">
        <v>59.629999999999995</v>
      </c>
      <c r="T33">
        <v>59.629999999999995</v>
      </c>
      <c r="U33" t="s">
        <v>1049</v>
      </c>
      <c r="V33" t="s">
        <v>1051</v>
      </c>
    </row>
    <row r="34" spans="1:22" x14ac:dyDescent="0.35">
      <c r="A34" t="s">
        <v>79</v>
      </c>
      <c r="B34" t="s">
        <v>35</v>
      </c>
      <c r="C34" t="s">
        <v>8</v>
      </c>
      <c r="D34" t="s">
        <v>13</v>
      </c>
      <c r="F34">
        <v>44085</v>
      </c>
      <c r="G34" s="4">
        <v>44100</v>
      </c>
      <c r="H34">
        <v>2</v>
      </c>
      <c r="K34">
        <v>0.5</v>
      </c>
      <c r="L34">
        <v>43.26</v>
      </c>
      <c r="M34" t="s">
        <v>17</v>
      </c>
      <c r="N34">
        <v>15</v>
      </c>
      <c r="O34">
        <v>140</v>
      </c>
      <c r="P34">
        <v>70</v>
      </c>
      <c r="Q34">
        <v>70</v>
      </c>
      <c r="R34">
        <v>43.26</v>
      </c>
      <c r="S34">
        <v>113.25999999999999</v>
      </c>
      <c r="T34">
        <v>113.25999999999999</v>
      </c>
      <c r="U34" t="s">
        <v>1049</v>
      </c>
      <c r="V34" t="s">
        <v>1052</v>
      </c>
    </row>
    <row r="35" spans="1:22" x14ac:dyDescent="0.35">
      <c r="A35" t="s">
        <v>80</v>
      </c>
      <c r="B35" t="s">
        <v>38</v>
      </c>
      <c r="C35" t="s">
        <v>8</v>
      </c>
      <c r="D35" t="s">
        <v>12</v>
      </c>
      <c r="F35">
        <v>44085</v>
      </c>
      <c r="G35" s="4">
        <v>44110</v>
      </c>
      <c r="H35">
        <v>1</v>
      </c>
      <c r="K35">
        <v>0.25</v>
      </c>
      <c r="L35">
        <v>21.33</v>
      </c>
      <c r="M35" t="s">
        <v>17</v>
      </c>
      <c r="N35">
        <v>25</v>
      </c>
      <c r="O35">
        <v>80</v>
      </c>
      <c r="P35">
        <v>20</v>
      </c>
      <c r="Q35">
        <v>20</v>
      </c>
      <c r="R35">
        <v>21.33</v>
      </c>
      <c r="S35">
        <v>41.33</v>
      </c>
      <c r="T35">
        <v>41.33</v>
      </c>
      <c r="U35" t="s">
        <v>1049</v>
      </c>
      <c r="V35" t="s">
        <v>1048</v>
      </c>
    </row>
    <row r="36" spans="1:22" x14ac:dyDescent="0.35">
      <c r="A36" t="s">
        <v>81</v>
      </c>
      <c r="B36" t="s">
        <v>38</v>
      </c>
      <c r="C36" t="s">
        <v>8</v>
      </c>
      <c r="D36" t="s">
        <v>13</v>
      </c>
      <c r="F36">
        <v>44086</v>
      </c>
      <c r="G36" s="4">
        <v>44102</v>
      </c>
      <c r="H36">
        <v>1</v>
      </c>
      <c r="K36">
        <v>1</v>
      </c>
      <c r="L36">
        <v>0.45600000000000002</v>
      </c>
      <c r="M36" t="s">
        <v>18</v>
      </c>
      <c r="N36">
        <v>16</v>
      </c>
      <c r="O36">
        <v>80</v>
      </c>
      <c r="P36">
        <v>80</v>
      </c>
      <c r="Q36">
        <v>80</v>
      </c>
      <c r="R36">
        <v>0.45600000000000002</v>
      </c>
      <c r="S36">
        <v>80.456000000000003</v>
      </c>
      <c r="T36">
        <v>80.456000000000003</v>
      </c>
      <c r="U36" t="s">
        <v>1052</v>
      </c>
      <c r="V36" t="s">
        <v>1053</v>
      </c>
    </row>
    <row r="37" spans="1:22" x14ac:dyDescent="0.35">
      <c r="A37" t="s">
        <v>82</v>
      </c>
      <c r="B37" t="s">
        <v>35</v>
      </c>
      <c r="C37" t="s">
        <v>8</v>
      </c>
      <c r="D37" t="s">
        <v>12</v>
      </c>
      <c r="F37">
        <v>44088</v>
      </c>
      <c r="G37" s="4">
        <v>44098</v>
      </c>
      <c r="H37">
        <v>2</v>
      </c>
      <c r="K37">
        <v>0.25</v>
      </c>
      <c r="L37">
        <v>126.62309999999999</v>
      </c>
      <c r="M37" t="s">
        <v>18</v>
      </c>
      <c r="N37">
        <v>10</v>
      </c>
      <c r="O37">
        <v>140</v>
      </c>
      <c r="P37">
        <v>35</v>
      </c>
      <c r="Q37">
        <v>35</v>
      </c>
      <c r="R37">
        <v>126.62309999999999</v>
      </c>
      <c r="S37">
        <v>161.62309999999999</v>
      </c>
      <c r="T37">
        <v>161.62309999999999</v>
      </c>
      <c r="U37" t="s">
        <v>1053</v>
      </c>
      <c r="V37" t="s">
        <v>1050</v>
      </c>
    </row>
    <row r="38" spans="1:22" x14ac:dyDescent="0.35">
      <c r="A38" t="s">
        <v>83</v>
      </c>
      <c r="B38" t="s">
        <v>38</v>
      </c>
      <c r="C38" t="s">
        <v>8</v>
      </c>
      <c r="D38" t="s">
        <v>13</v>
      </c>
      <c r="F38">
        <v>44088</v>
      </c>
      <c r="G38" s="4">
        <v>44102</v>
      </c>
      <c r="H38">
        <v>1</v>
      </c>
      <c r="K38">
        <v>1.5</v>
      </c>
      <c r="L38">
        <v>251.0033</v>
      </c>
      <c r="M38" t="s">
        <v>17</v>
      </c>
      <c r="N38">
        <v>14</v>
      </c>
      <c r="O38">
        <v>80</v>
      </c>
      <c r="P38">
        <v>120</v>
      </c>
      <c r="Q38">
        <v>120</v>
      </c>
      <c r="R38">
        <v>251.0033</v>
      </c>
      <c r="S38">
        <v>371.00329999999997</v>
      </c>
      <c r="T38">
        <v>371.00329999999997</v>
      </c>
      <c r="U38" t="s">
        <v>1053</v>
      </c>
      <c r="V38" t="s">
        <v>1053</v>
      </c>
    </row>
    <row r="39" spans="1:22" x14ac:dyDescent="0.35">
      <c r="A39" t="s">
        <v>84</v>
      </c>
      <c r="B39" t="s">
        <v>39</v>
      </c>
      <c r="C39" t="s">
        <v>44</v>
      </c>
      <c r="D39" t="s">
        <v>12</v>
      </c>
      <c r="E39" t="s">
        <v>3</v>
      </c>
      <c r="F39">
        <v>44088</v>
      </c>
      <c r="G39" s="4">
        <v>44109</v>
      </c>
      <c r="H39">
        <v>1</v>
      </c>
      <c r="K39">
        <v>0.5</v>
      </c>
      <c r="L39">
        <v>395.28</v>
      </c>
      <c r="M39" t="s">
        <v>19</v>
      </c>
      <c r="N39">
        <v>21</v>
      </c>
      <c r="O39">
        <v>80</v>
      </c>
      <c r="P39">
        <v>40</v>
      </c>
      <c r="Q39">
        <v>40</v>
      </c>
      <c r="R39">
        <v>395.28</v>
      </c>
      <c r="S39">
        <v>435.28</v>
      </c>
      <c r="T39">
        <v>435.28</v>
      </c>
      <c r="U39" t="s">
        <v>1053</v>
      </c>
      <c r="V39" t="s">
        <v>1053</v>
      </c>
    </row>
    <row r="40" spans="1:22" x14ac:dyDescent="0.35">
      <c r="A40" t="s">
        <v>85</v>
      </c>
      <c r="B40" t="s">
        <v>35</v>
      </c>
      <c r="C40" t="s">
        <v>6</v>
      </c>
      <c r="D40" t="s">
        <v>11</v>
      </c>
      <c r="E40" t="s">
        <v>3</v>
      </c>
      <c r="F40">
        <v>44088</v>
      </c>
      <c r="G40" s="4">
        <v>44111</v>
      </c>
      <c r="H40">
        <v>1</v>
      </c>
      <c r="K40">
        <v>0.25</v>
      </c>
      <c r="L40">
        <v>36</v>
      </c>
      <c r="M40" t="s">
        <v>17</v>
      </c>
      <c r="N40">
        <v>23</v>
      </c>
      <c r="O40">
        <v>80</v>
      </c>
      <c r="P40">
        <v>20</v>
      </c>
      <c r="Q40">
        <v>20</v>
      </c>
      <c r="R40">
        <v>36</v>
      </c>
      <c r="S40">
        <v>56</v>
      </c>
      <c r="T40">
        <v>56</v>
      </c>
      <c r="U40" t="s">
        <v>1053</v>
      </c>
      <c r="V40" t="s">
        <v>1051</v>
      </c>
    </row>
    <row r="41" spans="1:22" x14ac:dyDescent="0.35">
      <c r="A41" t="s">
        <v>86</v>
      </c>
      <c r="B41" t="s">
        <v>37</v>
      </c>
      <c r="C41" t="s">
        <v>43</v>
      </c>
      <c r="D41" t="s">
        <v>12</v>
      </c>
      <c r="F41">
        <v>44088</v>
      </c>
      <c r="G41" s="4">
        <v>44158</v>
      </c>
      <c r="H41">
        <v>1</v>
      </c>
      <c r="K41">
        <v>1.75</v>
      </c>
      <c r="L41">
        <v>510.67529999999999</v>
      </c>
      <c r="M41" t="s">
        <v>19</v>
      </c>
      <c r="N41">
        <v>70</v>
      </c>
      <c r="O41">
        <v>80</v>
      </c>
      <c r="P41">
        <v>140</v>
      </c>
      <c r="Q41">
        <v>140</v>
      </c>
      <c r="R41">
        <v>510.67529999999999</v>
      </c>
      <c r="S41">
        <v>650.67529999999999</v>
      </c>
      <c r="T41">
        <v>650.67529999999999</v>
      </c>
      <c r="U41" t="s">
        <v>1053</v>
      </c>
      <c r="V41" t="s">
        <v>1053</v>
      </c>
    </row>
    <row r="42" spans="1:22" x14ac:dyDescent="0.35">
      <c r="A42" t="s">
        <v>87</v>
      </c>
      <c r="B42" t="s">
        <v>35</v>
      </c>
      <c r="C42" t="s">
        <v>6</v>
      </c>
      <c r="D42" t="s">
        <v>13</v>
      </c>
      <c r="F42">
        <v>44089</v>
      </c>
      <c r="G42" s="4">
        <v>44111</v>
      </c>
      <c r="H42">
        <v>2</v>
      </c>
      <c r="K42">
        <v>0.5</v>
      </c>
      <c r="L42">
        <v>42.66</v>
      </c>
      <c r="M42" t="s">
        <v>17</v>
      </c>
      <c r="N42">
        <v>22</v>
      </c>
      <c r="O42">
        <v>140</v>
      </c>
      <c r="P42">
        <v>70</v>
      </c>
      <c r="Q42">
        <v>70</v>
      </c>
      <c r="R42">
        <v>42.66</v>
      </c>
      <c r="S42">
        <v>112.66</v>
      </c>
      <c r="T42">
        <v>112.66</v>
      </c>
      <c r="U42" t="s">
        <v>1048</v>
      </c>
      <c r="V42" t="s">
        <v>1051</v>
      </c>
    </row>
    <row r="43" spans="1:22" x14ac:dyDescent="0.35">
      <c r="A43" t="s">
        <v>88</v>
      </c>
      <c r="B43" t="s">
        <v>38</v>
      </c>
      <c r="C43" t="s">
        <v>8</v>
      </c>
      <c r="D43" t="s">
        <v>13</v>
      </c>
      <c r="F43">
        <v>44090</v>
      </c>
      <c r="G43" s="4">
        <v>44102</v>
      </c>
      <c r="H43">
        <v>1</v>
      </c>
      <c r="K43">
        <v>1</v>
      </c>
      <c r="L43">
        <v>5.4720000000000004</v>
      </c>
      <c r="M43" t="s">
        <v>18</v>
      </c>
      <c r="N43">
        <v>12</v>
      </c>
      <c r="O43">
        <v>80</v>
      </c>
      <c r="P43">
        <v>80</v>
      </c>
      <c r="Q43">
        <v>80</v>
      </c>
      <c r="R43">
        <v>5.4720000000000004</v>
      </c>
      <c r="S43">
        <v>85.471999999999994</v>
      </c>
      <c r="T43">
        <v>85.471999999999994</v>
      </c>
      <c r="U43" t="s">
        <v>1051</v>
      </c>
      <c r="V43" t="s">
        <v>1053</v>
      </c>
    </row>
    <row r="44" spans="1:22" x14ac:dyDescent="0.35">
      <c r="A44" t="s">
        <v>89</v>
      </c>
      <c r="B44" t="s">
        <v>35</v>
      </c>
      <c r="C44" t="s">
        <v>8</v>
      </c>
      <c r="D44" t="s">
        <v>12</v>
      </c>
      <c r="E44" t="s">
        <v>3</v>
      </c>
      <c r="F44">
        <v>44090</v>
      </c>
      <c r="G44" s="4">
        <v>44102</v>
      </c>
      <c r="H44">
        <v>1</v>
      </c>
      <c r="K44">
        <v>0.25</v>
      </c>
      <c r="L44">
        <v>45.237400000000001</v>
      </c>
      <c r="M44" t="s">
        <v>17</v>
      </c>
      <c r="N44">
        <v>12</v>
      </c>
      <c r="O44">
        <v>80</v>
      </c>
      <c r="P44">
        <v>20</v>
      </c>
      <c r="Q44">
        <v>20</v>
      </c>
      <c r="R44">
        <v>45.237400000000001</v>
      </c>
      <c r="S44">
        <v>65.237400000000008</v>
      </c>
      <c r="T44">
        <v>65.237400000000008</v>
      </c>
      <c r="U44" t="s">
        <v>1051</v>
      </c>
      <c r="V44" t="s">
        <v>1053</v>
      </c>
    </row>
    <row r="45" spans="1:22" x14ac:dyDescent="0.35">
      <c r="A45" t="s">
        <v>90</v>
      </c>
      <c r="B45" t="s">
        <v>35</v>
      </c>
      <c r="C45" t="s">
        <v>9</v>
      </c>
      <c r="D45" t="s">
        <v>12</v>
      </c>
      <c r="F45">
        <v>44090</v>
      </c>
      <c r="G45" s="4">
        <v>44105</v>
      </c>
      <c r="H45">
        <v>2</v>
      </c>
      <c r="K45">
        <v>0.75</v>
      </c>
      <c r="L45">
        <v>199.452</v>
      </c>
      <c r="M45" t="s">
        <v>18</v>
      </c>
      <c r="N45">
        <v>15</v>
      </c>
      <c r="O45">
        <v>140</v>
      </c>
      <c r="P45">
        <v>105</v>
      </c>
      <c r="Q45">
        <v>105</v>
      </c>
      <c r="R45">
        <v>199.452</v>
      </c>
      <c r="S45">
        <v>304.452</v>
      </c>
      <c r="T45">
        <v>304.452</v>
      </c>
      <c r="U45" t="s">
        <v>1051</v>
      </c>
      <c r="V45" t="s">
        <v>1050</v>
      </c>
    </row>
    <row r="46" spans="1:22" x14ac:dyDescent="0.35">
      <c r="A46" t="s">
        <v>91</v>
      </c>
      <c r="B46" t="s">
        <v>39</v>
      </c>
      <c r="C46" t="s">
        <v>9</v>
      </c>
      <c r="D46" t="s">
        <v>12</v>
      </c>
      <c r="F46">
        <v>44090</v>
      </c>
      <c r="G46" s="4">
        <v>44109</v>
      </c>
      <c r="H46">
        <v>2</v>
      </c>
      <c r="K46">
        <v>0.5</v>
      </c>
      <c r="L46">
        <v>144</v>
      </c>
      <c r="M46" t="s">
        <v>18</v>
      </c>
      <c r="N46">
        <v>19</v>
      </c>
      <c r="O46">
        <v>140</v>
      </c>
      <c r="P46">
        <v>70</v>
      </c>
      <c r="Q46">
        <v>70</v>
      </c>
      <c r="R46">
        <v>144</v>
      </c>
      <c r="S46">
        <v>214</v>
      </c>
      <c r="T46">
        <v>214</v>
      </c>
      <c r="U46" t="s">
        <v>1051</v>
      </c>
      <c r="V46" t="s">
        <v>1053</v>
      </c>
    </row>
    <row r="47" spans="1:22" x14ac:dyDescent="0.35">
      <c r="A47" t="s">
        <v>92</v>
      </c>
      <c r="B47" t="s">
        <v>39</v>
      </c>
      <c r="C47" t="s">
        <v>9</v>
      </c>
      <c r="D47" t="s">
        <v>11</v>
      </c>
      <c r="F47">
        <v>44091</v>
      </c>
      <c r="G47" s="4">
        <v>44110</v>
      </c>
      <c r="H47">
        <v>1</v>
      </c>
      <c r="K47">
        <v>0.25</v>
      </c>
      <c r="L47">
        <v>6.2160000000000002</v>
      </c>
      <c r="M47" t="s">
        <v>18</v>
      </c>
      <c r="N47">
        <v>19</v>
      </c>
      <c r="O47">
        <v>80</v>
      </c>
      <c r="P47">
        <v>20</v>
      </c>
      <c r="Q47">
        <v>20</v>
      </c>
      <c r="R47">
        <v>6.2160000000000002</v>
      </c>
      <c r="S47">
        <v>26.216000000000001</v>
      </c>
      <c r="T47">
        <v>26.216000000000001</v>
      </c>
      <c r="U47" t="s">
        <v>1050</v>
      </c>
      <c r="V47" t="s">
        <v>1048</v>
      </c>
    </row>
    <row r="48" spans="1:22" x14ac:dyDescent="0.35">
      <c r="A48" t="s">
        <v>93</v>
      </c>
      <c r="B48" t="s">
        <v>35</v>
      </c>
      <c r="C48" t="s">
        <v>6</v>
      </c>
      <c r="D48" t="s">
        <v>13</v>
      </c>
      <c r="F48">
        <v>44091</v>
      </c>
      <c r="G48" s="4">
        <v>44116</v>
      </c>
      <c r="H48">
        <v>2</v>
      </c>
      <c r="K48">
        <v>1</v>
      </c>
      <c r="L48">
        <v>36</v>
      </c>
      <c r="M48" t="s">
        <v>17</v>
      </c>
      <c r="N48">
        <v>25</v>
      </c>
      <c r="O48">
        <v>140</v>
      </c>
      <c r="P48">
        <v>140</v>
      </c>
      <c r="Q48">
        <v>140</v>
      </c>
      <c r="R48">
        <v>36</v>
      </c>
      <c r="S48">
        <v>176</v>
      </c>
      <c r="T48">
        <v>176</v>
      </c>
      <c r="U48" t="s">
        <v>1050</v>
      </c>
      <c r="V48" t="s">
        <v>1053</v>
      </c>
    </row>
    <row r="49" spans="1:22" x14ac:dyDescent="0.35">
      <c r="A49" t="s">
        <v>94</v>
      </c>
      <c r="B49" t="s">
        <v>34</v>
      </c>
      <c r="C49" t="s">
        <v>44</v>
      </c>
      <c r="D49" t="s">
        <v>12</v>
      </c>
      <c r="F49">
        <v>44091</v>
      </c>
      <c r="G49" s="4">
        <v>44116</v>
      </c>
      <c r="H49">
        <v>2</v>
      </c>
      <c r="K49">
        <v>0.75</v>
      </c>
      <c r="L49">
        <v>40</v>
      </c>
      <c r="M49" t="s">
        <v>18</v>
      </c>
      <c r="N49">
        <v>25</v>
      </c>
      <c r="O49">
        <v>140</v>
      </c>
      <c r="P49">
        <v>105</v>
      </c>
      <c r="Q49">
        <v>105</v>
      </c>
      <c r="R49">
        <v>40</v>
      </c>
      <c r="S49">
        <v>145</v>
      </c>
      <c r="T49">
        <v>145</v>
      </c>
      <c r="U49" t="s">
        <v>1050</v>
      </c>
      <c r="V49" t="s">
        <v>1053</v>
      </c>
    </row>
    <row r="50" spans="1:22" x14ac:dyDescent="0.35">
      <c r="A50" t="s">
        <v>95</v>
      </c>
      <c r="B50" t="s">
        <v>37</v>
      </c>
      <c r="C50" t="s">
        <v>43</v>
      </c>
      <c r="D50" t="s">
        <v>12</v>
      </c>
      <c r="F50">
        <v>44091</v>
      </c>
      <c r="G50" s="4">
        <v>44152</v>
      </c>
      <c r="H50">
        <v>1</v>
      </c>
      <c r="K50">
        <v>0.25</v>
      </c>
      <c r="L50">
        <v>87.581299999999999</v>
      </c>
      <c r="M50" t="s">
        <v>17</v>
      </c>
      <c r="N50">
        <v>61</v>
      </c>
      <c r="O50">
        <v>80</v>
      </c>
      <c r="P50">
        <v>20</v>
      </c>
      <c r="Q50">
        <v>20</v>
      </c>
      <c r="R50">
        <v>87.581299999999999</v>
      </c>
      <c r="S50">
        <v>107.5813</v>
      </c>
      <c r="T50">
        <v>107.5813</v>
      </c>
      <c r="U50" t="s">
        <v>1050</v>
      </c>
      <c r="V50" t="s">
        <v>1048</v>
      </c>
    </row>
    <row r="51" spans="1:22" x14ac:dyDescent="0.35">
      <c r="A51" t="s">
        <v>96</v>
      </c>
      <c r="B51" t="s">
        <v>38</v>
      </c>
      <c r="C51" t="s">
        <v>8</v>
      </c>
      <c r="D51" t="s">
        <v>13</v>
      </c>
      <c r="F51">
        <v>44095</v>
      </c>
      <c r="G51" s="4">
        <v>44102</v>
      </c>
      <c r="H51">
        <v>1</v>
      </c>
      <c r="K51">
        <v>0.5</v>
      </c>
      <c r="L51">
        <v>30</v>
      </c>
      <c r="M51" t="s">
        <v>18</v>
      </c>
      <c r="N51">
        <v>7</v>
      </c>
      <c r="O51">
        <v>80</v>
      </c>
      <c r="P51">
        <v>40</v>
      </c>
      <c r="Q51">
        <v>40</v>
      </c>
      <c r="R51">
        <v>30</v>
      </c>
      <c r="S51">
        <v>70</v>
      </c>
      <c r="T51">
        <v>70</v>
      </c>
      <c r="U51" t="s">
        <v>1053</v>
      </c>
      <c r="V51" t="s">
        <v>1053</v>
      </c>
    </row>
    <row r="52" spans="1:22" x14ac:dyDescent="0.35">
      <c r="A52" t="s">
        <v>97</v>
      </c>
      <c r="B52" t="s">
        <v>39</v>
      </c>
      <c r="C52" t="s">
        <v>6</v>
      </c>
      <c r="D52" t="s">
        <v>11</v>
      </c>
      <c r="F52">
        <v>44095</v>
      </c>
      <c r="G52" s="4">
        <v>44123</v>
      </c>
      <c r="H52">
        <v>1</v>
      </c>
      <c r="K52">
        <v>0.25</v>
      </c>
      <c r="L52">
        <v>144</v>
      </c>
      <c r="M52" t="s">
        <v>19</v>
      </c>
      <c r="N52">
        <v>28</v>
      </c>
      <c r="O52">
        <v>80</v>
      </c>
      <c r="P52">
        <v>20</v>
      </c>
      <c r="Q52">
        <v>20</v>
      </c>
      <c r="R52">
        <v>144</v>
      </c>
      <c r="S52">
        <v>164</v>
      </c>
      <c r="T52">
        <v>164</v>
      </c>
      <c r="U52" t="s">
        <v>1053</v>
      </c>
      <c r="V52" t="s">
        <v>1053</v>
      </c>
    </row>
    <row r="53" spans="1:22" x14ac:dyDescent="0.35">
      <c r="A53" t="s">
        <v>98</v>
      </c>
      <c r="B53" t="s">
        <v>38</v>
      </c>
      <c r="C53" t="s">
        <v>8</v>
      </c>
      <c r="D53" t="s">
        <v>13</v>
      </c>
      <c r="E53" t="s">
        <v>3</v>
      </c>
      <c r="F53">
        <v>44095</v>
      </c>
      <c r="G53" s="4">
        <v>44139</v>
      </c>
      <c r="H53">
        <v>1</v>
      </c>
      <c r="K53">
        <v>0.75</v>
      </c>
      <c r="L53">
        <v>297.51229999999998</v>
      </c>
      <c r="M53" t="s">
        <v>17</v>
      </c>
      <c r="N53">
        <v>44</v>
      </c>
      <c r="O53">
        <v>80</v>
      </c>
      <c r="P53">
        <v>60</v>
      </c>
      <c r="Q53">
        <v>60</v>
      </c>
      <c r="R53">
        <v>297.51229999999998</v>
      </c>
      <c r="S53">
        <v>357.51229999999998</v>
      </c>
      <c r="T53">
        <v>357.51229999999998</v>
      </c>
      <c r="U53" t="s">
        <v>1053</v>
      </c>
      <c r="V53" t="s">
        <v>1051</v>
      </c>
    </row>
    <row r="54" spans="1:22" x14ac:dyDescent="0.35">
      <c r="A54" t="s">
        <v>99</v>
      </c>
      <c r="B54" t="s">
        <v>38</v>
      </c>
      <c r="C54" t="s">
        <v>6</v>
      </c>
      <c r="D54" t="s">
        <v>12</v>
      </c>
      <c r="F54">
        <v>44095</v>
      </c>
      <c r="G54" s="4">
        <v>44160</v>
      </c>
      <c r="H54">
        <v>1</v>
      </c>
      <c r="K54">
        <v>0.5</v>
      </c>
      <c r="L54">
        <v>64.171000000000006</v>
      </c>
      <c r="M54" t="s">
        <v>19</v>
      </c>
      <c r="N54">
        <v>65</v>
      </c>
      <c r="O54">
        <v>80</v>
      </c>
      <c r="P54">
        <v>40</v>
      </c>
      <c r="Q54">
        <v>40</v>
      </c>
      <c r="R54">
        <v>64.171000000000006</v>
      </c>
      <c r="S54">
        <v>104.17100000000001</v>
      </c>
      <c r="T54">
        <v>104.17100000000001</v>
      </c>
      <c r="U54" t="s">
        <v>1053</v>
      </c>
      <c r="V54" t="s">
        <v>1051</v>
      </c>
    </row>
    <row r="55" spans="1:22" x14ac:dyDescent="0.35">
      <c r="A55" t="s">
        <v>100</v>
      </c>
      <c r="B55" t="s">
        <v>37</v>
      </c>
      <c r="C55" t="s">
        <v>43</v>
      </c>
      <c r="D55" t="s">
        <v>11</v>
      </c>
      <c r="F55">
        <v>44096</v>
      </c>
      <c r="G55" s="4">
        <v>44105</v>
      </c>
      <c r="H55">
        <v>1</v>
      </c>
      <c r="K55">
        <v>0.25</v>
      </c>
      <c r="L55">
        <v>20.475000000000001</v>
      </c>
      <c r="M55" t="s">
        <v>17</v>
      </c>
      <c r="N55">
        <v>9</v>
      </c>
      <c r="O55">
        <v>80</v>
      </c>
      <c r="P55">
        <v>20</v>
      </c>
      <c r="Q55">
        <v>20</v>
      </c>
      <c r="R55">
        <v>20.475000000000001</v>
      </c>
      <c r="S55">
        <v>40.475000000000001</v>
      </c>
      <c r="T55">
        <v>40.475000000000001</v>
      </c>
      <c r="U55" t="s">
        <v>1048</v>
      </c>
      <c r="V55" t="s">
        <v>1050</v>
      </c>
    </row>
    <row r="56" spans="1:22" x14ac:dyDescent="0.35">
      <c r="A56" t="s">
        <v>101</v>
      </c>
      <c r="B56" t="s">
        <v>38</v>
      </c>
      <c r="C56" t="s">
        <v>8</v>
      </c>
      <c r="D56" t="s">
        <v>2</v>
      </c>
      <c r="F56">
        <v>44097</v>
      </c>
      <c r="G56" s="4">
        <v>44111</v>
      </c>
      <c r="H56">
        <v>1</v>
      </c>
      <c r="K56">
        <v>1</v>
      </c>
      <c r="L56">
        <v>200</v>
      </c>
      <c r="M56" t="s">
        <v>18</v>
      </c>
      <c r="N56">
        <v>14</v>
      </c>
      <c r="O56">
        <v>80</v>
      </c>
      <c r="P56">
        <v>80</v>
      </c>
      <c r="Q56">
        <v>80</v>
      </c>
      <c r="R56">
        <v>200</v>
      </c>
      <c r="S56">
        <v>280</v>
      </c>
      <c r="T56">
        <v>280</v>
      </c>
      <c r="U56" t="s">
        <v>1051</v>
      </c>
      <c r="V56" t="s">
        <v>1051</v>
      </c>
    </row>
    <row r="57" spans="1:22" x14ac:dyDescent="0.35">
      <c r="A57" t="s">
        <v>102</v>
      </c>
      <c r="B57" t="s">
        <v>39</v>
      </c>
      <c r="C57" t="s">
        <v>9</v>
      </c>
      <c r="D57" t="s">
        <v>2</v>
      </c>
      <c r="F57">
        <v>44097</v>
      </c>
      <c r="G57" s="4">
        <v>44119</v>
      </c>
      <c r="H57">
        <v>1</v>
      </c>
      <c r="K57">
        <v>1.5</v>
      </c>
      <c r="L57">
        <v>123.9555</v>
      </c>
      <c r="M57" t="s">
        <v>18</v>
      </c>
      <c r="N57">
        <v>22</v>
      </c>
      <c r="O57">
        <v>80</v>
      </c>
      <c r="P57">
        <v>120</v>
      </c>
      <c r="Q57">
        <v>120</v>
      </c>
      <c r="R57">
        <v>123.9555</v>
      </c>
      <c r="S57">
        <v>243.9555</v>
      </c>
      <c r="T57">
        <v>243.9555</v>
      </c>
      <c r="U57" t="s">
        <v>1051</v>
      </c>
      <c r="V57" t="s">
        <v>1050</v>
      </c>
    </row>
    <row r="58" spans="1:22" x14ac:dyDescent="0.35">
      <c r="A58" t="s">
        <v>103</v>
      </c>
      <c r="B58" t="s">
        <v>34</v>
      </c>
      <c r="C58" t="s">
        <v>44</v>
      </c>
      <c r="D58" t="s">
        <v>13</v>
      </c>
      <c r="F58">
        <v>44097</v>
      </c>
      <c r="G58" s="4">
        <v>44128</v>
      </c>
      <c r="H58">
        <v>1</v>
      </c>
      <c r="K58">
        <v>0.5</v>
      </c>
      <c r="L58">
        <v>193.88310000000001</v>
      </c>
      <c r="M58" t="s">
        <v>17</v>
      </c>
      <c r="N58">
        <v>31</v>
      </c>
      <c r="O58">
        <v>80</v>
      </c>
      <c r="P58">
        <v>40</v>
      </c>
      <c r="Q58">
        <v>40</v>
      </c>
      <c r="R58">
        <v>193.88310000000001</v>
      </c>
      <c r="S58">
        <v>233.88310000000001</v>
      </c>
      <c r="T58">
        <v>233.88310000000001</v>
      </c>
      <c r="U58" t="s">
        <v>1051</v>
      </c>
      <c r="V58" t="s">
        <v>1052</v>
      </c>
    </row>
    <row r="59" spans="1:22" x14ac:dyDescent="0.35">
      <c r="A59" t="s">
        <v>104</v>
      </c>
      <c r="B59" t="s">
        <v>39</v>
      </c>
      <c r="C59" t="s">
        <v>8</v>
      </c>
      <c r="D59" t="s">
        <v>12</v>
      </c>
      <c r="F59">
        <v>44097</v>
      </c>
      <c r="G59" s="4">
        <v>44132</v>
      </c>
      <c r="H59">
        <v>2</v>
      </c>
      <c r="K59">
        <v>0.5</v>
      </c>
      <c r="L59">
        <v>1.173</v>
      </c>
      <c r="M59" t="s">
        <v>18</v>
      </c>
      <c r="N59">
        <v>35</v>
      </c>
      <c r="O59">
        <v>140</v>
      </c>
      <c r="P59">
        <v>70</v>
      </c>
      <c r="Q59">
        <v>70</v>
      </c>
      <c r="R59">
        <v>1.173</v>
      </c>
      <c r="S59">
        <v>71.173000000000002</v>
      </c>
      <c r="T59">
        <v>71.173000000000002</v>
      </c>
      <c r="U59" t="s">
        <v>1051</v>
      </c>
      <c r="V59" t="s">
        <v>1051</v>
      </c>
    </row>
    <row r="60" spans="1:22" x14ac:dyDescent="0.35">
      <c r="A60" t="s">
        <v>105</v>
      </c>
      <c r="B60" t="s">
        <v>34</v>
      </c>
      <c r="C60" t="s">
        <v>6</v>
      </c>
      <c r="D60" t="s">
        <v>12</v>
      </c>
      <c r="F60">
        <v>44098</v>
      </c>
      <c r="G60" s="4">
        <v>44109</v>
      </c>
      <c r="H60">
        <v>2</v>
      </c>
      <c r="K60">
        <v>0.75</v>
      </c>
      <c r="L60">
        <v>664.78880000000004</v>
      </c>
      <c r="M60" t="s">
        <v>17</v>
      </c>
      <c r="N60">
        <v>11</v>
      </c>
      <c r="O60">
        <v>140</v>
      </c>
      <c r="P60">
        <v>105</v>
      </c>
      <c r="Q60">
        <v>105</v>
      </c>
      <c r="R60">
        <v>664.78880000000004</v>
      </c>
      <c r="S60">
        <v>769.78880000000004</v>
      </c>
      <c r="T60">
        <v>769.78880000000004</v>
      </c>
      <c r="U60" t="s">
        <v>1050</v>
      </c>
      <c r="V60" t="s">
        <v>1053</v>
      </c>
    </row>
    <row r="61" spans="1:22" x14ac:dyDescent="0.35">
      <c r="A61" t="s">
        <v>106</v>
      </c>
      <c r="B61" t="s">
        <v>35</v>
      </c>
      <c r="C61" t="s">
        <v>8</v>
      </c>
      <c r="D61" t="s">
        <v>11</v>
      </c>
      <c r="F61">
        <v>44098</v>
      </c>
      <c r="G61" s="4">
        <v>44119</v>
      </c>
      <c r="H61">
        <v>1</v>
      </c>
      <c r="K61">
        <v>0.25</v>
      </c>
      <c r="L61">
        <v>160</v>
      </c>
      <c r="M61" t="s">
        <v>17</v>
      </c>
      <c r="N61">
        <v>21</v>
      </c>
      <c r="O61">
        <v>80</v>
      </c>
      <c r="P61">
        <v>20</v>
      </c>
      <c r="Q61">
        <v>20</v>
      </c>
      <c r="R61">
        <v>160</v>
      </c>
      <c r="S61">
        <v>180</v>
      </c>
      <c r="T61">
        <v>180</v>
      </c>
      <c r="U61" t="s">
        <v>1050</v>
      </c>
      <c r="V61" t="s">
        <v>1050</v>
      </c>
    </row>
    <row r="62" spans="1:22" x14ac:dyDescent="0.35">
      <c r="A62" t="s">
        <v>107</v>
      </c>
      <c r="B62" t="s">
        <v>35</v>
      </c>
      <c r="C62" t="s">
        <v>9</v>
      </c>
      <c r="D62" t="s">
        <v>13</v>
      </c>
      <c r="F62">
        <v>44098</v>
      </c>
      <c r="G62" s="4">
        <v>44140</v>
      </c>
      <c r="H62">
        <v>2</v>
      </c>
      <c r="K62">
        <v>0.75</v>
      </c>
      <c r="L62">
        <v>159.50489999999999</v>
      </c>
      <c r="M62" t="s">
        <v>17</v>
      </c>
      <c r="N62">
        <v>42</v>
      </c>
      <c r="O62">
        <v>140</v>
      </c>
      <c r="P62">
        <v>105</v>
      </c>
      <c r="Q62">
        <v>105</v>
      </c>
      <c r="R62">
        <v>159.50489999999999</v>
      </c>
      <c r="S62">
        <v>264.50490000000002</v>
      </c>
      <c r="T62">
        <v>264.50490000000002</v>
      </c>
      <c r="U62" t="s">
        <v>1050</v>
      </c>
      <c r="V62" t="s">
        <v>1050</v>
      </c>
    </row>
    <row r="63" spans="1:22" x14ac:dyDescent="0.35">
      <c r="A63" t="s">
        <v>108</v>
      </c>
      <c r="B63" t="s">
        <v>36</v>
      </c>
      <c r="C63" t="s">
        <v>44</v>
      </c>
      <c r="D63" t="s">
        <v>12</v>
      </c>
      <c r="F63">
        <v>44098</v>
      </c>
      <c r="G63" s="4">
        <v>44152</v>
      </c>
      <c r="H63">
        <v>2</v>
      </c>
      <c r="K63">
        <v>0.75</v>
      </c>
      <c r="L63">
        <v>169.63499999999999</v>
      </c>
      <c r="M63" t="s">
        <v>19</v>
      </c>
      <c r="N63">
        <v>54</v>
      </c>
      <c r="O63">
        <v>140</v>
      </c>
      <c r="P63">
        <v>105</v>
      </c>
      <c r="Q63">
        <v>105</v>
      </c>
      <c r="R63">
        <v>169.63499999999999</v>
      </c>
      <c r="S63">
        <v>274.63499999999999</v>
      </c>
      <c r="T63">
        <v>274.63499999999999</v>
      </c>
      <c r="U63" t="s">
        <v>1050</v>
      </c>
      <c r="V63" t="s">
        <v>1048</v>
      </c>
    </row>
    <row r="64" spans="1:22" x14ac:dyDescent="0.35">
      <c r="A64" t="s">
        <v>109</v>
      </c>
      <c r="B64" t="s">
        <v>42</v>
      </c>
      <c r="C64" t="s">
        <v>9</v>
      </c>
      <c r="D64" t="s">
        <v>13</v>
      </c>
      <c r="F64">
        <v>44102</v>
      </c>
      <c r="G64" s="4">
        <v>44104</v>
      </c>
      <c r="H64">
        <v>2</v>
      </c>
      <c r="K64">
        <v>0.5</v>
      </c>
      <c r="L64">
        <v>202.86</v>
      </c>
      <c r="M64" t="s">
        <v>17</v>
      </c>
      <c r="N64">
        <v>2</v>
      </c>
      <c r="O64">
        <v>140</v>
      </c>
      <c r="P64">
        <v>70</v>
      </c>
      <c r="Q64">
        <v>70</v>
      </c>
      <c r="R64">
        <v>202.86</v>
      </c>
      <c r="S64">
        <v>272.86</v>
      </c>
      <c r="T64">
        <v>272.86</v>
      </c>
      <c r="U64" t="s">
        <v>1053</v>
      </c>
      <c r="V64" t="s">
        <v>1051</v>
      </c>
    </row>
    <row r="65" spans="1:22" x14ac:dyDescent="0.35">
      <c r="A65" t="s">
        <v>110</v>
      </c>
      <c r="B65" t="s">
        <v>37</v>
      </c>
      <c r="C65" t="s">
        <v>43</v>
      </c>
      <c r="D65" t="s">
        <v>12</v>
      </c>
      <c r="F65">
        <v>44102</v>
      </c>
      <c r="G65" s="4">
        <v>44111</v>
      </c>
      <c r="H65">
        <v>1</v>
      </c>
      <c r="K65">
        <v>0.5</v>
      </c>
      <c r="L65">
        <v>10.53</v>
      </c>
      <c r="M65" t="s">
        <v>19</v>
      </c>
      <c r="N65">
        <v>9</v>
      </c>
      <c r="O65">
        <v>80</v>
      </c>
      <c r="P65">
        <v>40</v>
      </c>
      <c r="Q65">
        <v>40</v>
      </c>
      <c r="R65">
        <v>10.53</v>
      </c>
      <c r="S65">
        <v>50.53</v>
      </c>
      <c r="T65">
        <v>50.53</v>
      </c>
      <c r="U65" t="s">
        <v>1053</v>
      </c>
      <c r="V65" t="s">
        <v>1051</v>
      </c>
    </row>
    <row r="66" spans="1:22" x14ac:dyDescent="0.35">
      <c r="A66" t="s">
        <v>111</v>
      </c>
      <c r="B66" t="s">
        <v>34</v>
      </c>
      <c r="C66" t="s">
        <v>6</v>
      </c>
      <c r="D66" t="s">
        <v>13</v>
      </c>
      <c r="F66">
        <v>44102</v>
      </c>
      <c r="G66" s="4">
        <v>44131</v>
      </c>
      <c r="H66">
        <v>2</v>
      </c>
      <c r="K66">
        <v>0.75</v>
      </c>
      <c r="L66">
        <v>1.8240000000000001</v>
      </c>
      <c r="M66" t="s">
        <v>18</v>
      </c>
      <c r="N66">
        <v>29</v>
      </c>
      <c r="O66">
        <v>140</v>
      </c>
      <c r="P66">
        <v>105</v>
      </c>
      <c r="Q66">
        <v>105</v>
      </c>
      <c r="R66">
        <v>1.8240000000000001</v>
      </c>
      <c r="S66">
        <v>106.824</v>
      </c>
      <c r="T66">
        <v>106.824</v>
      </c>
      <c r="U66" t="s">
        <v>1053</v>
      </c>
      <c r="V66" t="s">
        <v>1048</v>
      </c>
    </row>
    <row r="67" spans="1:22" x14ac:dyDescent="0.35">
      <c r="A67" t="s">
        <v>112</v>
      </c>
      <c r="B67" t="s">
        <v>37</v>
      </c>
      <c r="C67" t="s">
        <v>8</v>
      </c>
      <c r="D67" t="s">
        <v>12</v>
      </c>
      <c r="F67">
        <v>44103</v>
      </c>
      <c r="G67" s="4">
        <v>44112</v>
      </c>
      <c r="H67">
        <v>2</v>
      </c>
      <c r="K67">
        <v>0.5</v>
      </c>
      <c r="L67">
        <v>54.124600000000001</v>
      </c>
      <c r="M67" t="s">
        <v>17</v>
      </c>
      <c r="N67">
        <v>9</v>
      </c>
      <c r="O67">
        <v>140</v>
      </c>
      <c r="P67">
        <v>70</v>
      </c>
      <c r="Q67">
        <v>70</v>
      </c>
      <c r="R67">
        <v>54.124600000000001</v>
      </c>
      <c r="S67">
        <v>124.1246</v>
      </c>
      <c r="T67">
        <v>124.1246</v>
      </c>
      <c r="U67" t="s">
        <v>1048</v>
      </c>
      <c r="V67" t="s">
        <v>1050</v>
      </c>
    </row>
    <row r="68" spans="1:22" x14ac:dyDescent="0.35">
      <c r="A68" t="s">
        <v>113</v>
      </c>
      <c r="B68" t="s">
        <v>35</v>
      </c>
      <c r="C68" t="s">
        <v>6</v>
      </c>
      <c r="D68" t="s">
        <v>11</v>
      </c>
      <c r="F68">
        <v>44103</v>
      </c>
      <c r="G68" s="4">
        <v>44125</v>
      </c>
      <c r="H68">
        <v>2</v>
      </c>
      <c r="K68">
        <v>0.25</v>
      </c>
      <c r="L68">
        <v>367.71109999999999</v>
      </c>
      <c r="M68" t="s">
        <v>17</v>
      </c>
      <c r="N68">
        <v>22</v>
      </c>
      <c r="O68">
        <v>140</v>
      </c>
      <c r="P68">
        <v>35</v>
      </c>
      <c r="Q68">
        <v>35</v>
      </c>
      <c r="R68">
        <v>367.71109999999999</v>
      </c>
      <c r="S68">
        <v>402.71109999999999</v>
      </c>
      <c r="T68">
        <v>402.71109999999999</v>
      </c>
      <c r="U68" t="s">
        <v>1048</v>
      </c>
      <c r="V68" t="s">
        <v>1051</v>
      </c>
    </row>
    <row r="69" spans="1:22" x14ac:dyDescent="0.35">
      <c r="A69" t="s">
        <v>114</v>
      </c>
      <c r="B69" t="s">
        <v>38</v>
      </c>
      <c r="C69" t="s">
        <v>43</v>
      </c>
      <c r="D69" t="s">
        <v>12</v>
      </c>
      <c r="F69">
        <v>44103</v>
      </c>
      <c r="G69" s="4">
        <v>44123</v>
      </c>
      <c r="H69">
        <v>1</v>
      </c>
      <c r="K69">
        <v>1.5</v>
      </c>
      <c r="L69">
        <v>139.035</v>
      </c>
      <c r="M69" t="s">
        <v>17</v>
      </c>
      <c r="N69">
        <v>20</v>
      </c>
      <c r="O69">
        <v>80</v>
      </c>
      <c r="P69">
        <v>120</v>
      </c>
      <c r="Q69">
        <v>120</v>
      </c>
      <c r="R69">
        <v>139.035</v>
      </c>
      <c r="S69">
        <v>259.03499999999997</v>
      </c>
      <c r="T69">
        <v>259.03499999999997</v>
      </c>
      <c r="U69" t="s">
        <v>1048</v>
      </c>
      <c r="V69" t="s">
        <v>1053</v>
      </c>
    </row>
    <row r="70" spans="1:22" x14ac:dyDescent="0.35">
      <c r="A70" t="s">
        <v>115</v>
      </c>
      <c r="B70" t="s">
        <v>38</v>
      </c>
      <c r="C70" t="s">
        <v>8</v>
      </c>
      <c r="D70" t="s">
        <v>13</v>
      </c>
      <c r="F70">
        <v>44103</v>
      </c>
      <c r="G70" s="4">
        <v>44131</v>
      </c>
      <c r="H70">
        <v>1</v>
      </c>
      <c r="K70">
        <v>0.5</v>
      </c>
      <c r="L70">
        <v>50.317</v>
      </c>
      <c r="M70" t="s">
        <v>19</v>
      </c>
      <c r="N70">
        <v>28</v>
      </c>
      <c r="O70">
        <v>80</v>
      </c>
      <c r="P70">
        <v>40</v>
      </c>
      <c r="Q70">
        <v>40</v>
      </c>
      <c r="R70">
        <v>50.317</v>
      </c>
      <c r="S70">
        <v>90.317000000000007</v>
      </c>
      <c r="T70">
        <v>90.317000000000007</v>
      </c>
      <c r="U70" t="s">
        <v>1048</v>
      </c>
      <c r="V70" t="s">
        <v>1048</v>
      </c>
    </row>
    <row r="71" spans="1:22" x14ac:dyDescent="0.35">
      <c r="A71" t="s">
        <v>116</v>
      </c>
      <c r="B71" t="s">
        <v>34</v>
      </c>
      <c r="C71" t="s">
        <v>9</v>
      </c>
      <c r="D71" t="s">
        <v>2</v>
      </c>
      <c r="F71">
        <v>44103</v>
      </c>
      <c r="G71" s="4">
        <v>44159</v>
      </c>
      <c r="H71">
        <v>1</v>
      </c>
      <c r="K71">
        <v>1</v>
      </c>
      <c r="L71">
        <v>122.4273</v>
      </c>
      <c r="M71" t="s">
        <v>18</v>
      </c>
      <c r="N71">
        <v>56</v>
      </c>
      <c r="O71">
        <v>80</v>
      </c>
      <c r="P71">
        <v>80</v>
      </c>
      <c r="Q71">
        <v>80</v>
      </c>
      <c r="R71">
        <v>122.4273</v>
      </c>
      <c r="S71">
        <v>202.4273</v>
      </c>
      <c r="T71">
        <v>202.4273</v>
      </c>
      <c r="U71" t="s">
        <v>1048</v>
      </c>
      <c r="V71" t="s">
        <v>1048</v>
      </c>
    </row>
    <row r="72" spans="1:22" x14ac:dyDescent="0.35">
      <c r="A72" t="s">
        <v>117</v>
      </c>
      <c r="B72" t="s">
        <v>38</v>
      </c>
      <c r="C72" t="s">
        <v>8</v>
      </c>
      <c r="D72" t="s">
        <v>12</v>
      </c>
      <c r="F72">
        <v>44103</v>
      </c>
      <c r="G72" s="4">
        <v>44167</v>
      </c>
      <c r="H72">
        <v>1</v>
      </c>
      <c r="K72">
        <v>1</v>
      </c>
      <c r="L72">
        <v>78.5535</v>
      </c>
      <c r="M72" t="s">
        <v>19</v>
      </c>
      <c r="N72">
        <v>64</v>
      </c>
      <c r="O72">
        <v>80</v>
      </c>
      <c r="P72">
        <v>80</v>
      </c>
      <c r="Q72">
        <v>80</v>
      </c>
      <c r="R72">
        <v>78.5535</v>
      </c>
      <c r="S72">
        <v>158.55349999999999</v>
      </c>
      <c r="T72">
        <v>158.55349999999999</v>
      </c>
      <c r="U72" t="s">
        <v>1048</v>
      </c>
      <c r="V72" t="s">
        <v>1051</v>
      </c>
    </row>
    <row r="73" spans="1:22" x14ac:dyDescent="0.35">
      <c r="A73" t="s">
        <v>118</v>
      </c>
      <c r="B73" t="s">
        <v>35</v>
      </c>
      <c r="C73" t="s">
        <v>8</v>
      </c>
      <c r="D73" t="s">
        <v>11</v>
      </c>
      <c r="E73" t="s">
        <v>3</v>
      </c>
      <c r="F73">
        <v>44104</v>
      </c>
      <c r="G73" s="4">
        <v>44111</v>
      </c>
      <c r="H73">
        <v>1</v>
      </c>
      <c r="K73">
        <v>0.25</v>
      </c>
      <c r="L73">
        <v>239.1001</v>
      </c>
      <c r="M73" t="s">
        <v>17</v>
      </c>
      <c r="N73">
        <v>7</v>
      </c>
      <c r="O73">
        <v>80</v>
      </c>
      <c r="P73">
        <v>20</v>
      </c>
      <c r="Q73">
        <v>20</v>
      </c>
      <c r="R73">
        <v>239.1001</v>
      </c>
      <c r="S73">
        <v>259.1001</v>
      </c>
      <c r="T73">
        <v>259.1001</v>
      </c>
      <c r="U73" t="s">
        <v>1051</v>
      </c>
      <c r="V73" t="s">
        <v>1051</v>
      </c>
    </row>
    <row r="74" spans="1:22" x14ac:dyDescent="0.35">
      <c r="A74" t="s">
        <v>119</v>
      </c>
      <c r="B74" t="s">
        <v>34</v>
      </c>
      <c r="C74" t="s">
        <v>44</v>
      </c>
      <c r="D74" t="s">
        <v>13</v>
      </c>
      <c r="F74">
        <v>44104</v>
      </c>
      <c r="G74" s="4">
        <v>44123</v>
      </c>
      <c r="H74">
        <v>1</v>
      </c>
      <c r="K74">
        <v>0.5</v>
      </c>
      <c r="L74">
        <v>61.180599999999998</v>
      </c>
      <c r="M74" t="s">
        <v>18</v>
      </c>
      <c r="N74">
        <v>19</v>
      </c>
      <c r="O74">
        <v>80</v>
      </c>
      <c r="P74">
        <v>40</v>
      </c>
      <c r="Q74">
        <v>40</v>
      </c>
      <c r="R74">
        <v>61.180599999999998</v>
      </c>
      <c r="S74">
        <v>101.1806</v>
      </c>
      <c r="T74">
        <v>101.1806</v>
      </c>
      <c r="U74" t="s">
        <v>1051</v>
      </c>
      <c r="V74" t="s">
        <v>1053</v>
      </c>
    </row>
    <row r="75" spans="1:22" x14ac:dyDescent="0.35">
      <c r="A75" t="s">
        <v>120</v>
      </c>
      <c r="B75" t="s">
        <v>35</v>
      </c>
      <c r="C75" t="s">
        <v>44</v>
      </c>
      <c r="D75" t="s">
        <v>2</v>
      </c>
      <c r="F75">
        <v>44104</v>
      </c>
      <c r="G75" s="4">
        <v>44153</v>
      </c>
      <c r="H75">
        <v>2</v>
      </c>
      <c r="K75">
        <v>2.25</v>
      </c>
      <c r="L75">
        <v>800.71119999999996</v>
      </c>
      <c r="M75" t="s">
        <v>17</v>
      </c>
      <c r="N75">
        <v>49</v>
      </c>
      <c r="O75">
        <v>140</v>
      </c>
      <c r="P75">
        <v>315</v>
      </c>
      <c r="Q75">
        <v>315</v>
      </c>
      <c r="R75">
        <v>800.71119999999996</v>
      </c>
      <c r="S75">
        <v>1115.7112</v>
      </c>
      <c r="T75">
        <v>1115.7112</v>
      </c>
      <c r="U75" t="s">
        <v>1051</v>
      </c>
      <c r="V75" t="s">
        <v>1051</v>
      </c>
    </row>
    <row r="76" spans="1:22" x14ac:dyDescent="0.35">
      <c r="A76" t="s">
        <v>121</v>
      </c>
      <c r="B76" t="s">
        <v>35</v>
      </c>
      <c r="C76" t="s">
        <v>8</v>
      </c>
      <c r="D76" t="s">
        <v>12</v>
      </c>
      <c r="F76">
        <v>44105</v>
      </c>
      <c r="G76" s="4">
        <v>44130</v>
      </c>
      <c r="H76">
        <v>1</v>
      </c>
      <c r="K76">
        <v>0.25</v>
      </c>
      <c r="L76">
        <v>19.196999999999999</v>
      </c>
      <c r="M76" t="s">
        <v>17</v>
      </c>
      <c r="N76">
        <v>25</v>
      </c>
      <c r="O76">
        <v>80</v>
      </c>
      <c r="P76">
        <v>20</v>
      </c>
      <c r="Q76">
        <v>20</v>
      </c>
      <c r="R76">
        <v>19.196999999999999</v>
      </c>
      <c r="S76">
        <v>39.197000000000003</v>
      </c>
      <c r="T76">
        <v>39.197000000000003</v>
      </c>
      <c r="U76" t="s">
        <v>1050</v>
      </c>
      <c r="V76" t="s">
        <v>1053</v>
      </c>
    </row>
    <row r="77" spans="1:22" x14ac:dyDescent="0.35">
      <c r="A77" t="s">
        <v>122</v>
      </c>
      <c r="B77" t="s">
        <v>37</v>
      </c>
      <c r="C77" t="s">
        <v>43</v>
      </c>
      <c r="D77" t="s">
        <v>12</v>
      </c>
      <c r="F77">
        <v>44109</v>
      </c>
      <c r="G77" s="4">
        <v>44117</v>
      </c>
      <c r="H77">
        <v>1</v>
      </c>
      <c r="K77">
        <v>0.25</v>
      </c>
      <c r="L77">
        <v>19.5</v>
      </c>
      <c r="M77" t="s">
        <v>17</v>
      </c>
      <c r="N77">
        <v>8</v>
      </c>
      <c r="O77">
        <v>80</v>
      </c>
      <c r="P77">
        <v>20</v>
      </c>
      <c r="Q77">
        <v>20</v>
      </c>
      <c r="R77">
        <v>19.5</v>
      </c>
      <c r="S77">
        <v>39.5</v>
      </c>
      <c r="T77">
        <v>39.5</v>
      </c>
      <c r="U77" t="s">
        <v>1053</v>
      </c>
      <c r="V77" t="s">
        <v>1048</v>
      </c>
    </row>
    <row r="78" spans="1:22" x14ac:dyDescent="0.35">
      <c r="A78" t="s">
        <v>123</v>
      </c>
      <c r="B78" t="s">
        <v>37</v>
      </c>
      <c r="C78" t="s">
        <v>43</v>
      </c>
      <c r="D78" t="s">
        <v>11</v>
      </c>
      <c r="F78">
        <v>44109</v>
      </c>
      <c r="G78" s="4">
        <v>44117</v>
      </c>
      <c r="H78">
        <v>1</v>
      </c>
      <c r="K78">
        <v>0.25</v>
      </c>
      <c r="L78">
        <v>22.425000000000001</v>
      </c>
      <c r="M78" t="s">
        <v>17</v>
      </c>
      <c r="N78">
        <v>8</v>
      </c>
      <c r="O78">
        <v>80</v>
      </c>
      <c r="P78">
        <v>20</v>
      </c>
      <c r="Q78">
        <v>20</v>
      </c>
      <c r="R78">
        <v>22.425000000000001</v>
      </c>
      <c r="S78">
        <v>42.424999999999997</v>
      </c>
      <c r="T78">
        <v>42.424999999999997</v>
      </c>
      <c r="U78" t="s">
        <v>1053</v>
      </c>
      <c r="V78" t="s">
        <v>1048</v>
      </c>
    </row>
    <row r="79" spans="1:22" x14ac:dyDescent="0.35">
      <c r="A79" t="s">
        <v>124</v>
      </c>
      <c r="B79" t="s">
        <v>38</v>
      </c>
      <c r="C79" t="s">
        <v>9</v>
      </c>
      <c r="D79" t="s">
        <v>12</v>
      </c>
      <c r="F79">
        <v>44109</v>
      </c>
      <c r="G79" s="4">
        <v>44117</v>
      </c>
      <c r="H79">
        <v>1</v>
      </c>
      <c r="K79">
        <v>0.5</v>
      </c>
      <c r="L79">
        <v>26.582599999999999</v>
      </c>
      <c r="M79" t="s">
        <v>17</v>
      </c>
      <c r="N79">
        <v>8</v>
      </c>
      <c r="O79">
        <v>80</v>
      </c>
      <c r="P79">
        <v>40</v>
      </c>
      <c r="Q79">
        <v>40</v>
      </c>
      <c r="R79">
        <v>26.582599999999999</v>
      </c>
      <c r="S79">
        <v>66.582599999999999</v>
      </c>
      <c r="T79">
        <v>66.582599999999999</v>
      </c>
      <c r="U79" t="s">
        <v>1053</v>
      </c>
      <c r="V79" t="s">
        <v>1048</v>
      </c>
    </row>
    <row r="80" spans="1:22" x14ac:dyDescent="0.35">
      <c r="A80" t="s">
        <v>125</v>
      </c>
      <c r="B80" t="s">
        <v>34</v>
      </c>
      <c r="C80" t="s">
        <v>44</v>
      </c>
      <c r="D80" t="s">
        <v>12</v>
      </c>
      <c r="F80">
        <v>44109</v>
      </c>
      <c r="G80" s="4">
        <v>44128</v>
      </c>
      <c r="H80">
        <v>1</v>
      </c>
      <c r="K80">
        <v>0.5</v>
      </c>
      <c r="L80">
        <v>288.20800000000003</v>
      </c>
      <c r="M80" t="s">
        <v>18</v>
      </c>
      <c r="N80">
        <v>19</v>
      </c>
      <c r="O80">
        <v>80</v>
      </c>
      <c r="P80">
        <v>40</v>
      </c>
      <c r="Q80">
        <v>40</v>
      </c>
      <c r="R80">
        <v>288.20800000000003</v>
      </c>
      <c r="S80">
        <v>328.20800000000003</v>
      </c>
      <c r="T80">
        <v>328.20800000000003</v>
      </c>
      <c r="U80" t="s">
        <v>1053</v>
      </c>
      <c r="V80" t="s">
        <v>1052</v>
      </c>
    </row>
    <row r="81" spans="1:22" x14ac:dyDescent="0.35">
      <c r="A81" t="s">
        <v>126</v>
      </c>
      <c r="B81" t="s">
        <v>37</v>
      </c>
      <c r="C81" t="s">
        <v>43</v>
      </c>
      <c r="D81" t="s">
        <v>13</v>
      </c>
      <c r="F81">
        <v>44109</v>
      </c>
      <c r="G81" s="4">
        <v>44123</v>
      </c>
      <c r="H81">
        <v>1</v>
      </c>
      <c r="K81">
        <v>0.5</v>
      </c>
      <c r="L81">
        <v>54.236800000000002</v>
      </c>
      <c r="M81" t="s">
        <v>17</v>
      </c>
      <c r="N81">
        <v>14</v>
      </c>
      <c r="O81">
        <v>80</v>
      </c>
      <c r="P81">
        <v>40</v>
      </c>
      <c r="Q81">
        <v>40</v>
      </c>
      <c r="R81">
        <v>54.236800000000002</v>
      </c>
      <c r="S81">
        <v>94.236800000000002</v>
      </c>
      <c r="T81">
        <v>94.236800000000002</v>
      </c>
      <c r="U81" t="s">
        <v>1053</v>
      </c>
      <c r="V81" t="s">
        <v>1053</v>
      </c>
    </row>
    <row r="82" spans="1:22" x14ac:dyDescent="0.35">
      <c r="A82" t="s">
        <v>127</v>
      </c>
      <c r="B82" t="s">
        <v>38</v>
      </c>
      <c r="C82" t="s">
        <v>43</v>
      </c>
      <c r="D82" t="s">
        <v>12</v>
      </c>
      <c r="F82">
        <v>44110</v>
      </c>
      <c r="G82" s="4">
        <v>44123</v>
      </c>
      <c r="H82">
        <v>1</v>
      </c>
      <c r="K82">
        <v>0.25</v>
      </c>
      <c r="L82">
        <v>332.39699999999999</v>
      </c>
      <c r="M82" t="s">
        <v>19</v>
      </c>
      <c r="N82">
        <v>13</v>
      </c>
      <c r="O82">
        <v>80</v>
      </c>
      <c r="P82">
        <v>20</v>
      </c>
      <c r="Q82">
        <v>20</v>
      </c>
      <c r="R82">
        <v>332.39699999999999</v>
      </c>
      <c r="S82">
        <v>352.39699999999999</v>
      </c>
      <c r="T82">
        <v>352.39699999999999</v>
      </c>
      <c r="U82" t="s">
        <v>1048</v>
      </c>
      <c r="V82" t="s">
        <v>1053</v>
      </c>
    </row>
    <row r="83" spans="1:22" x14ac:dyDescent="0.35">
      <c r="A83" t="s">
        <v>128</v>
      </c>
      <c r="B83" t="s">
        <v>35</v>
      </c>
      <c r="C83" t="s">
        <v>8</v>
      </c>
      <c r="D83" t="s">
        <v>12</v>
      </c>
      <c r="F83">
        <v>44110</v>
      </c>
      <c r="G83" s="4">
        <v>44127</v>
      </c>
      <c r="H83">
        <v>2</v>
      </c>
      <c r="K83">
        <v>0.75</v>
      </c>
      <c r="L83">
        <v>124.1649</v>
      </c>
      <c r="M83" t="s">
        <v>18</v>
      </c>
      <c r="N83">
        <v>17</v>
      </c>
      <c r="O83">
        <v>140</v>
      </c>
      <c r="P83">
        <v>105</v>
      </c>
      <c r="Q83">
        <v>105</v>
      </c>
      <c r="R83">
        <v>124.1649</v>
      </c>
      <c r="S83">
        <v>229.16489999999999</v>
      </c>
      <c r="T83">
        <v>229.16489999999999</v>
      </c>
      <c r="U83" t="s">
        <v>1048</v>
      </c>
      <c r="V83" t="s">
        <v>1049</v>
      </c>
    </row>
    <row r="84" spans="1:22" x14ac:dyDescent="0.35">
      <c r="A84" t="s">
        <v>129</v>
      </c>
      <c r="B84" t="s">
        <v>34</v>
      </c>
      <c r="C84" t="s">
        <v>9</v>
      </c>
      <c r="D84" t="s">
        <v>11</v>
      </c>
      <c r="F84">
        <v>44110</v>
      </c>
      <c r="G84" s="4">
        <v>44130</v>
      </c>
      <c r="H84">
        <v>1</v>
      </c>
      <c r="K84">
        <v>0.25</v>
      </c>
      <c r="L84">
        <v>21.63</v>
      </c>
      <c r="M84" t="s">
        <v>17</v>
      </c>
      <c r="N84">
        <v>20</v>
      </c>
      <c r="O84">
        <v>80</v>
      </c>
      <c r="P84">
        <v>20</v>
      </c>
      <c r="Q84">
        <v>20</v>
      </c>
      <c r="R84">
        <v>21.63</v>
      </c>
      <c r="S84">
        <v>41.629999999999995</v>
      </c>
      <c r="T84">
        <v>41.629999999999995</v>
      </c>
      <c r="U84" t="s">
        <v>1048</v>
      </c>
      <c r="V84" t="s">
        <v>1053</v>
      </c>
    </row>
    <row r="85" spans="1:22" x14ac:dyDescent="0.35">
      <c r="A85" t="s">
        <v>130</v>
      </c>
      <c r="B85" t="s">
        <v>35</v>
      </c>
      <c r="C85" t="s">
        <v>8</v>
      </c>
      <c r="D85" t="s">
        <v>12</v>
      </c>
      <c r="F85">
        <v>44111</v>
      </c>
      <c r="G85" s="4">
        <v>44123</v>
      </c>
      <c r="H85">
        <v>2</v>
      </c>
      <c r="J85" t="s">
        <v>3</v>
      </c>
      <c r="K85">
        <v>0.25</v>
      </c>
      <c r="L85">
        <v>33</v>
      </c>
      <c r="M85" t="s">
        <v>18</v>
      </c>
      <c r="N85">
        <v>12</v>
      </c>
      <c r="O85">
        <v>140</v>
      </c>
      <c r="P85">
        <v>35</v>
      </c>
      <c r="Q85">
        <v>35</v>
      </c>
      <c r="R85">
        <v>0</v>
      </c>
      <c r="S85">
        <v>68</v>
      </c>
      <c r="T85">
        <v>35</v>
      </c>
      <c r="U85" t="s">
        <v>1051</v>
      </c>
      <c r="V85" t="s">
        <v>1053</v>
      </c>
    </row>
    <row r="86" spans="1:22" x14ac:dyDescent="0.35">
      <c r="A86" t="s">
        <v>131</v>
      </c>
      <c r="B86" t="s">
        <v>35</v>
      </c>
      <c r="C86" t="s">
        <v>8</v>
      </c>
      <c r="D86" t="s">
        <v>12</v>
      </c>
      <c r="F86">
        <v>44111</v>
      </c>
      <c r="G86" s="4">
        <v>44123</v>
      </c>
      <c r="H86">
        <v>2</v>
      </c>
      <c r="K86">
        <v>0.5</v>
      </c>
      <c r="L86">
        <v>154.5</v>
      </c>
      <c r="M86" t="s">
        <v>18</v>
      </c>
      <c r="N86">
        <v>12</v>
      </c>
      <c r="O86">
        <v>140</v>
      </c>
      <c r="P86">
        <v>70</v>
      </c>
      <c r="Q86">
        <v>70</v>
      </c>
      <c r="R86">
        <v>154.5</v>
      </c>
      <c r="S86">
        <v>224.5</v>
      </c>
      <c r="T86">
        <v>224.5</v>
      </c>
      <c r="U86" t="s">
        <v>1051</v>
      </c>
      <c r="V86" t="s">
        <v>1053</v>
      </c>
    </row>
    <row r="87" spans="1:22" x14ac:dyDescent="0.35">
      <c r="A87" t="s">
        <v>132</v>
      </c>
      <c r="B87" t="s">
        <v>37</v>
      </c>
      <c r="C87" t="s">
        <v>43</v>
      </c>
      <c r="D87" t="s">
        <v>2</v>
      </c>
      <c r="F87">
        <v>44111</v>
      </c>
      <c r="G87" s="4">
        <v>44124</v>
      </c>
      <c r="H87">
        <v>1</v>
      </c>
      <c r="K87">
        <v>1</v>
      </c>
      <c r="L87">
        <v>48.75</v>
      </c>
      <c r="M87" t="s">
        <v>17</v>
      </c>
      <c r="N87">
        <v>13</v>
      </c>
      <c r="O87">
        <v>80</v>
      </c>
      <c r="P87">
        <v>80</v>
      </c>
      <c r="Q87">
        <v>80</v>
      </c>
      <c r="R87">
        <v>48.75</v>
      </c>
      <c r="S87">
        <v>128.75</v>
      </c>
      <c r="T87">
        <v>128.75</v>
      </c>
      <c r="U87" t="s">
        <v>1051</v>
      </c>
      <c r="V87" t="s">
        <v>1048</v>
      </c>
    </row>
    <row r="88" spans="1:22" x14ac:dyDescent="0.35">
      <c r="A88" t="s">
        <v>133</v>
      </c>
      <c r="B88" t="s">
        <v>37</v>
      </c>
      <c r="C88" t="s">
        <v>43</v>
      </c>
      <c r="D88" t="s">
        <v>11</v>
      </c>
      <c r="F88">
        <v>44112</v>
      </c>
      <c r="G88" s="4">
        <v>44124</v>
      </c>
      <c r="H88">
        <v>1</v>
      </c>
      <c r="K88">
        <v>0.25</v>
      </c>
      <c r="L88">
        <v>76.1678</v>
      </c>
      <c r="M88" t="s">
        <v>17</v>
      </c>
      <c r="N88">
        <v>12</v>
      </c>
      <c r="O88">
        <v>80</v>
      </c>
      <c r="P88">
        <v>20</v>
      </c>
      <c r="Q88">
        <v>20</v>
      </c>
      <c r="R88">
        <v>76.1678</v>
      </c>
      <c r="S88">
        <v>96.1678</v>
      </c>
      <c r="T88">
        <v>96.1678</v>
      </c>
      <c r="U88" t="s">
        <v>1050</v>
      </c>
      <c r="V88" t="s">
        <v>1048</v>
      </c>
    </row>
    <row r="89" spans="1:22" x14ac:dyDescent="0.35">
      <c r="A89" t="s">
        <v>134</v>
      </c>
      <c r="B89" t="s">
        <v>35</v>
      </c>
      <c r="C89" t="s">
        <v>8</v>
      </c>
      <c r="D89" t="s">
        <v>13</v>
      </c>
      <c r="F89">
        <v>44112</v>
      </c>
      <c r="G89" s="4">
        <v>44142</v>
      </c>
      <c r="H89">
        <v>1</v>
      </c>
      <c r="K89">
        <v>0.75</v>
      </c>
      <c r="L89">
        <v>117</v>
      </c>
      <c r="M89" t="s">
        <v>18</v>
      </c>
      <c r="N89">
        <v>30</v>
      </c>
      <c r="O89">
        <v>80</v>
      </c>
      <c r="P89">
        <v>60</v>
      </c>
      <c r="Q89">
        <v>60</v>
      </c>
      <c r="R89">
        <v>117</v>
      </c>
      <c r="S89">
        <v>177</v>
      </c>
      <c r="T89">
        <v>177</v>
      </c>
      <c r="U89" t="s">
        <v>1050</v>
      </c>
      <c r="V89" t="s">
        <v>1052</v>
      </c>
    </row>
    <row r="90" spans="1:22" x14ac:dyDescent="0.35">
      <c r="A90" t="s">
        <v>135</v>
      </c>
      <c r="B90" t="s">
        <v>35</v>
      </c>
      <c r="C90" t="s">
        <v>44</v>
      </c>
      <c r="D90" t="s">
        <v>2</v>
      </c>
      <c r="F90">
        <v>44112</v>
      </c>
      <c r="G90" s="4">
        <v>44145</v>
      </c>
      <c r="H90">
        <v>2</v>
      </c>
      <c r="K90">
        <v>1.5</v>
      </c>
      <c r="L90">
        <v>1575.9739999999999</v>
      </c>
      <c r="M90" t="s">
        <v>18</v>
      </c>
      <c r="N90">
        <v>33</v>
      </c>
      <c r="O90">
        <v>140</v>
      </c>
      <c r="P90">
        <v>210</v>
      </c>
      <c r="Q90">
        <v>210</v>
      </c>
      <c r="R90">
        <v>1575.9739999999999</v>
      </c>
      <c r="S90">
        <v>1785.9739999999999</v>
      </c>
      <c r="T90">
        <v>1785.9739999999999</v>
      </c>
      <c r="U90" t="s">
        <v>1050</v>
      </c>
      <c r="V90" t="s">
        <v>1048</v>
      </c>
    </row>
    <row r="91" spans="1:22" x14ac:dyDescent="0.35">
      <c r="A91" t="s">
        <v>136</v>
      </c>
      <c r="B91" t="s">
        <v>38</v>
      </c>
      <c r="C91" t="s">
        <v>8</v>
      </c>
      <c r="D91" t="s">
        <v>13</v>
      </c>
      <c r="F91">
        <v>44112</v>
      </c>
      <c r="G91" s="4">
        <v>44153</v>
      </c>
      <c r="H91">
        <v>1</v>
      </c>
      <c r="K91">
        <v>0.5</v>
      </c>
      <c r="L91">
        <v>21.33</v>
      </c>
      <c r="M91" t="s">
        <v>19</v>
      </c>
      <c r="N91">
        <v>41</v>
      </c>
      <c r="O91">
        <v>80</v>
      </c>
      <c r="P91">
        <v>40</v>
      </c>
      <c r="Q91">
        <v>40</v>
      </c>
      <c r="R91">
        <v>21.33</v>
      </c>
      <c r="S91">
        <v>61.33</v>
      </c>
      <c r="T91">
        <v>61.33</v>
      </c>
      <c r="U91" t="s">
        <v>1050</v>
      </c>
      <c r="V91" t="s">
        <v>1051</v>
      </c>
    </row>
    <row r="92" spans="1:22" x14ac:dyDescent="0.35">
      <c r="A92" t="s">
        <v>137</v>
      </c>
      <c r="B92" t="s">
        <v>39</v>
      </c>
      <c r="C92" t="s">
        <v>6</v>
      </c>
      <c r="D92" t="s">
        <v>13</v>
      </c>
      <c r="F92">
        <v>44112</v>
      </c>
      <c r="G92" s="4">
        <v>44165</v>
      </c>
      <c r="H92">
        <v>1</v>
      </c>
      <c r="K92">
        <v>0.5</v>
      </c>
      <c r="L92">
        <v>74.785899999999998</v>
      </c>
      <c r="M92" t="s">
        <v>17</v>
      </c>
      <c r="N92">
        <v>53</v>
      </c>
      <c r="O92">
        <v>80</v>
      </c>
      <c r="P92">
        <v>40</v>
      </c>
      <c r="Q92">
        <v>40</v>
      </c>
      <c r="R92">
        <v>74.785899999999998</v>
      </c>
      <c r="S92">
        <v>114.7859</v>
      </c>
      <c r="T92">
        <v>114.7859</v>
      </c>
      <c r="U92" t="s">
        <v>1050</v>
      </c>
      <c r="V92" t="s">
        <v>1053</v>
      </c>
    </row>
    <row r="93" spans="1:22" x14ac:dyDescent="0.35">
      <c r="A93" t="s">
        <v>138</v>
      </c>
      <c r="B93" t="s">
        <v>41</v>
      </c>
      <c r="C93" t="s">
        <v>6</v>
      </c>
      <c r="D93" t="s">
        <v>2</v>
      </c>
      <c r="F93">
        <v>44112</v>
      </c>
      <c r="G93" s="4">
        <v>44166</v>
      </c>
      <c r="H93">
        <v>2</v>
      </c>
      <c r="K93">
        <v>4.75</v>
      </c>
      <c r="L93">
        <v>1123.9716000000001</v>
      </c>
      <c r="M93" t="s">
        <v>18</v>
      </c>
      <c r="N93">
        <v>54</v>
      </c>
      <c r="O93">
        <v>140</v>
      </c>
      <c r="P93">
        <v>665</v>
      </c>
      <c r="Q93">
        <v>665</v>
      </c>
      <c r="R93">
        <v>1123.9716000000001</v>
      </c>
      <c r="S93">
        <v>1788.9716000000001</v>
      </c>
      <c r="T93">
        <v>1788.9716000000001</v>
      </c>
      <c r="U93" t="s">
        <v>1050</v>
      </c>
      <c r="V93" t="s">
        <v>1048</v>
      </c>
    </row>
    <row r="94" spans="1:22" x14ac:dyDescent="0.35">
      <c r="A94" t="s">
        <v>139</v>
      </c>
      <c r="B94" t="s">
        <v>34</v>
      </c>
      <c r="C94" t="s">
        <v>9</v>
      </c>
      <c r="D94" t="s">
        <v>12</v>
      </c>
      <c r="F94">
        <v>44116</v>
      </c>
      <c r="G94" s="4">
        <v>44130</v>
      </c>
      <c r="H94">
        <v>2</v>
      </c>
      <c r="K94">
        <v>1</v>
      </c>
      <c r="L94">
        <v>128.9796</v>
      </c>
      <c r="M94" t="s">
        <v>17</v>
      </c>
      <c r="N94">
        <v>14</v>
      </c>
      <c r="O94">
        <v>140</v>
      </c>
      <c r="P94">
        <v>140</v>
      </c>
      <c r="Q94">
        <v>140</v>
      </c>
      <c r="R94">
        <v>128.9796</v>
      </c>
      <c r="S94">
        <v>268.9796</v>
      </c>
      <c r="T94">
        <v>268.9796</v>
      </c>
      <c r="U94" t="s">
        <v>1053</v>
      </c>
      <c r="V94" t="s">
        <v>1053</v>
      </c>
    </row>
    <row r="95" spans="1:22" x14ac:dyDescent="0.35">
      <c r="A95" t="s">
        <v>140</v>
      </c>
      <c r="B95" t="s">
        <v>38</v>
      </c>
      <c r="C95" t="s">
        <v>8</v>
      </c>
      <c r="D95" t="s">
        <v>13</v>
      </c>
      <c r="F95">
        <v>44116</v>
      </c>
      <c r="G95" s="4">
        <v>44139</v>
      </c>
      <c r="H95">
        <v>1</v>
      </c>
      <c r="K95">
        <v>0.5</v>
      </c>
      <c r="L95">
        <v>144</v>
      </c>
      <c r="M95" t="s">
        <v>19</v>
      </c>
      <c r="N95">
        <v>23</v>
      </c>
      <c r="O95">
        <v>80</v>
      </c>
      <c r="P95">
        <v>40</v>
      </c>
      <c r="Q95">
        <v>40</v>
      </c>
      <c r="R95">
        <v>144</v>
      </c>
      <c r="S95">
        <v>184</v>
      </c>
      <c r="T95">
        <v>184</v>
      </c>
      <c r="U95" t="s">
        <v>1053</v>
      </c>
      <c r="V95" t="s">
        <v>1051</v>
      </c>
    </row>
    <row r="96" spans="1:22" x14ac:dyDescent="0.35">
      <c r="A96" t="s">
        <v>141</v>
      </c>
      <c r="B96" t="s">
        <v>34</v>
      </c>
      <c r="C96" t="s">
        <v>6</v>
      </c>
      <c r="D96" t="s">
        <v>12</v>
      </c>
      <c r="F96">
        <v>44116</v>
      </c>
      <c r="G96" s="4">
        <v>44140</v>
      </c>
      <c r="H96">
        <v>2</v>
      </c>
      <c r="K96">
        <v>1</v>
      </c>
      <c r="L96">
        <v>1211.8269</v>
      </c>
      <c r="M96" t="s">
        <v>17</v>
      </c>
      <c r="N96">
        <v>24</v>
      </c>
      <c r="O96">
        <v>140</v>
      </c>
      <c r="P96">
        <v>140</v>
      </c>
      <c r="Q96">
        <v>140</v>
      </c>
      <c r="R96">
        <v>1211.8269</v>
      </c>
      <c r="S96">
        <v>1351.8269</v>
      </c>
      <c r="T96">
        <v>1351.8269</v>
      </c>
      <c r="U96" t="s">
        <v>1053</v>
      </c>
      <c r="V96" t="s">
        <v>1050</v>
      </c>
    </row>
    <row r="97" spans="1:22" x14ac:dyDescent="0.35">
      <c r="A97" t="s">
        <v>142</v>
      </c>
      <c r="B97" t="s">
        <v>37</v>
      </c>
      <c r="C97" t="s">
        <v>6</v>
      </c>
      <c r="D97" t="s">
        <v>13</v>
      </c>
      <c r="F97">
        <v>44116</v>
      </c>
      <c r="G97" s="4">
        <v>44153</v>
      </c>
      <c r="H97">
        <v>1</v>
      </c>
      <c r="K97">
        <v>0.5</v>
      </c>
      <c r="L97">
        <v>54.124600000000001</v>
      </c>
      <c r="M97" t="s">
        <v>17</v>
      </c>
      <c r="N97">
        <v>37</v>
      </c>
      <c r="O97">
        <v>80</v>
      </c>
      <c r="P97">
        <v>40</v>
      </c>
      <c r="Q97">
        <v>40</v>
      </c>
      <c r="R97">
        <v>54.124600000000001</v>
      </c>
      <c r="S97">
        <v>94.124600000000001</v>
      </c>
      <c r="T97">
        <v>94.124600000000001</v>
      </c>
      <c r="U97" t="s">
        <v>1053</v>
      </c>
      <c r="V97" t="s">
        <v>1051</v>
      </c>
    </row>
    <row r="98" spans="1:22" x14ac:dyDescent="0.35">
      <c r="A98" t="s">
        <v>143</v>
      </c>
      <c r="B98" t="s">
        <v>35</v>
      </c>
      <c r="C98" t="s">
        <v>6</v>
      </c>
      <c r="D98" t="s">
        <v>12</v>
      </c>
      <c r="E98" t="s">
        <v>3</v>
      </c>
      <c r="F98">
        <v>44116</v>
      </c>
      <c r="G98" s="4">
        <v>44154</v>
      </c>
      <c r="H98">
        <v>1</v>
      </c>
      <c r="K98">
        <v>0.5</v>
      </c>
      <c r="L98">
        <v>55.935699999999997</v>
      </c>
      <c r="M98" t="s">
        <v>18</v>
      </c>
      <c r="N98">
        <v>38</v>
      </c>
      <c r="O98">
        <v>80</v>
      </c>
      <c r="P98">
        <v>40</v>
      </c>
      <c r="Q98">
        <v>40</v>
      </c>
      <c r="R98">
        <v>55.935699999999997</v>
      </c>
      <c r="S98">
        <v>95.935699999999997</v>
      </c>
      <c r="T98">
        <v>95.935699999999997</v>
      </c>
      <c r="U98" t="s">
        <v>1053</v>
      </c>
      <c r="V98" t="s">
        <v>1050</v>
      </c>
    </row>
    <row r="99" spans="1:22" x14ac:dyDescent="0.35">
      <c r="A99" t="s">
        <v>144</v>
      </c>
      <c r="B99" t="s">
        <v>39</v>
      </c>
      <c r="C99" t="s">
        <v>6</v>
      </c>
      <c r="D99" t="s">
        <v>12</v>
      </c>
      <c r="E99" t="s">
        <v>3</v>
      </c>
      <c r="F99">
        <v>44117</v>
      </c>
      <c r="G99" s="4">
        <v>44131</v>
      </c>
      <c r="H99">
        <v>1</v>
      </c>
      <c r="K99">
        <v>0.5</v>
      </c>
      <c r="L99">
        <v>11.06</v>
      </c>
      <c r="M99" t="s">
        <v>19</v>
      </c>
      <c r="N99">
        <v>14</v>
      </c>
      <c r="O99">
        <v>80</v>
      </c>
      <c r="P99">
        <v>40</v>
      </c>
      <c r="Q99">
        <v>40</v>
      </c>
      <c r="R99">
        <v>11.06</v>
      </c>
      <c r="S99">
        <v>51.06</v>
      </c>
      <c r="T99">
        <v>51.06</v>
      </c>
      <c r="U99" t="s">
        <v>1048</v>
      </c>
      <c r="V99" t="s">
        <v>1048</v>
      </c>
    </row>
    <row r="100" spans="1:22" x14ac:dyDescent="0.35">
      <c r="A100" t="s">
        <v>145</v>
      </c>
      <c r="B100" t="s">
        <v>38</v>
      </c>
      <c r="C100" t="s">
        <v>8</v>
      </c>
      <c r="D100" t="s">
        <v>2</v>
      </c>
      <c r="F100">
        <v>44117</v>
      </c>
      <c r="G100" s="4">
        <v>44131</v>
      </c>
      <c r="H100">
        <v>1</v>
      </c>
      <c r="K100">
        <v>2</v>
      </c>
      <c r="L100">
        <v>77.165099999999995</v>
      </c>
      <c r="M100" t="s">
        <v>17</v>
      </c>
      <c r="N100">
        <v>14</v>
      </c>
      <c r="O100">
        <v>80</v>
      </c>
      <c r="P100">
        <v>160</v>
      </c>
      <c r="Q100">
        <v>160</v>
      </c>
      <c r="R100">
        <v>77.165099999999995</v>
      </c>
      <c r="S100">
        <v>237.1651</v>
      </c>
      <c r="T100">
        <v>237.1651</v>
      </c>
      <c r="U100" t="s">
        <v>1048</v>
      </c>
      <c r="V100" t="s">
        <v>1048</v>
      </c>
    </row>
    <row r="101" spans="1:22" x14ac:dyDescent="0.35">
      <c r="A101" t="s">
        <v>146</v>
      </c>
      <c r="B101" t="s">
        <v>35</v>
      </c>
      <c r="C101" t="s">
        <v>8</v>
      </c>
      <c r="D101" t="s">
        <v>12</v>
      </c>
      <c r="F101">
        <v>44118</v>
      </c>
      <c r="G101" s="4">
        <v>44123</v>
      </c>
      <c r="H101">
        <v>2</v>
      </c>
      <c r="K101">
        <v>0.5</v>
      </c>
      <c r="L101">
        <v>66.158000000000001</v>
      </c>
      <c r="M101" t="s">
        <v>17</v>
      </c>
      <c r="N101">
        <v>5</v>
      </c>
      <c r="O101">
        <v>140</v>
      </c>
      <c r="P101">
        <v>70</v>
      </c>
      <c r="Q101">
        <v>70</v>
      </c>
      <c r="R101">
        <v>66.158000000000001</v>
      </c>
      <c r="S101">
        <v>136.15800000000002</v>
      </c>
      <c r="T101">
        <v>136.15800000000002</v>
      </c>
      <c r="U101" t="s">
        <v>1051</v>
      </c>
      <c r="V101" t="s">
        <v>1053</v>
      </c>
    </row>
    <row r="102" spans="1:22" x14ac:dyDescent="0.35">
      <c r="A102" t="s">
        <v>147</v>
      </c>
      <c r="B102" t="s">
        <v>42</v>
      </c>
      <c r="C102" t="s">
        <v>6</v>
      </c>
      <c r="D102" t="s">
        <v>11</v>
      </c>
      <c r="F102">
        <v>44118</v>
      </c>
      <c r="G102" s="4">
        <v>44131</v>
      </c>
      <c r="H102">
        <v>1</v>
      </c>
      <c r="K102">
        <v>0.25</v>
      </c>
      <c r="L102">
        <v>27.953900000000001</v>
      </c>
      <c r="M102" t="s">
        <v>17</v>
      </c>
      <c r="N102">
        <v>13</v>
      </c>
      <c r="O102">
        <v>80</v>
      </c>
      <c r="P102">
        <v>20</v>
      </c>
      <c r="Q102">
        <v>20</v>
      </c>
      <c r="R102">
        <v>27.953900000000001</v>
      </c>
      <c r="S102">
        <v>47.953900000000004</v>
      </c>
      <c r="T102">
        <v>47.953900000000004</v>
      </c>
      <c r="U102" t="s">
        <v>1051</v>
      </c>
      <c r="V102" t="s">
        <v>1048</v>
      </c>
    </row>
    <row r="103" spans="1:22" x14ac:dyDescent="0.35">
      <c r="A103" t="s">
        <v>148</v>
      </c>
      <c r="B103" t="s">
        <v>38</v>
      </c>
      <c r="C103" t="s">
        <v>8</v>
      </c>
      <c r="D103" t="s">
        <v>12</v>
      </c>
      <c r="F103">
        <v>44118</v>
      </c>
      <c r="G103" s="4">
        <v>44131</v>
      </c>
      <c r="H103">
        <v>1</v>
      </c>
      <c r="K103">
        <v>1</v>
      </c>
      <c r="L103">
        <v>216.3125</v>
      </c>
      <c r="M103" t="s">
        <v>18</v>
      </c>
      <c r="N103">
        <v>13</v>
      </c>
      <c r="O103">
        <v>80</v>
      </c>
      <c r="P103">
        <v>80</v>
      </c>
      <c r="Q103">
        <v>80</v>
      </c>
      <c r="R103">
        <v>216.3125</v>
      </c>
      <c r="S103">
        <v>296.3125</v>
      </c>
      <c r="T103">
        <v>296.3125</v>
      </c>
      <c r="U103" t="s">
        <v>1051</v>
      </c>
      <c r="V103" t="s">
        <v>1048</v>
      </c>
    </row>
    <row r="104" spans="1:22" x14ac:dyDescent="0.35">
      <c r="A104" t="s">
        <v>149</v>
      </c>
      <c r="B104" t="s">
        <v>34</v>
      </c>
      <c r="C104" t="s">
        <v>9</v>
      </c>
      <c r="D104" t="s">
        <v>2</v>
      </c>
      <c r="F104">
        <v>44118</v>
      </c>
      <c r="G104" s="4">
        <v>44138</v>
      </c>
      <c r="H104">
        <v>2</v>
      </c>
      <c r="K104">
        <v>2</v>
      </c>
      <c r="L104">
        <v>619.51329999999996</v>
      </c>
      <c r="M104" t="s">
        <v>19</v>
      </c>
      <c r="N104">
        <v>20</v>
      </c>
      <c r="O104">
        <v>140</v>
      </c>
      <c r="P104">
        <v>280</v>
      </c>
      <c r="Q104">
        <v>280</v>
      </c>
      <c r="R104">
        <v>619.51329999999996</v>
      </c>
      <c r="S104">
        <v>899.51329999999996</v>
      </c>
      <c r="T104">
        <v>899.51329999999996</v>
      </c>
      <c r="U104" t="s">
        <v>1051</v>
      </c>
      <c r="V104" t="s">
        <v>1048</v>
      </c>
    </row>
    <row r="105" spans="1:22" x14ac:dyDescent="0.35">
      <c r="A105" t="s">
        <v>150</v>
      </c>
      <c r="B105" t="s">
        <v>38</v>
      </c>
      <c r="C105" t="s">
        <v>6</v>
      </c>
      <c r="D105" t="s">
        <v>13</v>
      </c>
      <c r="F105">
        <v>44118</v>
      </c>
      <c r="G105" s="4">
        <v>44145</v>
      </c>
      <c r="H105">
        <v>1</v>
      </c>
      <c r="K105">
        <v>0.5</v>
      </c>
      <c r="L105">
        <v>3.12</v>
      </c>
      <c r="M105" t="s">
        <v>18</v>
      </c>
      <c r="N105">
        <v>27</v>
      </c>
      <c r="O105">
        <v>80</v>
      </c>
      <c r="P105">
        <v>40</v>
      </c>
      <c r="Q105">
        <v>40</v>
      </c>
      <c r="R105">
        <v>3.12</v>
      </c>
      <c r="S105">
        <v>43.12</v>
      </c>
      <c r="T105">
        <v>43.12</v>
      </c>
      <c r="U105" t="s">
        <v>1051</v>
      </c>
      <c r="V105" t="s">
        <v>1048</v>
      </c>
    </row>
    <row r="106" spans="1:22" x14ac:dyDescent="0.35">
      <c r="A106" t="s">
        <v>151</v>
      </c>
      <c r="B106" t="s">
        <v>34</v>
      </c>
      <c r="C106" t="s">
        <v>6</v>
      </c>
      <c r="D106" t="s">
        <v>12</v>
      </c>
      <c r="F106">
        <v>44119</v>
      </c>
      <c r="G106" s="4">
        <v>44126</v>
      </c>
      <c r="H106">
        <v>1</v>
      </c>
      <c r="K106">
        <v>0.75</v>
      </c>
      <c r="L106">
        <v>163.26</v>
      </c>
      <c r="M106" t="s">
        <v>17</v>
      </c>
      <c r="N106">
        <v>7</v>
      </c>
      <c r="O106">
        <v>80</v>
      </c>
      <c r="P106">
        <v>60</v>
      </c>
      <c r="Q106">
        <v>60</v>
      </c>
      <c r="R106">
        <v>163.26</v>
      </c>
      <c r="S106">
        <v>223.26</v>
      </c>
      <c r="T106">
        <v>223.26</v>
      </c>
      <c r="U106" t="s">
        <v>1050</v>
      </c>
      <c r="V106" t="s">
        <v>1050</v>
      </c>
    </row>
    <row r="107" spans="1:22" x14ac:dyDescent="0.35">
      <c r="A107" t="s">
        <v>152</v>
      </c>
      <c r="B107" t="s">
        <v>37</v>
      </c>
      <c r="C107" t="s">
        <v>43</v>
      </c>
      <c r="D107" t="s">
        <v>11</v>
      </c>
      <c r="F107">
        <v>44119</v>
      </c>
      <c r="G107" s="4">
        <v>44132</v>
      </c>
      <c r="H107">
        <v>1</v>
      </c>
      <c r="K107">
        <v>0.25</v>
      </c>
      <c r="L107">
        <v>65.251599999999996</v>
      </c>
      <c r="M107" t="s">
        <v>17</v>
      </c>
      <c r="N107">
        <v>13</v>
      </c>
      <c r="O107">
        <v>80</v>
      </c>
      <c r="P107">
        <v>20</v>
      </c>
      <c r="Q107">
        <v>20</v>
      </c>
      <c r="R107">
        <v>65.251599999999996</v>
      </c>
      <c r="S107">
        <v>85.251599999999996</v>
      </c>
      <c r="T107">
        <v>85.251599999999996</v>
      </c>
      <c r="U107" t="s">
        <v>1050</v>
      </c>
      <c r="V107" t="s">
        <v>1051</v>
      </c>
    </row>
    <row r="108" spans="1:22" x14ac:dyDescent="0.35">
      <c r="A108" t="s">
        <v>153</v>
      </c>
      <c r="B108" t="s">
        <v>38</v>
      </c>
      <c r="C108" t="s">
        <v>6</v>
      </c>
      <c r="D108" t="s">
        <v>11</v>
      </c>
      <c r="F108">
        <v>44119</v>
      </c>
      <c r="G108" s="4">
        <v>44145</v>
      </c>
      <c r="H108">
        <v>1</v>
      </c>
      <c r="K108">
        <v>0.25</v>
      </c>
      <c r="L108">
        <v>30</v>
      </c>
      <c r="M108" t="s">
        <v>19</v>
      </c>
      <c r="N108">
        <v>26</v>
      </c>
      <c r="O108">
        <v>80</v>
      </c>
      <c r="P108">
        <v>20</v>
      </c>
      <c r="Q108">
        <v>20</v>
      </c>
      <c r="R108">
        <v>30</v>
      </c>
      <c r="S108">
        <v>50</v>
      </c>
      <c r="T108">
        <v>50</v>
      </c>
      <c r="U108" t="s">
        <v>1050</v>
      </c>
      <c r="V108" t="s">
        <v>1048</v>
      </c>
    </row>
    <row r="109" spans="1:22" x14ac:dyDescent="0.35">
      <c r="A109" t="s">
        <v>154</v>
      </c>
      <c r="B109" t="s">
        <v>38</v>
      </c>
      <c r="C109" t="s">
        <v>6</v>
      </c>
      <c r="D109" t="s">
        <v>13</v>
      </c>
      <c r="F109">
        <v>44119</v>
      </c>
      <c r="G109" s="4">
        <v>44145</v>
      </c>
      <c r="H109">
        <v>1</v>
      </c>
      <c r="K109">
        <v>0.5</v>
      </c>
      <c r="L109">
        <v>105.8442</v>
      </c>
      <c r="M109" t="s">
        <v>17</v>
      </c>
      <c r="N109">
        <v>26</v>
      </c>
      <c r="O109">
        <v>80</v>
      </c>
      <c r="P109">
        <v>40</v>
      </c>
      <c r="Q109">
        <v>40</v>
      </c>
      <c r="R109">
        <v>105.8442</v>
      </c>
      <c r="S109">
        <v>145.8442</v>
      </c>
      <c r="T109">
        <v>145.8442</v>
      </c>
      <c r="U109" t="s">
        <v>1050</v>
      </c>
      <c r="V109" t="s">
        <v>1048</v>
      </c>
    </row>
    <row r="110" spans="1:22" x14ac:dyDescent="0.35">
      <c r="A110" t="s">
        <v>155</v>
      </c>
      <c r="B110" t="s">
        <v>35</v>
      </c>
      <c r="C110" t="s">
        <v>9</v>
      </c>
      <c r="D110" t="s">
        <v>13</v>
      </c>
      <c r="F110">
        <v>44123</v>
      </c>
      <c r="G110" s="4">
        <v>44140</v>
      </c>
      <c r="H110">
        <v>2</v>
      </c>
      <c r="K110">
        <v>1</v>
      </c>
      <c r="L110">
        <v>547.08590000000004</v>
      </c>
      <c r="M110" t="s">
        <v>18</v>
      </c>
      <c r="N110">
        <v>17</v>
      </c>
      <c r="O110">
        <v>140</v>
      </c>
      <c r="P110">
        <v>140</v>
      </c>
      <c r="Q110">
        <v>140</v>
      </c>
      <c r="R110">
        <v>547.08590000000004</v>
      </c>
      <c r="S110">
        <v>687.08590000000004</v>
      </c>
      <c r="T110">
        <v>687.08590000000004</v>
      </c>
      <c r="U110" t="s">
        <v>1053</v>
      </c>
      <c r="V110" t="s">
        <v>1050</v>
      </c>
    </row>
    <row r="111" spans="1:22" x14ac:dyDescent="0.35">
      <c r="A111" t="s">
        <v>156</v>
      </c>
      <c r="B111" t="s">
        <v>38</v>
      </c>
      <c r="C111" t="s">
        <v>6</v>
      </c>
      <c r="D111" t="s">
        <v>13</v>
      </c>
      <c r="F111">
        <v>44123</v>
      </c>
      <c r="G111" s="4">
        <v>44160</v>
      </c>
      <c r="H111">
        <v>1</v>
      </c>
      <c r="K111">
        <v>1</v>
      </c>
      <c r="L111">
        <v>120</v>
      </c>
      <c r="M111" t="s">
        <v>19</v>
      </c>
      <c r="N111">
        <v>37</v>
      </c>
      <c r="O111">
        <v>80</v>
      </c>
      <c r="P111">
        <v>80</v>
      </c>
      <c r="Q111">
        <v>80</v>
      </c>
      <c r="R111">
        <v>120</v>
      </c>
      <c r="S111">
        <v>200</v>
      </c>
      <c r="T111">
        <v>200</v>
      </c>
      <c r="U111" t="s">
        <v>1053</v>
      </c>
      <c r="V111" t="s">
        <v>1051</v>
      </c>
    </row>
    <row r="112" spans="1:22" x14ac:dyDescent="0.35">
      <c r="A112" t="s">
        <v>157</v>
      </c>
      <c r="B112" t="s">
        <v>35</v>
      </c>
      <c r="C112" t="s">
        <v>8</v>
      </c>
      <c r="D112" t="s">
        <v>12</v>
      </c>
      <c r="F112">
        <v>44124</v>
      </c>
      <c r="G112" s="4">
        <v>44134</v>
      </c>
      <c r="H112">
        <v>1</v>
      </c>
      <c r="K112">
        <v>0.25</v>
      </c>
      <c r="L112">
        <v>30</v>
      </c>
      <c r="M112" t="s">
        <v>17</v>
      </c>
      <c r="N112">
        <v>10</v>
      </c>
      <c r="O112">
        <v>80</v>
      </c>
      <c r="P112">
        <v>20</v>
      </c>
      <c r="Q112">
        <v>20</v>
      </c>
      <c r="R112">
        <v>30</v>
      </c>
      <c r="S112">
        <v>50</v>
      </c>
      <c r="T112">
        <v>50</v>
      </c>
      <c r="U112" t="s">
        <v>1048</v>
      </c>
      <c r="V112" t="s">
        <v>1049</v>
      </c>
    </row>
    <row r="113" spans="1:22" x14ac:dyDescent="0.35">
      <c r="A113" t="s">
        <v>158</v>
      </c>
      <c r="B113" t="s">
        <v>34</v>
      </c>
      <c r="C113" t="s">
        <v>44</v>
      </c>
      <c r="D113" t="s">
        <v>11</v>
      </c>
      <c r="F113">
        <v>44124</v>
      </c>
      <c r="G113" s="4">
        <v>44159</v>
      </c>
      <c r="H113">
        <v>1</v>
      </c>
      <c r="K113">
        <v>0.25</v>
      </c>
      <c r="L113">
        <v>27.63</v>
      </c>
      <c r="M113" t="s">
        <v>17</v>
      </c>
      <c r="N113">
        <v>35</v>
      </c>
      <c r="O113">
        <v>80</v>
      </c>
      <c r="P113">
        <v>20</v>
      </c>
      <c r="Q113">
        <v>20</v>
      </c>
      <c r="R113">
        <v>27.63</v>
      </c>
      <c r="S113">
        <v>47.629999999999995</v>
      </c>
      <c r="T113">
        <v>47.629999999999995</v>
      </c>
      <c r="U113" t="s">
        <v>1048</v>
      </c>
      <c r="V113" t="s">
        <v>1048</v>
      </c>
    </row>
    <row r="114" spans="1:22" x14ac:dyDescent="0.35">
      <c r="A114" t="s">
        <v>159</v>
      </c>
      <c r="B114" t="s">
        <v>34</v>
      </c>
      <c r="C114" t="s">
        <v>9</v>
      </c>
      <c r="D114" t="s">
        <v>12</v>
      </c>
      <c r="F114">
        <v>44125</v>
      </c>
      <c r="G114" s="4">
        <v>44141</v>
      </c>
      <c r="H114">
        <v>1</v>
      </c>
      <c r="K114">
        <v>0.25</v>
      </c>
      <c r="L114">
        <v>250.42240000000001</v>
      </c>
      <c r="M114" t="s">
        <v>17</v>
      </c>
      <c r="N114">
        <v>16</v>
      </c>
      <c r="O114">
        <v>80</v>
      </c>
      <c r="P114">
        <v>20</v>
      </c>
      <c r="Q114">
        <v>20</v>
      </c>
      <c r="R114">
        <v>250.42240000000001</v>
      </c>
      <c r="S114">
        <v>270.42240000000004</v>
      </c>
      <c r="T114">
        <v>270.42240000000004</v>
      </c>
      <c r="U114" t="s">
        <v>1051</v>
      </c>
      <c r="V114" t="s">
        <v>1049</v>
      </c>
    </row>
    <row r="115" spans="1:22" x14ac:dyDescent="0.35">
      <c r="A115" t="s">
        <v>160</v>
      </c>
      <c r="B115" t="s">
        <v>35</v>
      </c>
      <c r="C115" t="s">
        <v>6</v>
      </c>
      <c r="D115" t="s">
        <v>12</v>
      </c>
      <c r="E115" t="s">
        <v>3</v>
      </c>
      <c r="F115">
        <v>44125</v>
      </c>
      <c r="G115" s="4">
        <v>44140</v>
      </c>
      <c r="H115">
        <v>2</v>
      </c>
      <c r="K115">
        <v>0.25</v>
      </c>
      <c r="L115">
        <v>38.698399999999999</v>
      </c>
      <c r="M115" t="s">
        <v>18</v>
      </c>
      <c r="N115">
        <v>15</v>
      </c>
      <c r="O115">
        <v>140</v>
      </c>
      <c r="P115">
        <v>35</v>
      </c>
      <c r="Q115">
        <v>35</v>
      </c>
      <c r="R115">
        <v>38.698399999999999</v>
      </c>
      <c r="S115">
        <v>73.698399999999992</v>
      </c>
      <c r="T115">
        <v>73.698399999999992</v>
      </c>
      <c r="U115" t="s">
        <v>1051</v>
      </c>
      <c r="V115" t="s">
        <v>1050</v>
      </c>
    </row>
    <row r="116" spans="1:22" x14ac:dyDescent="0.35">
      <c r="A116" t="s">
        <v>161</v>
      </c>
      <c r="B116" t="s">
        <v>35</v>
      </c>
      <c r="C116" t="s">
        <v>44</v>
      </c>
      <c r="D116" t="s">
        <v>12</v>
      </c>
      <c r="E116" t="s">
        <v>3</v>
      </c>
      <c r="F116">
        <v>44125</v>
      </c>
      <c r="G116" s="4">
        <v>44145</v>
      </c>
      <c r="H116">
        <v>2</v>
      </c>
      <c r="K116">
        <v>0.25</v>
      </c>
      <c r="L116">
        <v>33</v>
      </c>
      <c r="M116" t="s">
        <v>17</v>
      </c>
      <c r="N116">
        <v>20</v>
      </c>
      <c r="O116">
        <v>140</v>
      </c>
      <c r="P116">
        <v>35</v>
      </c>
      <c r="Q116">
        <v>35</v>
      </c>
      <c r="R116">
        <v>33</v>
      </c>
      <c r="S116">
        <v>68</v>
      </c>
      <c r="T116">
        <v>68</v>
      </c>
      <c r="U116" t="s">
        <v>1051</v>
      </c>
      <c r="V116" t="s">
        <v>1048</v>
      </c>
    </row>
    <row r="117" spans="1:22" x14ac:dyDescent="0.35">
      <c r="A117" t="s">
        <v>162</v>
      </c>
      <c r="B117" t="s">
        <v>38</v>
      </c>
      <c r="C117" t="s">
        <v>6</v>
      </c>
      <c r="D117" t="s">
        <v>12</v>
      </c>
      <c r="F117">
        <v>44125</v>
      </c>
      <c r="G117" s="4">
        <v>44145</v>
      </c>
      <c r="H117">
        <v>1</v>
      </c>
      <c r="K117">
        <v>0.75</v>
      </c>
      <c r="L117">
        <v>126</v>
      </c>
      <c r="M117" t="s">
        <v>19</v>
      </c>
      <c r="N117">
        <v>20</v>
      </c>
      <c r="O117">
        <v>80</v>
      </c>
      <c r="P117">
        <v>60</v>
      </c>
      <c r="Q117">
        <v>60</v>
      </c>
      <c r="R117">
        <v>126</v>
      </c>
      <c r="S117">
        <v>186</v>
      </c>
      <c r="T117">
        <v>186</v>
      </c>
      <c r="U117" t="s">
        <v>1051</v>
      </c>
      <c r="V117" t="s">
        <v>1048</v>
      </c>
    </row>
    <row r="118" spans="1:22" x14ac:dyDescent="0.35">
      <c r="A118" t="s">
        <v>163</v>
      </c>
      <c r="B118" t="s">
        <v>34</v>
      </c>
      <c r="C118" t="s">
        <v>6</v>
      </c>
      <c r="D118" t="s">
        <v>1</v>
      </c>
      <c r="F118">
        <v>44125</v>
      </c>
      <c r="G118" s="4">
        <v>44221</v>
      </c>
      <c r="H118">
        <v>2</v>
      </c>
      <c r="K118">
        <v>8.25</v>
      </c>
      <c r="L118">
        <v>4946</v>
      </c>
      <c r="M118" t="s">
        <v>17</v>
      </c>
      <c r="N118">
        <v>96</v>
      </c>
      <c r="O118">
        <v>140</v>
      </c>
      <c r="P118">
        <v>1155</v>
      </c>
      <c r="Q118">
        <v>1155</v>
      </c>
      <c r="R118">
        <v>4946</v>
      </c>
      <c r="S118">
        <v>6101</v>
      </c>
      <c r="T118">
        <v>6101</v>
      </c>
      <c r="U118" t="s">
        <v>1051</v>
      </c>
      <c r="V118" t="s">
        <v>1053</v>
      </c>
    </row>
    <row r="119" spans="1:22" x14ac:dyDescent="0.35">
      <c r="A119" t="s">
        <v>164</v>
      </c>
      <c r="B119" t="s">
        <v>39</v>
      </c>
      <c r="C119" t="s">
        <v>6</v>
      </c>
      <c r="D119" t="s">
        <v>13</v>
      </c>
      <c r="E119" t="s">
        <v>3</v>
      </c>
      <c r="F119">
        <v>44126</v>
      </c>
      <c r="G119" s="4">
        <v>44133</v>
      </c>
      <c r="H119">
        <v>1</v>
      </c>
      <c r="K119">
        <v>0.5</v>
      </c>
      <c r="L119">
        <v>33.544699999999999</v>
      </c>
      <c r="M119" t="s">
        <v>19</v>
      </c>
      <c r="N119">
        <v>7</v>
      </c>
      <c r="O119">
        <v>80</v>
      </c>
      <c r="P119">
        <v>40</v>
      </c>
      <c r="Q119">
        <v>40</v>
      </c>
      <c r="R119">
        <v>33.544699999999999</v>
      </c>
      <c r="S119">
        <v>73.544700000000006</v>
      </c>
      <c r="T119">
        <v>73.544700000000006</v>
      </c>
      <c r="U119" t="s">
        <v>1050</v>
      </c>
      <c r="V119" t="s">
        <v>1050</v>
      </c>
    </row>
    <row r="120" spans="1:22" x14ac:dyDescent="0.35">
      <c r="A120" t="s">
        <v>165</v>
      </c>
      <c r="B120" t="s">
        <v>34</v>
      </c>
      <c r="C120" t="s">
        <v>9</v>
      </c>
      <c r="D120" t="s">
        <v>12</v>
      </c>
      <c r="F120">
        <v>44128</v>
      </c>
      <c r="G120" s="4">
        <v>44141</v>
      </c>
      <c r="H120">
        <v>2</v>
      </c>
      <c r="K120">
        <v>0.25</v>
      </c>
      <c r="L120">
        <v>25</v>
      </c>
      <c r="M120" t="s">
        <v>17</v>
      </c>
      <c r="N120">
        <v>13</v>
      </c>
      <c r="O120">
        <v>140</v>
      </c>
      <c r="P120">
        <v>35</v>
      </c>
      <c r="Q120">
        <v>35</v>
      </c>
      <c r="R120">
        <v>25</v>
      </c>
      <c r="S120">
        <v>60</v>
      </c>
      <c r="T120">
        <v>60</v>
      </c>
      <c r="U120" t="s">
        <v>1052</v>
      </c>
      <c r="V120" t="s">
        <v>1049</v>
      </c>
    </row>
    <row r="121" spans="1:22" x14ac:dyDescent="0.35">
      <c r="A121" t="s">
        <v>166</v>
      </c>
      <c r="B121" t="s">
        <v>38</v>
      </c>
      <c r="C121" t="s">
        <v>8</v>
      </c>
      <c r="D121" t="s">
        <v>12</v>
      </c>
      <c r="F121">
        <v>44128</v>
      </c>
      <c r="G121" s="4">
        <v>44159</v>
      </c>
      <c r="H121">
        <v>1</v>
      </c>
      <c r="K121">
        <v>0.5</v>
      </c>
      <c r="L121">
        <v>28.5868</v>
      </c>
      <c r="M121" t="s">
        <v>17</v>
      </c>
      <c r="N121">
        <v>31</v>
      </c>
      <c r="O121">
        <v>80</v>
      </c>
      <c r="P121">
        <v>40</v>
      </c>
      <c r="Q121">
        <v>40</v>
      </c>
      <c r="R121">
        <v>28.5868</v>
      </c>
      <c r="S121">
        <v>68.586799999999997</v>
      </c>
      <c r="T121">
        <v>68.586799999999997</v>
      </c>
      <c r="U121" t="s">
        <v>1052</v>
      </c>
      <c r="V121" t="s">
        <v>1048</v>
      </c>
    </row>
    <row r="122" spans="1:22" x14ac:dyDescent="0.35">
      <c r="A122" t="s">
        <v>167</v>
      </c>
      <c r="B122" t="s">
        <v>38</v>
      </c>
      <c r="C122" t="s">
        <v>9</v>
      </c>
      <c r="D122" t="s">
        <v>13</v>
      </c>
      <c r="F122">
        <v>44128</v>
      </c>
      <c r="G122" s="4">
        <v>44179</v>
      </c>
      <c r="H122">
        <v>2</v>
      </c>
      <c r="K122">
        <v>2.5</v>
      </c>
      <c r="L122">
        <v>213.48050000000001</v>
      </c>
      <c r="M122" t="s">
        <v>17</v>
      </c>
      <c r="N122">
        <v>51</v>
      </c>
      <c r="O122">
        <v>140</v>
      </c>
      <c r="P122">
        <v>350</v>
      </c>
      <c r="Q122">
        <v>350</v>
      </c>
      <c r="R122">
        <v>213.48050000000001</v>
      </c>
      <c r="S122">
        <v>563.48050000000001</v>
      </c>
      <c r="T122">
        <v>563.48050000000001</v>
      </c>
      <c r="U122" t="s">
        <v>1052</v>
      </c>
      <c r="V122" t="s">
        <v>1053</v>
      </c>
    </row>
    <row r="123" spans="1:22" x14ac:dyDescent="0.35">
      <c r="A123" t="s">
        <v>168</v>
      </c>
      <c r="B123" t="s">
        <v>38</v>
      </c>
      <c r="C123" t="s">
        <v>8</v>
      </c>
      <c r="D123" t="s">
        <v>12</v>
      </c>
      <c r="F123">
        <v>44130</v>
      </c>
      <c r="G123" s="4">
        <v>44131</v>
      </c>
      <c r="H123">
        <v>1</v>
      </c>
      <c r="K123">
        <v>0.5</v>
      </c>
      <c r="L123">
        <v>83.441299999999998</v>
      </c>
      <c r="M123" t="s">
        <v>17</v>
      </c>
      <c r="N123">
        <v>1</v>
      </c>
      <c r="O123">
        <v>80</v>
      </c>
      <c r="P123">
        <v>40</v>
      </c>
      <c r="Q123">
        <v>40</v>
      </c>
      <c r="R123">
        <v>83.441299999999998</v>
      </c>
      <c r="S123">
        <v>123.4413</v>
      </c>
      <c r="T123">
        <v>123.4413</v>
      </c>
      <c r="U123" t="s">
        <v>1053</v>
      </c>
      <c r="V123" t="s">
        <v>1048</v>
      </c>
    </row>
    <row r="124" spans="1:22" x14ac:dyDescent="0.35">
      <c r="A124" t="s">
        <v>169</v>
      </c>
      <c r="B124" t="s">
        <v>39</v>
      </c>
      <c r="C124" t="s">
        <v>8</v>
      </c>
      <c r="D124" t="s">
        <v>2</v>
      </c>
      <c r="F124">
        <v>44130</v>
      </c>
      <c r="G124" s="4">
        <v>44152</v>
      </c>
      <c r="H124">
        <v>2</v>
      </c>
      <c r="K124">
        <v>1</v>
      </c>
      <c r="L124">
        <v>25</v>
      </c>
      <c r="M124" t="s">
        <v>18</v>
      </c>
      <c r="N124">
        <v>22</v>
      </c>
      <c r="O124">
        <v>140</v>
      </c>
      <c r="P124">
        <v>140</v>
      </c>
      <c r="Q124">
        <v>140</v>
      </c>
      <c r="R124">
        <v>25</v>
      </c>
      <c r="S124">
        <v>165</v>
      </c>
      <c r="T124">
        <v>165</v>
      </c>
      <c r="U124" t="s">
        <v>1053</v>
      </c>
      <c r="V124" t="s">
        <v>1048</v>
      </c>
    </row>
    <row r="125" spans="1:22" x14ac:dyDescent="0.35">
      <c r="A125" t="s">
        <v>170</v>
      </c>
      <c r="B125" t="s">
        <v>37</v>
      </c>
      <c r="C125" t="s">
        <v>43</v>
      </c>
      <c r="D125" t="s">
        <v>12</v>
      </c>
      <c r="F125">
        <v>44131</v>
      </c>
      <c r="G125" s="4">
        <v>44152</v>
      </c>
      <c r="H125">
        <v>1</v>
      </c>
      <c r="K125">
        <v>0.25</v>
      </c>
      <c r="L125">
        <v>67.961500000000001</v>
      </c>
      <c r="M125" t="s">
        <v>17</v>
      </c>
      <c r="N125">
        <v>21</v>
      </c>
      <c r="O125">
        <v>80</v>
      </c>
      <c r="P125">
        <v>20</v>
      </c>
      <c r="Q125">
        <v>20</v>
      </c>
      <c r="R125">
        <v>67.961500000000001</v>
      </c>
      <c r="S125">
        <v>87.961500000000001</v>
      </c>
      <c r="T125">
        <v>87.961500000000001</v>
      </c>
      <c r="U125" t="s">
        <v>1048</v>
      </c>
      <c r="V125" t="s">
        <v>1048</v>
      </c>
    </row>
    <row r="126" spans="1:22" x14ac:dyDescent="0.35">
      <c r="A126" t="s">
        <v>171</v>
      </c>
      <c r="B126" t="s">
        <v>38</v>
      </c>
      <c r="C126" t="s">
        <v>8</v>
      </c>
      <c r="D126" t="s">
        <v>13</v>
      </c>
      <c r="F126">
        <v>44131</v>
      </c>
      <c r="G126" s="4">
        <v>44181</v>
      </c>
      <c r="H126">
        <v>1</v>
      </c>
      <c r="K126">
        <v>0.5</v>
      </c>
      <c r="L126">
        <v>172.02</v>
      </c>
      <c r="M126" t="s">
        <v>19</v>
      </c>
      <c r="N126">
        <v>50</v>
      </c>
      <c r="O126">
        <v>80</v>
      </c>
      <c r="P126">
        <v>40</v>
      </c>
      <c r="Q126">
        <v>40</v>
      </c>
      <c r="R126">
        <v>172.02</v>
      </c>
      <c r="S126">
        <v>212.02</v>
      </c>
      <c r="T126">
        <v>212.02</v>
      </c>
      <c r="U126" t="s">
        <v>1048</v>
      </c>
      <c r="V126" t="s">
        <v>1051</v>
      </c>
    </row>
    <row r="127" spans="1:22" x14ac:dyDescent="0.35">
      <c r="A127" t="s">
        <v>172</v>
      </c>
      <c r="B127" t="s">
        <v>37</v>
      </c>
      <c r="C127" t="s">
        <v>43</v>
      </c>
      <c r="D127" t="s">
        <v>12</v>
      </c>
      <c r="F127">
        <v>44131</v>
      </c>
      <c r="G127" s="4">
        <v>44212</v>
      </c>
      <c r="H127">
        <v>1</v>
      </c>
      <c r="K127">
        <v>0.5</v>
      </c>
      <c r="L127">
        <v>102.22320000000001</v>
      </c>
      <c r="M127" t="s">
        <v>19</v>
      </c>
      <c r="N127">
        <v>81</v>
      </c>
      <c r="O127">
        <v>80</v>
      </c>
      <c r="P127">
        <v>40</v>
      </c>
      <c r="Q127">
        <v>40</v>
      </c>
      <c r="R127">
        <v>102.22320000000001</v>
      </c>
      <c r="S127">
        <v>142.22320000000002</v>
      </c>
      <c r="T127">
        <v>142.22320000000002</v>
      </c>
      <c r="U127" t="s">
        <v>1048</v>
      </c>
      <c r="V127" t="s">
        <v>1052</v>
      </c>
    </row>
    <row r="128" spans="1:22" x14ac:dyDescent="0.35">
      <c r="A128" t="s">
        <v>173</v>
      </c>
      <c r="B128" t="s">
        <v>37</v>
      </c>
      <c r="C128" t="s">
        <v>43</v>
      </c>
      <c r="D128" t="s">
        <v>13</v>
      </c>
      <c r="F128">
        <v>44132</v>
      </c>
      <c r="G128" s="4">
        <v>44165</v>
      </c>
      <c r="H128">
        <v>1</v>
      </c>
      <c r="K128">
        <v>0.5</v>
      </c>
      <c r="L128">
        <v>373.55279999999999</v>
      </c>
      <c r="M128" t="s">
        <v>17</v>
      </c>
      <c r="N128">
        <v>33</v>
      </c>
      <c r="O128">
        <v>80</v>
      </c>
      <c r="P128">
        <v>40</v>
      </c>
      <c r="Q128">
        <v>40</v>
      </c>
      <c r="R128">
        <v>373.55279999999999</v>
      </c>
      <c r="S128">
        <v>413.55279999999999</v>
      </c>
      <c r="T128">
        <v>413.55279999999999</v>
      </c>
      <c r="U128" t="s">
        <v>1051</v>
      </c>
      <c r="V128" t="s">
        <v>1053</v>
      </c>
    </row>
    <row r="129" spans="1:22" x14ac:dyDescent="0.35">
      <c r="A129" t="s">
        <v>174</v>
      </c>
      <c r="B129" t="s">
        <v>37</v>
      </c>
      <c r="C129" t="s">
        <v>43</v>
      </c>
      <c r="D129" t="s">
        <v>1</v>
      </c>
      <c r="F129">
        <v>44132</v>
      </c>
      <c r="G129" s="4">
        <v>44166</v>
      </c>
      <c r="H129">
        <v>3</v>
      </c>
      <c r="K129">
        <v>2.75</v>
      </c>
      <c r="L129">
        <v>1249.0878</v>
      </c>
      <c r="M129" t="s">
        <v>17</v>
      </c>
      <c r="N129">
        <v>34</v>
      </c>
      <c r="O129">
        <v>195</v>
      </c>
      <c r="P129">
        <v>536.25</v>
      </c>
      <c r="Q129">
        <v>536.25</v>
      </c>
      <c r="R129">
        <v>1249.0878</v>
      </c>
      <c r="S129">
        <v>1785.3378</v>
      </c>
      <c r="T129">
        <v>1785.3378</v>
      </c>
      <c r="U129" t="s">
        <v>1051</v>
      </c>
      <c r="V129" t="s">
        <v>1048</v>
      </c>
    </row>
    <row r="130" spans="1:22" x14ac:dyDescent="0.35">
      <c r="A130" t="s">
        <v>175</v>
      </c>
      <c r="B130" t="s">
        <v>35</v>
      </c>
      <c r="C130" t="s">
        <v>8</v>
      </c>
      <c r="D130" t="s">
        <v>11</v>
      </c>
      <c r="F130">
        <v>44133</v>
      </c>
      <c r="G130" s="4">
        <v>44141</v>
      </c>
      <c r="H130">
        <v>1</v>
      </c>
      <c r="K130">
        <v>0.25</v>
      </c>
      <c r="L130">
        <v>240</v>
      </c>
      <c r="M130" t="s">
        <v>17</v>
      </c>
      <c r="N130">
        <v>8</v>
      </c>
      <c r="O130">
        <v>80</v>
      </c>
      <c r="P130">
        <v>20</v>
      </c>
      <c r="Q130">
        <v>20</v>
      </c>
      <c r="R130">
        <v>240</v>
      </c>
      <c r="S130">
        <v>260</v>
      </c>
      <c r="T130">
        <v>260</v>
      </c>
      <c r="U130" t="s">
        <v>1050</v>
      </c>
      <c r="V130" t="s">
        <v>1049</v>
      </c>
    </row>
    <row r="131" spans="1:22" x14ac:dyDescent="0.35">
      <c r="A131" t="s">
        <v>176</v>
      </c>
      <c r="B131" t="s">
        <v>35</v>
      </c>
      <c r="C131" t="s">
        <v>44</v>
      </c>
      <c r="D131" t="s">
        <v>11</v>
      </c>
      <c r="F131">
        <v>44133</v>
      </c>
      <c r="G131" s="4">
        <v>44153</v>
      </c>
      <c r="H131">
        <v>1</v>
      </c>
      <c r="K131">
        <v>0.25</v>
      </c>
      <c r="L131">
        <v>27</v>
      </c>
      <c r="M131" t="s">
        <v>18</v>
      </c>
      <c r="N131">
        <v>20</v>
      </c>
      <c r="O131">
        <v>80</v>
      </c>
      <c r="P131">
        <v>20</v>
      </c>
      <c r="Q131">
        <v>20</v>
      </c>
      <c r="R131">
        <v>27</v>
      </c>
      <c r="S131">
        <v>47</v>
      </c>
      <c r="T131">
        <v>47</v>
      </c>
      <c r="U131" t="s">
        <v>1050</v>
      </c>
      <c r="V131" t="s">
        <v>1051</v>
      </c>
    </row>
    <row r="132" spans="1:22" x14ac:dyDescent="0.35">
      <c r="A132" t="s">
        <v>177</v>
      </c>
      <c r="B132" t="s">
        <v>38</v>
      </c>
      <c r="C132" t="s">
        <v>8</v>
      </c>
      <c r="D132" t="s">
        <v>13</v>
      </c>
      <c r="F132">
        <v>44137</v>
      </c>
      <c r="G132" s="4">
        <v>44139</v>
      </c>
      <c r="H132">
        <v>2</v>
      </c>
      <c r="K132">
        <v>1</v>
      </c>
      <c r="L132">
        <v>228.6335</v>
      </c>
      <c r="M132" t="s">
        <v>18</v>
      </c>
      <c r="N132">
        <v>2</v>
      </c>
      <c r="O132">
        <v>140</v>
      </c>
      <c r="P132">
        <v>140</v>
      </c>
      <c r="Q132">
        <v>140</v>
      </c>
      <c r="R132">
        <v>228.6335</v>
      </c>
      <c r="S132">
        <v>368.63350000000003</v>
      </c>
      <c r="T132">
        <v>368.63350000000003</v>
      </c>
      <c r="U132" t="s">
        <v>1053</v>
      </c>
      <c r="V132" t="s">
        <v>1051</v>
      </c>
    </row>
    <row r="133" spans="1:22" x14ac:dyDescent="0.35">
      <c r="A133" t="s">
        <v>178</v>
      </c>
      <c r="B133" t="s">
        <v>38</v>
      </c>
      <c r="C133" t="s">
        <v>6</v>
      </c>
      <c r="D133" t="s">
        <v>12</v>
      </c>
      <c r="F133">
        <v>44137</v>
      </c>
      <c r="G133" s="4">
        <v>44160</v>
      </c>
      <c r="H133">
        <v>1</v>
      </c>
      <c r="K133">
        <v>0.5</v>
      </c>
      <c r="L133">
        <v>26.582599999999999</v>
      </c>
      <c r="M133" t="s">
        <v>17</v>
      </c>
      <c r="N133">
        <v>23</v>
      </c>
      <c r="O133">
        <v>80</v>
      </c>
      <c r="P133">
        <v>40</v>
      </c>
      <c r="Q133">
        <v>40</v>
      </c>
      <c r="R133">
        <v>26.582599999999999</v>
      </c>
      <c r="S133">
        <v>66.582599999999999</v>
      </c>
      <c r="T133">
        <v>66.582599999999999</v>
      </c>
      <c r="U133" t="s">
        <v>1053</v>
      </c>
      <c r="V133" t="s">
        <v>1051</v>
      </c>
    </row>
    <row r="134" spans="1:22" x14ac:dyDescent="0.35">
      <c r="A134" t="s">
        <v>179</v>
      </c>
      <c r="B134" t="s">
        <v>36</v>
      </c>
      <c r="C134" t="s">
        <v>6</v>
      </c>
      <c r="D134" t="s">
        <v>13</v>
      </c>
      <c r="F134">
        <v>44137</v>
      </c>
      <c r="G134" s="4">
        <v>44172</v>
      </c>
      <c r="H134">
        <v>2</v>
      </c>
      <c r="K134">
        <v>0.75</v>
      </c>
      <c r="L134">
        <v>5.71</v>
      </c>
      <c r="M134" t="s">
        <v>17</v>
      </c>
      <c r="N134">
        <v>35</v>
      </c>
      <c r="O134">
        <v>140</v>
      </c>
      <c r="P134">
        <v>105</v>
      </c>
      <c r="Q134">
        <v>105</v>
      </c>
      <c r="R134">
        <v>5.71</v>
      </c>
      <c r="S134">
        <v>110.71</v>
      </c>
      <c r="T134">
        <v>110.71</v>
      </c>
      <c r="U134" t="s">
        <v>1053</v>
      </c>
      <c r="V134" t="s">
        <v>1053</v>
      </c>
    </row>
    <row r="135" spans="1:22" x14ac:dyDescent="0.35">
      <c r="A135" t="s">
        <v>180</v>
      </c>
      <c r="B135" t="s">
        <v>34</v>
      </c>
      <c r="C135" t="s">
        <v>6</v>
      </c>
      <c r="D135" t="s">
        <v>13</v>
      </c>
      <c r="F135">
        <v>44137</v>
      </c>
      <c r="G135" s="4">
        <v>44207</v>
      </c>
      <c r="H135">
        <v>2</v>
      </c>
      <c r="K135">
        <v>0.5</v>
      </c>
      <c r="L135">
        <v>263.0523</v>
      </c>
      <c r="M135" t="s">
        <v>18</v>
      </c>
      <c r="N135">
        <v>70</v>
      </c>
      <c r="O135">
        <v>140</v>
      </c>
      <c r="P135">
        <v>70</v>
      </c>
      <c r="Q135">
        <v>70</v>
      </c>
      <c r="R135">
        <v>263.0523</v>
      </c>
      <c r="S135">
        <v>333.0523</v>
      </c>
      <c r="T135">
        <v>333.0523</v>
      </c>
      <c r="U135" t="s">
        <v>1053</v>
      </c>
      <c r="V135" t="s">
        <v>1053</v>
      </c>
    </row>
    <row r="136" spans="1:22" x14ac:dyDescent="0.35">
      <c r="A136" t="s">
        <v>181</v>
      </c>
      <c r="B136" t="s">
        <v>39</v>
      </c>
      <c r="C136" t="s">
        <v>44</v>
      </c>
      <c r="D136" t="s">
        <v>13</v>
      </c>
      <c r="F136">
        <v>44137</v>
      </c>
      <c r="G136" s="4">
        <v>44301</v>
      </c>
      <c r="H136">
        <v>2</v>
      </c>
      <c r="K136">
        <v>1.75</v>
      </c>
      <c r="L136">
        <v>8.25</v>
      </c>
      <c r="M136" t="s">
        <v>17</v>
      </c>
      <c r="N136">
        <v>164</v>
      </c>
      <c r="O136">
        <v>140</v>
      </c>
      <c r="P136">
        <v>245</v>
      </c>
      <c r="Q136">
        <v>245</v>
      </c>
      <c r="R136">
        <v>8.25</v>
      </c>
      <c r="S136">
        <v>253.25</v>
      </c>
      <c r="T136">
        <v>253.25</v>
      </c>
      <c r="U136" t="s">
        <v>1053</v>
      </c>
      <c r="V136" t="s">
        <v>1050</v>
      </c>
    </row>
    <row r="137" spans="1:22" x14ac:dyDescent="0.35">
      <c r="A137" t="s">
        <v>182</v>
      </c>
      <c r="B137" t="s">
        <v>39</v>
      </c>
      <c r="C137" t="s">
        <v>8</v>
      </c>
      <c r="D137" t="s">
        <v>13</v>
      </c>
      <c r="F137">
        <v>44138</v>
      </c>
      <c r="G137" s="4">
        <v>44165</v>
      </c>
      <c r="H137">
        <v>1</v>
      </c>
      <c r="K137">
        <v>0.5</v>
      </c>
      <c r="L137">
        <v>15.63</v>
      </c>
      <c r="M137" t="s">
        <v>17</v>
      </c>
      <c r="N137">
        <v>27</v>
      </c>
      <c r="O137">
        <v>80</v>
      </c>
      <c r="P137">
        <v>40</v>
      </c>
      <c r="Q137">
        <v>40</v>
      </c>
      <c r="R137">
        <v>15.63</v>
      </c>
      <c r="S137">
        <v>55.63</v>
      </c>
      <c r="T137">
        <v>55.63</v>
      </c>
      <c r="U137" t="s">
        <v>1048</v>
      </c>
      <c r="V137" t="s">
        <v>1053</v>
      </c>
    </row>
    <row r="138" spans="1:22" x14ac:dyDescent="0.35">
      <c r="A138" t="s">
        <v>183</v>
      </c>
      <c r="B138" t="s">
        <v>34</v>
      </c>
      <c r="C138" t="s">
        <v>6</v>
      </c>
      <c r="D138" t="s">
        <v>13</v>
      </c>
      <c r="F138">
        <v>44138</v>
      </c>
      <c r="G138" s="4">
        <v>44167</v>
      </c>
      <c r="H138">
        <v>1</v>
      </c>
      <c r="K138">
        <v>0.5</v>
      </c>
      <c r="L138">
        <v>15.63</v>
      </c>
      <c r="M138" t="s">
        <v>17</v>
      </c>
      <c r="N138">
        <v>29</v>
      </c>
      <c r="O138">
        <v>80</v>
      </c>
      <c r="P138">
        <v>40</v>
      </c>
      <c r="Q138">
        <v>40</v>
      </c>
      <c r="R138">
        <v>15.63</v>
      </c>
      <c r="S138">
        <v>55.63</v>
      </c>
      <c r="T138">
        <v>55.63</v>
      </c>
      <c r="U138" t="s">
        <v>1048</v>
      </c>
      <c r="V138" t="s">
        <v>1051</v>
      </c>
    </row>
    <row r="139" spans="1:22" x14ac:dyDescent="0.35">
      <c r="A139" t="s">
        <v>184</v>
      </c>
      <c r="B139" t="s">
        <v>39</v>
      </c>
      <c r="C139" t="s">
        <v>9</v>
      </c>
      <c r="D139" t="s">
        <v>12</v>
      </c>
      <c r="F139">
        <v>44138</v>
      </c>
      <c r="G139" s="4">
        <v>44173</v>
      </c>
      <c r="H139">
        <v>1</v>
      </c>
      <c r="K139">
        <v>0.75</v>
      </c>
      <c r="L139">
        <v>28.5</v>
      </c>
      <c r="M139" t="s">
        <v>18</v>
      </c>
      <c r="N139">
        <v>35</v>
      </c>
      <c r="O139">
        <v>80</v>
      </c>
      <c r="P139">
        <v>60</v>
      </c>
      <c r="Q139">
        <v>60</v>
      </c>
      <c r="R139">
        <v>28.5</v>
      </c>
      <c r="S139">
        <v>88.5</v>
      </c>
      <c r="T139">
        <v>88.5</v>
      </c>
      <c r="U139" t="s">
        <v>1048</v>
      </c>
      <c r="V139" t="s">
        <v>1048</v>
      </c>
    </row>
    <row r="140" spans="1:22" x14ac:dyDescent="0.35">
      <c r="A140" t="s">
        <v>185</v>
      </c>
      <c r="B140" t="s">
        <v>38</v>
      </c>
      <c r="C140" t="s">
        <v>8</v>
      </c>
      <c r="D140" t="s">
        <v>13</v>
      </c>
      <c r="F140">
        <v>44139</v>
      </c>
      <c r="G140" s="4">
        <v>44144</v>
      </c>
      <c r="H140">
        <v>1</v>
      </c>
      <c r="K140">
        <v>0.5</v>
      </c>
      <c r="L140">
        <v>748.44</v>
      </c>
      <c r="M140" t="s">
        <v>17</v>
      </c>
      <c r="N140">
        <v>5</v>
      </c>
      <c r="O140">
        <v>80</v>
      </c>
      <c r="P140">
        <v>40</v>
      </c>
      <c r="Q140">
        <v>40</v>
      </c>
      <c r="R140">
        <v>748.44</v>
      </c>
      <c r="S140">
        <v>788.44</v>
      </c>
      <c r="T140">
        <v>788.44</v>
      </c>
      <c r="U140" t="s">
        <v>1051</v>
      </c>
      <c r="V140" t="s">
        <v>1053</v>
      </c>
    </row>
    <row r="141" spans="1:22" x14ac:dyDescent="0.35">
      <c r="A141" t="s">
        <v>186</v>
      </c>
      <c r="B141" t="s">
        <v>38</v>
      </c>
      <c r="C141" t="s">
        <v>6</v>
      </c>
      <c r="D141" t="s">
        <v>1</v>
      </c>
      <c r="F141">
        <v>44139</v>
      </c>
      <c r="G141" s="4">
        <v>44152</v>
      </c>
      <c r="H141">
        <v>1</v>
      </c>
      <c r="K141">
        <v>1</v>
      </c>
      <c r="L141">
        <v>86.356300000000005</v>
      </c>
      <c r="M141" t="s">
        <v>19</v>
      </c>
      <c r="N141">
        <v>13</v>
      </c>
      <c r="O141">
        <v>80</v>
      </c>
      <c r="P141">
        <v>80</v>
      </c>
      <c r="Q141">
        <v>80</v>
      </c>
      <c r="R141">
        <v>86.356300000000005</v>
      </c>
      <c r="S141">
        <v>166.3563</v>
      </c>
      <c r="T141">
        <v>166.3563</v>
      </c>
      <c r="U141" t="s">
        <v>1051</v>
      </c>
      <c r="V141" t="s">
        <v>1048</v>
      </c>
    </row>
    <row r="142" spans="1:22" x14ac:dyDescent="0.35">
      <c r="A142" t="s">
        <v>187</v>
      </c>
      <c r="B142" t="s">
        <v>36</v>
      </c>
      <c r="C142" t="s">
        <v>44</v>
      </c>
      <c r="D142" t="s">
        <v>11</v>
      </c>
      <c r="F142">
        <v>44139</v>
      </c>
      <c r="G142" s="4">
        <v>44152</v>
      </c>
      <c r="H142">
        <v>1</v>
      </c>
      <c r="K142">
        <v>0.25</v>
      </c>
      <c r="L142">
        <v>107.99550000000001</v>
      </c>
      <c r="M142" t="s">
        <v>19</v>
      </c>
      <c r="N142">
        <v>13</v>
      </c>
      <c r="O142">
        <v>80</v>
      </c>
      <c r="P142">
        <v>20</v>
      </c>
      <c r="Q142">
        <v>20</v>
      </c>
      <c r="R142">
        <v>107.99550000000001</v>
      </c>
      <c r="S142">
        <v>127.99550000000001</v>
      </c>
      <c r="T142">
        <v>127.99550000000001</v>
      </c>
      <c r="U142" t="s">
        <v>1051</v>
      </c>
      <c r="V142" t="s">
        <v>1048</v>
      </c>
    </row>
    <row r="143" spans="1:22" x14ac:dyDescent="0.35">
      <c r="A143" t="s">
        <v>188</v>
      </c>
      <c r="B143" t="s">
        <v>34</v>
      </c>
      <c r="C143" t="s">
        <v>44</v>
      </c>
      <c r="D143" t="s">
        <v>13</v>
      </c>
      <c r="F143">
        <v>44139</v>
      </c>
      <c r="G143" s="4">
        <v>44159</v>
      </c>
      <c r="H143">
        <v>2</v>
      </c>
      <c r="K143">
        <v>0.5</v>
      </c>
      <c r="L143">
        <v>279.31</v>
      </c>
      <c r="M143" t="s">
        <v>17</v>
      </c>
      <c r="N143">
        <v>20</v>
      </c>
      <c r="O143">
        <v>140</v>
      </c>
      <c r="P143">
        <v>70</v>
      </c>
      <c r="Q143">
        <v>70</v>
      </c>
      <c r="R143">
        <v>279.31</v>
      </c>
      <c r="S143">
        <v>349.31</v>
      </c>
      <c r="T143">
        <v>349.31</v>
      </c>
      <c r="U143" t="s">
        <v>1051</v>
      </c>
      <c r="V143" t="s">
        <v>1048</v>
      </c>
    </row>
    <row r="144" spans="1:22" x14ac:dyDescent="0.35">
      <c r="A144" t="s">
        <v>189</v>
      </c>
      <c r="B144" t="s">
        <v>38</v>
      </c>
      <c r="C144" t="s">
        <v>8</v>
      </c>
      <c r="D144" t="s">
        <v>12</v>
      </c>
      <c r="F144">
        <v>44139</v>
      </c>
      <c r="G144" s="4">
        <v>44167</v>
      </c>
      <c r="H144">
        <v>1</v>
      </c>
      <c r="K144">
        <v>0.5</v>
      </c>
      <c r="L144">
        <v>25.26</v>
      </c>
      <c r="M144" t="s">
        <v>17</v>
      </c>
      <c r="N144">
        <v>28</v>
      </c>
      <c r="O144">
        <v>80</v>
      </c>
      <c r="P144">
        <v>40</v>
      </c>
      <c r="Q144">
        <v>40</v>
      </c>
      <c r="R144">
        <v>25.26</v>
      </c>
      <c r="S144">
        <v>65.260000000000005</v>
      </c>
      <c r="T144">
        <v>65.260000000000005</v>
      </c>
      <c r="U144" t="s">
        <v>1051</v>
      </c>
      <c r="V144" t="s">
        <v>1051</v>
      </c>
    </row>
    <row r="145" spans="1:22" x14ac:dyDescent="0.35">
      <c r="A145" t="s">
        <v>190</v>
      </c>
      <c r="B145" t="s">
        <v>34</v>
      </c>
      <c r="C145" t="s">
        <v>44</v>
      </c>
      <c r="D145" t="s">
        <v>13</v>
      </c>
      <c r="F145">
        <v>44140</v>
      </c>
      <c r="G145" s="4">
        <v>44153</v>
      </c>
      <c r="H145">
        <v>1</v>
      </c>
      <c r="K145">
        <v>1</v>
      </c>
      <c r="L145">
        <v>351.02069999999998</v>
      </c>
      <c r="M145" t="s">
        <v>18</v>
      </c>
      <c r="N145">
        <v>13</v>
      </c>
      <c r="O145">
        <v>80</v>
      </c>
      <c r="P145">
        <v>80</v>
      </c>
      <c r="Q145">
        <v>80</v>
      </c>
      <c r="R145">
        <v>351.02069999999998</v>
      </c>
      <c r="S145">
        <v>431.02069999999998</v>
      </c>
      <c r="T145">
        <v>431.02069999999998</v>
      </c>
      <c r="U145" t="s">
        <v>1050</v>
      </c>
      <c r="V145" t="s">
        <v>1051</v>
      </c>
    </row>
    <row r="146" spans="1:22" x14ac:dyDescent="0.35">
      <c r="A146" t="s">
        <v>191</v>
      </c>
      <c r="B146" t="s">
        <v>38</v>
      </c>
      <c r="C146" t="s">
        <v>6</v>
      </c>
      <c r="D146" t="s">
        <v>13</v>
      </c>
      <c r="F146">
        <v>44140</v>
      </c>
      <c r="G146" s="4">
        <v>44160</v>
      </c>
      <c r="H146">
        <v>1</v>
      </c>
      <c r="K146">
        <v>0.5</v>
      </c>
      <c r="L146">
        <v>27.953900000000001</v>
      </c>
      <c r="M146" t="s">
        <v>17</v>
      </c>
      <c r="N146">
        <v>20</v>
      </c>
      <c r="O146">
        <v>80</v>
      </c>
      <c r="P146">
        <v>40</v>
      </c>
      <c r="Q146">
        <v>40</v>
      </c>
      <c r="R146">
        <v>27.953900000000001</v>
      </c>
      <c r="S146">
        <v>67.953900000000004</v>
      </c>
      <c r="T146">
        <v>67.953900000000004</v>
      </c>
      <c r="U146" t="s">
        <v>1050</v>
      </c>
      <c r="V146" t="s">
        <v>1051</v>
      </c>
    </row>
    <row r="147" spans="1:22" x14ac:dyDescent="0.35">
      <c r="A147" t="s">
        <v>192</v>
      </c>
      <c r="B147" t="s">
        <v>35</v>
      </c>
      <c r="C147" t="s">
        <v>9</v>
      </c>
      <c r="D147" t="s">
        <v>12</v>
      </c>
      <c r="F147">
        <v>44142</v>
      </c>
      <c r="G147" s="4">
        <v>44174</v>
      </c>
      <c r="H147">
        <v>2</v>
      </c>
      <c r="K147">
        <v>0.75</v>
      </c>
      <c r="L147">
        <v>62.13</v>
      </c>
      <c r="M147" t="s">
        <v>17</v>
      </c>
      <c r="N147">
        <v>32</v>
      </c>
      <c r="O147">
        <v>140</v>
      </c>
      <c r="P147">
        <v>105</v>
      </c>
      <c r="Q147">
        <v>105</v>
      </c>
      <c r="R147">
        <v>62.13</v>
      </c>
      <c r="S147">
        <v>167.13</v>
      </c>
      <c r="T147">
        <v>167.13</v>
      </c>
      <c r="U147" t="s">
        <v>1052</v>
      </c>
      <c r="V147" t="s">
        <v>1051</v>
      </c>
    </row>
    <row r="148" spans="1:22" x14ac:dyDescent="0.35">
      <c r="A148" t="s">
        <v>193</v>
      </c>
      <c r="B148" t="s">
        <v>37</v>
      </c>
      <c r="C148" t="s">
        <v>43</v>
      </c>
      <c r="D148" t="s">
        <v>1</v>
      </c>
      <c r="F148">
        <v>44144</v>
      </c>
      <c r="G148" s="4">
        <v>44161</v>
      </c>
      <c r="H148">
        <v>1</v>
      </c>
      <c r="K148">
        <v>7</v>
      </c>
      <c r="L148">
        <v>3396.25</v>
      </c>
      <c r="M148" t="s">
        <v>19</v>
      </c>
      <c r="N148">
        <v>17</v>
      </c>
      <c r="O148">
        <v>80</v>
      </c>
      <c r="P148">
        <v>560</v>
      </c>
      <c r="Q148">
        <v>560</v>
      </c>
      <c r="R148">
        <v>3396.25</v>
      </c>
      <c r="S148">
        <v>3956.25</v>
      </c>
      <c r="T148">
        <v>3956.25</v>
      </c>
      <c r="U148" t="s">
        <v>1053</v>
      </c>
      <c r="V148" t="s">
        <v>1050</v>
      </c>
    </row>
    <row r="149" spans="1:22" x14ac:dyDescent="0.35">
      <c r="A149" t="s">
        <v>194</v>
      </c>
      <c r="B149" t="s">
        <v>40</v>
      </c>
      <c r="C149" t="s">
        <v>7</v>
      </c>
      <c r="D149" t="s">
        <v>13</v>
      </c>
      <c r="F149">
        <v>44144</v>
      </c>
      <c r="G149" s="4">
        <v>44258</v>
      </c>
      <c r="H149">
        <v>2</v>
      </c>
      <c r="K149">
        <v>0.5</v>
      </c>
      <c r="L149">
        <v>22</v>
      </c>
      <c r="M149" t="s">
        <v>17</v>
      </c>
      <c r="N149">
        <v>114</v>
      </c>
      <c r="O149">
        <v>140</v>
      </c>
      <c r="P149">
        <v>70</v>
      </c>
      <c r="Q149">
        <v>70</v>
      </c>
      <c r="R149">
        <v>22</v>
      </c>
      <c r="S149">
        <v>92</v>
      </c>
      <c r="T149">
        <v>92</v>
      </c>
      <c r="U149" t="s">
        <v>1053</v>
      </c>
      <c r="V149" t="s">
        <v>1051</v>
      </c>
    </row>
    <row r="150" spans="1:22" x14ac:dyDescent="0.35">
      <c r="A150" t="s">
        <v>195</v>
      </c>
      <c r="B150" t="s">
        <v>38</v>
      </c>
      <c r="C150" t="s">
        <v>8</v>
      </c>
      <c r="D150" t="s">
        <v>13</v>
      </c>
      <c r="F150">
        <v>44145</v>
      </c>
      <c r="G150" s="4">
        <v>44174</v>
      </c>
      <c r="H150">
        <v>1</v>
      </c>
      <c r="K150">
        <v>0.5</v>
      </c>
      <c r="L150">
        <v>163.36609999999999</v>
      </c>
      <c r="M150" t="s">
        <v>19</v>
      </c>
      <c r="N150">
        <v>29</v>
      </c>
      <c r="O150">
        <v>80</v>
      </c>
      <c r="P150">
        <v>40</v>
      </c>
      <c r="Q150">
        <v>40</v>
      </c>
      <c r="R150">
        <v>163.36609999999999</v>
      </c>
      <c r="S150">
        <v>203.36609999999999</v>
      </c>
      <c r="T150">
        <v>203.36609999999999</v>
      </c>
      <c r="U150" t="s">
        <v>1048</v>
      </c>
      <c r="V150" t="s">
        <v>1051</v>
      </c>
    </row>
    <row r="151" spans="1:22" x14ac:dyDescent="0.35">
      <c r="A151" t="s">
        <v>196</v>
      </c>
      <c r="B151" t="s">
        <v>37</v>
      </c>
      <c r="C151" t="s">
        <v>43</v>
      </c>
      <c r="D151" t="s">
        <v>12</v>
      </c>
      <c r="F151">
        <v>44146</v>
      </c>
      <c r="G151" s="4">
        <v>44160</v>
      </c>
      <c r="H151">
        <v>1</v>
      </c>
      <c r="K151">
        <v>0.25</v>
      </c>
      <c r="L151">
        <v>25.407900000000001</v>
      </c>
      <c r="M151" t="s">
        <v>17</v>
      </c>
      <c r="N151">
        <v>14</v>
      </c>
      <c r="O151">
        <v>80</v>
      </c>
      <c r="P151">
        <v>20</v>
      </c>
      <c r="Q151">
        <v>20</v>
      </c>
      <c r="R151">
        <v>25.407900000000001</v>
      </c>
      <c r="S151">
        <v>45.407899999999998</v>
      </c>
      <c r="T151">
        <v>45.407899999999998</v>
      </c>
      <c r="U151" t="s">
        <v>1051</v>
      </c>
      <c r="V151" t="s">
        <v>1051</v>
      </c>
    </row>
    <row r="152" spans="1:22" x14ac:dyDescent="0.35">
      <c r="A152" t="s">
        <v>197</v>
      </c>
      <c r="B152" t="s">
        <v>39</v>
      </c>
      <c r="C152" t="s">
        <v>44</v>
      </c>
      <c r="D152" t="s">
        <v>13</v>
      </c>
      <c r="F152">
        <v>44146</v>
      </c>
      <c r="G152" s="4">
        <v>44168</v>
      </c>
      <c r="H152">
        <v>2</v>
      </c>
      <c r="K152">
        <v>0.75</v>
      </c>
      <c r="L152">
        <v>182.7</v>
      </c>
      <c r="M152" t="s">
        <v>18</v>
      </c>
      <c r="N152">
        <v>22</v>
      </c>
      <c r="O152">
        <v>140</v>
      </c>
      <c r="P152">
        <v>105</v>
      </c>
      <c r="Q152">
        <v>105</v>
      </c>
      <c r="R152">
        <v>182.7</v>
      </c>
      <c r="S152">
        <v>287.7</v>
      </c>
      <c r="T152">
        <v>287.7</v>
      </c>
      <c r="U152" t="s">
        <v>1051</v>
      </c>
      <c r="V152" t="s">
        <v>1050</v>
      </c>
    </row>
    <row r="153" spans="1:22" x14ac:dyDescent="0.35">
      <c r="A153" t="s">
        <v>198</v>
      </c>
      <c r="B153" t="s">
        <v>39</v>
      </c>
      <c r="C153" t="s">
        <v>8</v>
      </c>
      <c r="D153" t="s">
        <v>13</v>
      </c>
      <c r="F153">
        <v>44146</v>
      </c>
      <c r="G153" s="4">
        <v>44165</v>
      </c>
      <c r="H153">
        <v>1</v>
      </c>
      <c r="K153">
        <v>0.5</v>
      </c>
      <c r="L153">
        <v>73.508899999999997</v>
      </c>
      <c r="M153" t="s">
        <v>18</v>
      </c>
      <c r="N153">
        <v>19</v>
      </c>
      <c r="O153">
        <v>80</v>
      </c>
      <c r="P153">
        <v>40</v>
      </c>
      <c r="Q153">
        <v>40</v>
      </c>
      <c r="R153">
        <v>73.508899999999997</v>
      </c>
      <c r="S153">
        <v>113.5089</v>
      </c>
      <c r="T153">
        <v>113.5089</v>
      </c>
      <c r="U153" t="s">
        <v>1051</v>
      </c>
      <c r="V153" t="s">
        <v>1053</v>
      </c>
    </row>
    <row r="154" spans="1:22" x14ac:dyDescent="0.35">
      <c r="A154" t="s">
        <v>199</v>
      </c>
      <c r="B154" t="s">
        <v>34</v>
      </c>
      <c r="C154" t="s">
        <v>44</v>
      </c>
      <c r="D154" t="s">
        <v>13</v>
      </c>
      <c r="E154" t="s">
        <v>3</v>
      </c>
      <c r="F154">
        <v>44146</v>
      </c>
      <c r="G154" s="4">
        <v>44166</v>
      </c>
      <c r="H154">
        <v>2</v>
      </c>
      <c r="K154">
        <v>0.5</v>
      </c>
      <c r="L154">
        <v>115.22490000000001</v>
      </c>
      <c r="M154" t="s">
        <v>17</v>
      </c>
      <c r="N154">
        <v>20</v>
      </c>
      <c r="O154">
        <v>140</v>
      </c>
      <c r="P154">
        <v>70</v>
      </c>
      <c r="Q154">
        <v>70</v>
      </c>
      <c r="R154">
        <v>115.22490000000001</v>
      </c>
      <c r="S154">
        <v>185.22489999999999</v>
      </c>
      <c r="T154">
        <v>185.22489999999999</v>
      </c>
      <c r="U154" t="s">
        <v>1051</v>
      </c>
      <c r="V154" t="s">
        <v>1048</v>
      </c>
    </row>
    <row r="155" spans="1:22" x14ac:dyDescent="0.35">
      <c r="A155" t="s">
        <v>200</v>
      </c>
      <c r="B155" t="s">
        <v>35</v>
      </c>
      <c r="C155" t="s">
        <v>44</v>
      </c>
      <c r="D155" t="s">
        <v>13</v>
      </c>
      <c r="F155">
        <v>44147</v>
      </c>
      <c r="G155" s="4">
        <v>44154</v>
      </c>
      <c r="H155">
        <v>2</v>
      </c>
      <c r="K155">
        <v>0.75</v>
      </c>
      <c r="L155">
        <v>340.45229999999998</v>
      </c>
      <c r="M155" t="s">
        <v>18</v>
      </c>
      <c r="N155">
        <v>7</v>
      </c>
      <c r="O155">
        <v>140</v>
      </c>
      <c r="P155">
        <v>105</v>
      </c>
      <c r="Q155">
        <v>105</v>
      </c>
      <c r="R155">
        <v>340.45229999999998</v>
      </c>
      <c r="S155">
        <v>445.45229999999998</v>
      </c>
      <c r="T155">
        <v>445.45229999999998</v>
      </c>
      <c r="U155" t="s">
        <v>1050</v>
      </c>
      <c r="V155" t="s">
        <v>1050</v>
      </c>
    </row>
    <row r="156" spans="1:22" x14ac:dyDescent="0.35">
      <c r="A156" t="s">
        <v>201</v>
      </c>
      <c r="B156" t="s">
        <v>38</v>
      </c>
      <c r="C156" t="s">
        <v>8</v>
      </c>
      <c r="D156" t="s">
        <v>12</v>
      </c>
      <c r="F156">
        <v>44147</v>
      </c>
      <c r="G156" s="4">
        <v>44161</v>
      </c>
      <c r="H156">
        <v>1</v>
      </c>
      <c r="K156">
        <v>0.5</v>
      </c>
      <c r="L156">
        <v>12</v>
      </c>
      <c r="M156" t="s">
        <v>17</v>
      </c>
      <c r="N156">
        <v>14</v>
      </c>
      <c r="O156">
        <v>80</v>
      </c>
      <c r="P156">
        <v>40</v>
      </c>
      <c r="Q156">
        <v>40</v>
      </c>
      <c r="R156">
        <v>12</v>
      </c>
      <c r="S156">
        <v>52</v>
      </c>
      <c r="T156">
        <v>52</v>
      </c>
      <c r="U156" t="s">
        <v>1050</v>
      </c>
      <c r="V156" t="s">
        <v>1050</v>
      </c>
    </row>
    <row r="157" spans="1:22" x14ac:dyDescent="0.35">
      <c r="A157" t="s">
        <v>202</v>
      </c>
      <c r="B157" t="s">
        <v>39</v>
      </c>
      <c r="C157" t="s">
        <v>8</v>
      </c>
      <c r="D157" t="s">
        <v>13</v>
      </c>
      <c r="F157">
        <v>44148</v>
      </c>
      <c r="G157" s="4">
        <v>44159</v>
      </c>
      <c r="H157">
        <v>1</v>
      </c>
      <c r="K157">
        <v>0.5</v>
      </c>
      <c r="L157">
        <v>36.754399999999997</v>
      </c>
      <c r="M157" t="s">
        <v>17</v>
      </c>
      <c r="N157">
        <v>11</v>
      </c>
      <c r="O157">
        <v>80</v>
      </c>
      <c r="P157">
        <v>40</v>
      </c>
      <c r="Q157">
        <v>40</v>
      </c>
      <c r="R157">
        <v>36.754399999999997</v>
      </c>
      <c r="S157">
        <v>76.754400000000004</v>
      </c>
      <c r="T157">
        <v>76.754400000000004</v>
      </c>
      <c r="U157" t="s">
        <v>1049</v>
      </c>
      <c r="V157" t="s">
        <v>1048</v>
      </c>
    </row>
    <row r="158" spans="1:22" x14ac:dyDescent="0.35">
      <c r="A158" t="s">
        <v>203</v>
      </c>
      <c r="B158" t="s">
        <v>37</v>
      </c>
      <c r="C158" t="s">
        <v>43</v>
      </c>
      <c r="D158" t="s">
        <v>1</v>
      </c>
      <c r="F158">
        <v>44149</v>
      </c>
      <c r="G158" s="4">
        <v>44170</v>
      </c>
      <c r="H158">
        <v>1</v>
      </c>
      <c r="K158">
        <v>1.75</v>
      </c>
      <c r="L158">
        <v>183.95</v>
      </c>
      <c r="M158" t="s">
        <v>19</v>
      </c>
      <c r="N158">
        <v>21</v>
      </c>
      <c r="O158">
        <v>80</v>
      </c>
      <c r="P158">
        <v>140</v>
      </c>
      <c r="Q158">
        <v>140</v>
      </c>
      <c r="R158">
        <v>183.95</v>
      </c>
      <c r="S158">
        <v>323.95</v>
      </c>
      <c r="T158">
        <v>323.95</v>
      </c>
      <c r="U158" t="s">
        <v>1052</v>
      </c>
      <c r="V158" t="s">
        <v>1052</v>
      </c>
    </row>
    <row r="159" spans="1:22" x14ac:dyDescent="0.35">
      <c r="A159" t="s">
        <v>204</v>
      </c>
      <c r="B159" t="s">
        <v>38</v>
      </c>
      <c r="C159" t="s">
        <v>8</v>
      </c>
      <c r="D159" t="s">
        <v>12</v>
      </c>
      <c r="E159" t="s">
        <v>3</v>
      </c>
      <c r="F159">
        <v>44149</v>
      </c>
      <c r="G159" s="4">
        <v>44167</v>
      </c>
      <c r="H159">
        <v>1</v>
      </c>
      <c r="K159">
        <v>0.25</v>
      </c>
      <c r="L159">
        <v>26.582599999999999</v>
      </c>
      <c r="M159" t="s">
        <v>19</v>
      </c>
      <c r="N159">
        <v>18</v>
      </c>
      <c r="O159">
        <v>80</v>
      </c>
      <c r="P159">
        <v>20</v>
      </c>
      <c r="Q159">
        <v>20</v>
      </c>
      <c r="R159">
        <v>26.582599999999999</v>
      </c>
      <c r="S159">
        <v>46.582599999999999</v>
      </c>
      <c r="T159">
        <v>46.582599999999999</v>
      </c>
      <c r="U159" t="s">
        <v>1052</v>
      </c>
      <c r="V159" t="s">
        <v>1051</v>
      </c>
    </row>
    <row r="160" spans="1:22" x14ac:dyDescent="0.35">
      <c r="A160" t="s">
        <v>205</v>
      </c>
      <c r="B160" t="s">
        <v>38</v>
      </c>
      <c r="C160" t="s">
        <v>8</v>
      </c>
      <c r="D160" t="s">
        <v>12</v>
      </c>
      <c r="F160">
        <v>44151</v>
      </c>
      <c r="G160" s="4">
        <v>44167</v>
      </c>
      <c r="H160">
        <v>1</v>
      </c>
      <c r="K160">
        <v>0.5</v>
      </c>
      <c r="L160">
        <v>13.42</v>
      </c>
      <c r="M160" t="s">
        <v>18</v>
      </c>
      <c r="N160">
        <v>16</v>
      </c>
      <c r="O160">
        <v>80</v>
      </c>
      <c r="P160">
        <v>40</v>
      </c>
      <c r="Q160">
        <v>40</v>
      </c>
      <c r="R160">
        <v>13.42</v>
      </c>
      <c r="S160">
        <v>53.42</v>
      </c>
      <c r="T160">
        <v>53.42</v>
      </c>
      <c r="U160" t="s">
        <v>1053</v>
      </c>
      <c r="V160" t="s">
        <v>1051</v>
      </c>
    </row>
    <row r="161" spans="1:22" x14ac:dyDescent="0.35">
      <c r="A161" t="s">
        <v>206</v>
      </c>
      <c r="B161" t="s">
        <v>38</v>
      </c>
      <c r="C161" t="s">
        <v>8</v>
      </c>
      <c r="D161" t="s">
        <v>1</v>
      </c>
      <c r="F161">
        <v>44151</v>
      </c>
      <c r="G161" s="4">
        <v>44168</v>
      </c>
      <c r="H161">
        <v>1</v>
      </c>
      <c r="K161">
        <v>1</v>
      </c>
      <c r="L161">
        <v>324</v>
      </c>
      <c r="M161" t="s">
        <v>19</v>
      </c>
      <c r="N161">
        <v>17</v>
      </c>
      <c r="O161">
        <v>80</v>
      </c>
      <c r="P161">
        <v>80</v>
      </c>
      <c r="Q161">
        <v>80</v>
      </c>
      <c r="R161">
        <v>324</v>
      </c>
      <c r="S161">
        <v>404</v>
      </c>
      <c r="T161">
        <v>404</v>
      </c>
      <c r="U161" t="s">
        <v>1053</v>
      </c>
      <c r="V161" t="s">
        <v>1050</v>
      </c>
    </row>
    <row r="162" spans="1:22" x14ac:dyDescent="0.35">
      <c r="A162" t="s">
        <v>207</v>
      </c>
      <c r="B162" t="s">
        <v>39</v>
      </c>
      <c r="C162" t="s">
        <v>8</v>
      </c>
      <c r="D162" t="s">
        <v>13</v>
      </c>
      <c r="F162">
        <v>44152</v>
      </c>
      <c r="G162" s="4">
        <v>44174</v>
      </c>
      <c r="H162">
        <v>2</v>
      </c>
      <c r="K162">
        <v>0.5</v>
      </c>
      <c r="L162">
        <v>504.21269999999998</v>
      </c>
      <c r="M162" t="s">
        <v>18</v>
      </c>
      <c r="N162">
        <v>22</v>
      </c>
      <c r="O162">
        <v>140</v>
      </c>
      <c r="P162">
        <v>70</v>
      </c>
      <c r="Q162">
        <v>70</v>
      </c>
      <c r="R162">
        <v>504.21269999999998</v>
      </c>
      <c r="S162">
        <v>574.21270000000004</v>
      </c>
      <c r="T162">
        <v>574.21270000000004</v>
      </c>
      <c r="U162" t="s">
        <v>1048</v>
      </c>
      <c r="V162" t="s">
        <v>1051</v>
      </c>
    </row>
    <row r="163" spans="1:22" x14ac:dyDescent="0.35">
      <c r="A163" t="s">
        <v>208</v>
      </c>
      <c r="B163" t="s">
        <v>34</v>
      </c>
      <c r="C163" t="s">
        <v>8</v>
      </c>
      <c r="D163" t="s">
        <v>12</v>
      </c>
      <c r="E163" t="s">
        <v>3</v>
      </c>
      <c r="F163">
        <v>44152</v>
      </c>
      <c r="G163" s="4">
        <v>44180</v>
      </c>
      <c r="H163">
        <v>2</v>
      </c>
      <c r="K163">
        <v>0.5</v>
      </c>
      <c r="L163">
        <v>338.0702</v>
      </c>
      <c r="M163" t="s">
        <v>17</v>
      </c>
      <c r="N163">
        <v>28</v>
      </c>
      <c r="O163">
        <v>140</v>
      </c>
      <c r="P163">
        <v>70</v>
      </c>
      <c r="Q163">
        <v>70</v>
      </c>
      <c r="R163">
        <v>338.0702</v>
      </c>
      <c r="S163">
        <v>408.0702</v>
      </c>
      <c r="T163">
        <v>408.0702</v>
      </c>
      <c r="U163" t="s">
        <v>1048</v>
      </c>
      <c r="V163" t="s">
        <v>1048</v>
      </c>
    </row>
    <row r="164" spans="1:22" x14ac:dyDescent="0.35">
      <c r="A164" t="s">
        <v>209</v>
      </c>
      <c r="B164" t="s">
        <v>39</v>
      </c>
      <c r="C164" t="s">
        <v>9</v>
      </c>
      <c r="D164" t="s">
        <v>12</v>
      </c>
      <c r="F164">
        <v>44153</v>
      </c>
      <c r="G164" s="4">
        <v>44165</v>
      </c>
      <c r="H164">
        <v>2</v>
      </c>
      <c r="K164">
        <v>1.5</v>
      </c>
      <c r="L164">
        <v>0.98399999999999999</v>
      </c>
      <c r="M164" t="s">
        <v>18</v>
      </c>
      <c r="N164">
        <v>12</v>
      </c>
      <c r="O164">
        <v>140</v>
      </c>
      <c r="P164">
        <v>210</v>
      </c>
      <c r="Q164">
        <v>210</v>
      </c>
      <c r="R164">
        <v>0.98399999999999999</v>
      </c>
      <c r="S164">
        <v>210.98400000000001</v>
      </c>
      <c r="T164">
        <v>210.98400000000001</v>
      </c>
      <c r="U164" t="s">
        <v>1051</v>
      </c>
      <c r="V164" t="s">
        <v>1053</v>
      </c>
    </row>
    <row r="165" spans="1:22" x14ac:dyDescent="0.35">
      <c r="A165" t="s">
        <v>210</v>
      </c>
      <c r="B165" t="s">
        <v>39</v>
      </c>
      <c r="C165" t="s">
        <v>8</v>
      </c>
      <c r="D165" t="s">
        <v>12</v>
      </c>
      <c r="F165">
        <v>44153</v>
      </c>
      <c r="G165" s="4">
        <v>44165</v>
      </c>
      <c r="H165">
        <v>1</v>
      </c>
      <c r="K165">
        <v>0.5</v>
      </c>
      <c r="L165">
        <v>14.88</v>
      </c>
      <c r="M165" t="s">
        <v>17</v>
      </c>
      <c r="N165">
        <v>12</v>
      </c>
      <c r="O165">
        <v>80</v>
      </c>
      <c r="P165">
        <v>40</v>
      </c>
      <c r="Q165">
        <v>40</v>
      </c>
      <c r="R165">
        <v>14.88</v>
      </c>
      <c r="S165">
        <v>54.88</v>
      </c>
      <c r="T165">
        <v>54.88</v>
      </c>
      <c r="U165" t="s">
        <v>1051</v>
      </c>
      <c r="V165" t="s">
        <v>1053</v>
      </c>
    </row>
    <row r="166" spans="1:22" x14ac:dyDescent="0.35">
      <c r="A166" t="s">
        <v>211</v>
      </c>
      <c r="B166" t="s">
        <v>37</v>
      </c>
      <c r="C166" t="s">
        <v>43</v>
      </c>
      <c r="D166" t="s">
        <v>12</v>
      </c>
      <c r="F166">
        <v>44154</v>
      </c>
      <c r="G166" s="4">
        <v>44165</v>
      </c>
      <c r="H166">
        <v>1</v>
      </c>
      <c r="K166">
        <v>0.5</v>
      </c>
      <c r="L166">
        <v>81.900000000000006</v>
      </c>
      <c r="M166" t="s">
        <v>17</v>
      </c>
      <c r="N166">
        <v>11</v>
      </c>
      <c r="O166">
        <v>80</v>
      </c>
      <c r="P166">
        <v>40</v>
      </c>
      <c r="Q166">
        <v>40</v>
      </c>
      <c r="R166">
        <v>81.900000000000006</v>
      </c>
      <c r="S166">
        <v>121.9</v>
      </c>
      <c r="T166">
        <v>121.9</v>
      </c>
      <c r="U166" t="s">
        <v>1050</v>
      </c>
      <c r="V166" t="s">
        <v>1053</v>
      </c>
    </row>
    <row r="167" spans="1:22" x14ac:dyDescent="0.35">
      <c r="A167" t="s">
        <v>212</v>
      </c>
      <c r="B167" t="s">
        <v>35</v>
      </c>
      <c r="C167" t="s">
        <v>9</v>
      </c>
      <c r="D167" t="s">
        <v>12</v>
      </c>
      <c r="F167">
        <v>44154</v>
      </c>
      <c r="G167" s="4">
        <v>44168</v>
      </c>
      <c r="H167">
        <v>2</v>
      </c>
      <c r="K167">
        <v>0.25</v>
      </c>
      <c r="L167">
        <v>21.33</v>
      </c>
      <c r="M167" t="s">
        <v>17</v>
      </c>
      <c r="N167">
        <v>14</v>
      </c>
      <c r="O167">
        <v>140</v>
      </c>
      <c r="P167">
        <v>35</v>
      </c>
      <c r="Q167">
        <v>35</v>
      </c>
      <c r="R167">
        <v>21.33</v>
      </c>
      <c r="S167">
        <v>56.33</v>
      </c>
      <c r="T167">
        <v>56.33</v>
      </c>
      <c r="U167" t="s">
        <v>1050</v>
      </c>
      <c r="V167" t="s">
        <v>1050</v>
      </c>
    </row>
    <row r="168" spans="1:22" x14ac:dyDescent="0.35">
      <c r="A168" t="s">
        <v>213</v>
      </c>
      <c r="B168" t="s">
        <v>34</v>
      </c>
      <c r="C168" t="s">
        <v>8</v>
      </c>
      <c r="D168" t="s">
        <v>12</v>
      </c>
      <c r="F168">
        <v>44154</v>
      </c>
      <c r="G168" s="4">
        <v>44168</v>
      </c>
      <c r="H168">
        <v>1</v>
      </c>
      <c r="K168">
        <v>0.25</v>
      </c>
      <c r="L168">
        <v>120</v>
      </c>
      <c r="M168" t="s">
        <v>19</v>
      </c>
      <c r="N168">
        <v>14</v>
      </c>
      <c r="O168">
        <v>80</v>
      </c>
      <c r="P168">
        <v>20</v>
      </c>
      <c r="Q168">
        <v>20</v>
      </c>
      <c r="R168">
        <v>120</v>
      </c>
      <c r="S168">
        <v>140</v>
      </c>
      <c r="T168">
        <v>140</v>
      </c>
      <c r="U168" t="s">
        <v>1050</v>
      </c>
      <c r="V168" t="s">
        <v>1050</v>
      </c>
    </row>
    <row r="169" spans="1:22" x14ac:dyDescent="0.35">
      <c r="A169" t="s">
        <v>214</v>
      </c>
      <c r="B169" t="s">
        <v>35</v>
      </c>
      <c r="C169" t="s">
        <v>6</v>
      </c>
      <c r="D169" t="s">
        <v>13</v>
      </c>
      <c r="F169">
        <v>44154</v>
      </c>
      <c r="G169" s="4">
        <v>44182</v>
      </c>
      <c r="H169">
        <v>2</v>
      </c>
      <c r="K169">
        <v>0.5</v>
      </c>
      <c r="L169">
        <v>1579.4</v>
      </c>
      <c r="M169" t="s">
        <v>17</v>
      </c>
      <c r="N169">
        <v>28</v>
      </c>
      <c r="O169">
        <v>140</v>
      </c>
      <c r="P169">
        <v>70</v>
      </c>
      <c r="Q169">
        <v>70</v>
      </c>
      <c r="R169">
        <v>1579.4</v>
      </c>
      <c r="S169">
        <v>1649.4</v>
      </c>
      <c r="T169">
        <v>1649.4</v>
      </c>
      <c r="U169" t="s">
        <v>1050</v>
      </c>
      <c r="V169" t="s">
        <v>1050</v>
      </c>
    </row>
    <row r="170" spans="1:22" x14ac:dyDescent="0.35">
      <c r="A170" t="s">
        <v>215</v>
      </c>
      <c r="B170" t="s">
        <v>37</v>
      </c>
      <c r="C170" t="s">
        <v>8</v>
      </c>
      <c r="D170" t="s">
        <v>13</v>
      </c>
      <c r="F170">
        <v>44156</v>
      </c>
      <c r="G170" s="4">
        <v>44165</v>
      </c>
      <c r="H170">
        <v>2</v>
      </c>
      <c r="K170">
        <v>0.5</v>
      </c>
      <c r="L170">
        <v>174.18029999999999</v>
      </c>
      <c r="M170" t="s">
        <v>18</v>
      </c>
      <c r="N170">
        <v>9</v>
      </c>
      <c r="O170">
        <v>140</v>
      </c>
      <c r="P170">
        <v>70</v>
      </c>
      <c r="Q170">
        <v>70</v>
      </c>
      <c r="R170">
        <v>174.18029999999999</v>
      </c>
      <c r="S170">
        <v>244.18029999999999</v>
      </c>
      <c r="T170">
        <v>244.18029999999999</v>
      </c>
      <c r="U170" t="s">
        <v>1052</v>
      </c>
      <c r="V170" t="s">
        <v>1053</v>
      </c>
    </row>
    <row r="171" spans="1:22" x14ac:dyDescent="0.35">
      <c r="A171" t="s">
        <v>216</v>
      </c>
      <c r="B171" t="s">
        <v>34</v>
      </c>
      <c r="C171" t="s">
        <v>9</v>
      </c>
      <c r="D171" t="s">
        <v>13</v>
      </c>
      <c r="F171">
        <v>44158</v>
      </c>
      <c r="G171" s="4">
        <v>44172</v>
      </c>
      <c r="H171">
        <v>1</v>
      </c>
      <c r="K171">
        <v>0.75</v>
      </c>
      <c r="L171">
        <v>20</v>
      </c>
      <c r="M171" t="s">
        <v>17</v>
      </c>
      <c r="N171">
        <v>14</v>
      </c>
      <c r="O171">
        <v>80</v>
      </c>
      <c r="P171">
        <v>60</v>
      </c>
      <c r="Q171">
        <v>60</v>
      </c>
      <c r="R171">
        <v>20</v>
      </c>
      <c r="S171">
        <v>80</v>
      </c>
      <c r="T171">
        <v>80</v>
      </c>
      <c r="U171" t="s">
        <v>1053</v>
      </c>
      <c r="V171" t="s">
        <v>1053</v>
      </c>
    </row>
    <row r="172" spans="1:22" x14ac:dyDescent="0.35">
      <c r="A172" t="s">
        <v>217</v>
      </c>
      <c r="B172" t="s">
        <v>35</v>
      </c>
      <c r="C172" t="s">
        <v>8</v>
      </c>
      <c r="D172" t="s">
        <v>1</v>
      </c>
      <c r="F172">
        <v>44158</v>
      </c>
      <c r="G172" s="4">
        <v>44201</v>
      </c>
      <c r="H172">
        <v>1</v>
      </c>
      <c r="K172">
        <v>2.5</v>
      </c>
      <c r="L172">
        <v>689.15409999999997</v>
      </c>
      <c r="M172" t="s">
        <v>19</v>
      </c>
      <c r="N172">
        <v>43</v>
      </c>
      <c r="O172">
        <v>80</v>
      </c>
      <c r="P172">
        <v>200</v>
      </c>
      <c r="Q172">
        <v>200</v>
      </c>
      <c r="R172">
        <v>689.15409999999997</v>
      </c>
      <c r="S172">
        <v>889.15409999999997</v>
      </c>
      <c r="T172">
        <v>889.15409999999997</v>
      </c>
      <c r="U172" t="s">
        <v>1053</v>
      </c>
      <c r="V172" t="s">
        <v>1048</v>
      </c>
    </row>
    <row r="173" spans="1:22" x14ac:dyDescent="0.35">
      <c r="A173" t="s">
        <v>218</v>
      </c>
      <c r="B173" t="s">
        <v>39</v>
      </c>
      <c r="C173" t="s">
        <v>6</v>
      </c>
      <c r="D173" t="s">
        <v>12</v>
      </c>
      <c r="F173">
        <v>44158</v>
      </c>
      <c r="G173" s="4">
        <v>44203</v>
      </c>
      <c r="H173">
        <v>1</v>
      </c>
      <c r="K173">
        <v>0.25</v>
      </c>
      <c r="L173">
        <v>156</v>
      </c>
      <c r="M173" t="s">
        <v>17</v>
      </c>
      <c r="N173">
        <v>45</v>
      </c>
      <c r="O173">
        <v>80</v>
      </c>
      <c r="P173">
        <v>20</v>
      </c>
      <c r="Q173">
        <v>20</v>
      </c>
      <c r="R173">
        <v>156</v>
      </c>
      <c r="S173">
        <v>176</v>
      </c>
      <c r="T173">
        <v>176</v>
      </c>
      <c r="U173" t="s">
        <v>1053</v>
      </c>
      <c r="V173" t="s">
        <v>1050</v>
      </c>
    </row>
    <row r="174" spans="1:22" x14ac:dyDescent="0.35">
      <c r="A174" t="s">
        <v>219</v>
      </c>
      <c r="B174" t="s">
        <v>37</v>
      </c>
      <c r="C174" t="s">
        <v>43</v>
      </c>
      <c r="D174" t="s">
        <v>12</v>
      </c>
      <c r="F174">
        <v>44158</v>
      </c>
      <c r="G174" s="4">
        <v>44212</v>
      </c>
      <c r="H174">
        <v>1</v>
      </c>
      <c r="K174">
        <v>0.25</v>
      </c>
      <c r="L174">
        <v>45.734099999999998</v>
      </c>
      <c r="M174" t="s">
        <v>17</v>
      </c>
      <c r="N174">
        <v>54</v>
      </c>
      <c r="O174">
        <v>80</v>
      </c>
      <c r="P174">
        <v>20</v>
      </c>
      <c r="Q174">
        <v>20</v>
      </c>
      <c r="R174">
        <v>45.734099999999998</v>
      </c>
      <c r="S174">
        <v>65.734099999999998</v>
      </c>
      <c r="T174">
        <v>65.734099999999998</v>
      </c>
      <c r="U174" t="s">
        <v>1053</v>
      </c>
      <c r="V174" t="s">
        <v>1052</v>
      </c>
    </row>
    <row r="175" spans="1:22" x14ac:dyDescent="0.35">
      <c r="A175" t="s">
        <v>220</v>
      </c>
      <c r="B175" t="s">
        <v>40</v>
      </c>
      <c r="C175" t="s">
        <v>7</v>
      </c>
      <c r="D175" t="s">
        <v>13</v>
      </c>
      <c r="F175">
        <v>44158</v>
      </c>
      <c r="G175" s="4">
        <v>44236</v>
      </c>
      <c r="H175">
        <v>2</v>
      </c>
      <c r="K175">
        <v>0.5</v>
      </c>
      <c r="L175">
        <v>204.28399999999999</v>
      </c>
      <c r="M175" t="s">
        <v>17</v>
      </c>
      <c r="N175">
        <v>78</v>
      </c>
      <c r="O175">
        <v>140</v>
      </c>
      <c r="P175">
        <v>70</v>
      </c>
      <c r="Q175">
        <v>70</v>
      </c>
      <c r="R175">
        <v>204.28399999999999</v>
      </c>
      <c r="S175">
        <v>274.28399999999999</v>
      </c>
      <c r="T175">
        <v>274.28399999999999</v>
      </c>
      <c r="U175" t="s">
        <v>1053</v>
      </c>
      <c r="V175" t="s">
        <v>1048</v>
      </c>
    </row>
    <row r="176" spans="1:22" x14ac:dyDescent="0.35">
      <c r="A176" t="s">
        <v>221</v>
      </c>
      <c r="B176" t="s">
        <v>35</v>
      </c>
      <c r="C176" t="s">
        <v>8</v>
      </c>
      <c r="D176" t="s">
        <v>11</v>
      </c>
      <c r="E176" t="s">
        <v>3</v>
      </c>
      <c r="F176">
        <v>44159</v>
      </c>
      <c r="G176" s="4">
        <v>44161</v>
      </c>
      <c r="H176">
        <v>1</v>
      </c>
      <c r="K176">
        <v>0.25</v>
      </c>
      <c r="L176">
        <v>21.33</v>
      </c>
      <c r="M176" t="s">
        <v>17</v>
      </c>
      <c r="N176">
        <v>2</v>
      </c>
      <c r="O176">
        <v>80</v>
      </c>
      <c r="P176">
        <v>20</v>
      </c>
      <c r="Q176">
        <v>20</v>
      </c>
      <c r="R176">
        <v>21.33</v>
      </c>
      <c r="S176">
        <v>41.33</v>
      </c>
      <c r="T176">
        <v>41.33</v>
      </c>
      <c r="U176" t="s">
        <v>1048</v>
      </c>
      <c r="V176" t="s">
        <v>1050</v>
      </c>
    </row>
    <row r="177" spans="1:22" x14ac:dyDescent="0.35">
      <c r="A177" t="s">
        <v>222</v>
      </c>
      <c r="B177" t="s">
        <v>39</v>
      </c>
      <c r="C177" t="s">
        <v>8</v>
      </c>
      <c r="D177" t="s">
        <v>13</v>
      </c>
      <c r="F177">
        <v>44159</v>
      </c>
      <c r="G177" s="4">
        <v>44168</v>
      </c>
      <c r="H177">
        <v>1</v>
      </c>
      <c r="K177">
        <v>0.5</v>
      </c>
      <c r="L177">
        <v>34.08</v>
      </c>
      <c r="M177" t="s">
        <v>19</v>
      </c>
      <c r="N177">
        <v>9</v>
      </c>
      <c r="O177">
        <v>80</v>
      </c>
      <c r="P177">
        <v>40</v>
      </c>
      <c r="Q177">
        <v>40</v>
      </c>
      <c r="R177">
        <v>34.08</v>
      </c>
      <c r="S177">
        <v>74.08</v>
      </c>
      <c r="T177">
        <v>74.08</v>
      </c>
      <c r="U177" t="s">
        <v>1048</v>
      </c>
      <c r="V177" t="s">
        <v>1050</v>
      </c>
    </row>
    <row r="178" spans="1:22" x14ac:dyDescent="0.35">
      <c r="A178" t="s">
        <v>223</v>
      </c>
      <c r="B178" t="s">
        <v>35</v>
      </c>
      <c r="C178" t="s">
        <v>6</v>
      </c>
      <c r="D178" t="s">
        <v>13</v>
      </c>
      <c r="F178">
        <v>44159</v>
      </c>
      <c r="G178" s="4">
        <v>44168</v>
      </c>
      <c r="H178">
        <v>2</v>
      </c>
      <c r="K178">
        <v>0.75</v>
      </c>
      <c r="L178">
        <v>212.0085</v>
      </c>
      <c r="M178" t="s">
        <v>17</v>
      </c>
      <c r="N178">
        <v>9</v>
      </c>
      <c r="O178">
        <v>140</v>
      </c>
      <c r="P178">
        <v>105</v>
      </c>
      <c r="Q178">
        <v>105</v>
      </c>
      <c r="R178">
        <v>212.0085</v>
      </c>
      <c r="S178">
        <v>317.00850000000003</v>
      </c>
      <c r="T178">
        <v>317.00850000000003</v>
      </c>
      <c r="U178" t="s">
        <v>1048</v>
      </c>
      <c r="V178" t="s">
        <v>1050</v>
      </c>
    </row>
    <row r="179" spans="1:22" x14ac:dyDescent="0.35">
      <c r="A179" t="s">
        <v>224</v>
      </c>
      <c r="B179" t="s">
        <v>35</v>
      </c>
      <c r="C179" t="s">
        <v>8</v>
      </c>
      <c r="D179" t="s">
        <v>2</v>
      </c>
      <c r="F179">
        <v>44159</v>
      </c>
      <c r="G179" s="4">
        <v>44172</v>
      </c>
      <c r="H179">
        <v>1</v>
      </c>
      <c r="K179">
        <v>1</v>
      </c>
      <c r="L179">
        <v>341.2672</v>
      </c>
      <c r="M179" t="s">
        <v>18</v>
      </c>
      <c r="N179">
        <v>13</v>
      </c>
      <c r="O179">
        <v>80</v>
      </c>
      <c r="P179">
        <v>80</v>
      </c>
      <c r="Q179">
        <v>80</v>
      </c>
      <c r="R179">
        <v>341.2672</v>
      </c>
      <c r="S179">
        <v>421.2672</v>
      </c>
      <c r="T179">
        <v>421.2672</v>
      </c>
      <c r="U179" t="s">
        <v>1048</v>
      </c>
      <c r="V179" t="s">
        <v>1053</v>
      </c>
    </row>
    <row r="180" spans="1:22" x14ac:dyDescent="0.35">
      <c r="A180" t="s">
        <v>225</v>
      </c>
      <c r="B180" t="s">
        <v>34</v>
      </c>
      <c r="C180" t="s">
        <v>44</v>
      </c>
      <c r="D180" t="s">
        <v>13</v>
      </c>
      <c r="F180">
        <v>44159</v>
      </c>
      <c r="G180" s="4">
        <v>44245</v>
      </c>
      <c r="H180">
        <v>1</v>
      </c>
      <c r="K180">
        <v>0.5</v>
      </c>
      <c r="L180">
        <v>25.773599999999998</v>
      </c>
      <c r="M180" t="s">
        <v>17</v>
      </c>
      <c r="N180">
        <v>86</v>
      </c>
      <c r="O180">
        <v>80</v>
      </c>
      <c r="P180">
        <v>40</v>
      </c>
      <c r="Q180">
        <v>40</v>
      </c>
      <c r="R180">
        <v>25.773599999999998</v>
      </c>
      <c r="S180">
        <v>65.773600000000002</v>
      </c>
      <c r="T180">
        <v>65.773600000000002</v>
      </c>
      <c r="U180" t="s">
        <v>1048</v>
      </c>
      <c r="V180" t="s">
        <v>1050</v>
      </c>
    </row>
    <row r="181" spans="1:22" x14ac:dyDescent="0.35">
      <c r="A181" t="s">
        <v>226</v>
      </c>
      <c r="B181" t="s">
        <v>39</v>
      </c>
      <c r="C181" t="s">
        <v>8</v>
      </c>
      <c r="D181" t="s">
        <v>12</v>
      </c>
      <c r="E181" t="s">
        <v>3</v>
      </c>
      <c r="F181">
        <v>44160</v>
      </c>
      <c r="G181" s="4">
        <v>44172</v>
      </c>
      <c r="H181">
        <v>1</v>
      </c>
      <c r="K181">
        <v>0.5</v>
      </c>
      <c r="L181">
        <v>133.36609999999999</v>
      </c>
      <c r="M181" t="s">
        <v>17</v>
      </c>
      <c r="N181">
        <v>12</v>
      </c>
      <c r="O181">
        <v>80</v>
      </c>
      <c r="P181">
        <v>40</v>
      </c>
      <c r="Q181">
        <v>40</v>
      </c>
      <c r="R181">
        <v>133.36609999999999</v>
      </c>
      <c r="S181">
        <v>173.36609999999999</v>
      </c>
      <c r="T181">
        <v>173.36609999999999</v>
      </c>
      <c r="U181" t="s">
        <v>1051</v>
      </c>
      <c r="V181" t="s">
        <v>1053</v>
      </c>
    </row>
    <row r="182" spans="1:22" x14ac:dyDescent="0.35">
      <c r="A182" t="s">
        <v>227</v>
      </c>
      <c r="B182" t="s">
        <v>38</v>
      </c>
      <c r="C182" t="s">
        <v>8</v>
      </c>
      <c r="D182" t="s">
        <v>12</v>
      </c>
      <c r="F182">
        <v>44160</v>
      </c>
      <c r="G182" s="4">
        <v>44200</v>
      </c>
      <c r="H182">
        <v>1</v>
      </c>
      <c r="K182">
        <v>0.5</v>
      </c>
      <c r="L182">
        <v>66.864900000000006</v>
      </c>
      <c r="M182" t="s">
        <v>17</v>
      </c>
      <c r="N182">
        <v>40</v>
      </c>
      <c r="O182">
        <v>80</v>
      </c>
      <c r="P182">
        <v>40</v>
      </c>
      <c r="Q182">
        <v>40</v>
      </c>
      <c r="R182">
        <v>66.864900000000006</v>
      </c>
      <c r="S182">
        <v>106.86490000000001</v>
      </c>
      <c r="T182">
        <v>106.86490000000001</v>
      </c>
      <c r="U182" t="s">
        <v>1051</v>
      </c>
      <c r="V182" t="s">
        <v>1053</v>
      </c>
    </row>
    <row r="183" spans="1:22" x14ac:dyDescent="0.35">
      <c r="A183" t="s">
        <v>228</v>
      </c>
      <c r="B183" t="s">
        <v>38</v>
      </c>
      <c r="C183" t="s">
        <v>8</v>
      </c>
      <c r="D183" t="s">
        <v>12</v>
      </c>
      <c r="F183">
        <v>44160</v>
      </c>
      <c r="G183" s="4">
        <v>44200</v>
      </c>
      <c r="H183">
        <v>1</v>
      </c>
      <c r="K183">
        <v>0.75</v>
      </c>
      <c r="L183">
        <v>94.26</v>
      </c>
      <c r="M183" t="s">
        <v>19</v>
      </c>
      <c r="N183">
        <v>40</v>
      </c>
      <c r="O183">
        <v>80</v>
      </c>
      <c r="P183">
        <v>60</v>
      </c>
      <c r="Q183">
        <v>60</v>
      </c>
      <c r="R183">
        <v>94.26</v>
      </c>
      <c r="S183">
        <v>154.26</v>
      </c>
      <c r="T183">
        <v>154.26</v>
      </c>
      <c r="U183" t="s">
        <v>1051</v>
      </c>
      <c r="V183" t="s">
        <v>1053</v>
      </c>
    </row>
    <row r="184" spans="1:22" x14ac:dyDescent="0.35">
      <c r="A184" t="s">
        <v>229</v>
      </c>
      <c r="B184" t="s">
        <v>38</v>
      </c>
      <c r="C184" t="s">
        <v>8</v>
      </c>
      <c r="D184" t="s">
        <v>12</v>
      </c>
      <c r="F184">
        <v>44160</v>
      </c>
      <c r="G184" s="4">
        <v>44200</v>
      </c>
      <c r="H184">
        <v>1</v>
      </c>
      <c r="K184">
        <v>0.25</v>
      </c>
      <c r="L184">
        <v>120</v>
      </c>
      <c r="M184" t="s">
        <v>18</v>
      </c>
      <c r="N184">
        <v>40</v>
      </c>
      <c r="O184">
        <v>80</v>
      </c>
      <c r="P184">
        <v>20</v>
      </c>
      <c r="Q184">
        <v>20</v>
      </c>
      <c r="R184">
        <v>120</v>
      </c>
      <c r="S184">
        <v>140</v>
      </c>
      <c r="T184">
        <v>140</v>
      </c>
      <c r="U184" t="s">
        <v>1051</v>
      </c>
      <c r="V184" t="s">
        <v>1053</v>
      </c>
    </row>
    <row r="185" spans="1:22" x14ac:dyDescent="0.35">
      <c r="A185" t="s">
        <v>230</v>
      </c>
      <c r="B185" t="s">
        <v>38</v>
      </c>
      <c r="C185" t="s">
        <v>8</v>
      </c>
      <c r="D185" t="s">
        <v>11</v>
      </c>
      <c r="F185">
        <v>44161</v>
      </c>
      <c r="G185" s="4">
        <v>44167</v>
      </c>
      <c r="H185">
        <v>1</v>
      </c>
      <c r="K185">
        <v>0.25</v>
      </c>
      <c r="L185">
        <v>120</v>
      </c>
      <c r="M185" t="s">
        <v>17</v>
      </c>
      <c r="N185">
        <v>6</v>
      </c>
      <c r="O185">
        <v>80</v>
      </c>
      <c r="P185">
        <v>20</v>
      </c>
      <c r="Q185">
        <v>20</v>
      </c>
      <c r="R185">
        <v>120</v>
      </c>
      <c r="S185">
        <v>140</v>
      </c>
      <c r="T185">
        <v>140</v>
      </c>
      <c r="U185" t="s">
        <v>1050</v>
      </c>
      <c r="V185" t="s">
        <v>1051</v>
      </c>
    </row>
    <row r="186" spans="1:22" x14ac:dyDescent="0.35">
      <c r="A186" t="s">
        <v>231</v>
      </c>
      <c r="B186" t="s">
        <v>35</v>
      </c>
      <c r="C186" t="s">
        <v>9</v>
      </c>
      <c r="D186" t="s">
        <v>11</v>
      </c>
      <c r="E186" t="s">
        <v>3</v>
      </c>
      <c r="F186">
        <v>44161</v>
      </c>
      <c r="G186" s="4">
        <v>44168</v>
      </c>
      <c r="H186">
        <v>1</v>
      </c>
      <c r="K186">
        <v>0.25</v>
      </c>
      <c r="L186">
        <v>45.99</v>
      </c>
      <c r="M186" t="s">
        <v>19</v>
      </c>
      <c r="N186">
        <v>7</v>
      </c>
      <c r="O186">
        <v>80</v>
      </c>
      <c r="P186">
        <v>20</v>
      </c>
      <c r="Q186">
        <v>20</v>
      </c>
      <c r="R186">
        <v>45.99</v>
      </c>
      <c r="S186">
        <v>65.990000000000009</v>
      </c>
      <c r="T186">
        <v>65.990000000000009</v>
      </c>
      <c r="U186" t="s">
        <v>1050</v>
      </c>
      <c r="V186" t="s">
        <v>1050</v>
      </c>
    </row>
    <row r="187" spans="1:22" x14ac:dyDescent="0.35">
      <c r="A187" t="s">
        <v>232</v>
      </c>
      <c r="B187" t="s">
        <v>39</v>
      </c>
      <c r="C187" t="s">
        <v>9</v>
      </c>
      <c r="D187" t="s">
        <v>12</v>
      </c>
      <c r="F187">
        <v>44161</v>
      </c>
      <c r="G187" s="4">
        <v>44175</v>
      </c>
      <c r="H187">
        <v>1</v>
      </c>
      <c r="K187">
        <v>0.5</v>
      </c>
      <c r="L187">
        <v>33</v>
      </c>
      <c r="M187" t="s">
        <v>18</v>
      </c>
      <c r="N187">
        <v>14</v>
      </c>
      <c r="O187">
        <v>80</v>
      </c>
      <c r="P187">
        <v>40</v>
      </c>
      <c r="Q187">
        <v>40</v>
      </c>
      <c r="R187">
        <v>33</v>
      </c>
      <c r="S187">
        <v>73</v>
      </c>
      <c r="T187">
        <v>73</v>
      </c>
      <c r="U187" t="s">
        <v>1050</v>
      </c>
      <c r="V187" t="s">
        <v>1050</v>
      </c>
    </row>
    <row r="188" spans="1:22" x14ac:dyDescent="0.35">
      <c r="A188" t="s">
        <v>233</v>
      </c>
      <c r="B188" t="s">
        <v>35</v>
      </c>
      <c r="C188" t="s">
        <v>6</v>
      </c>
      <c r="D188" t="s">
        <v>12</v>
      </c>
      <c r="F188">
        <v>44161</v>
      </c>
      <c r="G188" s="4">
        <v>44207</v>
      </c>
      <c r="H188">
        <v>1</v>
      </c>
      <c r="K188">
        <v>0.25</v>
      </c>
      <c r="L188">
        <v>21.33</v>
      </c>
      <c r="M188" t="s">
        <v>18</v>
      </c>
      <c r="N188">
        <v>46</v>
      </c>
      <c r="O188">
        <v>80</v>
      </c>
      <c r="P188">
        <v>20</v>
      </c>
      <c r="Q188">
        <v>20</v>
      </c>
      <c r="R188">
        <v>21.33</v>
      </c>
      <c r="S188">
        <v>41.33</v>
      </c>
      <c r="T188">
        <v>41.33</v>
      </c>
      <c r="U188" t="s">
        <v>1050</v>
      </c>
      <c r="V188" t="s">
        <v>1053</v>
      </c>
    </row>
    <row r="189" spans="1:22" x14ac:dyDescent="0.35">
      <c r="A189" t="s">
        <v>234</v>
      </c>
      <c r="B189" t="s">
        <v>35</v>
      </c>
      <c r="C189" t="s">
        <v>44</v>
      </c>
      <c r="D189" t="s">
        <v>11</v>
      </c>
      <c r="E189" t="s">
        <v>3</v>
      </c>
      <c r="F189">
        <v>44161</v>
      </c>
      <c r="G189" s="4">
        <v>44244</v>
      </c>
      <c r="H189">
        <v>1</v>
      </c>
      <c r="K189">
        <v>0.25</v>
      </c>
      <c r="L189">
        <v>37.26</v>
      </c>
      <c r="M189" t="s">
        <v>17</v>
      </c>
      <c r="N189">
        <v>83</v>
      </c>
      <c r="O189">
        <v>80</v>
      </c>
      <c r="P189">
        <v>20</v>
      </c>
      <c r="Q189">
        <v>20</v>
      </c>
      <c r="R189">
        <v>37.26</v>
      </c>
      <c r="S189">
        <v>57.26</v>
      </c>
      <c r="T189">
        <v>57.26</v>
      </c>
      <c r="U189" t="s">
        <v>1050</v>
      </c>
      <c r="V189" t="s">
        <v>1051</v>
      </c>
    </row>
    <row r="190" spans="1:22" x14ac:dyDescent="0.35">
      <c r="A190" t="s">
        <v>235</v>
      </c>
      <c r="B190" t="s">
        <v>39</v>
      </c>
      <c r="C190" t="s">
        <v>8</v>
      </c>
      <c r="D190" t="s">
        <v>13</v>
      </c>
      <c r="F190">
        <v>44162</v>
      </c>
      <c r="G190" s="4">
        <v>44187</v>
      </c>
      <c r="H190">
        <v>1</v>
      </c>
      <c r="K190">
        <v>1</v>
      </c>
      <c r="L190">
        <v>81.885000000000005</v>
      </c>
      <c r="M190" t="s">
        <v>18</v>
      </c>
      <c r="N190">
        <v>25</v>
      </c>
      <c r="O190">
        <v>80</v>
      </c>
      <c r="P190">
        <v>80</v>
      </c>
      <c r="Q190">
        <v>80</v>
      </c>
      <c r="R190">
        <v>81.885000000000005</v>
      </c>
      <c r="S190">
        <v>161.88499999999999</v>
      </c>
      <c r="T190">
        <v>161.88499999999999</v>
      </c>
      <c r="U190" t="s">
        <v>1049</v>
      </c>
      <c r="V190" t="s">
        <v>1048</v>
      </c>
    </row>
    <row r="191" spans="1:22" x14ac:dyDescent="0.35">
      <c r="A191" t="s">
        <v>236</v>
      </c>
      <c r="B191" t="s">
        <v>34</v>
      </c>
      <c r="C191" t="s">
        <v>8</v>
      </c>
      <c r="D191" t="s">
        <v>11</v>
      </c>
      <c r="E191" t="s">
        <v>3</v>
      </c>
      <c r="F191">
        <v>44165</v>
      </c>
      <c r="G191" s="4">
        <v>44173</v>
      </c>
      <c r="H191">
        <v>1</v>
      </c>
      <c r="K191">
        <v>0.25</v>
      </c>
      <c r="L191">
        <v>10.103199999999999</v>
      </c>
      <c r="M191" t="s">
        <v>18</v>
      </c>
      <c r="N191">
        <v>8</v>
      </c>
      <c r="O191">
        <v>80</v>
      </c>
      <c r="P191">
        <v>20</v>
      </c>
      <c r="Q191">
        <v>20</v>
      </c>
      <c r="R191">
        <v>10.103199999999999</v>
      </c>
      <c r="S191">
        <v>30.103200000000001</v>
      </c>
      <c r="T191">
        <v>30.103200000000001</v>
      </c>
      <c r="U191" t="s">
        <v>1053</v>
      </c>
      <c r="V191" t="s">
        <v>1048</v>
      </c>
    </row>
    <row r="192" spans="1:22" x14ac:dyDescent="0.35">
      <c r="A192" t="s">
        <v>237</v>
      </c>
      <c r="B192" t="s">
        <v>39</v>
      </c>
      <c r="C192" t="s">
        <v>8</v>
      </c>
      <c r="D192" t="s">
        <v>11</v>
      </c>
      <c r="F192">
        <v>44165</v>
      </c>
      <c r="G192" s="4">
        <v>44173</v>
      </c>
      <c r="H192">
        <v>1</v>
      </c>
      <c r="K192">
        <v>0.25</v>
      </c>
      <c r="L192">
        <v>17.88</v>
      </c>
      <c r="M192" t="s">
        <v>17</v>
      </c>
      <c r="N192">
        <v>8</v>
      </c>
      <c r="O192">
        <v>80</v>
      </c>
      <c r="P192">
        <v>20</v>
      </c>
      <c r="Q192">
        <v>20</v>
      </c>
      <c r="R192">
        <v>17.88</v>
      </c>
      <c r="S192">
        <v>37.879999999999995</v>
      </c>
      <c r="T192">
        <v>37.879999999999995</v>
      </c>
      <c r="U192" t="s">
        <v>1053</v>
      </c>
      <c r="V192" t="s">
        <v>1048</v>
      </c>
    </row>
    <row r="193" spans="1:22" x14ac:dyDescent="0.35">
      <c r="A193" t="s">
        <v>238</v>
      </c>
      <c r="B193" t="s">
        <v>41</v>
      </c>
      <c r="C193" t="s">
        <v>6</v>
      </c>
      <c r="D193" t="s">
        <v>2</v>
      </c>
      <c r="F193">
        <v>44165</v>
      </c>
      <c r="G193" s="4">
        <v>44173</v>
      </c>
      <c r="H193">
        <v>2</v>
      </c>
      <c r="K193">
        <v>2.75</v>
      </c>
      <c r="L193">
        <v>1204.6415</v>
      </c>
      <c r="M193" t="s">
        <v>18</v>
      </c>
      <c r="N193">
        <v>8</v>
      </c>
      <c r="O193">
        <v>140</v>
      </c>
      <c r="P193">
        <v>385</v>
      </c>
      <c r="Q193">
        <v>385</v>
      </c>
      <c r="R193">
        <v>1204.6415</v>
      </c>
      <c r="S193">
        <v>1589.6415</v>
      </c>
      <c r="T193">
        <v>1589.6415</v>
      </c>
      <c r="U193" t="s">
        <v>1053</v>
      </c>
      <c r="V193" t="s">
        <v>1048</v>
      </c>
    </row>
    <row r="194" spans="1:22" x14ac:dyDescent="0.35">
      <c r="A194" t="s">
        <v>239</v>
      </c>
      <c r="B194" t="s">
        <v>41</v>
      </c>
      <c r="C194" t="s">
        <v>9</v>
      </c>
      <c r="D194" t="s">
        <v>2</v>
      </c>
      <c r="F194">
        <v>44165</v>
      </c>
      <c r="G194" s="4">
        <v>44182</v>
      </c>
      <c r="H194">
        <v>2</v>
      </c>
      <c r="K194">
        <v>3</v>
      </c>
      <c r="L194">
        <v>111</v>
      </c>
      <c r="M194" t="s">
        <v>18</v>
      </c>
      <c r="N194">
        <v>17</v>
      </c>
      <c r="O194">
        <v>140</v>
      </c>
      <c r="P194">
        <v>420</v>
      </c>
      <c r="Q194">
        <v>420</v>
      </c>
      <c r="R194">
        <v>111</v>
      </c>
      <c r="S194">
        <v>531</v>
      </c>
      <c r="T194">
        <v>531</v>
      </c>
      <c r="U194" t="s">
        <v>1053</v>
      </c>
      <c r="V194" t="s">
        <v>1050</v>
      </c>
    </row>
    <row r="195" spans="1:22" x14ac:dyDescent="0.35">
      <c r="A195" t="s">
        <v>240</v>
      </c>
      <c r="B195" t="s">
        <v>38</v>
      </c>
      <c r="C195" t="s">
        <v>8</v>
      </c>
      <c r="D195" t="s">
        <v>12</v>
      </c>
      <c r="F195">
        <v>44165</v>
      </c>
      <c r="G195" s="4">
        <v>44200</v>
      </c>
      <c r="H195">
        <v>1</v>
      </c>
      <c r="K195">
        <v>0.25</v>
      </c>
      <c r="L195">
        <v>21.21</v>
      </c>
      <c r="M195" t="s">
        <v>19</v>
      </c>
      <c r="N195">
        <v>35</v>
      </c>
      <c r="O195">
        <v>80</v>
      </c>
      <c r="P195">
        <v>20</v>
      </c>
      <c r="Q195">
        <v>20</v>
      </c>
      <c r="R195">
        <v>21.21</v>
      </c>
      <c r="S195">
        <v>41.21</v>
      </c>
      <c r="T195">
        <v>41.21</v>
      </c>
      <c r="U195" t="s">
        <v>1053</v>
      </c>
      <c r="V195" t="s">
        <v>1053</v>
      </c>
    </row>
    <row r="196" spans="1:22" x14ac:dyDescent="0.35">
      <c r="A196" t="s">
        <v>241</v>
      </c>
      <c r="B196" t="s">
        <v>41</v>
      </c>
      <c r="C196" t="s">
        <v>7</v>
      </c>
      <c r="D196" t="s">
        <v>12</v>
      </c>
      <c r="F196">
        <v>44165</v>
      </c>
      <c r="G196" s="4">
        <v>44252</v>
      </c>
      <c r="H196">
        <v>2</v>
      </c>
      <c r="K196">
        <v>0.5</v>
      </c>
      <c r="L196">
        <v>158.31389999999999</v>
      </c>
      <c r="M196" t="s">
        <v>18</v>
      </c>
      <c r="N196">
        <v>87</v>
      </c>
      <c r="O196">
        <v>140</v>
      </c>
      <c r="P196">
        <v>70</v>
      </c>
      <c r="Q196">
        <v>70</v>
      </c>
      <c r="R196">
        <v>158.31389999999999</v>
      </c>
      <c r="S196">
        <v>228.31389999999999</v>
      </c>
      <c r="T196">
        <v>228.31389999999999</v>
      </c>
      <c r="U196" t="s">
        <v>1053</v>
      </c>
      <c r="V196" t="s">
        <v>1050</v>
      </c>
    </row>
    <row r="197" spans="1:22" x14ac:dyDescent="0.35">
      <c r="A197" t="s">
        <v>242</v>
      </c>
      <c r="B197" t="s">
        <v>39</v>
      </c>
      <c r="C197" t="s">
        <v>9</v>
      </c>
      <c r="D197" t="s">
        <v>12</v>
      </c>
      <c r="F197">
        <v>44166</v>
      </c>
      <c r="G197" s="4">
        <v>44207</v>
      </c>
      <c r="H197">
        <v>1</v>
      </c>
      <c r="K197">
        <v>0.5</v>
      </c>
      <c r="L197">
        <v>36.754399999999997</v>
      </c>
      <c r="M197" t="s">
        <v>18</v>
      </c>
      <c r="N197">
        <v>41</v>
      </c>
      <c r="O197">
        <v>80</v>
      </c>
      <c r="P197">
        <v>40</v>
      </c>
      <c r="Q197">
        <v>40</v>
      </c>
      <c r="R197">
        <v>36.754399999999997</v>
      </c>
      <c r="S197">
        <v>76.754400000000004</v>
      </c>
      <c r="T197">
        <v>76.754400000000004</v>
      </c>
      <c r="U197" t="s">
        <v>1048</v>
      </c>
      <c r="V197" t="s">
        <v>1053</v>
      </c>
    </row>
    <row r="198" spans="1:22" x14ac:dyDescent="0.35">
      <c r="A198" t="s">
        <v>243</v>
      </c>
      <c r="B198" t="s">
        <v>36</v>
      </c>
      <c r="C198" t="s">
        <v>7</v>
      </c>
      <c r="D198" t="s">
        <v>13</v>
      </c>
      <c r="F198">
        <v>44166</v>
      </c>
      <c r="G198" s="4">
        <v>44320</v>
      </c>
      <c r="H198">
        <v>2</v>
      </c>
      <c r="K198">
        <v>0.5</v>
      </c>
      <c r="L198">
        <v>242.07</v>
      </c>
      <c r="M198" t="s">
        <v>18</v>
      </c>
      <c r="N198">
        <v>154</v>
      </c>
      <c r="O198">
        <v>140</v>
      </c>
      <c r="P198">
        <v>70</v>
      </c>
      <c r="Q198">
        <v>70</v>
      </c>
      <c r="R198">
        <v>242.07</v>
      </c>
      <c r="S198">
        <v>312.07</v>
      </c>
      <c r="T198">
        <v>312.07</v>
      </c>
      <c r="U198" t="s">
        <v>1048</v>
      </c>
      <c r="V198" t="s">
        <v>1048</v>
      </c>
    </row>
    <row r="199" spans="1:22" x14ac:dyDescent="0.35">
      <c r="A199" t="s">
        <v>244</v>
      </c>
      <c r="B199" t="s">
        <v>35</v>
      </c>
      <c r="C199" t="s">
        <v>8</v>
      </c>
      <c r="D199" t="s">
        <v>12</v>
      </c>
      <c r="F199">
        <v>44167</v>
      </c>
      <c r="G199" s="4">
        <v>44182</v>
      </c>
      <c r="H199">
        <v>1</v>
      </c>
      <c r="K199">
        <v>0.5</v>
      </c>
      <c r="L199">
        <v>30</v>
      </c>
      <c r="M199" t="s">
        <v>18</v>
      </c>
      <c r="N199">
        <v>15</v>
      </c>
      <c r="O199">
        <v>80</v>
      </c>
      <c r="P199">
        <v>40</v>
      </c>
      <c r="Q199">
        <v>40</v>
      </c>
      <c r="R199">
        <v>30</v>
      </c>
      <c r="S199">
        <v>70</v>
      </c>
      <c r="T199">
        <v>70</v>
      </c>
      <c r="U199" t="s">
        <v>1051</v>
      </c>
      <c r="V199" t="s">
        <v>1050</v>
      </c>
    </row>
    <row r="200" spans="1:22" x14ac:dyDescent="0.35">
      <c r="A200" t="s">
        <v>245</v>
      </c>
      <c r="B200" t="s">
        <v>35</v>
      </c>
      <c r="C200" t="s">
        <v>8</v>
      </c>
      <c r="D200" t="s">
        <v>12</v>
      </c>
      <c r="E200" t="s">
        <v>3</v>
      </c>
      <c r="F200">
        <v>44167</v>
      </c>
      <c r="G200" s="4">
        <v>44180</v>
      </c>
      <c r="H200">
        <v>1</v>
      </c>
      <c r="K200">
        <v>0.5</v>
      </c>
      <c r="L200">
        <v>52.8994</v>
      </c>
      <c r="M200" t="s">
        <v>18</v>
      </c>
      <c r="N200">
        <v>13</v>
      </c>
      <c r="O200">
        <v>80</v>
      </c>
      <c r="P200">
        <v>40</v>
      </c>
      <c r="Q200">
        <v>40</v>
      </c>
      <c r="R200">
        <v>52.8994</v>
      </c>
      <c r="S200">
        <v>92.8994</v>
      </c>
      <c r="T200">
        <v>92.8994</v>
      </c>
      <c r="U200" t="s">
        <v>1051</v>
      </c>
      <c r="V200" t="s">
        <v>1048</v>
      </c>
    </row>
    <row r="201" spans="1:22" x14ac:dyDescent="0.35">
      <c r="A201" t="s">
        <v>246</v>
      </c>
      <c r="B201" t="s">
        <v>35</v>
      </c>
      <c r="C201" t="s">
        <v>44</v>
      </c>
      <c r="D201" t="s">
        <v>11</v>
      </c>
      <c r="E201" t="s">
        <v>3</v>
      </c>
      <c r="F201">
        <v>44167</v>
      </c>
      <c r="G201" s="4">
        <v>44182</v>
      </c>
      <c r="H201">
        <v>1</v>
      </c>
      <c r="K201">
        <v>0.25</v>
      </c>
      <c r="L201">
        <v>36.754399999999997</v>
      </c>
      <c r="M201" t="s">
        <v>17</v>
      </c>
      <c r="N201">
        <v>15</v>
      </c>
      <c r="O201">
        <v>80</v>
      </c>
      <c r="P201">
        <v>20</v>
      </c>
      <c r="Q201">
        <v>20</v>
      </c>
      <c r="R201">
        <v>36.754399999999997</v>
      </c>
      <c r="S201">
        <v>56.754399999999997</v>
      </c>
      <c r="T201">
        <v>56.754399999999997</v>
      </c>
      <c r="U201" t="s">
        <v>1051</v>
      </c>
      <c r="V201" t="s">
        <v>1050</v>
      </c>
    </row>
    <row r="202" spans="1:22" x14ac:dyDescent="0.35">
      <c r="A202" t="s">
        <v>247</v>
      </c>
      <c r="B202" t="s">
        <v>39</v>
      </c>
      <c r="C202" t="s">
        <v>6</v>
      </c>
      <c r="D202" t="s">
        <v>11</v>
      </c>
      <c r="F202">
        <v>44167</v>
      </c>
      <c r="G202" s="4">
        <v>44203</v>
      </c>
      <c r="H202">
        <v>1</v>
      </c>
      <c r="K202">
        <v>0.25</v>
      </c>
      <c r="L202">
        <v>45.237400000000001</v>
      </c>
      <c r="M202" t="s">
        <v>18</v>
      </c>
      <c r="N202">
        <v>36</v>
      </c>
      <c r="O202">
        <v>80</v>
      </c>
      <c r="P202">
        <v>20</v>
      </c>
      <c r="Q202">
        <v>20</v>
      </c>
      <c r="R202">
        <v>45.237400000000001</v>
      </c>
      <c r="S202">
        <v>65.237400000000008</v>
      </c>
      <c r="T202">
        <v>65.237400000000008</v>
      </c>
      <c r="U202" t="s">
        <v>1051</v>
      </c>
      <c r="V202" t="s">
        <v>1050</v>
      </c>
    </row>
    <row r="203" spans="1:22" x14ac:dyDescent="0.35">
      <c r="A203" t="s">
        <v>248</v>
      </c>
      <c r="B203" t="s">
        <v>35</v>
      </c>
      <c r="C203" t="s">
        <v>44</v>
      </c>
      <c r="D203" t="s">
        <v>13</v>
      </c>
      <c r="E203" t="s">
        <v>3</v>
      </c>
      <c r="F203">
        <v>44167</v>
      </c>
      <c r="G203" s="4">
        <v>44223</v>
      </c>
      <c r="H203">
        <v>1</v>
      </c>
      <c r="K203">
        <v>0.75</v>
      </c>
      <c r="L203">
        <v>42.66</v>
      </c>
      <c r="M203" t="s">
        <v>17</v>
      </c>
      <c r="N203">
        <v>56</v>
      </c>
      <c r="O203">
        <v>80</v>
      </c>
      <c r="P203">
        <v>60</v>
      </c>
      <c r="Q203">
        <v>60</v>
      </c>
      <c r="R203">
        <v>42.66</v>
      </c>
      <c r="S203">
        <v>102.66</v>
      </c>
      <c r="T203">
        <v>102.66</v>
      </c>
      <c r="U203" t="s">
        <v>1051</v>
      </c>
      <c r="V203" t="s">
        <v>1051</v>
      </c>
    </row>
    <row r="204" spans="1:22" x14ac:dyDescent="0.35">
      <c r="A204" t="s">
        <v>249</v>
      </c>
      <c r="B204" t="s">
        <v>36</v>
      </c>
      <c r="C204" t="s">
        <v>7</v>
      </c>
      <c r="D204" t="s">
        <v>13</v>
      </c>
      <c r="F204">
        <v>44167</v>
      </c>
      <c r="G204" s="4">
        <v>44242</v>
      </c>
      <c r="H204">
        <v>2</v>
      </c>
      <c r="K204">
        <v>1</v>
      </c>
      <c r="L204">
        <v>226</v>
      </c>
      <c r="M204" t="s">
        <v>17</v>
      </c>
      <c r="N204">
        <v>75</v>
      </c>
      <c r="O204">
        <v>140</v>
      </c>
      <c r="P204">
        <v>140</v>
      </c>
      <c r="Q204">
        <v>140</v>
      </c>
      <c r="R204">
        <v>226</v>
      </c>
      <c r="S204">
        <v>366</v>
      </c>
      <c r="T204">
        <v>366</v>
      </c>
      <c r="U204" t="s">
        <v>1051</v>
      </c>
      <c r="V204" t="s">
        <v>1053</v>
      </c>
    </row>
    <row r="205" spans="1:22" x14ac:dyDescent="0.35">
      <c r="A205" t="s">
        <v>250</v>
      </c>
      <c r="B205" t="s">
        <v>37</v>
      </c>
      <c r="C205" t="s">
        <v>6</v>
      </c>
      <c r="D205" t="s">
        <v>12</v>
      </c>
      <c r="F205">
        <v>44168</v>
      </c>
      <c r="G205" s="4">
        <v>44202</v>
      </c>
      <c r="H205">
        <v>2</v>
      </c>
      <c r="K205">
        <v>0.5</v>
      </c>
      <c r="L205">
        <v>45.237400000000001</v>
      </c>
      <c r="M205" t="s">
        <v>17</v>
      </c>
      <c r="N205">
        <v>34</v>
      </c>
      <c r="O205">
        <v>140</v>
      </c>
      <c r="P205">
        <v>70</v>
      </c>
      <c r="Q205">
        <v>70</v>
      </c>
      <c r="R205">
        <v>45.237400000000001</v>
      </c>
      <c r="S205">
        <v>115.23740000000001</v>
      </c>
      <c r="T205">
        <v>115.23740000000001</v>
      </c>
      <c r="U205" t="s">
        <v>1050</v>
      </c>
      <c r="V205" t="s">
        <v>1051</v>
      </c>
    </row>
    <row r="206" spans="1:22" x14ac:dyDescent="0.35">
      <c r="A206" t="s">
        <v>251</v>
      </c>
      <c r="B206" t="s">
        <v>35</v>
      </c>
      <c r="C206" t="s">
        <v>9</v>
      </c>
      <c r="D206" t="s">
        <v>11</v>
      </c>
      <c r="E206" t="s">
        <v>3</v>
      </c>
      <c r="F206">
        <v>44168</v>
      </c>
      <c r="G206" s="4">
        <v>44221</v>
      </c>
      <c r="H206">
        <v>1</v>
      </c>
      <c r="K206">
        <v>0.25</v>
      </c>
      <c r="L206">
        <v>36.972099999999998</v>
      </c>
      <c r="M206" t="s">
        <v>18</v>
      </c>
      <c r="N206">
        <v>53</v>
      </c>
      <c r="O206">
        <v>80</v>
      </c>
      <c r="P206">
        <v>20</v>
      </c>
      <c r="Q206">
        <v>20</v>
      </c>
      <c r="R206">
        <v>36.972099999999998</v>
      </c>
      <c r="S206">
        <v>56.972099999999998</v>
      </c>
      <c r="T206">
        <v>56.972099999999998</v>
      </c>
      <c r="U206" t="s">
        <v>1050</v>
      </c>
      <c r="V206" t="s">
        <v>1053</v>
      </c>
    </row>
    <row r="207" spans="1:22" x14ac:dyDescent="0.35">
      <c r="A207" t="s">
        <v>252</v>
      </c>
      <c r="B207" t="s">
        <v>37</v>
      </c>
      <c r="C207" t="s">
        <v>43</v>
      </c>
      <c r="D207" t="s">
        <v>12</v>
      </c>
      <c r="F207">
        <v>44170</v>
      </c>
      <c r="G207" s="4">
        <v>44188</v>
      </c>
      <c r="H207">
        <v>1</v>
      </c>
      <c r="K207">
        <v>0.5</v>
      </c>
      <c r="L207">
        <v>138.5667</v>
      </c>
      <c r="M207" t="s">
        <v>17</v>
      </c>
      <c r="N207">
        <v>18</v>
      </c>
      <c r="O207">
        <v>80</v>
      </c>
      <c r="P207">
        <v>40</v>
      </c>
      <c r="Q207">
        <v>40</v>
      </c>
      <c r="R207">
        <v>138.5667</v>
      </c>
      <c r="S207">
        <v>178.5667</v>
      </c>
      <c r="T207">
        <v>178.5667</v>
      </c>
      <c r="U207" t="s">
        <v>1052</v>
      </c>
      <c r="V207" t="s">
        <v>1051</v>
      </c>
    </row>
    <row r="208" spans="1:22" x14ac:dyDescent="0.35">
      <c r="A208" t="s">
        <v>253</v>
      </c>
      <c r="B208" t="s">
        <v>37</v>
      </c>
      <c r="C208" t="s">
        <v>43</v>
      </c>
      <c r="D208" t="s">
        <v>11</v>
      </c>
      <c r="F208">
        <v>44170</v>
      </c>
      <c r="G208" s="4">
        <v>44202</v>
      </c>
      <c r="H208">
        <v>1</v>
      </c>
      <c r="K208">
        <v>0.25</v>
      </c>
      <c r="L208">
        <v>126.5641</v>
      </c>
      <c r="M208" t="s">
        <v>17</v>
      </c>
      <c r="N208">
        <v>32</v>
      </c>
      <c r="O208">
        <v>80</v>
      </c>
      <c r="P208">
        <v>20</v>
      </c>
      <c r="Q208">
        <v>20</v>
      </c>
      <c r="R208">
        <v>126.5641</v>
      </c>
      <c r="S208">
        <v>146.5641</v>
      </c>
      <c r="T208">
        <v>146.5641</v>
      </c>
      <c r="U208" t="s">
        <v>1052</v>
      </c>
      <c r="V208" t="s">
        <v>1051</v>
      </c>
    </row>
    <row r="209" spans="1:22" x14ac:dyDescent="0.35">
      <c r="A209" t="s">
        <v>254</v>
      </c>
      <c r="B209" t="s">
        <v>38</v>
      </c>
      <c r="C209" t="s">
        <v>9</v>
      </c>
      <c r="D209" t="s">
        <v>1</v>
      </c>
      <c r="F209">
        <v>44172</v>
      </c>
      <c r="G209" s="4">
        <v>44201</v>
      </c>
      <c r="H209">
        <v>2</v>
      </c>
      <c r="K209">
        <v>1</v>
      </c>
      <c r="L209">
        <v>51.45</v>
      </c>
      <c r="M209" t="s">
        <v>19</v>
      </c>
      <c r="N209">
        <v>29</v>
      </c>
      <c r="O209">
        <v>140</v>
      </c>
      <c r="P209">
        <v>140</v>
      </c>
      <c r="Q209">
        <v>140</v>
      </c>
      <c r="R209">
        <v>51.45</v>
      </c>
      <c r="S209">
        <v>191.45</v>
      </c>
      <c r="T209">
        <v>191.45</v>
      </c>
      <c r="U209" t="s">
        <v>1053</v>
      </c>
      <c r="V209" t="s">
        <v>1048</v>
      </c>
    </row>
    <row r="210" spans="1:22" x14ac:dyDescent="0.35">
      <c r="A210" t="s">
        <v>255</v>
      </c>
      <c r="B210" t="s">
        <v>37</v>
      </c>
      <c r="C210" t="s">
        <v>43</v>
      </c>
      <c r="D210" t="s">
        <v>11</v>
      </c>
      <c r="F210">
        <v>44172</v>
      </c>
      <c r="G210" s="4">
        <v>44203</v>
      </c>
      <c r="H210">
        <v>1</v>
      </c>
      <c r="K210">
        <v>0.25</v>
      </c>
      <c r="L210">
        <v>227.93719999999999</v>
      </c>
      <c r="M210" t="s">
        <v>17</v>
      </c>
      <c r="N210">
        <v>31</v>
      </c>
      <c r="O210">
        <v>80</v>
      </c>
      <c r="P210">
        <v>20</v>
      </c>
      <c r="Q210">
        <v>20</v>
      </c>
      <c r="R210">
        <v>227.93719999999999</v>
      </c>
      <c r="S210">
        <v>247.93719999999999</v>
      </c>
      <c r="T210">
        <v>247.93719999999999</v>
      </c>
      <c r="U210" t="s">
        <v>1053</v>
      </c>
      <c r="V210" t="s">
        <v>1050</v>
      </c>
    </row>
    <row r="211" spans="1:22" x14ac:dyDescent="0.35">
      <c r="A211" t="s">
        <v>256</v>
      </c>
      <c r="B211" t="s">
        <v>35</v>
      </c>
      <c r="C211" t="s">
        <v>6</v>
      </c>
      <c r="D211" t="s">
        <v>13</v>
      </c>
      <c r="F211">
        <v>44172</v>
      </c>
      <c r="G211" s="4">
        <v>44207</v>
      </c>
      <c r="H211">
        <v>1</v>
      </c>
      <c r="K211">
        <v>0.5</v>
      </c>
      <c r="L211">
        <v>367.71109999999999</v>
      </c>
      <c r="M211" t="s">
        <v>19</v>
      </c>
      <c r="N211">
        <v>35</v>
      </c>
      <c r="O211">
        <v>80</v>
      </c>
      <c r="P211">
        <v>40</v>
      </c>
      <c r="Q211">
        <v>40</v>
      </c>
      <c r="R211">
        <v>367.71109999999999</v>
      </c>
      <c r="S211">
        <v>407.71109999999999</v>
      </c>
      <c r="T211">
        <v>407.71109999999999</v>
      </c>
      <c r="U211" t="s">
        <v>1053</v>
      </c>
      <c r="V211" t="s">
        <v>1053</v>
      </c>
    </row>
    <row r="212" spans="1:22" x14ac:dyDescent="0.35">
      <c r="A212" t="s">
        <v>257</v>
      </c>
      <c r="B212" t="s">
        <v>36</v>
      </c>
      <c r="C212" t="s">
        <v>8</v>
      </c>
      <c r="D212" t="s">
        <v>13</v>
      </c>
      <c r="F212">
        <v>44172</v>
      </c>
      <c r="G212" s="4">
        <v>44208</v>
      </c>
      <c r="H212">
        <v>2</v>
      </c>
      <c r="K212">
        <v>1.25</v>
      </c>
      <c r="L212">
        <v>637.53</v>
      </c>
      <c r="M212" t="s">
        <v>17</v>
      </c>
      <c r="N212">
        <v>36</v>
      </c>
      <c r="O212">
        <v>140</v>
      </c>
      <c r="P212">
        <v>175</v>
      </c>
      <c r="Q212">
        <v>175</v>
      </c>
      <c r="R212">
        <v>637.53</v>
      </c>
      <c r="S212">
        <v>812.53</v>
      </c>
      <c r="T212">
        <v>812.53</v>
      </c>
      <c r="U212" t="s">
        <v>1053</v>
      </c>
      <c r="V212" t="s">
        <v>1048</v>
      </c>
    </row>
    <row r="213" spans="1:22" x14ac:dyDescent="0.35">
      <c r="A213" t="s">
        <v>258</v>
      </c>
      <c r="B213" t="s">
        <v>34</v>
      </c>
      <c r="C213" t="s">
        <v>8</v>
      </c>
      <c r="D213" t="s">
        <v>13</v>
      </c>
      <c r="F213">
        <v>44173</v>
      </c>
      <c r="G213" s="4">
        <v>44180</v>
      </c>
      <c r="H213">
        <v>2</v>
      </c>
      <c r="K213">
        <v>3</v>
      </c>
      <c r="L213">
        <v>21.33</v>
      </c>
      <c r="M213" t="s">
        <v>17</v>
      </c>
      <c r="N213">
        <v>7</v>
      </c>
      <c r="O213">
        <v>140</v>
      </c>
      <c r="P213">
        <v>420</v>
      </c>
      <c r="Q213">
        <v>420</v>
      </c>
      <c r="R213">
        <v>21.33</v>
      </c>
      <c r="S213">
        <v>441.33</v>
      </c>
      <c r="T213">
        <v>441.33</v>
      </c>
      <c r="U213" t="s">
        <v>1048</v>
      </c>
      <c r="V213" t="s">
        <v>1048</v>
      </c>
    </row>
    <row r="214" spans="1:22" x14ac:dyDescent="0.35">
      <c r="A214" t="s">
        <v>259</v>
      </c>
      <c r="B214" t="s">
        <v>38</v>
      </c>
      <c r="C214" t="s">
        <v>44</v>
      </c>
      <c r="D214" t="s">
        <v>13</v>
      </c>
      <c r="F214">
        <v>44173</v>
      </c>
      <c r="G214" s="4">
        <v>44181</v>
      </c>
      <c r="H214">
        <v>2</v>
      </c>
      <c r="K214">
        <v>1.5</v>
      </c>
      <c r="L214">
        <v>318.72519999999997</v>
      </c>
      <c r="M214" t="s">
        <v>17</v>
      </c>
      <c r="N214">
        <v>8</v>
      </c>
      <c r="O214">
        <v>140</v>
      </c>
      <c r="P214">
        <v>210</v>
      </c>
      <c r="Q214">
        <v>210</v>
      </c>
      <c r="R214">
        <v>318.72519999999997</v>
      </c>
      <c r="S214">
        <v>528.72519999999997</v>
      </c>
      <c r="T214">
        <v>528.72519999999997</v>
      </c>
      <c r="U214" t="s">
        <v>1048</v>
      </c>
      <c r="V214" t="s">
        <v>1051</v>
      </c>
    </row>
    <row r="215" spans="1:22" x14ac:dyDescent="0.35">
      <c r="A215" t="s">
        <v>260</v>
      </c>
      <c r="B215" t="s">
        <v>35</v>
      </c>
      <c r="C215" t="s">
        <v>44</v>
      </c>
      <c r="D215" t="s">
        <v>13</v>
      </c>
      <c r="E215" t="s">
        <v>3</v>
      </c>
      <c r="F215">
        <v>44173</v>
      </c>
      <c r="G215" s="4">
        <v>44239</v>
      </c>
      <c r="H215">
        <v>2</v>
      </c>
      <c r="K215">
        <v>0.75</v>
      </c>
      <c r="L215">
        <v>35.450000000000003</v>
      </c>
      <c r="M215" t="s">
        <v>17</v>
      </c>
      <c r="N215">
        <v>66</v>
      </c>
      <c r="O215">
        <v>140</v>
      </c>
      <c r="P215">
        <v>105</v>
      </c>
      <c r="Q215">
        <v>105</v>
      </c>
      <c r="R215">
        <v>35.450000000000003</v>
      </c>
      <c r="S215">
        <v>140.44999999999999</v>
      </c>
      <c r="T215">
        <v>140.44999999999999</v>
      </c>
      <c r="U215" t="s">
        <v>1048</v>
      </c>
      <c r="V215" t="s">
        <v>1049</v>
      </c>
    </row>
    <row r="216" spans="1:22" x14ac:dyDescent="0.35">
      <c r="A216" t="s">
        <v>261</v>
      </c>
      <c r="B216" t="s">
        <v>37</v>
      </c>
      <c r="C216" t="s">
        <v>43</v>
      </c>
      <c r="D216" t="s">
        <v>1</v>
      </c>
      <c r="F216">
        <v>44174</v>
      </c>
      <c r="G216" s="4">
        <v>44182</v>
      </c>
      <c r="H216">
        <v>1</v>
      </c>
      <c r="K216">
        <v>1.75</v>
      </c>
      <c r="L216">
        <v>131.30000000000001</v>
      </c>
      <c r="M216" t="s">
        <v>19</v>
      </c>
      <c r="N216">
        <v>8</v>
      </c>
      <c r="O216">
        <v>80</v>
      </c>
      <c r="P216">
        <v>140</v>
      </c>
      <c r="Q216">
        <v>140</v>
      </c>
      <c r="R216">
        <v>131.30000000000001</v>
      </c>
      <c r="S216">
        <v>271.3</v>
      </c>
      <c r="T216">
        <v>271.3</v>
      </c>
      <c r="U216" t="s">
        <v>1051</v>
      </c>
      <c r="V216" t="s">
        <v>1050</v>
      </c>
    </row>
    <row r="217" spans="1:22" x14ac:dyDescent="0.35">
      <c r="A217" t="s">
        <v>262</v>
      </c>
      <c r="B217" t="s">
        <v>35</v>
      </c>
      <c r="C217" t="s">
        <v>44</v>
      </c>
      <c r="D217" t="s">
        <v>11</v>
      </c>
      <c r="F217">
        <v>44174</v>
      </c>
      <c r="G217" s="4">
        <v>44207</v>
      </c>
      <c r="H217">
        <v>1</v>
      </c>
      <c r="K217">
        <v>0.25</v>
      </c>
      <c r="L217">
        <v>37.262799999999999</v>
      </c>
      <c r="M217" t="s">
        <v>18</v>
      </c>
      <c r="N217">
        <v>33</v>
      </c>
      <c r="O217">
        <v>80</v>
      </c>
      <c r="P217">
        <v>20</v>
      </c>
      <c r="Q217">
        <v>20</v>
      </c>
      <c r="R217">
        <v>37.262799999999999</v>
      </c>
      <c r="S217">
        <v>57.262799999999999</v>
      </c>
      <c r="T217">
        <v>57.262799999999999</v>
      </c>
      <c r="U217" t="s">
        <v>1051</v>
      </c>
      <c r="V217" t="s">
        <v>1053</v>
      </c>
    </row>
    <row r="218" spans="1:22" x14ac:dyDescent="0.35">
      <c r="A218" t="s">
        <v>263</v>
      </c>
      <c r="B218" t="s">
        <v>41</v>
      </c>
      <c r="C218" t="s">
        <v>6</v>
      </c>
      <c r="D218" t="s">
        <v>1</v>
      </c>
      <c r="F218">
        <v>44174</v>
      </c>
      <c r="G218" s="4">
        <v>44208</v>
      </c>
      <c r="H218">
        <v>2</v>
      </c>
      <c r="K218">
        <v>3</v>
      </c>
      <c r="L218">
        <v>1193.7465999999999</v>
      </c>
      <c r="M218" t="s">
        <v>18</v>
      </c>
      <c r="N218">
        <v>34</v>
      </c>
      <c r="O218">
        <v>140</v>
      </c>
      <c r="P218">
        <v>420</v>
      </c>
      <c r="Q218">
        <v>420</v>
      </c>
      <c r="R218">
        <v>1193.7465999999999</v>
      </c>
      <c r="S218">
        <v>1613.7465999999999</v>
      </c>
      <c r="T218">
        <v>1613.7465999999999</v>
      </c>
      <c r="U218" t="s">
        <v>1051</v>
      </c>
      <c r="V218" t="s">
        <v>1048</v>
      </c>
    </row>
    <row r="219" spans="1:22" x14ac:dyDescent="0.35">
      <c r="A219" t="s">
        <v>264</v>
      </c>
      <c r="B219" t="s">
        <v>39</v>
      </c>
      <c r="C219" t="s">
        <v>6</v>
      </c>
      <c r="D219" t="s">
        <v>13</v>
      </c>
      <c r="E219" t="s">
        <v>3</v>
      </c>
      <c r="F219">
        <v>44175</v>
      </c>
      <c r="G219" s="4">
        <v>44179</v>
      </c>
      <c r="H219">
        <v>1</v>
      </c>
      <c r="K219">
        <v>0.5</v>
      </c>
      <c r="L219">
        <v>250.42240000000001</v>
      </c>
      <c r="M219" t="s">
        <v>18</v>
      </c>
      <c r="N219">
        <v>4</v>
      </c>
      <c r="O219">
        <v>80</v>
      </c>
      <c r="P219">
        <v>40</v>
      </c>
      <c r="Q219">
        <v>40</v>
      </c>
      <c r="R219">
        <v>250.42240000000001</v>
      </c>
      <c r="S219">
        <v>290.42240000000004</v>
      </c>
      <c r="T219">
        <v>290.42240000000004</v>
      </c>
      <c r="U219" t="s">
        <v>1050</v>
      </c>
      <c r="V219" t="s">
        <v>1053</v>
      </c>
    </row>
    <row r="220" spans="1:22" x14ac:dyDescent="0.35">
      <c r="A220" t="s">
        <v>265</v>
      </c>
      <c r="B220" t="s">
        <v>37</v>
      </c>
      <c r="C220" t="s">
        <v>43</v>
      </c>
      <c r="D220" t="s">
        <v>11</v>
      </c>
      <c r="F220">
        <v>44175</v>
      </c>
      <c r="G220" s="4">
        <v>44203</v>
      </c>
      <c r="H220">
        <v>1</v>
      </c>
      <c r="K220">
        <v>0.25</v>
      </c>
      <c r="L220">
        <v>67.703999999999994</v>
      </c>
      <c r="M220" t="s">
        <v>19</v>
      </c>
      <c r="N220">
        <v>28</v>
      </c>
      <c r="O220">
        <v>80</v>
      </c>
      <c r="P220">
        <v>20</v>
      </c>
      <c r="Q220">
        <v>20</v>
      </c>
      <c r="R220">
        <v>67.703999999999994</v>
      </c>
      <c r="S220">
        <v>87.703999999999994</v>
      </c>
      <c r="T220">
        <v>87.703999999999994</v>
      </c>
      <c r="U220" t="s">
        <v>1050</v>
      </c>
      <c r="V220" t="s">
        <v>1050</v>
      </c>
    </row>
    <row r="221" spans="1:22" x14ac:dyDescent="0.35">
      <c r="A221" t="s">
        <v>266</v>
      </c>
      <c r="B221" t="s">
        <v>34</v>
      </c>
      <c r="C221" t="s">
        <v>9</v>
      </c>
      <c r="D221" t="s">
        <v>1</v>
      </c>
      <c r="F221">
        <v>44175</v>
      </c>
      <c r="G221" s="4">
        <v>44203</v>
      </c>
      <c r="H221">
        <v>2</v>
      </c>
      <c r="K221">
        <v>1.25</v>
      </c>
      <c r="L221">
        <v>58.238999999999997</v>
      </c>
      <c r="M221" t="s">
        <v>17</v>
      </c>
      <c r="N221">
        <v>28</v>
      </c>
      <c r="O221">
        <v>140</v>
      </c>
      <c r="P221">
        <v>175</v>
      </c>
      <c r="Q221">
        <v>175</v>
      </c>
      <c r="R221">
        <v>58.238999999999997</v>
      </c>
      <c r="S221">
        <v>233.239</v>
      </c>
      <c r="T221">
        <v>233.239</v>
      </c>
      <c r="U221" t="s">
        <v>1050</v>
      </c>
      <c r="V221" t="s">
        <v>1050</v>
      </c>
    </row>
    <row r="222" spans="1:22" x14ac:dyDescent="0.35">
      <c r="A222" t="s">
        <v>267</v>
      </c>
      <c r="B222" t="s">
        <v>38</v>
      </c>
      <c r="C222" t="s">
        <v>43</v>
      </c>
      <c r="D222" t="s">
        <v>12</v>
      </c>
      <c r="F222">
        <v>44175</v>
      </c>
      <c r="G222" s="4">
        <v>44210</v>
      </c>
      <c r="H222">
        <v>1</v>
      </c>
      <c r="K222">
        <v>0.5</v>
      </c>
      <c r="L222">
        <v>32.226999999999997</v>
      </c>
      <c r="M222" t="s">
        <v>19</v>
      </c>
      <c r="N222">
        <v>35</v>
      </c>
      <c r="O222">
        <v>80</v>
      </c>
      <c r="P222">
        <v>40</v>
      </c>
      <c r="Q222">
        <v>40</v>
      </c>
      <c r="R222">
        <v>32.226999999999997</v>
      </c>
      <c r="S222">
        <v>72.227000000000004</v>
      </c>
      <c r="T222">
        <v>72.227000000000004</v>
      </c>
      <c r="U222" t="s">
        <v>1050</v>
      </c>
      <c r="V222" t="s">
        <v>1050</v>
      </c>
    </row>
    <row r="223" spans="1:22" x14ac:dyDescent="0.35">
      <c r="A223" t="s">
        <v>268</v>
      </c>
      <c r="B223" t="s">
        <v>34</v>
      </c>
      <c r="C223" t="s">
        <v>8</v>
      </c>
      <c r="D223" t="s">
        <v>13</v>
      </c>
      <c r="F223">
        <v>44175</v>
      </c>
      <c r="G223" s="4">
        <v>44219</v>
      </c>
      <c r="H223">
        <v>1</v>
      </c>
      <c r="K223">
        <v>2.25</v>
      </c>
      <c r="L223">
        <v>180</v>
      </c>
      <c r="M223" t="s">
        <v>17</v>
      </c>
      <c r="N223">
        <v>44</v>
      </c>
      <c r="O223">
        <v>80</v>
      </c>
      <c r="P223">
        <v>180</v>
      </c>
      <c r="Q223">
        <v>180</v>
      </c>
      <c r="R223">
        <v>180</v>
      </c>
      <c r="S223">
        <v>360</v>
      </c>
      <c r="T223">
        <v>360</v>
      </c>
      <c r="U223" t="s">
        <v>1050</v>
      </c>
      <c r="V223" t="s">
        <v>1052</v>
      </c>
    </row>
    <row r="224" spans="1:22" x14ac:dyDescent="0.35">
      <c r="A224" t="s">
        <v>269</v>
      </c>
      <c r="B224" t="s">
        <v>38</v>
      </c>
      <c r="C224" t="s">
        <v>8</v>
      </c>
      <c r="D224" t="s">
        <v>12</v>
      </c>
      <c r="E224" t="s">
        <v>3</v>
      </c>
      <c r="F224">
        <v>44177</v>
      </c>
      <c r="G224" s="4">
        <v>44224</v>
      </c>
      <c r="H224">
        <v>1</v>
      </c>
      <c r="K224">
        <v>1</v>
      </c>
      <c r="L224">
        <v>337.9237</v>
      </c>
      <c r="M224" t="s">
        <v>17</v>
      </c>
      <c r="N224">
        <v>47</v>
      </c>
      <c r="O224">
        <v>80</v>
      </c>
      <c r="P224">
        <v>80</v>
      </c>
      <c r="Q224">
        <v>80</v>
      </c>
      <c r="R224">
        <v>337.9237</v>
      </c>
      <c r="S224">
        <v>417.9237</v>
      </c>
      <c r="T224">
        <v>417.9237</v>
      </c>
      <c r="U224" t="s">
        <v>1052</v>
      </c>
      <c r="V224" t="s">
        <v>1050</v>
      </c>
    </row>
    <row r="225" spans="1:22" x14ac:dyDescent="0.35">
      <c r="A225" t="s">
        <v>270</v>
      </c>
      <c r="B225" t="s">
        <v>35</v>
      </c>
      <c r="C225" t="s">
        <v>6</v>
      </c>
      <c r="D225" t="s">
        <v>12</v>
      </c>
      <c r="E225" t="s">
        <v>3</v>
      </c>
      <c r="F225">
        <v>44179</v>
      </c>
      <c r="G225" s="4">
        <v>44180</v>
      </c>
      <c r="H225">
        <v>1</v>
      </c>
      <c r="K225">
        <v>0.75</v>
      </c>
      <c r="L225">
        <v>63.99</v>
      </c>
      <c r="M225" t="s">
        <v>17</v>
      </c>
      <c r="N225">
        <v>1</v>
      </c>
      <c r="O225">
        <v>80</v>
      </c>
      <c r="P225">
        <v>60</v>
      </c>
      <c r="Q225">
        <v>60</v>
      </c>
      <c r="R225">
        <v>63.99</v>
      </c>
      <c r="S225">
        <v>123.99000000000001</v>
      </c>
      <c r="T225">
        <v>123.99000000000001</v>
      </c>
      <c r="U225" t="s">
        <v>1053</v>
      </c>
      <c r="V225" t="s">
        <v>1048</v>
      </c>
    </row>
    <row r="226" spans="1:22" x14ac:dyDescent="0.35">
      <c r="A226" t="s">
        <v>271</v>
      </c>
      <c r="B226" t="s">
        <v>38</v>
      </c>
      <c r="C226" t="s">
        <v>8</v>
      </c>
      <c r="D226" t="s">
        <v>12</v>
      </c>
      <c r="F226">
        <v>44179</v>
      </c>
      <c r="G226" s="4">
        <v>44181</v>
      </c>
      <c r="H226">
        <v>1</v>
      </c>
      <c r="K226">
        <v>0.5</v>
      </c>
      <c r="L226">
        <v>145.88999999999999</v>
      </c>
      <c r="M226" t="s">
        <v>19</v>
      </c>
      <c r="N226">
        <v>2</v>
      </c>
      <c r="O226">
        <v>80</v>
      </c>
      <c r="P226">
        <v>40</v>
      </c>
      <c r="Q226">
        <v>40</v>
      </c>
      <c r="R226">
        <v>145.88999999999999</v>
      </c>
      <c r="S226">
        <v>185.89</v>
      </c>
      <c r="T226">
        <v>185.89</v>
      </c>
      <c r="U226" t="s">
        <v>1053</v>
      </c>
      <c r="V226" t="s">
        <v>1051</v>
      </c>
    </row>
    <row r="227" spans="1:22" x14ac:dyDescent="0.35">
      <c r="A227" t="s">
        <v>272</v>
      </c>
      <c r="B227" t="s">
        <v>38</v>
      </c>
      <c r="C227" t="s">
        <v>8</v>
      </c>
      <c r="D227" t="s">
        <v>11</v>
      </c>
      <c r="F227">
        <v>44179</v>
      </c>
      <c r="G227" s="4">
        <v>44200</v>
      </c>
      <c r="H227">
        <v>1</v>
      </c>
      <c r="K227">
        <v>0.25</v>
      </c>
      <c r="L227">
        <v>30</v>
      </c>
      <c r="M227" t="s">
        <v>19</v>
      </c>
      <c r="N227">
        <v>21</v>
      </c>
      <c r="O227">
        <v>80</v>
      </c>
      <c r="P227">
        <v>20</v>
      </c>
      <c r="Q227">
        <v>20</v>
      </c>
      <c r="R227">
        <v>30</v>
      </c>
      <c r="S227">
        <v>50</v>
      </c>
      <c r="T227">
        <v>50</v>
      </c>
      <c r="U227" t="s">
        <v>1053</v>
      </c>
      <c r="V227" t="s">
        <v>1053</v>
      </c>
    </row>
    <row r="228" spans="1:22" x14ac:dyDescent="0.35">
      <c r="A228" t="s">
        <v>273</v>
      </c>
      <c r="B228" t="s">
        <v>38</v>
      </c>
      <c r="C228" t="s">
        <v>8</v>
      </c>
      <c r="D228" t="s">
        <v>13</v>
      </c>
      <c r="F228">
        <v>44179</v>
      </c>
      <c r="G228" s="4">
        <v>44200</v>
      </c>
      <c r="H228">
        <v>1</v>
      </c>
      <c r="K228">
        <v>0.5</v>
      </c>
      <c r="L228">
        <v>57.098199999999999</v>
      </c>
      <c r="M228" t="s">
        <v>17</v>
      </c>
      <c r="N228">
        <v>21</v>
      </c>
      <c r="O228">
        <v>80</v>
      </c>
      <c r="P228">
        <v>40</v>
      </c>
      <c r="Q228">
        <v>40</v>
      </c>
      <c r="R228">
        <v>57.098199999999999</v>
      </c>
      <c r="S228">
        <v>97.098199999999991</v>
      </c>
      <c r="T228">
        <v>97.098199999999991</v>
      </c>
      <c r="U228" t="s">
        <v>1053</v>
      </c>
      <c r="V228" t="s">
        <v>1053</v>
      </c>
    </row>
    <row r="229" spans="1:22" x14ac:dyDescent="0.35">
      <c r="A229" t="s">
        <v>274</v>
      </c>
      <c r="B229" t="s">
        <v>36</v>
      </c>
      <c r="C229" t="s">
        <v>8</v>
      </c>
      <c r="D229" t="s">
        <v>1</v>
      </c>
      <c r="F229">
        <v>44179</v>
      </c>
      <c r="G229" s="4">
        <v>44209</v>
      </c>
      <c r="H229">
        <v>2</v>
      </c>
      <c r="K229">
        <v>3.5</v>
      </c>
      <c r="L229">
        <v>262.44</v>
      </c>
      <c r="M229" t="s">
        <v>17</v>
      </c>
      <c r="N229">
        <v>30</v>
      </c>
      <c r="O229">
        <v>140</v>
      </c>
      <c r="P229">
        <v>490</v>
      </c>
      <c r="Q229">
        <v>490</v>
      </c>
      <c r="R229">
        <v>262.44</v>
      </c>
      <c r="S229">
        <v>752.44</v>
      </c>
      <c r="T229">
        <v>752.44</v>
      </c>
      <c r="U229" t="s">
        <v>1053</v>
      </c>
      <c r="V229" t="s">
        <v>1051</v>
      </c>
    </row>
    <row r="230" spans="1:22" x14ac:dyDescent="0.35">
      <c r="A230" t="s">
        <v>275</v>
      </c>
      <c r="B230" t="s">
        <v>38</v>
      </c>
      <c r="C230" t="s">
        <v>8</v>
      </c>
      <c r="D230" t="s">
        <v>12</v>
      </c>
      <c r="F230">
        <v>44179</v>
      </c>
      <c r="G230" s="4">
        <v>44215</v>
      </c>
      <c r="H230">
        <v>1</v>
      </c>
      <c r="K230">
        <v>0.5</v>
      </c>
      <c r="L230">
        <v>21.33</v>
      </c>
      <c r="M230" t="s">
        <v>19</v>
      </c>
      <c r="N230">
        <v>36</v>
      </c>
      <c r="O230">
        <v>80</v>
      </c>
      <c r="P230">
        <v>40</v>
      </c>
      <c r="Q230">
        <v>40</v>
      </c>
      <c r="R230">
        <v>21.33</v>
      </c>
      <c r="S230">
        <v>61.33</v>
      </c>
      <c r="T230">
        <v>61.33</v>
      </c>
      <c r="U230" t="s">
        <v>1053</v>
      </c>
      <c r="V230" t="s">
        <v>1048</v>
      </c>
    </row>
    <row r="231" spans="1:22" x14ac:dyDescent="0.35">
      <c r="A231" t="s">
        <v>276</v>
      </c>
      <c r="B231" t="s">
        <v>37</v>
      </c>
      <c r="C231" t="s">
        <v>43</v>
      </c>
      <c r="D231" t="s">
        <v>2</v>
      </c>
      <c r="F231">
        <v>44179</v>
      </c>
      <c r="G231" s="4">
        <v>44320</v>
      </c>
      <c r="H231">
        <v>1</v>
      </c>
      <c r="K231">
        <v>4</v>
      </c>
      <c r="L231">
        <v>1769.625</v>
      </c>
      <c r="M231" t="s">
        <v>19</v>
      </c>
      <c r="N231">
        <v>141</v>
      </c>
      <c r="O231">
        <v>80</v>
      </c>
      <c r="P231">
        <v>320</v>
      </c>
      <c r="Q231">
        <v>320</v>
      </c>
      <c r="R231">
        <v>1769.625</v>
      </c>
      <c r="S231">
        <v>2089.625</v>
      </c>
      <c r="T231">
        <v>2089.625</v>
      </c>
      <c r="U231" t="s">
        <v>1053</v>
      </c>
      <c r="V231" t="s">
        <v>1048</v>
      </c>
    </row>
    <row r="232" spans="1:22" x14ac:dyDescent="0.35">
      <c r="A232" t="s">
        <v>277</v>
      </c>
      <c r="B232" t="s">
        <v>37</v>
      </c>
      <c r="C232" t="s">
        <v>43</v>
      </c>
      <c r="D232" t="s">
        <v>13</v>
      </c>
      <c r="F232">
        <v>44180</v>
      </c>
      <c r="G232" s="4">
        <v>44209</v>
      </c>
      <c r="H232">
        <v>1</v>
      </c>
      <c r="K232">
        <v>0.75</v>
      </c>
      <c r="L232">
        <v>82.875</v>
      </c>
      <c r="M232" t="s">
        <v>19</v>
      </c>
      <c r="N232">
        <v>29</v>
      </c>
      <c r="O232">
        <v>80</v>
      </c>
      <c r="P232">
        <v>60</v>
      </c>
      <c r="Q232">
        <v>60</v>
      </c>
      <c r="R232">
        <v>82.875</v>
      </c>
      <c r="S232">
        <v>142.875</v>
      </c>
      <c r="T232">
        <v>142.875</v>
      </c>
      <c r="U232" t="s">
        <v>1048</v>
      </c>
      <c r="V232" t="s">
        <v>1051</v>
      </c>
    </row>
    <row r="233" spans="1:22" x14ac:dyDescent="0.35">
      <c r="A233" t="s">
        <v>278</v>
      </c>
      <c r="B233" t="s">
        <v>34</v>
      </c>
      <c r="C233" t="s">
        <v>6</v>
      </c>
      <c r="D233" t="s">
        <v>12</v>
      </c>
      <c r="F233">
        <v>44180</v>
      </c>
      <c r="G233" s="4">
        <v>44221</v>
      </c>
      <c r="H233">
        <v>2</v>
      </c>
      <c r="K233">
        <v>0.75</v>
      </c>
      <c r="L233">
        <v>2294</v>
      </c>
      <c r="M233" t="s">
        <v>17</v>
      </c>
      <c r="N233">
        <v>41</v>
      </c>
      <c r="O233">
        <v>140</v>
      </c>
      <c r="P233">
        <v>105</v>
      </c>
      <c r="Q233">
        <v>105</v>
      </c>
      <c r="R233">
        <v>2294</v>
      </c>
      <c r="S233">
        <v>2399</v>
      </c>
      <c r="T233">
        <v>2399</v>
      </c>
      <c r="U233" t="s">
        <v>1048</v>
      </c>
      <c r="V233" t="s">
        <v>1053</v>
      </c>
    </row>
    <row r="234" spans="1:22" x14ac:dyDescent="0.35">
      <c r="A234" t="s">
        <v>279</v>
      </c>
      <c r="B234" t="s">
        <v>39</v>
      </c>
      <c r="C234" t="s">
        <v>8</v>
      </c>
      <c r="D234" t="s">
        <v>12</v>
      </c>
      <c r="F234">
        <v>44181</v>
      </c>
      <c r="G234" s="4">
        <v>44188</v>
      </c>
      <c r="H234">
        <v>1</v>
      </c>
      <c r="K234">
        <v>1</v>
      </c>
      <c r="L234">
        <v>348.7432</v>
      </c>
      <c r="M234" t="s">
        <v>17</v>
      </c>
      <c r="N234">
        <v>7</v>
      </c>
      <c r="O234">
        <v>80</v>
      </c>
      <c r="P234">
        <v>80</v>
      </c>
      <c r="Q234">
        <v>80</v>
      </c>
      <c r="R234">
        <v>348.7432</v>
      </c>
      <c r="S234">
        <v>428.7432</v>
      </c>
      <c r="T234">
        <v>428.7432</v>
      </c>
      <c r="U234" t="s">
        <v>1051</v>
      </c>
      <c r="V234" t="s">
        <v>1051</v>
      </c>
    </row>
    <row r="235" spans="1:22" x14ac:dyDescent="0.35">
      <c r="A235" t="s">
        <v>280</v>
      </c>
      <c r="B235" t="s">
        <v>37</v>
      </c>
      <c r="C235" t="s">
        <v>43</v>
      </c>
      <c r="D235" t="s">
        <v>12</v>
      </c>
      <c r="F235">
        <v>44181</v>
      </c>
      <c r="G235" s="4">
        <v>44210</v>
      </c>
      <c r="H235">
        <v>1</v>
      </c>
      <c r="K235">
        <v>0.25</v>
      </c>
      <c r="L235">
        <v>140.4</v>
      </c>
      <c r="M235" t="s">
        <v>17</v>
      </c>
      <c r="N235">
        <v>29</v>
      </c>
      <c r="O235">
        <v>80</v>
      </c>
      <c r="P235">
        <v>20</v>
      </c>
      <c r="Q235">
        <v>20</v>
      </c>
      <c r="R235">
        <v>140.4</v>
      </c>
      <c r="S235">
        <v>160.4</v>
      </c>
      <c r="T235">
        <v>160.4</v>
      </c>
      <c r="U235" t="s">
        <v>1051</v>
      </c>
      <c r="V235" t="s">
        <v>1050</v>
      </c>
    </row>
    <row r="236" spans="1:22" x14ac:dyDescent="0.35">
      <c r="A236" t="s">
        <v>281</v>
      </c>
      <c r="B236" t="s">
        <v>40</v>
      </c>
      <c r="C236" t="s">
        <v>7</v>
      </c>
      <c r="D236" t="s">
        <v>12</v>
      </c>
      <c r="F236">
        <v>44181</v>
      </c>
      <c r="G236" s="4">
        <v>44228</v>
      </c>
      <c r="H236">
        <v>2</v>
      </c>
      <c r="K236">
        <v>0.5</v>
      </c>
      <c r="L236">
        <v>133.99780000000001</v>
      </c>
      <c r="M236" t="s">
        <v>17</v>
      </c>
      <c r="N236">
        <v>47</v>
      </c>
      <c r="O236">
        <v>140</v>
      </c>
      <c r="P236">
        <v>70</v>
      </c>
      <c r="Q236">
        <v>70</v>
      </c>
      <c r="R236">
        <v>133.99780000000001</v>
      </c>
      <c r="S236">
        <v>203.99780000000001</v>
      </c>
      <c r="T236">
        <v>203.99780000000001</v>
      </c>
      <c r="U236" t="s">
        <v>1051</v>
      </c>
      <c r="V236" t="s">
        <v>1053</v>
      </c>
    </row>
    <row r="237" spans="1:22" x14ac:dyDescent="0.35">
      <c r="A237" t="s">
        <v>282</v>
      </c>
      <c r="B237" t="s">
        <v>35</v>
      </c>
      <c r="C237" t="s">
        <v>9</v>
      </c>
      <c r="D237" t="s">
        <v>2</v>
      </c>
      <c r="F237">
        <v>44186</v>
      </c>
      <c r="G237" s="4">
        <v>44222</v>
      </c>
      <c r="H237">
        <v>2</v>
      </c>
      <c r="K237">
        <v>1</v>
      </c>
      <c r="L237">
        <v>305.63040000000001</v>
      </c>
      <c r="M237" t="s">
        <v>17</v>
      </c>
      <c r="N237">
        <v>36</v>
      </c>
      <c r="O237">
        <v>140</v>
      </c>
      <c r="P237">
        <v>140</v>
      </c>
      <c r="Q237">
        <v>140</v>
      </c>
      <c r="R237">
        <v>305.63040000000001</v>
      </c>
      <c r="S237">
        <v>445.63040000000001</v>
      </c>
      <c r="T237">
        <v>445.63040000000001</v>
      </c>
      <c r="U237" t="s">
        <v>1053</v>
      </c>
      <c r="V237" t="s">
        <v>1048</v>
      </c>
    </row>
    <row r="238" spans="1:22" x14ac:dyDescent="0.35">
      <c r="A238" t="s">
        <v>283</v>
      </c>
      <c r="B238" t="s">
        <v>35</v>
      </c>
      <c r="C238" t="s">
        <v>6</v>
      </c>
      <c r="D238" t="s">
        <v>12</v>
      </c>
      <c r="E238" t="s">
        <v>3</v>
      </c>
      <c r="F238">
        <v>44200</v>
      </c>
      <c r="G238" s="4">
        <v>44207</v>
      </c>
      <c r="H238">
        <v>1</v>
      </c>
      <c r="K238">
        <v>0.25</v>
      </c>
      <c r="L238">
        <v>19.196999999999999</v>
      </c>
      <c r="M238" t="s">
        <v>17</v>
      </c>
      <c r="N238">
        <v>7</v>
      </c>
      <c r="O238">
        <v>80</v>
      </c>
      <c r="P238">
        <v>20</v>
      </c>
      <c r="Q238">
        <v>20</v>
      </c>
      <c r="R238">
        <v>19.196999999999999</v>
      </c>
      <c r="S238">
        <v>39.197000000000003</v>
      </c>
      <c r="T238">
        <v>39.197000000000003</v>
      </c>
      <c r="U238" t="s">
        <v>1053</v>
      </c>
      <c r="V238" t="s">
        <v>1053</v>
      </c>
    </row>
    <row r="239" spans="1:22" x14ac:dyDescent="0.35">
      <c r="A239" t="s">
        <v>284</v>
      </c>
      <c r="B239" t="s">
        <v>37</v>
      </c>
      <c r="C239" t="s">
        <v>43</v>
      </c>
      <c r="D239" t="s">
        <v>12</v>
      </c>
      <c r="F239">
        <v>44200</v>
      </c>
      <c r="G239" s="4">
        <v>44209</v>
      </c>
      <c r="H239">
        <v>1</v>
      </c>
      <c r="K239">
        <v>0.5</v>
      </c>
      <c r="L239">
        <v>18.524999999999999</v>
      </c>
      <c r="M239" t="s">
        <v>19</v>
      </c>
      <c r="N239">
        <v>9</v>
      </c>
      <c r="O239">
        <v>80</v>
      </c>
      <c r="P239">
        <v>40</v>
      </c>
      <c r="Q239">
        <v>40</v>
      </c>
      <c r="R239">
        <v>18.524999999999999</v>
      </c>
      <c r="S239">
        <v>58.524999999999999</v>
      </c>
      <c r="T239">
        <v>58.524999999999999</v>
      </c>
      <c r="U239" t="s">
        <v>1053</v>
      </c>
      <c r="V239" t="s">
        <v>1051</v>
      </c>
    </row>
    <row r="240" spans="1:22" x14ac:dyDescent="0.35">
      <c r="A240" t="s">
        <v>285</v>
      </c>
      <c r="B240" t="s">
        <v>38</v>
      </c>
      <c r="C240" t="s">
        <v>43</v>
      </c>
      <c r="D240" t="s">
        <v>11</v>
      </c>
      <c r="F240">
        <v>44200</v>
      </c>
      <c r="G240" s="4">
        <v>44209</v>
      </c>
      <c r="H240">
        <v>1</v>
      </c>
      <c r="K240">
        <v>0.25</v>
      </c>
      <c r="L240">
        <v>39</v>
      </c>
      <c r="M240" t="s">
        <v>17</v>
      </c>
      <c r="N240">
        <v>9</v>
      </c>
      <c r="O240">
        <v>80</v>
      </c>
      <c r="P240">
        <v>20</v>
      </c>
      <c r="Q240">
        <v>20</v>
      </c>
      <c r="R240">
        <v>39</v>
      </c>
      <c r="S240">
        <v>59</v>
      </c>
      <c r="T240">
        <v>59</v>
      </c>
      <c r="U240" t="s">
        <v>1053</v>
      </c>
      <c r="V240" t="s">
        <v>1051</v>
      </c>
    </row>
    <row r="241" spans="1:22" x14ac:dyDescent="0.35">
      <c r="A241" t="s">
        <v>286</v>
      </c>
      <c r="B241" t="s">
        <v>37</v>
      </c>
      <c r="C241" t="s">
        <v>43</v>
      </c>
      <c r="D241" t="s">
        <v>12</v>
      </c>
      <c r="F241">
        <v>44200</v>
      </c>
      <c r="G241" s="4">
        <v>44210</v>
      </c>
      <c r="H241">
        <v>2</v>
      </c>
      <c r="K241">
        <v>0.25</v>
      </c>
      <c r="L241">
        <v>36.503999999999998</v>
      </c>
      <c r="M241" t="s">
        <v>19</v>
      </c>
      <c r="N241">
        <v>10</v>
      </c>
      <c r="O241">
        <v>140</v>
      </c>
      <c r="P241">
        <v>35</v>
      </c>
      <c r="Q241">
        <v>35</v>
      </c>
      <c r="R241">
        <v>36.503999999999998</v>
      </c>
      <c r="S241">
        <v>71.503999999999991</v>
      </c>
      <c r="T241">
        <v>71.503999999999991</v>
      </c>
      <c r="U241" t="s">
        <v>1053</v>
      </c>
      <c r="V241" t="s">
        <v>1050</v>
      </c>
    </row>
    <row r="242" spans="1:22" x14ac:dyDescent="0.35">
      <c r="A242" t="s">
        <v>287</v>
      </c>
      <c r="B242" t="s">
        <v>34</v>
      </c>
      <c r="C242" t="s">
        <v>44</v>
      </c>
      <c r="D242" t="s">
        <v>12</v>
      </c>
      <c r="F242">
        <v>44200</v>
      </c>
      <c r="G242" s="4">
        <v>44210</v>
      </c>
      <c r="H242">
        <v>2</v>
      </c>
      <c r="K242">
        <v>0.5</v>
      </c>
      <c r="L242">
        <v>29.807400000000001</v>
      </c>
      <c r="M242" t="s">
        <v>18</v>
      </c>
      <c r="N242">
        <v>10</v>
      </c>
      <c r="O242">
        <v>140</v>
      </c>
      <c r="P242">
        <v>70</v>
      </c>
      <c r="Q242">
        <v>70</v>
      </c>
      <c r="R242">
        <v>29.807400000000001</v>
      </c>
      <c r="S242">
        <v>99.807400000000001</v>
      </c>
      <c r="T242">
        <v>99.807400000000001</v>
      </c>
      <c r="U242" t="s">
        <v>1053</v>
      </c>
      <c r="V242" t="s">
        <v>1050</v>
      </c>
    </row>
    <row r="243" spans="1:22" x14ac:dyDescent="0.35">
      <c r="A243" t="s">
        <v>288</v>
      </c>
      <c r="B243" t="s">
        <v>34</v>
      </c>
      <c r="C243" t="s">
        <v>6</v>
      </c>
      <c r="D243" t="s">
        <v>12</v>
      </c>
      <c r="F243">
        <v>44200</v>
      </c>
      <c r="G243" s="4">
        <v>44210</v>
      </c>
      <c r="H243">
        <v>1</v>
      </c>
      <c r="K243">
        <v>0.25</v>
      </c>
      <c r="L243">
        <v>43.02</v>
      </c>
      <c r="M243" t="s">
        <v>17</v>
      </c>
      <c r="N243">
        <v>10</v>
      </c>
      <c r="O243">
        <v>80</v>
      </c>
      <c r="P243">
        <v>20</v>
      </c>
      <c r="Q243">
        <v>20</v>
      </c>
      <c r="R243">
        <v>43.02</v>
      </c>
      <c r="S243">
        <v>63.02</v>
      </c>
      <c r="T243">
        <v>63.02</v>
      </c>
      <c r="U243" t="s">
        <v>1053</v>
      </c>
      <c r="V243" t="s">
        <v>1050</v>
      </c>
    </row>
    <row r="244" spans="1:22" x14ac:dyDescent="0.35">
      <c r="A244" t="s">
        <v>289</v>
      </c>
      <c r="B244" t="s">
        <v>35</v>
      </c>
      <c r="C244" t="s">
        <v>9</v>
      </c>
      <c r="D244" t="s">
        <v>11</v>
      </c>
      <c r="F244">
        <v>44200</v>
      </c>
      <c r="G244" s="4">
        <v>44217</v>
      </c>
      <c r="H244">
        <v>1</v>
      </c>
      <c r="K244">
        <v>0.25</v>
      </c>
      <c r="L244">
        <v>66.864900000000006</v>
      </c>
      <c r="M244" t="s">
        <v>17</v>
      </c>
      <c r="N244">
        <v>17</v>
      </c>
      <c r="O244">
        <v>80</v>
      </c>
      <c r="P244">
        <v>20</v>
      </c>
      <c r="Q244">
        <v>20</v>
      </c>
      <c r="R244">
        <v>66.864900000000006</v>
      </c>
      <c r="S244">
        <v>86.864900000000006</v>
      </c>
      <c r="T244">
        <v>86.864900000000006</v>
      </c>
      <c r="U244" t="s">
        <v>1053</v>
      </c>
      <c r="V244" t="s">
        <v>1050</v>
      </c>
    </row>
    <row r="245" spans="1:22" x14ac:dyDescent="0.35">
      <c r="A245" t="s">
        <v>290</v>
      </c>
      <c r="B245" t="s">
        <v>35</v>
      </c>
      <c r="C245" t="s">
        <v>9</v>
      </c>
      <c r="D245" t="s">
        <v>13</v>
      </c>
      <c r="F245">
        <v>44200</v>
      </c>
      <c r="G245" s="4">
        <v>44238</v>
      </c>
      <c r="H245">
        <v>1</v>
      </c>
      <c r="K245">
        <v>0.75</v>
      </c>
      <c r="L245">
        <v>408.56790000000001</v>
      </c>
      <c r="M245" t="s">
        <v>17</v>
      </c>
      <c r="N245">
        <v>38</v>
      </c>
      <c r="O245">
        <v>80</v>
      </c>
      <c r="P245">
        <v>60</v>
      </c>
      <c r="Q245">
        <v>60</v>
      </c>
      <c r="R245">
        <v>408.56790000000001</v>
      </c>
      <c r="S245">
        <v>468.56790000000001</v>
      </c>
      <c r="T245">
        <v>468.56790000000001</v>
      </c>
      <c r="U245" t="s">
        <v>1053</v>
      </c>
      <c r="V245" t="s">
        <v>1050</v>
      </c>
    </row>
    <row r="246" spans="1:22" x14ac:dyDescent="0.35">
      <c r="A246" t="s">
        <v>291</v>
      </c>
      <c r="B246" t="s">
        <v>37</v>
      </c>
      <c r="C246" t="s">
        <v>43</v>
      </c>
      <c r="D246" t="s">
        <v>12</v>
      </c>
      <c r="F246">
        <v>44201</v>
      </c>
      <c r="G246" s="4">
        <v>44210</v>
      </c>
      <c r="H246">
        <v>1</v>
      </c>
      <c r="K246">
        <v>0.25</v>
      </c>
      <c r="L246">
        <v>25.2486</v>
      </c>
      <c r="M246" t="s">
        <v>19</v>
      </c>
      <c r="N246">
        <v>9</v>
      </c>
      <c r="O246">
        <v>80</v>
      </c>
      <c r="P246">
        <v>20</v>
      </c>
      <c r="Q246">
        <v>20</v>
      </c>
      <c r="R246">
        <v>25.2486</v>
      </c>
      <c r="S246">
        <v>45.248599999999996</v>
      </c>
      <c r="T246">
        <v>45.248599999999996</v>
      </c>
      <c r="U246" t="s">
        <v>1048</v>
      </c>
      <c r="V246" t="s">
        <v>1050</v>
      </c>
    </row>
    <row r="247" spans="1:22" x14ac:dyDescent="0.35">
      <c r="A247" t="s">
        <v>292</v>
      </c>
      <c r="B247" t="s">
        <v>34</v>
      </c>
      <c r="C247" t="s">
        <v>44</v>
      </c>
      <c r="D247" t="s">
        <v>13</v>
      </c>
      <c r="F247">
        <v>44201</v>
      </c>
      <c r="G247" s="4">
        <v>44221</v>
      </c>
      <c r="H247">
        <v>1</v>
      </c>
      <c r="K247">
        <v>1.25</v>
      </c>
      <c r="L247">
        <v>646</v>
      </c>
      <c r="M247" t="s">
        <v>17</v>
      </c>
      <c r="N247">
        <v>20</v>
      </c>
      <c r="O247">
        <v>80</v>
      </c>
      <c r="P247">
        <v>100</v>
      </c>
      <c r="Q247">
        <v>100</v>
      </c>
      <c r="R247">
        <v>646</v>
      </c>
      <c r="S247">
        <v>746</v>
      </c>
      <c r="T247">
        <v>746</v>
      </c>
      <c r="U247" t="s">
        <v>1048</v>
      </c>
      <c r="V247" t="s">
        <v>1053</v>
      </c>
    </row>
    <row r="248" spans="1:22" x14ac:dyDescent="0.35">
      <c r="A248" t="s">
        <v>293</v>
      </c>
      <c r="B248" t="s">
        <v>34</v>
      </c>
      <c r="C248" t="s">
        <v>6</v>
      </c>
      <c r="D248" t="s">
        <v>11</v>
      </c>
      <c r="F248">
        <v>44201</v>
      </c>
      <c r="G248" s="4">
        <v>44226</v>
      </c>
      <c r="H248">
        <v>1</v>
      </c>
      <c r="K248">
        <v>0.25</v>
      </c>
      <c r="L248">
        <v>125.4194</v>
      </c>
      <c r="M248" t="s">
        <v>18</v>
      </c>
      <c r="N248">
        <v>25</v>
      </c>
      <c r="O248">
        <v>80</v>
      </c>
      <c r="P248">
        <v>20</v>
      </c>
      <c r="Q248">
        <v>20</v>
      </c>
      <c r="R248">
        <v>125.4194</v>
      </c>
      <c r="S248">
        <v>145.4194</v>
      </c>
      <c r="T248">
        <v>145.4194</v>
      </c>
      <c r="U248" t="s">
        <v>1048</v>
      </c>
      <c r="V248" t="s">
        <v>1052</v>
      </c>
    </row>
    <row r="249" spans="1:22" x14ac:dyDescent="0.35">
      <c r="A249" t="s">
        <v>294</v>
      </c>
      <c r="B249" t="s">
        <v>35</v>
      </c>
      <c r="C249" t="s">
        <v>8</v>
      </c>
      <c r="D249" t="s">
        <v>12</v>
      </c>
      <c r="F249">
        <v>44201</v>
      </c>
      <c r="G249" s="4">
        <v>44229</v>
      </c>
      <c r="H249">
        <v>2</v>
      </c>
      <c r="K249">
        <v>0.75</v>
      </c>
      <c r="L249">
        <v>286.73230000000001</v>
      </c>
      <c r="M249" t="s">
        <v>17</v>
      </c>
      <c r="N249">
        <v>28</v>
      </c>
      <c r="O249">
        <v>140</v>
      </c>
      <c r="P249">
        <v>105</v>
      </c>
      <c r="Q249">
        <v>105</v>
      </c>
      <c r="R249">
        <v>286.73230000000001</v>
      </c>
      <c r="S249">
        <v>391.73230000000001</v>
      </c>
      <c r="T249">
        <v>391.73230000000001</v>
      </c>
      <c r="U249" t="s">
        <v>1048</v>
      </c>
      <c r="V249" t="s">
        <v>1048</v>
      </c>
    </row>
    <row r="250" spans="1:22" x14ac:dyDescent="0.35">
      <c r="A250" t="s">
        <v>295</v>
      </c>
      <c r="B250" t="s">
        <v>37</v>
      </c>
      <c r="C250" t="s">
        <v>6</v>
      </c>
      <c r="D250" t="s">
        <v>1</v>
      </c>
      <c r="F250">
        <v>44201</v>
      </c>
      <c r="G250" s="4">
        <v>44229</v>
      </c>
      <c r="H250">
        <v>1</v>
      </c>
      <c r="K250">
        <v>2.5</v>
      </c>
      <c r="L250">
        <v>258.02780000000001</v>
      </c>
      <c r="M250" t="s">
        <v>18</v>
      </c>
      <c r="N250">
        <v>28</v>
      </c>
      <c r="O250">
        <v>80</v>
      </c>
      <c r="P250">
        <v>200</v>
      </c>
      <c r="Q250">
        <v>200</v>
      </c>
      <c r="R250">
        <v>258.02780000000001</v>
      </c>
      <c r="S250">
        <v>458.02780000000001</v>
      </c>
      <c r="T250">
        <v>458.02780000000001</v>
      </c>
      <c r="U250" t="s">
        <v>1048</v>
      </c>
      <c r="V250" t="s">
        <v>1048</v>
      </c>
    </row>
    <row r="251" spans="1:22" x14ac:dyDescent="0.35">
      <c r="A251" t="s">
        <v>296</v>
      </c>
      <c r="B251" t="s">
        <v>37</v>
      </c>
      <c r="C251" t="s">
        <v>43</v>
      </c>
      <c r="D251" t="s">
        <v>12</v>
      </c>
      <c r="F251">
        <v>44201</v>
      </c>
      <c r="G251" s="4">
        <v>44320</v>
      </c>
      <c r="H251">
        <v>1</v>
      </c>
      <c r="K251">
        <v>0.25</v>
      </c>
      <c r="L251">
        <v>14.3</v>
      </c>
      <c r="M251" t="s">
        <v>19</v>
      </c>
      <c r="N251">
        <v>119</v>
      </c>
      <c r="O251">
        <v>80</v>
      </c>
      <c r="P251">
        <v>20</v>
      </c>
      <c r="Q251">
        <v>20</v>
      </c>
      <c r="R251">
        <v>14.3</v>
      </c>
      <c r="S251">
        <v>34.299999999999997</v>
      </c>
      <c r="T251">
        <v>34.299999999999997</v>
      </c>
      <c r="U251" t="s">
        <v>1048</v>
      </c>
      <c r="V251" t="s">
        <v>1048</v>
      </c>
    </row>
    <row r="252" spans="1:22" x14ac:dyDescent="0.35">
      <c r="A252" t="s">
        <v>297</v>
      </c>
      <c r="B252" t="s">
        <v>37</v>
      </c>
      <c r="C252" t="s">
        <v>43</v>
      </c>
      <c r="D252" t="s">
        <v>12</v>
      </c>
      <c r="F252">
        <v>44202</v>
      </c>
      <c r="G252" s="4">
        <v>44214</v>
      </c>
      <c r="H252">
        <v>1</v>
      </c>
      <c r="K252">
        <v>0.25</v>
      </c>
      <c r="L252">
        <v>44.85</v>
      </c>
      <c r="M252" t="s">
        <v>19</v>
      </c>
      <c r="N252">
        <v>12</v>
      </c>
      <c r="O252">
        <v>80</v>
      </c>
      <c r="P252">
        <v>20</v>
      </c>
      <c r="Q252">
        <v>20</v>
      </c>
      <c r="R252">
        <v>44.85</v>
      </c>
      <c r="S252">
        <v>64.849999999999994</v>
      </c>
      <c r="T252">
        <v>64.849999999999994</v>
      </c>
      <c r="U252" t="s">
        <v>1051</v>
      </c>
      <c r="V252" t="s">
        <v>1053</v>
      </c>
    </row>
    <row r="253" spans="1:22" x14ac:dyDescent="0.35">
      <c r="A253" t="s">
        <v>298</v>
      </c>
      <c r="B253" t="s">
        <v>35</v>
      </c>
      <c r="C253" t="s">
        <v>6</v>
      </c>
      <c r="D253" t="s">
        <v>12</v>
      </c>
      <c r="F253">
        <v>44202</v>
      </c>
      <c r="G253" s="4">
        <v>44217</v>
      </c>
      <c r="H253">
        <v>2</v>
      </c>
      <c r="K253">
        <v>0.5</v>
      </c>
      <c r="L253">
        <v>74.607699999999994</v>
      </c>
      <c r="M253" t="s">
        <v>18</v>
      </c>
      <c r="N253">
        <v>15</v>
      </c>
      <c r="O253">
        <v>140</v>
      </c>
      <c r="P253">
        <v>70</v>
      </c>
      <c r="Q253">
        <v>70</v>
      </c>
      <c r="R253">
        <v>74.607699999999994</v>
      </c>
      <c r="S253">
        <v>144.60769999999999</v>
      </c>
      <c r="T253">
        <v>144.60769999999999</v>
      </c>
      <c r="U253" t="s">
        <v>1051</v>
      </c>
      <c r="V253" t="s">
        <v>1050</v>
      </c>
    </row>
    <row r="254" spans="1:22" x14ac:dyDescent="0.35">
      <c r="A254" t="s">
        <v>299</v>
      </c>
      <c r="B254" t="s">
        <v>36</v>
      </c>
      <c r="C254" t="s">
        <v>7</v>
      </c>
      <c r="D254" t="s">
        <v>13</v>
      </c>
      <c r="E254" t="s">
        <v>3</v>
      </c>
      <c r="F254">
        <v>44202</v>
      </c>
      <c r="G254" s="4">
        <v>44230</v>
      </c>
      <c r="H254">
        <v>2</v>
      </c>
      <c r="K254">
        <v>0.5</v>
      </c>
      <c r="L254">
        <v>126.71469999999999</v>
      </c>
      <c r="M254" t="s">
        <v>17</v>
      </c>
      <c r="N254">
        <v>28</v>
      </c>
      <c r="O254">
        <v>140</v>
      </c>
      <c r="P254">
        <v>70</v>
      </c>
      <c r="Q254">
        <v>70</v>
      </c>
      <c r="R254">
        <v>126.71469999999999</v>
      </c>
      <c r="S254">
        <v>196.71469999999999</v>
      </c>
      <c r="T254">
        <v>196.71469999999999</v>
      </c>
      <c r="U254" t="s">
        <v>1051</v>
      </c>
      <c r="V254" t="s">
        <v>1051</v>
      </c>
    </row>
    <row r="255" spans="1:22" x14ac:dyDescent="0.35">
      <c r="A255" t="s">
        <v>300</v>
      </c>
      <c r="B255" t="s">
        <v>36</v>
      </c>
      <c r="C255" t="s">
        <v>7</v>
      </c>
      <c r="D255" t="s">
        <v>13</v>
      </c>
      <c r="F255">
        <v>44202</v>
      </c>
      <c r="G255" s="4">
        <v>44259</v>
      </c>
      <c r="H255">
        <v>2</v>
      </c>
      <c r="K255">
        <v>1.25</v>
      </c>
      <c r="L255">
        <v>256.83999999999997</v>
      </c>
      <c r="M255" t="s">
        <v>17</v>
      </c>
      <c r="N255">
        <v>57</v>
      </c>
      <c r="O255">
        <v>140</v>
      </c>
      <c r="P255">
        <v>175</v>
      </c>
      <c r="Q255">
        <v>175</v>
      </c>
      <c r="R255">
        <v>256.83999999999997</v>
      </c>
      <c r="S255">
        <v>431.84</v>
      </c>
      <c r="T255">
        <v>431.84</v>
      </c>
      <c r="U255" t="s">
        <v>1051</v>
      </c>
      <c r="V255" t="s">
        <v>1050</v>
      </c>
    </row>
    <row r="256" spans="1:22" x14ac:dyDescent="0.35">
      <c r="A256" t="s">
        <v>301</v>
      </c>
      <c r="B256" t="s">
        <v>39</v>
      </c>
      <c r="C256" t="s">
        <v>44</v>
      </c>
      <c r="D256" t="s">
        <v>11</v>
      </c>
      <c r="F256">
        <v>44203</v>
      </c>
      <c r="G256" s="4">
        <v>44215</v>
      </c>
      <c r="H256">
        <v>1</v>
      </c>
      <c r="K256">
        <v>0.25</v>
      </c>
      <c r="L256">
        <v>32.6706</v>
      </c>
      <c r="M256" t="s">
        <v>19</v>
      </c>
      <c r="N256">
        <v>12</v>
      </c>
      <c r="O256">
        <v>80</v>
      </c>
      <c r="P256">
        <v>20</v>
      </c>
      <c r="Q256">
        <v>20</v>
      </c>
      <c r="R256">
        <v>32.6706</v>
      </c>
      <c r="S256">
        <v>52.6706</v>
      </c>
      <c r="T256">
        <v>52.6706</v>
      </c>
      <c r="U256" t="s">
        <v>1050</v>
      </c>
      <c r="V256" t="s">
        <v>1048</v>
      </c>
    </row>
    <row r="257" spans="1:22" x14ac:dyDescent="0.35">
      <c r="A257" t="s">
        <v>302</v>
      </c>
      <c r="B257" t="s">
        <v>35</v>
      </c>
      <c r="C257" t="s">
        <v>44</v>
      </c>
      <c r="D257" t="s">
        <v>12</v>
      </c>
      <c r="E257" t="s">
        <v>3</v>
      </c>
      <c r="F257">
        <v>44203</v>
      </c>
      <c r="G257" s="4">
        <v>44228</v>
      </c>
      <c r="H257">
        <v>2</v>
      </c>
      <c r="K257">
        <v>0.5</v>
      </c>
      <c r="L257">
        <v>72.350099999999998</v>
      </c>
      <c r="M257" t="s">
        <v>17</v>
      </c>
      <c r="N257">
        <v>25</v>
      </c>
      <c r="O257">
        <v>140</v>
      </c>
      <c r="P257">
        <v>70</v>
      </c>
      <c r="Q257">
        <v>70</v>
      </c>
      <c r="R257">
        <v>72.350099999999998</v>
      </c>
      <c r="S257">
        <v>142.3501</v>
      </c>
      <c r="T257">
        <v>142.3501</v>
      </c>
      <c r="U257" t="s">
        <v>1050</v>
      </c>
      <c r="V257" t="s">
        <v>1053</v>
      </c>
    </row>
    <row r="258" spans="1:22" x14ac:dyDescent="0.35">
      <c r="A258" t="s">
        <v>303</v>
      </c>
      <c r="B258" t="s">
        <v>36</v>
      </c>
      <c r="C258" t="s">
        <v>7</v>
      </c>
      <c r="D258" t="s">
        <v>13</v>
      </c>
      <c r="F258">
        <v>44203</v>
      </c>
      <c r="G258" s="4">
        <v>44232</v>
      </c>
      <c r="H258">
        <v>2</v>
      </c>
      <c r="K258">
        <v>0.5</v>
      </c>
      <c r="L258">
        <v>178.49889999999999</v>
      </c>
      <c r="M258" t="s">
        <v>18</v>
      </c>
      <c r="N258">
        <v>29</v>
      </c>
      <c r="O258">
        <v>140</v>
      </c>
      <c r="P258">
        <v>70</v>
      </c>
      <c r="Q258">
        <v>70</v>
      </c>
      <c r="R258">
        <v>178.49889999999999</v>
      </c>
      <c r="S258">
        <v>248.49889999999999</v>
      </c>
      <c r="T258">
        <v>248.49889999999999</v>
      </c>
      <c r="U258" t="s">
        <v>1050</v>
      </c>
      <c r="V258" t="s">
        <v>1049</v>
      </c>
    </row>
    <row r="259" spans="1:22" x14ac:dyDescent="0.35">
      <c r="A259" t="s">
        <v>304</v>
      </c>
      <c r="B259" t="s">
        <v>35</v>
      </c>
      <c r="C259" t="s">
        <v>9</v>
      </c>
      <c r="D259" t="s">
        <v>13</v>
      </c>
      <c r="F259">
        <v>44203</v>
      </c>
      <c r="G259" s="4">
        <v>44249</v>
      </c>
      <c r="H259">
        <v>1</v>
      </c>
      <c r="K259">
        <v>0.5</v>
      </c>
      <c r="L259">
        <v>18.254899999999999</v>
      </c>
      <c r="M259" t="s">
        <v>18</v>
      </c>
      <c r="N259">
        <v>46</v>
      </c>
      <c r="O259">
        <v>80</v>
      </c>
      <c r="P259">
        <v>40</v>
      </c>
      <c r="Q259">
        <v>40</v>
      </c>
      <c r="R259">
        <v>18.254899999999999</v>
      </c>
      <c r="S259">
        <v>58.254899999999999</v>
      </c>
      <c r="T259">
        <v>58.254899999999999</v>
      </c>
      <c r="U259" t="s">
        <v>1050</v>
      </c>
      <c r="V259" t="s">
        <v>1053</v>
      </c>
    </row>
    <row r="260" spans="1:22" x14ac:dyDescent="0.35">
      <c r="A260" t="s">
        <v>305</v>
      </c>
      <c r="B260" t="s">
        <v>36</v>
      </c>
      <c r="C260" t="s">
        <v>7</v>
      </c>
      <c r="D260" t="s">
        <v>12</v>
      </c>
      <c r="F260">
        <v>44203</v>
      </c>
      <c r="G260" s="4">
        <v>44249</v>
      </c>
      <c r="H260">
        <v>2</v>
      </c>
      <c r="K260">
        <v>1.75</v>
      </c>
      <c r="L260">
        <v>151.8099</v>
      </c>
      <c r="M260" t="s">
        <v>18</v>
      </c>
      <c r="N260">
        <v>46</v>
      </c>
      <c r="O260">
        <v>140</v>
      </c>
      <c r="P260">
        <v>245</v>
      </c>
      <c r="Q260">
        <v>245</v>
      </c>
      <c r="R260">
        <v>151.8099</v>
      </c>
      <c r="S260">
        <v>396.80989999999997</v>
      </c>
      <c r="T260">
        <v>396.80989999999997</v>
      </c>
      <c r="U260" t="s">
        <v>1050</v>
      </c>
      <c r="V260" t="s">
        <v>1053</v>
      </c>
    </row>
    <row r="261" spans="1:22" x14ac:dyDescent="0.35">
      <c r="A261" t="s">
        <v>306</v>
      </c>
      <c r="B261" t="s">
        <v>39</v>
      </c>
      <c r="C261" t="s">
        <v>9</v>
      </c>
      <c r="D261" t="s">
        <v>11</v>
      </c>
      <c r="F261">
        <v>44204</v>
      </c>
      <c r="G261" s="4">
        <v>44212</v>
      </c>
      <c r="H261">
        <v>1</v>
      </c>
      <c r="K261">
        <v>0.25</v>
      </c>
      <c r="L261">
        <v>85.085899999999995</v>
      </c>
      <c r="M261" t="s">
        <v>18</v>
      </c>
      <c r="N261">
        <v>8</v>
      </c>
      <c r="O261">
        <v>80</v>
      </c>
      <c r="P261">
        <v>20</v>
      </c>
      <c r="Q261">
        <v>20</v>
      </c>
      <c r="R261">
        <v>85.085899999999995</v>
      </c>
      <c r="S261">
        <v>105.0859</v>
      </c>
      <c r="T261">
        <v>105.0859</v>
      </c>
      <c r="U261" t="s">
        <v>1049</v>
      </c>
      <c r="V261" t="s">
        <v>1052</v>
      </c>
    </row>
    <row r="262" spans="1:22" x14ac:dyDescent="0.35">
      <c r="A262" t="s">
        <v>307</v>
      </c>
      <c r="B262" t="s">
        <v>37</v>
      </c>
      <c r="C262" t="s">
        <v>43</v>
      </c>
      <c r="D262" t="s">
        <v>12</v>
      </c>
      <c r="F262">
        <v>44204</v>
      </c>
      <c r="G262" s="4">
        <v>44228</v>
      </c>
      <c r="H262">
        <v>1</v>
      </c>
      <c r="K262">
        <v>0.25</v>
      </c>
      <c r="L262">
        <v>67.067700000000002</v>
      </c>
      <c r="M262" t="s">
        <v>17</v>
      </c>
      <c r="N262">
        <v>24</v>
      </c>
      <c r="O262">
        <v>80</v>
      </c>
      <c r="P262">
        <v>20</v>
      </c>
      <c r="Q262">
        <v>20</v>
      </c>
      <c r="R262">
        <v>67.067700000000002</v>
      </c>
      <c r="S262">
        <v>87.067700000000002</v>
      </c>
      <c r="T262">
        <v>87.067700000000002</v>
      </c>
      <c r="U262" t="s">
        <v>1049</v>
      </c>
      <c r="V262" t="s">
        <v>1053</v>
      </c>
    </row>
    <row r="263" spans="1:22" x14ac:dyDescent="0.35">
      <c r="A263" t="s">
        <v>308</v>
      </c>
      <c r="B263" t="s">
        <v>37</v>
      </c>
      <c r="C263" t="s">
        <v>43</v>
      </c>
      <c r="D263" t="s">
        <v>11</v>
      </c>
      <c r="F263">
        <v>44207</v>
      </c>
      <c r="G263" s="4">
        <v>44217</v>
      </c>
      <c r="H263">
        <v>1</v>
      </c>
      <c r="K263">
        <v>0.25</v>
      </c>
      <c r="L263">
        <v>162.20959999999999</v>
      </c>
      <c r="M263" t="s">
        <v>17</v>
      </c>
      <c r="N263">
        <v>10</v>
      </c>
      <c r="O263">
        <v>80</v>
      </c>
      <c r="P263">
        <v>20</v>
      </c>
      <c r="Q263">
        <v>20</v>
      </c>
      <c r="R263">
        <v>162.20959999999999</v>
      </c>
      <c r="S263">
        <v>182.20959999999999</v>
      </c>
      <c r="T263">
        <v>182.20959999999999</v>
      </c>
      <c r="U263" t="s">
        <v>1053</v>
      </c>
      <c r="V263" t="s">
        <v>1050</v>
      </c>
    </row>
    <row r="264" spans="1:22" x14ac:dyDescent="0.35">
      <c r="A264" t="s">
        <v>309</v>
      </c>
      <c r="B264" t="s">
        <v>39</v>
      </c>
      <c r="C264" t="s">
        <v>9</v>
      </c>
      <c r="D264" t="s">
        <v>1</v>
      </c>
      <c r="F264">
        <v>44207</v>
      </c>
      <c r="G264" s="4">
        <v>44224</v>
      </c>
      <c r="H264">
        <v>1</v>
      </c>
      <c r="K264">
        <v>1.25</v>
      </c>
      <c r="L264">
        <v>53.688699999999997</v>
      </c>
      <c r="M264" t="s">
        <v>17</v>
      </c>
      <c r="N264">
        <v>17</v>
      </c>
      <c r="O264">
        <v>80</v>
      </c>
      <c r="P264">
        <v>100</v>
      </c>
      <c r="Q264">
        <v>100</v>
      </c>
      <c r="R264">
        <v>53.688699999999997</v>
      </c>
      <c r="S264">
        <v>153.68869999999998</v>
      </c>
      <c r="T264">
        <v>153.68869999999998</v>
      </c>
      <c r="U264" t="s">
        <v>1053</v>
      </c>
      <c r="V264" t="s">
        <v>1050</v>
      </c>
    </row>
    <row r="265" spans="1:22" x14ac:dyDescent="0.35">
      <c r="A265" t="s">
        <v>310</v>
      </c>
      <c r="B265" t="s">
        <v>39</v>
      </c>
      <c r="C265" t="s">
        <v>6</v>
      </c>
      <c r="D265" t="s">
        <v>12</v>
      </c>
      <c r="F265">
        <v>44207</v>
      </c>
      <c r="G265" s="4">
        <v>44228</v>
      </c>
      <c r="H265">
        <v>2</v>
      </c>
      <c r="K265">
        <v>1</v>
      </c>
      <c r="L265">
        <v>211.8477</v>
      </c>
      <c r="M265" t="s">
        <v>18</v>
      </c>
      <c r="N265">
        <v>21</v>
      </c>
      <c r="O265">
        <v>140</v>
      </c>
      <c r="P265">
        <v>140</v>
      </c>
      <c r="Q265">
        <v>140</v>
      </c>
      <c r="R265">
        <v>211.8477</v>
      </c>
      <c r="S265">
        <v>351.84770000000003</v>
      </c>
      <c r="T265">
        <v>351.84770000000003</v>
      </c>
      <c r="U265" t="s">
        <v>1053</v>
      </c>
      <c r="V265" t="s">
        <v>1053</v>
      </c>
    </row>
    <row r="266" spans="1:22" x14ac:dyDescent="0.35">
      <c r="A266" t="s">
        <v>311</v>
      </c>
      <c r="B266" t="s">
        <v>37</v>
      </c>
      <c r="C266" t="s">
        <v>43</v>
      </c>
      <c r="D266" t="s">
        <v>12</v>
      </c>
      <c r="F266">
        <v>44207</v>
      </c>
      <c r="G266" s="4">
        <v>44228</v>
      </c>
      <c r="H266">
        <v>1</v>
      </c>
      <c r="K266">
        <v>0.25</v>
      </c>
      <c r="L266">
        <v>150.31899999999999</v>
      </c>
      <c r="M266" t="s">
        <v>19</v>
      </c>
      <c r="N266">
        <v>21</v>
      </c>
      <c r="O266">
        <v>80</v>
      </c>
      <c r="P266">
        <v>20</v>
      </c>
      <c r="Q266">
        <v>20</v>
      </c>
      <c r="R266">
        <v>150.31899999999999</v>
      </c>
      <c r="S266">
        <v>170.31899999999999</v>
      </c>
      <c r="T266">
        <v>170.31899999999999</v>
      </c>
      <c r="U266" t="s">
        <v>1053</v>
      </c>
      <c r="V266" t="s">
        <v>1053</v>
      </c>
    </row>
    <row r="267" spans="1:22" x14ac:dyDescent="0.35">
      <c r="A267" t="s">
        <v>312</v>
      </c>
      <c r="B267" t="s">
        <v>40</v>
      </c>
      <c r="C267" t="s">
        <v>7</v>
      </c>
      <c r="D267" t="s">
        <v>12</v>
      </c>
      <c r="F267">
        <v>44207</v>
      </c>
      <c r="G267" s="4">
        <v>44250</v>
      </c>
      <c r="H267">
        <v>2</v>
      </c>
      <c r="K267">
        <v>0.25</v>
      </c>
      <c r="L267">
        <v>46.864899999999999</v>
      </c>
      <c r="M267" t="s">
        <v>17</v>
      </c>
      <c r="N267">
        <v>43</v>
      </c>
      <c r="O267">
        <v>140</v>
      </c>
      <c r="P267">
        <v>35</v>
      </c>
      <c r="Q267">
        <v>35</v>
      </c>
      <c r="R267">
        <v>46.864899999999999</v>
      </c>
      <c r="S267">
        <v>81.864900000000006</v>
      </c>
      <c r="T267">
        <v>81.864900000000006</v>
      </c>
      <c r="U267" t="s">
        <v>1053</v>
      </c>
      <c r="V267" t="s">
        <v>1048</v>
      </c>
    </row>
    <row r="268" spans="1:22" x14ac:dyDescent="0.35">
      <c r="A268" t="s">
        <v>313</v>
      </c>
      <c r="B268" t="s">
        <v>37</v>
      </c>
      <c r="C268" t="s">
        <v>43</v>
      </c>
      <c r="D268" t="s">
        <v>12</v>
      </c>
      <c r="F268">
        <v>44208</v>
      </c>
      <c r="G268" s="4">
        <v>44217</v>
      </c>
      <c r="H268">
        <v>1</v>
      </c>
      <c r="K268">
        <v>0.25</v>
      </c>
      <c r="L268">
        <v>19.5</v>
      </c>
      <c r="M268" t="s">
        <v>19</v>
      </c>
      <c r="N268">
        <v>9</v>
      </c>
      <c r="O268">
        <v>80</v>
      </c>
      <c r="P268">
        <v>20</v>
      </c>
      <c r="Q268">
        <v>20</v>
      </c>
      <c r="R268">
        <v>19.5</v>
      </c>
      <c r="S268">
        <v>39.5</v>
      </c>
      <c r="T268">
        <v>39.5</v>
      </c>
      <c r="U268" t="s">
        <v>1048</v>
      </c>
      <c r="V268" t="s">
        <v>1050</v>
      </c>
    </row>
    <row r="269" spans="1:22" x14ac:dyDescent="0.35">
      <c r="A269" t="s">
        <v>314</v>
      </c>
      <c r="B269" t="s">
        <v>34</v>
      </c>
      <c r="C269" t="s">
        <v>44</v>
      </c>
      <c r="D269" t="s">
        <v>13</v>
      </c>
      <c r="F269">
        <v>44208</v>
      </c>
      <c r="G269" s="4">
        <v>44215</v>
      </c>
      <c r="H269">
        <v>1</v>
      </c>
      <c r="K269">
        <v>1.25</v>
      </c>
      <c r="L269">
        <v>256.71809999999999</v>
      </c>
      <c r="M269" t="s">
        <v>18</v>
      </c>
      <c r="N269">
        <v>7</v>
      </c>
      <c r="O269">
        <v>80</v>
      </c>
      <c r="P269">
        <v>100</v>
      </c>
      <c r="Q269">
        <v>100</v>
      </c>
      <c r="R269">
        <v>256.71809999999999</v>
      </c>
      <c r="S269">
        <v>356.71809999999999</v>
      </c>
      <c r="T269">
        <v>356.71809999999999</v>
      </c>
      <c r="U269" t="s">
        <v>1048</v>
      </c>
      <c r="V269" t="s">
        <v>1048</v>
      </c>
    </row>
    <row r="270" spans="1:22" x14ac:dyDescent="0.35">
      <c r="A270" t="s">
        <v>315</v>
      </c>
      <c r="B270" t="s">
        <v>35</v>
      </c>
      <c r="C270" t="s">
        <v>8</v>
      </c>
      <c r="D270" t="s">
        <v>13</v>
      </c>
      <c r="F270">
        <v>44209</v>
      </c>
      <c r="G270" s="4">
        <v>44226</v>
      </c>
      <c r="H270">
        <v>1</v>
      </c>
      <c r="K270">
        <v>1</v>
      </c>
      <c r="L270">
        <v>86.293499999999995</v>
      </c>
      <c r="M270" t="s">
        <v>18</v>
      </c>
      <c r="N270">
        <v>17</v>
      </c>
      <c r="O270">
        <v>80</v>
      </c>
      <c r="P270">
        <v>80</v>
      </c>
      <c r="Q270">
        <v>80</v>
      </c>
      <c r="R270">
        <v>86.293499999999995</v>
      </c>
      <c r="S270">
        <v>166.29349999999999</v>
      </c>
      <c r="T270">
        <v>166.29349999999999</v>
      </c>
      <c r="U270" t="s">
        <v>1051</v>
      </c>
      <c r="V270" t="s">
        <v>1052</v>
      </c>
    </row>
    <row r="271" spans="1:22" x14ac:dyDescent="0.35">
      <c r="A271" t="s">
        <v>316</v>
      </c>
      <c r="B271" t="s">
        <v>37</v>
      </c>
      <c r="C271" t="s">
        <v>43</v>
      </c>
      <c r="D271" t="s">
        <v>12</v>
      </c>
      <c r="F271">
        <v>44210</v>
      </c>
      <c r="G271" s="4">
        <v>44215</v>
      </c>
      <c r="H271">
        <v>1</v>
      </c>
      <c r="K271">
        <v>0.25</v>
      </c>
      <c r="L271">
        <v>108.3061</v>
      </c>
      <c r="M271" t="s">
        <v>19</v>
      </c>
      <c r="N271">
        <v>5</v>
      </c>
      <c r="O271">
        <v>80</v>
      </c>
      <c r="P271">
        <v>20</v>
      </c>
      <c r="Q271">
        <v>20</v>
      </c>
      <c r="R271">
        <v>108.3061</v>
      </c>
      <c r="S271">
        <v>128.30610000000001</v>
      </c>
      <c r="T271">
        <v>128.30610000000001</v>
      </c>
      <c r="U271" t="s">
        <v>1050</v>
      </c>
      <c r="V271" t="s">
        <v>1048</v>
      </c>
    </row>
    <row r="272" spans="1:22" x14ac:dyDescent="0.35">
      <c r="A272" t="s">
        <v>317</v>
      </c>
      <c r="B272" t="s">
        <v>39</v>
      </c>
      <c r="C272" t="s">
        <v>44</v>
      </c>
      <c r="D272" t="s">
        <v>12</v>
      </c>
      <c r="F272">
        <v>44210</v>
      </c>
      <c r="G272" s="4">
        <v>44221</v>
      </c>
      <c r="H272">
        <v>1</v>
      </c>
      <c r="K272">
        <v>0.25</v>
      </c>
      <c r="L272">
        <v>70.8215</v>
      </c>
      <c r="M272" t="s">
        <v>18</v>
      </c>
      <c r="N272">
        <v>11</v>
      </c>
      <c r="O272">
        <v>80</v>
      </c>
      <c r="P272">
        <v>20</v>
      </c>
      <c r="Q272">
        <v>20</v>
      </c>
      <c r="R272">
        <v>70.8215</v>
      </c>
      <c r="S272">
        <v>90.8215</v>
      </c>
      <c r="T272">
        <v>90.8215</v>
      </c>
      <c r="U272" t="s">
        <v>1050</v>
      </c>
      <c r="V272" t="s">
        <v>1053</v>
      </c>
    </row>
    <row r="273" spans="1:22" x14ac:dyDescent="0.35">
      <c r="A273" t="s">
        <v>318</v>
      </c>
      <c r="B273" t="s">
        <v>37</v>
      </c>
      <c r="C273" t="s">
        <v>43</v>
      </c>
      <c r="D273" t="s">
        <v>12</v>
      </c>
      <c r="E273" t="s">
        <v>3</v>
      </c>
      <c r="F273">
        <v>44210</v>
      </c>
      <c r="G273" s="4">
        <v>44228</v>
      </c>
      <c r="H273">
        <v>1</v>
      </c>
      <c r="K273">
        <v>0.5</v>
      </c>
      <c r="L273">
        <v>56.919600000000003</v>
      </c>
      <c r="M273" t="s">
        <v>17</v>
      </c>
      <c r="N273">
        <v>18</v>
      </c>
      <c r="O273">
        <v>80</v>
      </c>
      <c r="P273">
        <v>40</v>
      </c>
      <c r="Q273">
        <v>40</v>
      </c>
      <c r="R273">
        <v>56.919600000000003</v>
      </c>
      <c r="S273">
        <v>96.919600000000003</v>
      </c>
      <c r="T273">
        <v>96.919600000000003</v>
      </c>
      <c r="U273" t="s">
        <v>1050</v>
      </c>
      <c r="V273" t="s">
        <v>1053</v>
      </c>
    </row>
    <row r="274" spans="1:22" x14ac:dyDescent="0.35">
      <c r="A274" t="s">
        <v>319</v>
      </c>
      <c r="B274" t="s">
        <v>35</v>
      </c>
      <c r="C274" t="s">
        <v>9</v>
      </c>
      <c r="D274" t="s">
        <v>12</v>
      </c>
      <c r="F274">
        <v>44210</v>
      </c>
      <c r="G274" s="4">
        <v>44232</v>
      </c>
      <c r="H274">
        <v>2</v>
      </c>
      <c r="K274">
        <v>0.5</v>
      </c>
      <c r="L274">
        <v>74.532399999999996</v>
      </c>
      <c r="M274" t="s">
        <v>18</v>
      </c>
      <c r="N274">
        <v>22</v>
      </c>
      <c r="O274">
        <v>140</v>
      </c>
      <c r="P274">
        <v>70</v>
      </c>
      <c r="Q274">
        <v>70</v>
      </c>
      <c r="R274">
        <v>74.532399999999996</v>
      </c>
      <c r="S274">
        <v>144.5324</v>
      </c>
      <c r="T274">
        <v>144.5324</v>
      </c>
      <c r="U274" t="s">
        <v>1050</v>
      </c>
      <c r="V274" t="s">
        <v>1049</v>
      </c>
    </row>
    <row r="275" spans="1:22" x14ac:dyDescent="0.35">
      <c r="A275" t="s">
        <v>320</v>
      </c>
      <c r="B275" t="s">
        <v>36</v>
      </c>
      <c r="C275" t="s">
        <v>7</v>
      </c>
      <c r="D275" t="s">
        <v>12</v>
      </c>
      <c r="F275">
        <v>44210</v>
      </c>
      <c r="G275" s="4">
        <v>44242</v>
      </c>
      <c r="H275">
        <v>2</v>
      </c>
      <c r="K275">
        <v>0.5</v>
      </c>
      <c r="L275">
        <v>137.22</v>
      </c>
      <c r="M275" t="s">
        <v>17</v>
      </c>
      <c r="N275">
        <v>32</v>
      </c>
      <c r="O275">
        <v>140</v>
      </c>
      <c r="P275">
        <v>70</v>
      </c>
      <c r="Q275">
        <v>70</v>
      </c>
      <c r="R275">
        <v>137.22</v>
      </c>
      <c r="S275">
        <v>207.22</v>
      </c>
      <c r="T275">
        <v>207.22</v>
      </c>
      <c r="U275" t="s">
        <v>1050</v>
      </c>
      <c r="V275" t="s">
        <v>1053</v>
      </c>
    </row>
    <row r="276" spans="1:22" x14ac:dyDescent="0.35">
      <c r="A276" t="s">
        <v>321</v>
      </c>
      <c r="B276" t="s">
        <v>35</v>
      </c>
      <c r="C276" t="s">
        <v>44</v>
      </c>
      <c r="D276" t="s">
        <v>12</v>
      </c>
      <c r="E276" t="s">
        <v>3</v>
      </c>
      <c r="F276">
        <v>44211</v>
      </c>
      <c r="G276" s="4">
        <v>44228</v>
      </c>
      <c r="H276">
        <v>2</v>
      </c>
      <c r="K276">
        <v>0.5</v>
      </c>
      <c r="L276">
        <v>83.462900000000005</v>
      </c>
      <c r="M276" t="s">
        <v>17</v>
      </c>
      <c r="N276">
        <v>17</v>
      </c>
      <c r="O276">
        <v>140</v>
      </c>
      <c r="P276">
        <v>70</v>
      </c>
      <c r="Q276">
        <v>70</v>
      </c>
      <c r="R276">
        <v>83.462900000000005</v>
      </c>
      <c r="S276">
        <v>153.46289999999999</v>
      </c>
      <c r="T276">
        <v>153.46289999999999</v>
      </c>
      <c r="U276" t="s">
        <v>1049</v>
      </c>
      <c r="V276" t="s">
        <v>1053</v>
      </c>
    </row>
    <row r="277" spans="1:22" x14ac:dyDescent="0.35">
      <c r="A277" t="s">
        <v>322</v>
      </c>
      <c r="B277" t="s">
        <v>38</v>
      </c>
      <c r="C277" t="s">
        <v>8</v>
      </c>
      <c r="D277" t="s">
        <v>12</v>
      </c>
      <c r="F277">
        <v>44212</v>
      </c>
      <c r="G277" s="4">
        <v>44230</v>
      </c>
      <c r="H277">
        <v>1</v>
      </c>
      <c r="K277">
        <v>1</v>
      </c>
      <c r="L277">
        <v>9.92</v>
      </c>
      <c r="M277" t="s">
        <v>19</v>
      </c>
      <c r="N277">
        <v>18</v>
      </c>
      <c r="O277">
        <v>80</v>
      </c>
      <c r="P277">
        <v>80</v>
      </c>
      <c r="Q277">
        <v>80</v>
      </c>
      <c r="R277">
        <v>9.92</v>
      </c>
      <c r="S277">
        <v>89.92</v>
      </c>
      <c r="T277">
        <v>89.92</v>
      </c>
      <c r="U277" t="s">
        <v>1052</v>
      </c>
      <c r="V277" t="s">
        <v>1051</v>
      </c>
    </row>
    <row r="278" spans="1:22" x14ac:dyDescent="0.35">
      <c r="A278" t="s">
        <v>323</v>
      </c>
      <c r="B278" t="s">
        <v>39</v>
      </c>
      <c r="C278" t="s">
        <v>44</v>
      </c>
      <c r="D278" t="s">
        <v>12</v>
      </c>
      <c r="F278">
        <v>44214</v>
      </c>
      <c r="G278" s="4">
        <v>44221</v>
      </c>
      <c r="H278">
        <v>1</v>
      </c>
      <c r="K278">
        <v>0.25</v>
      </c>
      <c r="L278">
        <v>72.350099999999998</v>
      </c>
      <c r="M278" t="s">
        <v>18</v>
      </c>
      <c r="N278">
        <v>7</v>
      </c>
      <c r="O278">
        <v>80</v>
      </c>
      <c r="P278">
        <v>20</v>
      </c>
      <c r="Q278">
        <v>20</v>
      </c>
      <c r="R278">
        <v>72.350099999999998</v>
      </c>
      <c r="S278">
        <v>92.350099999999998</v>
      </c>
      <c r="T278">
        <v>92.350099999999998</v>
      </c>
      <c r="U278" t="s">
        <v>1053</v>
      </c>
      <c r="V278" t="s">
        <v>1053</v>
      </c>
    </row>
    <row r="279" spans="1:22" x14ac:dyDescent="0.35">
      <c r="A279" t="s">
        <v>324</v>
      </c>
      <c r="B279" t="s">
        <v>35</v>
      </c>
      <c r="C279" t="s">
        <v>44</v>
      </c>
      <c r="D279" t="s">
        <v>11</v>
      </c>
      <c r="E279" t="s">
        <v>3</v>
      </c>
      <c r="F279">
        <v>44214</v>
      </c>
      <c r="G279" s="4">
        <v>44223</v>
      </c>
      <c r="H279">
        <v>1</v>
      </c>
      <c r="K279">
        <v>0.25</v>
      </c>
      <c r="L279">
        <v>19.9801</v>
      </c>
      <c r="M279" t="s">
        <v>17</v>
      </c>
      <c r="N279">
        <v>9</v>
      </c>
      <c r="O279">
        <v>80</v>
      </c>
      <c r="P279">
        <v>20</v>
      </c>
      <c r="Q279">
        <v>20</v>
      </c>
      <c r="R279">
        <v>19.9801</v>
      </c>
      <c r="S279">
        <v>39.9801</v>
      </c>
      <c r="T279">
        <v>39.9801</v>
      </c>
      <c r="U279" t="s">
        <v>1053</v>
      </c>
      <c r="V279" t="s">
        <v>1051</v>
      </c>
    </row>
    <row r="280" spans="1:22" x14ac:dyDescent="0.35">
      <c r="A280" t="s">
        <v>325</v>
      </c>
      <c r="B280" t="s">
        <v>40</v>
      </c>
      <c r="C280" t="s">
        <v>7</v>
      </c>
      <c r="D280" t="s">
        <v>2</v>
      </c>
      <c r="F280">
        <v>44214</v>
      </c>
      <c r="G280" s="4">
        <v>44229</v>
      </c>
      <c r="H280">
        <v>2</v>
      </c>
      <c r="K280">
        <v>1.25</v>
      </c>
      <c r="L280">
        <v>85.32</v>
      </c>
      <c r="M280" t="s">
        <v>17</v>
      </c>
      <c r="N280">
        <v>15</v>
      </c>
      <c r="O280">
        <v>140</v>
      </c>
      <c r="P280">
        <v>175</v>
      </c>
      <c r="Q280">
        <v>175</v>
      </c>
      <c r="R280">
        <v>85.32</v>
      </c>
      <c r="S280">
        <v>260.32</v>
      </c>
      <c r="T280">
        <v>260.32</v>
      </c>
      <c r="U280" t="s">
        <v>1053</v>
      </c>
      <c r="V280" t="s">
        <v>1048</v>
      </c>
    </row>
    <row r="281" spans="1:22" x14ac:dyDescent="0.35">
      <c r="A281" t="s">
        <v>326</v>
      </c>
      <c r="B281" t="s">
        <v>38</v>
      </c>
      <c r="C281" t="s">
        <v>8</v>
      </c>
      <c r="D281" t="s">
        <v>12</v>
      </c>
      <c r="F281">
        <v>44214</v>
      </c>
      <c r="G281" s="4">
        <v>44256</v>
      </c>
      <c r="H281">
        <v>1</v>
      </c>
      <c r="K281">
        <v>0.5</v>
      </c>
      <c r="L281">
        <v>180</v>
      </c>
      <c r="M281" t="s">
        <v>19</v>
      </c>
      <c r="N281">
        <v>42</v>
      </c>
      <c r="O281">
        <v>80</v>
      </c>
      <c r="P281">
        <v>40</v>
      </c>
      <c r="Q281">
        <v>40</v>
      </c>
      <c r="R281">
        <v>180</v>
      </c>
      <c r="S281">
        <v>220</v>
      </c>
      <c r="T281">
        <v>220</v>
      </c>
      <c r="U281" t="s">
        <v>1053</v>
      </c>
      <c r="V281" t="s">
        <v>1053</v>
      </c>
    </row>
    <row r="282" spans="1:22" x14ac:dyDescent="0.35">
      <c r="A282" t="s">
        <v>327</v>
      </c>
      <c r="B282" t="s">
        <v>40</v>
      </c>
      <c r="C282" t="s">
        <v>7</v>
      </c>
      <c r="D282" t="s">
        <v>12</v>
      </c>
      <c r="F282">
        <v>44215</v>
      </c>
      <c r="G282" s="4">
        <v>44231</v>
      </c>
      <c r="H282">
        <v>2</v>
      </c>
      <c r="K282">
        <v>0.25</v>
      </c>
      <c r="L282">
        <v>52.350099999999998</v>
      </c>
      <c r="M282" t="s">
        <v>17</v>
      </c>
      <c r="N282">
        <v>16</v>
      </c>
      <c r="O282">
        <v>140</v>
      </c>
      <c r="P282">
        <v>35</v>
      </c>
      <c r="Q282">
        <v>35</v>
      </c>
      <c r="R282">
        <v>52.350099999999998</v>
      </c>
      <c r="S282">
        <v>87.350099999999998</v>
      </c>
      <c r="T282">
        <v>87.350099999999998</v>
      </c>
      <c r="U282" t="s">
        <v>1048</v>
      </c>
      <c r="V282" t="s">
        <v>1050</v>
      </c>
    </row>
    <row r="283" spans="1:22" x14ac:dyDescent="0.35">
      <c r="A283" t="s">
        <v>328</v>
      </c>
      <c r="B283" t="s">
        <v>40</v>
      </c>
      <c r="C283" t="s">
        <v>7</v>
      </c>
      <c r="D283" t="s">
        <v>12</v>
      </c>
      <c r="F283">
        <v>44215</v>
      </c>
      <c r="G283" s="4">
        <v>44236</v>
      </c>
      <c r="H283">
        <v>2</v>
      </c>
      <c r="K283">
        <v>0.5</v>
      </c>
      <c r="L283">
        <v>45.293500000000002</v>
      </c>
      <c r="M283" t="s">
        <v>17</v>
      </c>
      <c r="N283">
        <v>21</v>
      </c>
      <c r="O283">
        <v>140</v>
      </c>
      <c r="P283">
        <v>70</v>
      </c>
      <c r="Q283">
        <v>70</v>
      </c>
      <c r="R283">
        <v>45.293500000000002</v>
      </c>
      <c r="S283">
        <v>115.29349999999999</v>
      </c>
      <c r="T283">
        <v>115.29349999999999</v>
      </c>
      <c r="U283" t="s">
        <v>1048</v>
      </c>
      <c r="V283" t="s">
        <v>1048</v>
      </c>
    </row>
    <row r="284" spans="1:22" x14ac:dyDescent="0.35">
      <c r="A284" t="s">
        <v>329</v>
      </c>
      <c r="B284" t="s">
        <v>37</v>
      </c>
      <c r="C284" t="s">
        <v>43</v>
      </c>
      <c r="D284" t="s">
        <v>11</v>
      </c>
      <c r="F284">
        <v>44216</v>
      </c>
      <c r="G284" s="4">
        <v>44224</v>
      </c>
      <c r="H284">
        <v>1</v>
      </c>
      <c r="K284">
        <v>0.25</v>
      </c>
      <c r="L284">
        <v>11.7</v>
      </c>
      <c r="M284" t="s">
        <v>17</v>
      </c>
      <c r="N284">
        <v>8</v>
      </c>
      <c r="O284">
        <v>80</v>
      </c>
      <c r="P284">
        <v>20</v>
      </c>
      <c r="Q284">
        <v>20</v>
      </c>
      <c r="R284">
        <v>11.7</v>
      </c>
      <c r="S284">
        <v>31.7</v>
      </c>
      <c r="T284">
        <v>31.7</v>
      </c>
      <c r="U284" t="s">
        <v>1051</v>
      </c>
      <c r="V284" t="s">
        <v>1050</v>
      </c>
    </row>
    <row r="285" spans="1:22" x14ac:dyDescent="0.35">
      <c r="A285" t="s">
        <v>330</v>
      </c>
      <c r="B285" t="s">
        <v>34</v>
      </c>
      <c r="C285" t="s">
        <v>8</v>
      </c>
      <c r="D285" t="s">
        <v>11</v>
      </c>
      <c r="F285">
        <v>44216</v>
      </c>
      <c r="G285" s="4">
        <v>44329</v>
      </c>
      <c r="H285">
        <v>1</v>
      </c>
      <c r="K285">
        <v>0.25</v>
      </c>
      <c r="L285">
        <v>37.707000000000001</v>
      </c>
      <c r="M285" t="s">
        <v>19</v>
      </c>
      <c r="N285">
        <v>113</v>
      </c>
      <c r="O285">
        <v>80</v>
      </c>
      <c r="P285">
        <v>20</v>
      </c>
      <c r="Q285">
        <v>20</v>
      </c>
      <c r="R285">
        <v>37.707000000000001</v>
      </c>
      <c r="S285">
        <v>57.707000000000001</v>
      </c>
      <c r="T285">
        <v>57.707000000000001</v>
      </c>
      <c r="U285" t="s">
        <v>1051</v>
      </c>
      <c r="V285" t="s">
        <v>1050</v>
      </c>
    </row>
    <row r="286" spans="1:22" x14ac:dyDescent="0.35">
      <c r="A286" t="s">
        <v>331</v>
      </c>
      <c r="B286" t="s">
        <v>34</v>
      </c>
      <c r="C286" t="s">
        <v>6</v>
      </c>
      <c r="D286" t="s">
        <v>1</v>
      </c>
      <c r="F286">
        <v>44217</v>
      </c>
      <c r="G286" s="4">
        <v>44229</v>
      </c>
      <c r="H286">
        <v>1</v>
      </c>
      <c r="K286">
        <v>1</v>
      </c>
      <c r="L286">
        <v>155.03550000000001</v>
      </c>
      <c r="M286" t="s">
        <v>18</v>
      </c>
      <c r="N286">
        <v>12</v>
      </c>
      <c r="O286">
        <v>80</v>
      </c>
      <c r="P286">
        <v>80</v>
      </c>
      <c r="Q286">
        <v>80</v>
      </c>
      <c r="R286">
        <v>155.03550000000001</v>
      </c>
      <c r="S286">
        <v>235.03550000000001</v>
      </c>
      <c r="T286">
        <v>235.03550000000001</v>
      </c>
      <c r="U286" t="s">
        <v>1050</v>
      </c>
      <c r="V286" t="s">
        <v>1048</v>
      </c>
    </row>
    <row r="287" spans="1:22" x14ac:dyDescent="0.35">
      <c r="A287" t="s">
        <v>332</v>
      </c>
      <c r="B287" t="s">
        <v>37</v>
      </c>
      <c r="C287" t="s">
        <v>43</v>
      </c>
      <c r="D287" t="s">
        <v>12</v>
      </c>
      <c r="F287">
        <v>44217</v>
      </c>
      <c r="G287" s="4">
        <v>44239</v>
      </c>
      <c r="H287">
        <v>1</v>
      </c>
      <c r="K287">
        <v>1.25</v>
      </c>
      <c r="L287">
        <v>93.6</v>
      </c>
      <c r="M287" t="s">
        <v>19</v>
      </c>
      <c r="N287">
        <v>22</v>
      </c>
      <c r="O287">
        <v>80</v>
      </c>
      <c r="P287">
        <v>100</v>
      </c>
      <c r="Q287">
        <v>100</v>
      </c>
      <c r="R287">
        <v>93.6</v>
      </c>
      <c r="S287">
        <v>193.6</v>
      </c>
      <c r="T287">
        <v>193.6</v>
      </c>
      <c r="U287" t="s">
        <v>1050</v>
      </c>
      <c r="V287" t="s">
        <v>1049</v>
      </c>
    </row>
    <row r="288" spans="1:22" x14ac:dyDescent="0.35">
      <c r="A288" t="s">
        <v>333</v>
      </c>
      <c r="B288" t="s">
        <v>36</v>
      </c>
      <c r="C288" t="s">
        <v>7</v>
      </c>
      <c r="D288" t="s">
        <v>11</v>
      </c>
      <c r="F288">
        <v>44217</v>
      </c>
      <c r="G288" s="4">
        <v>44237</v>
      </c>
      <c r="H288">
        <v>1</v>
      </c>
      <c r="K288">
        <v>0.25</v>
      </c>
      <c r="L288">
        <v>21.33</v>
      </c>
      <c r="M288" t="s">
        <v>17</v>
      </c>
      <c r="N288">
        <v>20</v>
      </c>
      <c r="O288">
        <v>80</v>
      </c>
      <c r="P288">
        <v>20</v>
      </c>
      <c r="Q288">
        <v>20</v>
      </c>
      <c r="R288">
        <v>21.33</v>
      </c>
      <c r="S288">
        <v>41.33</v>
      </c>
      <c r="T288">
        <v>41.33</v>
      </c>
      <c r="U288" t="s">
        <v>1050</v>
      </c>
      <c r="V288" t="s">
        <v>1051</v>
      </c>
    </row>
    <row r="289" spans="1:22" x14ac:dyDescent="0.35">
      <c r="A289" t="s">
        <v>334</v>
      </c>
      <c r="B289" t="s">
        <v>34</v>
      </c>
      <c r="C289" t="s">
        <v>9</v>
      </c>
      <c r="D289" t="s">
        <v>2</v>
      </c>
      <c r="F289">
        <v>44217</v>
      </c>
      <c r="G289" s="4">
        <v>44278</v>
      </c>
      <c r="H289">
        <v>1</v>
      </c>
      <c r="K289">
        <v>2.5</v>
      </c>
      <c r="L289">
        <v>357.11079999999998</v>
      </c>
      <c r="M289" t="s">
        <v>17</v>
      </c>
      <c r="N289">
        <v>61</v>
      </c>
      <c r="O289">
        <v>80</v>
      </c>
      <c r="P289">
        <v>200</v>
      </c>
      <c r="Q289">
        <v>200</v>
      </c>
      <c r="R289">
        <v>357.11079999999998</v>
      </c>
      <c r="S289">
        <v>557.11079999999993</v>
      </c>
      <c r="T289">
        <v>557.11079999999993</v>
      </c>
      <c r="U289" t="s">
        <v>1050</v>
      </c>
      <c r="V289" t="s">
        <v>1048</v>
      </c>
    </row>
    <row r="290" spans="1:22" x14ac:dyDescent="0.35">
      <c r="A290" t="s">
        <v>335</v>
      </c>
      <c r="B290" t="s">
        <v>35</v>
      </c>
      <c r="C290" t="s">
        <v>9</v>
      </c>
      <c r="D290" t="s">
        <v>11</v>
      </c>
      <c r="F290">
        <v>44218</v>
      </c>
      <c r="G290" s="4">
        <v>44226</v>
      </c>
      <c r="H290">
        <v>1</v>
      </c>
      <c r="K290">
        <v>0.25</v>
      </c>
      <c r="L290">
        <v>120</v>
      </c>
      <c r="M290" t="s">
        <v>18</v>
      </c>
      <c r="N290">
        <v>8</v>
      </c>
      <c r="O290">
        <v>80</v>
      </c>
      <c r="P290">
        <v>20</v>
      </c>
      <c r="Q290">
        <v>20</v>
      </c>
      <c r="R290">
        <v>120</v>
      </c>
      <c r="S290">
        <v>140</v>
      </c>
      <c r="T290">
        <v>140</v>
      </c>
      <c r="U290" t="s">
        <v>1049</v>
      </c>
      <c r="V290" t="s">
        <v>1052</v>
      </c>
    </row>
    <row r="291" spans="1:22" x14ac:dyDescent="0.35">
      <c r="A291" t="s">
        <v>336</v>
      </c>
      <c r="B291" t="s">
        <v>39</v>
      </c>
      <c r="C291" t="s">
        <v>9</v>
      </c>
      <c r="D291" t="s">
        <v>13</v>
      </c>
      <c r="F291">
        <v>44221</v>
      </c>
      <c r="G291" s="4">
        <v>44236</v>
      </c>
      <c r="H291">
        <v>1</v>
      </c>
      <c r="K291">
        <v>0.5</v>
      </c>
      <c r="L291">
        <v>52.350099999999998</v>
      </c>
      <c r="M291" t="s">
        <v>18</v>
      </c>
      <c r="N291">
        <v>15</v>
      </c>
      <c r="O291">
        <v>80</v>
      </c>
      <c r="P291">
        <v>40</v>
      </c>
      <c r="Q291">
        <v>40</v>
      </c>
      <c r="R291">
        <v>52.350099999999998</v>
      </c>
      <c r="S291">
        <v>92.350099999999998</v>
      </c>
      <c r="T291">
        <v>92.350099999999998</v>
      </c>
      <c r="U291" t="s">
        <v>1053</v>
      </c>
      <c r="V291" t="s">
        <v>1048</v>
      </c>
    </row>
    <row r="292" spans="1:22" x14ac:dyDescent="0.35">
      <c r="A292" t="s">
        <v>337</v>
      </c>
      <c r="B292" t="s">
        <v>35</v>
      </c>
      <c r="C292" t="s">
        <v>44</v>
      </c>
      <c r="D292" t="s">
        <v>13</v>
      </c>
      <c r="F292">
        <v>44221</v>
      </c>
      <c r="G292" s="4">
        <v>44242</v>
      </c>
      <c r="H292">
        <v>1</v>
      </c>
      <c r="K292">
        <v>3.25</v>
      </c>
      <c r="L292">
        <v>511.875</v>
      </c>
      <c r="M292" t="s">
        <v>17</v>
      </c>
      <c r="N292">
        <v>21</v>
      </c>
      <c r="O292">
        <v>80</v>
      </c>
      <c r="P292">
        <v>260</v>
      </c>
      <c r="Q292">
        <v>260</v>
      </c>
      <c r="R292">
        <v>511.875</v>
      </c>
      <c r="S292">
        <v>771.875</v>
      </c>
      <c r="T292">
        <v>771.875</v>
      </c>
      <c r="U292" t="s">
        <v>1053</v>
      </c>
      <c r="V292" t="s">
        <v>1053</v>
      </c>
    </row>
    <row r="293" spans="1:22" x14ac:dyDescent="0.35">
      <c r="A293" t="s">
        <v>338</v>
      </c>
      <c r="B293" t="s">
        <v>36</v>
      </c>
      <c r="C293" t="s">
        <v>7</v>
      </c>
      <c r="D293" t="s">
        <v>13</v>
      </c>
      <c r="F293">
        <v>44221</v>
      </c>
      <c r="G293" s="4">
        <v>44275</v>
      </c>
      <c r="H293">
        <v>2</v>
      </c>
      <c r="K293">
        <v>2</v>
      </c>
      <c r="L293">
        <v>368.87400000000002</v>
      </c>
      <c r="M293" t="s">
        <v>17</v>
      </c>
      <c r="N293">
        <v>54</v>
      </c>
      <c r="O293">
        <v>140</v>
      </c>
      <c r="P293">
        <v>280</v>
      </c>
      <c r="Q293">
        <v>280</v>
      </c>
      <c r="R293">
        <v>368.87400000000002</v>
      </c>
      <c r="S293">
        <v>648.87400000000002</v>
      </c>
      <c r="T293">
        <v>648.87400000000002</v>
      </c>
      <c r="U293" t="s">
        <v>1053</v>
      </c>
      <c r="V293" t="s">
        <v>1052</v>
      </c>
    </row>
    <row r="294" spans="1:22" x14ac:dyDescent="0.35">
      <c r="A294" t="s">
        <v>339</v>
      </c>
      <c r="B294" t="s">
        <v>36</v>
      </c>
      <c r="C294" t="s">
        <v>7</v>
      </c>
      <c r="D294" t="s">
        <v>11</v>
      </c>
      <c r="F294">
        <v>44223</v>
      </c>
      <c r="G294" s="4">
        <v>44231</v>
      </c>
      <c r="H294">
        <v>1</v>
      </c>
      <c r="K294">
        <v>0.25</v>
      </c>
      <c r="L294">
        <v>120</v>
      </c>
      <c r="M294" t="s">
        <v>17</v>
      </c>
      <c r="N294">
        <v>8</v>
      </c>
      <c r="O294">
        <v>80</v>
      </c>
      <c r="P294">
        <v>20</v>
      </c>
      <c r="Q294">
        <v>20</v>
      </c>
      <c r="R294">
        <v>120</v>
      </c>
      <c r="S294">
        <v>140</v>
      </c>
      <c r="T294">
        <v>140</v>
      </c>
      <c r="U294" t="s">
        <v>1051</v>
      </c>
      <c r="V294" t="s">
        <v>1050</v>
      </c>
    </row>
    <row r="295" spans="1:22" x14ac:dyDescent="0.35">
      <c r="A295" t="s">
        <v>340</v>
      </c>
      <c r="B295" t="s">
        <v>36</v>
      </c>
      <c r="C295" t="s">
        <v>7</v>
      </c>
      <c r="D295" t="s">
        <v>13</v>
      </c>
      <c r="E295" t="s">
        <v>3</v>
      </c>
      <c r="F295">
        <v>44223</v>
      </c>
      <c r="G295" s="4">
        <v>44249</v>
      </c>
      <c r="H295">
        <v>2</v>
      </c>
      <c r="K295">
        <v>0.5</v>
      </c>
      <c r="L295">
        <v>5.4720000000000004</v>
      </c>
      <c r="M295" t="s">
        <v>18</v>
      </c>
      <c r="N295">
        <v>26</v>
      </c>
      <c r="O295">
        <v>140</v>
      </c>
      <c r="P295">
        <v>70</v>
      </c>
      <c r="Q295">
        <v>70</v>
      </c>
      <c r="R295">
        <v>5.4720000000000004</v>
      </c>
      <c r="S295">
        <v>75.471999999999994</v>
      </c>
      <c r="T295">
        <v>75.471999999999994</v>
      </c>
      <c r="U295" t="s">
        <v>1051</v>
      </c>
      <c r="V295" t="s">
        <v>1053</v>
      </c>
    </row>
    <row r="296" spans="1:22" x14ac:dyDescent="0.35">
      <c r="A296" t="s">
        <v>341</v>
      </c>
      <c r="B296" t="s">
        <v>39</v>
      </c>
      <c r="C296" t="s">
        <v>8</v>
      </c>
      <c r="D296" t="s">
        <v>12</v>
      </c>
      <c r="F296">
        <v>44224</v>
      </c>
      <c r="G296" s="4">
        <v>44235</v>
      </c>
      <c r="H296">
        <v>1</v>
      </c>
      <c r="K296">
        <v>1</v>
      </c>
      <c r="L296">
        <v>60</v>
      </c>
      <c r="M296" t="s">
        <v>18</v>
      </c>
      <c r="N296">
        <v>11</v>
      </c>
      <c r="O296">
        <v>80</v>
      </c>
      <c r="P296">
        <v>80</v>
      </c>
      <c r="Q296">
        <v>80</v>
      </c>
      <c r="R296">
        <v>60</v>
      </c>
      <c r="S296">
        <v>140</v>
      </c>
      <c r="T296">
        <v>140</v>
      </c>
      <c r="U296" t="s">
        <v>1050</v>
      </c>
      <c r="V296" t="s">
        <v>1053</v>
      </c>
    </row>
    <row r="297" spans="1:22" x14ac:dyDescent="0.35">
      <c r="A297" t="s">
        <v>342</v>
      </c>
      <c r="B297" t="s">
        <v>35</v>
      </c>
      <c r="C297" t="s">
        <v>9</v>
      </c>
      <c r="D297" t="s">
        <v>13</v>
      </c>
      <c r="F297">
        <v>44224</v>
      </c>
      <c r="G297" s="4">
        <v>44237</v>
      </c>
      <c r="H297">
        <v>1</v>
      </c>
      <c r="K297">
        <v>0.75</v>
      </c>
      <c r="L297">
        <v>114.89449999999999</v>
      </c>
      <c r="M297" t="s">
        <v>19</v>
      </c>
      <c r="N297">
        <v>13</v>
      </c>
      <c r="O297">
        <v>80</v>
      </c>
      <c r="P297">
        <v>60</v>
      </c>
      <c r="Q297">
        <v>60</v>
      </c>
      <c r="R297">
        <v>114.89449999999999</v>
      </c>
      <c r="S297">
        <v>174.89449999999999</v>
      </c>
      <c r="T297">
        <v>174.89449999999999</v>
      </c>
      <c r="U297" t="s">
        <v>1050</v>
      </c>
      <c r="V297" t="s">
        <v>1051</v>
      </c>
    </row>
    <row r="298" spans="1:22" x14ac:dyDescent="0.35">
      <c r="A298" t="s">
        <v>343</v>
      </c>
      <c r="B298" t="s">
        <v>36</v>
      </c>
      <c r="C298" t="s">
        <v>7</v>
      </c>
      <c r="D298" t="s">
        <v>12</v>
      </c>
      <c r="F298">
        <v>44224</v>
      </c>
      <c r="G298" s="4">
        <v>44245</v>
      </c>
      <c r="H298">
        <v>2</v>
      </c>
      <c r="K298">
        <v>0.25</v>
      </c>
      <c r="L298">
        <v>23.899000000000001</v>
      </c>
      <c r="M298" t="s">
        <v>18</v>
      </c>
      <c r="N298">
        <v>21</v>
      </c>
      <c r="O298">
        <v>140</v>
      </c>
      <c r="P298">
        <v>35</v>
      </c>
      <c r="Q298">
        <v>35</v>
      </c>
      <c r="R298">
        <v>23.899000000000001</v>
      </c>
      <c r="S298">
        <v>58.899000000000001</v>
      </c>
      <c r="T298">
        <v>58.899000000000001</v>
      </c>
      <c r="U298" t="s">
        <v>1050</v>
      </c>
      <c r="V298" t="s">
        <v>1050</v>
      </c>
    </row>
    <row r="299" spans="1:22" x14ac:dyDescent="0.35">
      <c r="A299" t="s">
        <v>344</v>
      </c>
      <c r="B299" t="s">
        <v>37</v>
      </c>
      <c r="C299" t="s">
        <v>43</v>
      </c>
      <c r="D299" t="s">
        <v>12</v>
      </c>
      <c r="F299">
        <v>44224</v>
      </c>
      <c r="G299" s="4">
        <v>44245</v>
      </c>
      <c r="H299">
        <v>1</v>
      </c>
      <c r="K299">
        <v>0.25</v>
      </c>
      <c r="L299">
        <v>57.2</v>
      </c>
      <c r="M299" t="s">
        <v>19</v>
      </c>
      <c r="N299">
        <v>21</v>
      </c>
      <c r="O299">
        <v>80</v>
      </c>
      <c r="P299">
        <v>20</v>
      </c>
      <c r="Q299">
        <v>20</v>
      </c>
      <c r="R299">
        <v>57.2</v>
      </c>
      <c r="S299">
        <v>77.2</v>
      </c>
      <c r="T299">
        <v>77.2</v>
      </c>
      <c r="U299" t="s">
        <v>1050</v>
      </c>
      <c r="V299" t="s">
        <v>1050</v>
      </c>
    </row>
    <row r="300" spans="1:22" x14ac:dyDescent="0.35">
      <c r="A300" t="s">
        <v>345</v>
      </c>
      <c r="B300" t="s">
        <v>35</v>
      </c>
      <c r="C300" t="s">
        <v>9</v>
      </c>
      <c r="D300" t="s">
        <v>13</v>
      </c>
      <c r="F300">
        <v>44224</v>
      </c>
      <c r="G300" s="4">
        <v>44258</v>
      </c>
      <c r="H300">
        <v>2</v>
      </c>
      <c r="K300">
        <v>8.5</v>
      </c>
      <c r="L300">
        <v>653.98500000000001</v>
      </c>
      <c r="M300" t="s">
        <v>17</v>
      </c>
      <c r="N300">
        <v>34</v>
      </c>
      <c r="O300">
        <v>140</v>
      </c>
      <c r="P300">
        <v>1190</v>
      </c>
      <c r="Q300">
        <v>1190</v>
      </c>
      <c r="R300">
        <v>653.98500000000001</v>
      </c>
      <c r="S300">
        <v>1843.9850000000001</v>
      </c>
      <c r="T300">
        <v>1843.9850000000001</v>
      </c>
      <c r="U300" t="s">
        <v>1050</v>
      </c>
      <c r="V300" t="s">
        <v>1051</v>
      </c>
    </row>
    <row r="301" spans="1:22" x14ac:dyDescent="0.35">
      <c r="A301" t="s">
        <v>346</v>
      </c>
      <c r="B301" t="s">
        <v>37</v>
      </c>
      <c r="C301" t="s">
        <v>43</v>
      </c>
      <c r="D301" t="s">
        <v>12</v>
      </c>
      <c r="F301">
        <v>44224</v>
      </c>
      <c r="G301" s="4">
        <v>44271</v>
      </c>
      <c r="H301">
        <v>1</v>
      </c>
      <c r="K301">
        <v>0.5</v>
      </c>
      <c r="L301">
        <v>9.75</v>
      </c>
      <c r="M301" t="s">
        <v>17</v>
      </c>
      <c r="N301">
        <v>47</v>
      </c>
      <c r="O301">
        <v>80</v>
      </c>
      <c r="P301">
        <v>40</v>
      </c>
      <c r="Q301">
        <v>40</v>
      </c>
      <c r="R301">
        <v>9.75</v>
      </c>
      <c r="S301">
        <v>49.75</v>
      </c>
      <c r="T301">
        <v>49.75</v>
      </c>
      <c r="U301" t="s">
        <v>1050</v>
      </c>
      <c r="V301" t="s">
        <v>1048</v>
      </c>
    </row>
    <row r="302" spans="1:22" x14ac:dyDescent="0.35">
      <c r="A302" t="s">
        <v>347</v>
      </c>
      <c r="B302" t="s">
        <v>36</v>
      </c>
      <c r="C302" t="s">
        <v>7</v>
      </c>
      <c r="D302" t="s">
        <v>13</v>
      </c>
      <c r="F302">
        <v>44226</v>
      </c>
      <c r="G302" s="4">
        <v>44229</v>
      </c>
      <c r="H302">
        <v>2</v>
      </c>
      <c r="K302">
        <v>0.5</v>
      </c>
      <c r="L302">
        <v>134</v>
      </c>
      <c r="M302" t="s">
        <v>17</v>
      </c>
      <c r="N302">
        <v>3</v>
      </c>
      <c r="O302">
        <v>140</v>
      </c>
      <c r="P302">
        <v>70</v>
      </c>
      <c r="Q302">
        <v>70</v>
      </c>
      <c r="R302">
        <v>134</v>
      </c>
      <c r="S302">
        <v>204</v>
      </c>
      <c r="T302">
        <v>204</v>
      </c>
      <c r="U302" t="s">
        <v>1052</v>
      </c>
      <c r="V302" t="s">
        <v>1048</v>
      </c>
    </row>
    <row r="303" spans="1:22" x14ac:dyDescent="0.35">
      <c r="A303" t="s">
        <v>348</v>
      </c>
      <c r="B303" t="s">
        <v>36</v>
      </c>
      <c r="C303" t="s">
        <v>7</v>
      </c>
      <c r="D303" t="s">
        <v>12</v>
      </c>
      <c r="F303">
        <v>44228</v>
      </c>
      <c r="G303" s="4">
        <v>44237</v>
      </c>
      <c r="H303">
        <v>2</v>
      </c>
      <c r="K303">
        <v>0.25</v>
      </c>
      <c r="L303">
        <v>144</v>
      </c>
      <c r="M303" t="s">
        <v>17</v>
      </c>
      <c r="N303">
        <v>9</v>
      </c>
      <c r="O303">
        <v>140</v>
      </c>
      <c r="P303">
        <v>35</v>
      </c>
      <c r="Q303">
        <v>35</v>
      </c>
      <c r="R303">
        <v>144</v>
      </c>
      <c r="S303">
        <v>179</v>
      </c>
      <c r="T303">
        <v>179</v>
      </c>
      <c r="U303" t="s">
        <v>1053</v>
      </c>
      <c r="V303" t="s">
        <v>1051</v>
      </c>
    </row>
    <row r="304" spans="1:22" x14ac:dyDescent="0.35">
      <c r="A304" t="s">
        <v>349</v>
      </c>
      <c r="B304" t="s">
        <v>35</v>
      </c>
      <c r="C304" t="s">
        <v>9</v>
      </c>
      <c r="D304" t="s">
        <v>12</v>
      </c>
      <c r="F304">
        <v>44228</v>
      </c>
      <c r="G304" s="4">
        <v>44237</v>
      </c>
      <c r="H304">
        <v>1</v>
      </c>
      <c r="K304">
        <v>0.5</v>
      </c>
      <c r="L304">
        <v>205.1859</v>
      </c>
      <c r="M304" t="s">
        <v>18</v>
      </c>
      <c r="N304">
        <v>9</v>
      </c>
      <c r="O304">
        <v>80</v>
      </c>
      <c r="P304">
        <v>40</v>
      </c>
      <c r="Q304">
        <v>40</v>
      </c>
      <c r="R304">
        <v>205.1859</v>
      </c>
      <c r="S304">
        <v>245.1859</v>
      </c>
      <c r="T304">
        <v>245.1859</v>
      </c>
      <c r="U304" t="s">
        <v>1053</v>
      </c>
      <c r="V304" t="s">
        <v>1051</v>
      </c>
    </row>
    <row r="305" spans="1:22" x14ac:dyDescent="0.35">
      <c r="A305" t="s">
        <v>350</v>
      </c>
      <c r="B305" t="s">
        <v>38</v>
      </c>
      <c r="C305" t="s">
        <v>43</v>
      </c>
      <c r="D305" t="s">
        <v>13</v>
      </c>
      <c r="F305">
        <v>44228</v>
      </c>
      <c r="G305" s="4">
        <v>44252</v>
      </c>
      <c r="H305">
        <v>1</v>
      </c>
      <c r="K305">
        <v>0.5</v>
      </c>
      <c r="L305">
        <v>42.9</v>
      </c>
      <c r="M305" t="s">
        <v>17</v>
      </c>
      <c r="N305">
        <v>24</v>
      </c>
      <c r="O305">
        <v>80</v>
      </c>
      <c r="P305">
        <v>40</v>
      </c>
      <c r="Q305">
        <v>40</v>
      </c>
      <c r="R305">
        <v>42.9</v>
      </c>
      <c r="S305">
        <v>82.9</v>
      </c>
      <c r="T305">
        <v>82.9</v>
      </c>
      <c r="U305" t="s">
        <v>1053</v>
      </c>
      <c r="V305" t="s">
        <v>1050</v>
      </c>
    </row>
    <row r="306" spans="1:22" x14ac:dyDescent="0.35">
      <c r="A306" t="s">
        <v>351</v>
      </c>
      <c r="B306" t="s">
        <v>40</v>
      </c>
      <c r="C306" t="s">
        <v>7</v>
      </c>
      <c r="D306" t="s">
        <v>13</v>
      </c>
      <c r="F306">
        <v>44228</v>
      </c>
      <c r="G306" s="4">
        <v>44258</v>
      </c>
      <c r="H306">
        <v>2</v>
      </c>
      <c r="K306">
        <v>1.5</v>
      </c>
      <c r="L306">
        <v>319.82150000000001</v>
      </c>
      <c r="M306" t="s">
        <v>17</v>
      </c>
      <c r="N306">
        <v>30</v>
      </c>
      <c r="O306">
        <v>140</v>
      </c>
      <c r="P306">
        <v>210</v>
      </c>
      <c r="Q306">
        <v>210</v>
      </c>
      <c r="R306">
        <v>319.82150000000001</v>
      </c>
      <c r="S306">
        <v>529.82150000000001</v>
      </c>
      <c r="T306">
        <v>529.82150000000001</v>
      </c>
      <c r="U306" t="s">
        <v>1053</v>
      </c>
      <c r="V306" t="s">
        <v>1051</v>
      </c>
    </row>
    <row r="307" spans="1:22" x14ac:dyDescent="0.35">
      <c r="A307" t="s">
        <v>352</v>
      </c>
      <c r="B307" t="s">
        <v>41</v>
      </c>
      <c r="C307" t="s">
        <v>7</v>
      </c>
      <c r="D307" t="s">
        <v>12</v>
      </c>
      <c r="F307">
        <v>44228</v>
      </c>
      <c r="G307" s="4">
        <v>44266</v>
      </c>
      <c r="H307">
        <v>1</v>
      </c>
      <c r="K307">
        <v>0.25</v>
      </c>
      <c r="L307">
        <v>21.33</v>
      </c>
      <c r="M307" t="s">
        <v>17</v>
      </c>
      <c r="N307">
        <v>38</v>
      </c>
      <c r="O307">
        <v>80</v>
      </c>
      <c r="P307">
        <v>20</v>
      </c>
      <c r="Q307">
        <v>20</v>
      </c>
      <c r="R307">
        <v>21.33</v>
      </c>
      <c r="S307">
        <v>41.33</v>
      </c>
      <c r="T307">
        <v>41.33</v>
      </c>
      <c r="U307" t="s">
        <v>1053</v>
      </c>
      <c r="V307" t="s">
        <v>1050</v>
      </c>
    </row>
    <row r="308" spans="1:22" x14ac:dyDescent="0.35">
      <c r="A308" t="s">
        <v>353</v>
      </c>
      <c r="B308" t="s">
        <v>36</v>
      </c>
      <c r="C308" t="s">
        <v>7</v>
      </c>
      <c r="D308" t="s">
        <v>12</v>
      </c>
      <c r="F308">
        <v>44229</v>
      </c>
      <c r="G308" s="4">
        <v>44229</v>
      </c>
      <c r="H308">
        <v>2</v>
      </c>
      <c r="K308">
        <v>0.5</v>
      </c>
      <c r="L308">
        <v>21.33</v>
      </c>
      <c r="M308" t="s">
        <v>17</v>
      </c>
      <c r="N308">
        <v>0</v>
      </c>
      <c r="O308">
        <v>140</v>
      </c>
      <c r="P308">
        <v>70</v>
      </c>
      <c r="Q308">
        <v>70</v>
      </c>
      <c r="R308">
        <v>21.33</v>
      </c>
      <c r="S308">
        <v>91.33</v>
      </c>
      <c r="T308">
        <v>91.33</v>
      </c>
      <c r="U308" t="s">
        <v>1048</v>
      </c>
      <c r="V308" t="s">
        <v>1048</v>
      </c>
    </row>
    <row r="309" spans="1:22" x14ac:dyDescent="0.35">
      <c r="A309" t="s">
        <v>354</v>
      </c>
      <c r="B309" t="s">
        <v>40</v>
      </c>
      <c r="C309" t="s">
        <v>7</v>
      </c>
      <c r="D309" t="s">
        <v>13</v>
      </c>
      <c r="F309">
        <v>44229</v>
      </c>
      <c r="G309" s="4">
        <v>44236</v>
      </c>
      <c r="H309">
        <v>2</v>
      </c>
      <c r="K309">
        <v>0.5</v>
      </c>
      <c r="L309">
        <v>1231.2</v>
      </c>
      <c r="M309" t="s">
        <v>18</v>
      </c>
      <c r="N309">
        <v>7</v>
      </c>
      <c r="O309">
        <v>140</v>
      </c>
      <c r="P309">
        <v>70</v>
      </c>
      <c r="Q309">
        <v>70</v>
      </c>
      <c r="R309">
        <v>1231.2</v>
      </c>
      <c r="S309">
        <v>1301.2</v>
      </c>
      <c r="T309">
        <v>1301.2</v>
      </c>
      <c r="U309" t="s">
        <v>1048</v>
      </c>
      <c r="V309" t="s">
        <v>1048</v>
      </c>
    </row>
    <row r="310" spans="1:22" x14ac:dyDescent="0.35">
      <c r="A310" t="s">
        <v>355</v>
      </c>
      <c r="B310" t="s">
        <v>36</v>
      </c>
      <c r="C310" t="s">
        <v>7</v>
      </c>
      <c r="D310" t="s">
        <v>13</v>
      </c>
      <c r="F310">
        <v>44229</v>
      </c>
      <c r="G310" s="4">
        <v>44244</v>
      </c>
      <c r="H310">
        <v>2</v>
      </c>
      <c r="K310">
        <v>0.5</v>
      </c>
      <c r="L310">
        <v>56.496899999999997</v>
      </c>
      <c r="M310" t="s">
        <v>18</v>
      </c>
      <c r="N310">
        <v>15</v>
      </c>
      <c r="O310">
        <v>140</v>
      </c>
      <c r="P310">
        <v>70</v>
      </c>
      <c r="Q310">
        <v>70</v>
      </c>
      <c r="R310">
        <v>56.496899999999997</v>
      </c>
      <c r="S310">
        <v>126.4969</v>
      </c>
      <c r="T310">
        <v>126.4969</v>
      </c>
      <c r="U310" t="s">
        <v>1048</v>
      </c>
      <c r="V310" t="s">
        <v>1051</v>
      </c>
    </row>
    <row r="311" spans="1:22" x14ac:dyDescent="0.35">
      <c r="A311" t="s">
        <v>356</v>
      </c>
      <c r="B311" t="s">
        <v>36</v>
      </c>
      <c r="C311" t="s">
        <v>7</v>
      </c>
      <c r="D311" t="s">
        <v>13</v>
      </c>
      <c r="F311">
        <v>44229</v>
      </c>
      <c r="G311" s="4">
        <v>44245</v>
      </c>
      <c r="H311">
        <v>2</v>
      </c>
      <c r="K311">
        <v>0.5</v>
      </c>
      <c r="L311">
        <v>269.95400000000001</v>
      </c>
      <c r="M311" t="s">
        <v>17</v>
      </c>
      <c r="N311">
        <v>16</v>
      </c>
      <c r="O311">
        <v>140</v>
      </c>
      <c r="P311">
        <v>70</v>
      </c>
      <c r="Q311">
        <v>70</v>
      </c>
      <c r="R311">
        <v>269.95400000000001</v>
      </c>
      <c r="S311">
        <v>339.95400000000001</v>
      </c>
      <c r="T311">
        <v>339.95400000000001</v>
      </c>
      <c r="U311" t="s">
        <v>1048</v>
      </c>
      <c r="V311" t="s">
        <v>1050</v>
      </c>
    </row>
    <row r="312" spans="1:22" x14ac:dyDescent="0.35">
      <c r="A312" t="s">
        <v>357</v>
      </c>
      <c r="B312" t="s">
        <v>40</v>
      </c>
      <c r="C312" t="s">
        <v>7</v>
      </c>
      <c r="D312" t="s">
        <v>13</v>
      </c>
      <c r="F312">
        <v>44229</v>
      </c>
      <c r="G312" s="4">
        <v>44258</v>
      </c>
      <c r="H312">
        <v>2</v>
      </c>
      <c r="K312">
        <v>0.5</v>
      </c>
      <c r="L312">
        <v>83.231700000000004</v>
      </c>
      <c r="M312" t="s">
        <v>17</v>
      </c>
      <c r="N312">
        <v>29</v>
      </c>
      <c r="O312">
        <v>140</v>
      </c>
      <c r="P312">
        <v>70</v>
      </c>
      <c r="Q312">
        <v>70</v>
      </c>
      <c r="R312">
        <v>83.231700000000004</v>
      </c>
      <c r="S312">
        <v>153.23169999999999</v>
      </c>
      <c r="T312">
        <v>153.23169999999999</v>
      </c>
      <c r="U312" t="s">
        <v>1048</v>
      </c>
      <c r="V312" t="s">
        <v>1051</v>
      </c>
    </row>
    <row r="313" spans="1:22" x14ac:dyDescent="0.35">
      <c r="A313" t="s">
        <v>358</v>
      </c>
      <c r="B313" t="s">
        <v>39</v>
      </c>
      <c r="C313" t="s">
        <v>9</v>
      </c>
      <c r="D313" t="s">
        <v>11</v>
      </c>
      <c r="F313">
        <v>44229</v>
      </c>
      <c r="G313" s="4">
        <v>44273</v>
      </c>
      <c r="H313">
        <v>1</v>
      </c>
      <c r="K313">
        <v>0.25</v>
      </c>
      <c r="L313">
        <v>88.624799999999993</v>
      </c>
      <c r="M313" t="s">
        <v>17</v>
      </c>
      <c r="N313">
        <v>44</v>
      </c>
      <c r="O313">
        <v>80</v>
      </c>
      <c r="P313">
        <v>20</v>
      </c>
      <c r="Q313">
        <v>20</v>
      </c>
      <c r="R313">
        <v>88.624799999999993</v>
      </c>
      <c r="S313">
        <v>108.62479999999999</v>
      </c>
      <c r="T313">
        <v>108.62479999999999</v>
      </c>
      <c r="U313" t="s">
        <v>1048</v>
      </c>
      <c r="V313" t="s">
        <v>1050</v>
      </c>
    </row>
    <row r="314" spans="1:22" x14ac:dyDescent="0.35">
      <c r="A314" t="s">
        <v>359</v>
      </c>
      <c r="B314" t="s">
        <v>38</v>
      </c>
      <c r="C314" t="s">
        <v>8</v>
      </c>
      <c r="D314" t="s">
        <v>11</v>
      </c>
      <c r="F314">
        <v>44229</v>
      </c>
      <c r="G314" s="4">
        <v>44341</v>
      </c>
      <c r="H314">
        <v>1</v>
      </c>
      <c r="K314">
        <v>0.25</v>
      </c>
      <c r="L314">
        <v>40</v>
      </c>
      <c r="M314" t="s">
        <v>19</v>
      </c>
      <c r="N314">
        <v>112</v>
      </c>
      <c r="O314">
        <v>80</v>
      </c>
      <c r="P314">
        <v>20</v>
      </c>
      <c r="Q314">
        <v>20</v>
      </c>
      <c r="R314">
        <v>40</v>
      </c>
      <c r="S314">
        <v>60</v>
      </c>
      <c r="T314">
        <v>60</v>
      </c>
      <c r="U314" t="s">
        <v>1048</v>
      </c>
      <c r="V314" t="s">
        <v>1048</v>
      </c>
    </row>
    <row r="315" spans="1:22" x14ac:dyDescent="0.35">
      <c r="A315" t="s">
        <v>360</v>
      </c>
      <c r="B315" t="s">
        <v>37</v>
      </c>
      <c r="C315" t="s">
        <v>43</v>
      </c>
      <c r="D315" t="s">
        <v>12</v>
      </c>
      <c r="F315">
        <v>44231</v>
      </c>
      <c r="G315" s="4">
        <v>44242</v>
      </c>
      <c r="H315">
        <v>1</v>
      </c>
      <c r="K315">
        <v>1.5</v>
      </c>
      <c r="L315">
        <v>33.475000000000001</v>
      </c>
      <c r="M315" t="s">
        <v>19</v>
      </c>
      <c r="N315">
        <v>11</v>
      </c>
      <c r="O315">
        <v>80</v>
      </c>
      <c r="P315">
        <v>120</v>
      </c>
      <c r="Q315">
        <v>120</v>
      </c>
      <c r="R315">
        <v>33.475000000000001</v>
      </c>
      <c r="S315">
        <v>153.47499999999999</v>
      </c>
      <c r="T315">
        <v>153.47499999999999</v>
      </c>
      <c r="U315" t="s">
        <v>1050</v>
      </c>
      <c r="V315" t="s">
        <v>1053</v>
      </c>
    </row>
    <row r="316" spans="1:22" x14ac:dyDescent="0.35">
      <c r="A316" t="s">
        <v>361</v>
      </c>
      <c r="B316" t="s">
        <v>38</v>
      </c>
      <c r="C316" t="s">
        <v>9</v>
      </c>
      <c r="D316" t="s">
        <v>12</v>
      </c>
      <c r="F316">
        <v>44231</v>
      </c>
      <c r="G316" s="4">
        <v>44247</v>
      </c>
      <c r="H316">
        <v>2</v>
      </c>
      <c r="K316">
        <v>0.25</v>
      </c>
      <c r="L316">
        <v>33.8611</v>
      </c>
      <c r="M316" t="s">
        <v>17</v>
      </c>
      <c r="N316">
        <v>16</v>
      </c>
      <c r="O316">
        <v>140</v>
      </c>
      <c r="P316">
        <v>35</v>
      </c>
      <c r="Q316">
        <v>35</v>
      </c>
      <c r="R316">
        <v>33.8611</v>
      </c>
      <c r="S316">
        <v>68.861099999999993</v>
      </c>
      <c r="T316">
        <v>68.861099999999993</v>
      </c>
      <c r="U316" t="s">
        <v>1050</v>
      </c>
      <c r="V316" t="s">
        <v>1052</v>
      </c>
    </row>
    <row r="317" spans="1:22" x14ac:dyDescent="0.35">
      <c r="A317" t="s">
        <v>362</v>
      </c>
      <c r="B317" t="s">
        <v>37</v>
      </c>
      <c r="C317" t="s">
        <v>43</v>
      </c>
      <c r="D317" t="s">
        <v>11</v>
      </c>
      <c r="F317">
        <v>44231</v>
      </c>
      <c r="G317" s="4">
        <v>44250</v>
      </c>
      <c r="H317">
        <v>1</v>
      </c>
      <c r="K317">
        <v>0.25</v>
      </c>
      <c r="L317">
        <v>33.957900000000002</v>
      </c>
      <c r="M317" t="s">
        <v>17</v>
      </c>
      <c r="N317">
        <v>19</v>
      </c>
      <c r="O317">
        <v>80</v>
      </c>
      <c r="P317">
        <v>20</v>
      </c>
      <c r="Q317">
        <v>20</v>
      </c>
      <c r="R317">
        <v>33.957900000000002</v>
      </c>
      <c r="S317">
        <v>53.957900000000002</v>
      </c>
      <c r="T317">
        <v>53.957900000000002</v>
      </c>
      <c r="U317" t="s">
        <v>1050</v>
      </c>
      <c r="V317" t="s">
        <v>1048</v>
      </c>
    </row>
    <row r="318" spans="1:22" x14ac:dyDescent="0.35">
      <c r="A318" t="s">
        <v>363</v>
      </c>
      <c r="B318" t="s">
        <v>38</v>
      </c>
      <c r="C318" t="s">
        <v>8</v>
      </c>
      <c r="D318" t="s">
        <v>12</v>
      </c>
      <c r="F318">
        <v>44231</v>
      </c>
      <c r="G318" s="4">
        <v>44260</v>
      </c>
      <c r="H318">
        <v>1</v>
      </c>
      <c r="K318">
        <v>0.5</v>
      </c>
      <c r="L318">
        <v>36.890099999999997</v>
      </c>
      <c r="M318" t="s">
        <v>18</v>
      </c>
      <c r="N318">
        <v>29</v>
      </c>
      <c r="O318">
        <v>80</v>
      </c>
      <c r="P318">
        <v>40</v>
      </c>
      <c r="Q318">
        <v>40</v>
      </c>
      <c r="R318">
        <v>36.890099999999997</v>
      </c>
      <c r="S318">
        <v>76.89009999999999</v>
      </c>
      <c r="T318">
        <v>76.89009999999999</v>
      </c>
      <c r="U318" t="s">
        <v>1050</v>
      </c>
      <c r="V318" t="s">
        <v>1049</v>
      </c>
    </row>
    <row r="319" spans="1:22" x14ac:dyDescent="0.35">
      <c r="A319" t="s">
        <v>364</v>
      </c>
      <c r="B319" t="s">
        <v>39</v>
      </c>
      <c r="C319" t="s">
        <v>8</v>
      </c>
      <c r="D319" t="s">
        <v>12</v>
      </c>
      <c r="F319">
        <v>44231</v>
      </c>
      <c r="G319" s="4">
        <v>44264</v>
      </c>
      <c r="H319">
        <v>1</v>
      </c>
      <c r="K319">
        <v>0.5</v>
      </c>
      <c r="L319">
        <v>25.339500000000001</v>
      </c>
      <c r="M319" t="s">
        <v>18</v>
      </c>
      <c r="N319">
        <v>33</v>
      </c>
      <c r="O319">
        <v>80</v>
      </c>
      <c r="P319">
        <v>40</v>
      </c>
      <c r="Q319">
        <v>40</v>
      </c>
      <c r="R319">
        <v>25.339500000000001</v>
      </c>
      <c r="S319">
        <v>65.339500000000001</v>
      </c>
      <c r="T319">
        <v>65.339500000000001</v>
      </c>
      <c r="U319" t="s">
        <v>1050</v>
      </c>
      <c r="V319" t="s">
        <v>1048</v>
      </c>
    </row>
    <row r="320" spans="1:22" x14ac:dyDescent="0.35">
      <c r="A320" t="s">
        <v>365</v>
      </c>
      <c r="B320" t="s">
        <v>41</v>
      </c>
      <c r="C320" t="s">
        <v>7</v>
      </c>
      <c r="D320" t="s">
        <v>11</v>
      </c>
      <c r="F320">
        <v>44231</v>
      </c>
      <c r="G320" s="4">
        <v>44270</v>
      </c>
      <c r="H320">
        <v>1</v>
      </c>
      <c r="K320">
        <v>0.25</v>
      </c>
      <c r="L320">
        <v>30</v>
      </c>
      <c r="M320" t="s">
        <v>17</v>
      </c>
      <c r="N320">
        <v>39</v>
      </c>
      <c r="O320">
        <v>80</v>
      </c>
      <c r="P320">
        <v>20</v>
      </c>
      <c r="Q320">
        <v>20</v>
      </c>
      <c r="R320">
        <v>30</v>
      </c>
      <c r="S320">
        <v>50</v>
      </c>
      <c r="T320">
        <v>50</v>
      </c>
      <c r="U320" t="s">
        <v>1050</v>
      </c>
      <c r="V320" t="s">
        <v>1053</v>
      </c>
    </row>
    <row r="321" spans="1:22" x14ac:dyDescent="0.35">
      <c r="A321" t="s">
        <v>366</v>
      </c>
      <c r="B321" t="s">
        <v>39</v>
      </c>
      <c r="C321" t="s">
        <v>9</v>
      </c>
      <c r="D321" t="s">
        <v>12</v>
      </c>
      <c r="E321" t="s">
        <v>3</v>
      </c>
      <c r="F321">
        <v>44232</v>
      </c>
      <c r="G321" s="4">
        <v>44268</v>
      </c>
      <c r="H321">
        <v>1</v>
      </c>
      <c r="K321">
        <v>0.5</v>
      </c>
      <c r="L321">
        <v>31.807600000000001</v>
      </c>
      <c r="M321" t="s">
        <v>17</v>
      </c>
      <c r="N321">
        <v>36</v>
      </c>
      <c r="O321">
        <v>80</v>
      </c>
      <c r="P321">
        <v>40</v>
      </c>
      <c r="Q321">
        <v>40</v>
      </c>
      <c r="R321">
        <v>31.807600000000001</v>
      </c>
      <c r="S321">
        <v>71.807600000000008</v>
      </c>
      <c r="T321">
        <v>71.807600000000008</v>
      </c>
      <c r="U321" t="s">
        <v>1049</v>
      </c>
      <c r="V321" t="s">
        <v>1052</v>
      </c>
    </row>
    <row r="322" spans="1:22" x14ac:dyDescent="0.35">
      <c r="A322" t="s">
        <v>367</v>
      </c>
      <c r="B322" t="s">
        <v>35</v>
      </c>
      <c r="C322" t="s">
        <v>8</v>
      </c>
      <c r="D322" t="s">
        <v>13</v>
      </c>
      <c r="E322" t="s">
        <v>3</v>
      </c>
      <c r="F322">
        <v>44232</v>
      </c>
      <c r="G322" s="4">
        <v>44377</v>
      </c>
      <c r="H322">
        <v>1</v>
      </c>
      <c r="K322">
        <v>0.5</v>
      </c>
      <c r="L322">
        <v>61.17</v>
      </c>
      <c r="M322" t="s">
        <v>19</v>
      </c>
      <c r="N322">
        <v>145</v>
      </c>
      <c r="O322">
        <v>80</v>
      </c>
      <c r="P322">
        <v>40</v>
      </c>
      <c r="Q322">
        <v>40</v>
      </c>
      <c r="R322">
        <v>61.17</v>
      </c>
      <c r="S322">
        <v>101.17</v>
      </c>
      <c r="T322">
        <v>101.17</v>
      </c>
      <c r="U322" t="s">
        <v>1049</v>
      </c>
      <c r="V322" t="s">
        <v>1051</v>
      </c>
    </row>
    <row r="323" spans="1:22" x14ac:dyDescent="0.35">
      <c r="A323" t="s">
        <v>368</v>
      </c>
      <c r="B323" t="s">
        <v>38</v>
      </c>
      <c r="C323" t="s">
        <v>8</v>
      </c>
      <c r="D323" t="s">
        <v>12</v>
      </c>
      <c r="F323">
        <v>44233</v>
      </c>
      <c r="G323" s="4">
        <v>44278</v>
      </c>
      <c r="H323">
        <v>1</v>
      </c>
      <c r="K323">
        <v>0.5</v>
      </c>
      <c r="L323">
        <v>15.542999999999999</v>
      </c>
      <c r="M323" t="s">
        <v>19</v>
      </c>
      <c r="N323">
        <v>45</v>
      </c>
      <c r="O323">
        <v>80</v>
      </c>
      <c r="P323">
        <v>40</v>
      </c>
      <c r="Q323">
        <v>40</v>
      </c>
      <c r="R323">
        <v>15.542999999999999</v>
      </c>
      <c r="S323">
        <v>55.542999999999999</v>
      </c>
      <c r="T323">
        <v>55.542999999999999</v>
      </c>
      <c r="U323" t="s">
        <v>1052</v>
      </c>
      <c r="V323" t="s">
        <v>1048</v>
      </c>
    </row>
    <row r="324" spans="1:22" x14ac:dyDescent="0.35">
      <c r="A324" t="s">
        <v>369</v>
      </c>
      <c r="B324" t="s">
        <v>38</v>
      </c>
      <c r="C324" t="s">
        <v>8</v>
      </c>
      <c r="D324" t="s">
        <v>11</v>
      </c>
      <c r="F324">
        <v>44233</v>
      </c>
      <c r="G324" s="4">
        <v>44286</v>
      </c>
      <c r="H324">
        <v>1</v>
      </c>
      <c r="K324">
        <v>0.25</v>
      </c>
      <c r="L324">
        <v>72.350099999999998</v>
      </c>
      <c r="M324" t="s">
        <v>17</v>
      </c>
      <c r="N324">
        <v>53</v>
      </c>
      <c r="O324">
        <v>80</v>
      </c>
      <c r="P324">
        <v>20</v>
      </c>
      <c r="Q324">
        <v>20</v>
      </c>
      <c r="R324">
        <v>72.350099999999998</v>
      </c>
      <c r="S324">
        <v>92.350099999999998</v>
      </c>
      <c r="T324">
        <v>92.350099999999998</v>
      </c>
      <c r="U324" t="s">
        <v>1052</v>
      </c>
      <c r="V324" t="s">
        <v>1051</v>
      </c>
    </row>
    <row r="325" spans="1:22" x14ac:dyDescent="0.35">
      <c r="A325" t="s">
        <v>370</v>
      </c>
      <c r="B325" t="s">
        <v>36</v>
      </c>
      <c r="C325" t="s">
        <v>7</v>
      </c>
      <c r="D325" t="s">
        <v>11</v>
      </c>
      <c r="E325" t="s">
        <v>3</v>
      </c>
      <c r="F325">
        <v>44235</v>
      </c>
      <c r="G325" s="4">
        <v>44246</v>
      </c>
      <c r="H325">
        <v>1</v>
      </c>
      <c r="K325">
        <v>0.25</v>
      </c>
      <c r="L325">
        <v>96.714699999999993</v>
      </c>
      <c r="M325" t="s">
        <v>17</v>
      </c>
      <c r="N325">
        <v>11</v>
      </c>
      <c r="O325">
        <v>80</v>
      </c>
      <c r="P325">
        <v>20</v>
      </c>
      <c r="Q325">
        <v>20</v>
      </c>
      <c r="R325">
        <v>96.714699999999993</v>
      </c>
      <c r="S325">
        <v>116.71469999999999</v>
      </c>
      <c r="T325">
        <v>116.71469999999999</v>
      </c>
      <c r="U325" t="s">
        <v>1053</v>
      </c>
      <c r="V325" t="s">
        <v>1049</v>
      </c>
    </row>
    <row r="326" spans="1:22" x14ac:dyDescent="0.35">
      <c r="A326" t="s">
        <v>371</v>
      </c>
      <c r="B326" t="s">
        <v>35</v>
      </c>
      <c r="C326" t="s">
        <v>44</v>
      </c>
      <c r="D326" t="s">
        <v>13</v>
      </c>
      <c r="F326">
        <v>44235</v>
      </c>
      <c r="G326" s="4">
        <v>44243</v>
      </c>
      <c r="H326">
        <v>1</v>
      </c>
      <c r="K326">
        <v>0.5</v>
      </c>
      <c r="L326">
        <v>207.89859999999999</v>
      </c>
      <c r="M326" t="s">
        <v>18</v>
      </c>
      <c r="N326">
        <v>8</v>
      </c>
      <c r="O326">
        <v>80</v>
      </c>
      <c r="P326">
        <v>40</v>
      </c>
      <c r="Q326">
        <v>40</v>
      </c>
      <c r="R326">
        <v>207.89859999999999</v>
      </c>
      <c r="S326">
        <v>247.89859999999999</v>
      </c>
      <c r="T326">
        <v>247.89859999999999</v>
      </c>
      <c r="U326" t="s">
        <v>1053</v>
      </c>
      <c r="V326" t="s">
        <v>1048</v>
      </c>
    </row>
    <row r="327" spans="1:22" x14ac:dyDescent="0.35">
      <c r="A327" t="s">
        <v>372</v>
      </c>
      <c r="B327" t="s">
        <v>37</v>
      </c>
      <c r="C327" t="s">
        <v>43</v>
      </c>
      <c r="D327" t="s">
        <v>1</v>
      </c>
      <c r="F327">
        <v>44235</v>
      </c>
      <c r="G327" s="4">
        <v>44245</v>
      </c>
      <c r="H327">
        <v>3</v>
      </c>
      <c r="K327">
        <v>3.5</v>
      </c>
      <c r="L327">
        <v>821.87300000000005</v>
      </c>
      <c r="M327" t="s">
        <v>17</v>
      </c>
      <c r="N327">
        <v>10</v>
      </c>
      <c r="O327">
        <v>195</v>
      </c>
      <c r="P327">
        <v>682.5</v>
      </c>
      <c r="Q327">
        <v>682.5</v>
      </c>
      <c r="R327">
        <v>821.87300000000005</v>
      </c>
      <c r="S327">
        <v>1504.373</v>
      </c>
      <c r="T327">
        <v>1504.373</v>
      </c>
      <c r="U327" t="s">
        <v>1053</v>
      </c>
      <c r="V327" t="s">
        <v>1050</v>
      </c>
    </row>
    <row r="328" spans="1:22" x14ac:dyDescent="0.35">
      <c r="A328" t="s">
        <v>373</v>
      </c>
      <c r="B328" t="s">
        <v>36</v>
      </c>
      <c r="C328" t="s">
        <v>7</v>
      </c>
      <c r="D328" t="s">
        <v>2</v>
      </c>
      <c r="F328">
        <v>44235</v>
      </c>
      <c r="G328" s="4">
        <v>44249</v>
      </c>
      <c r="H328">
        <v>2</v>
      </c>
      <c r="K328">
        <v>1</v>
      </c>
      <c r="L328">
        <v>118.55840000000001</v>
      </c>
      <c r="M328" t="s">
        <v>17</v>
      </c>
      <c r="N328">
        <v>14</v>
      </c>
      <c r="O328">
        <v>140</v>
      </c>
      <c r="P328">
        <v>140</v>
      </c>
      <c r="Q328">
        <v>140</v>
      </c>
      <c r="R328">
        <v>118.55840000000001</v>
      </c>
      <c r="S328">
        <v>258.55840000000001</v>
      </c>
      <c r="T328">
        <v>258.55840000000001</v>
      </c>
      <c r="U328" t="s">
        <v>1053</v>
      </c>
      <c r="V328" t="s">
        <v>1053</v>
      </c>
    </row>
    <row r="329" spans="1:22" x14ac:dyDescent="0.35">
      <c r="A329" t="s">
        <v>374</v>
      </c>
      <c r="B329" t="s">
        <v>35</v>
      </c>
      <c r="C329" t="s">
        <v>44</v>
      </c>
      <c r="D329" t="s">
        <v>12</v>
      </c>
      <c r="E329" t="s">
        <v>3</v>
      </c>
      <c r="F329">
        <v>44236</v>
      </c>
      <c r="G329" s="4">
        <v>44237</v>
      </c>
      <c r="H329">
        <v>1</v>
      </c>
      <c r="K329">
        <v>0.25</v>
      </c>
      <c r="L329">
        <v>54.463700000000003</v>
      </c>
      <c r="M329" t="s">
        <v>19</v>
      </c>
      <c r="N329">
        <v>1</v>
      </c>
      <c r="O329">
        <v>80</v>
      </c>
      <c r="P329">
        <v>20</v>
      </c>
      <c r="Q329">
        <v>20</v>
      </c>
      <c r="R329">
        <v>54.463700000000003</v>
      </c>
      <c r="S329">
        <v>74.463700000000003</v>
      </c>
      <c r="T329">
        <v>74.463700000000003</v>
      </c>
      <c r="U329" t="s">
        <v>1048</v>
      </c>
      <c r="V329" t="s">
        <v>1051</v>
      </c>
    </row>
    <row r="330" spans="1:22" x14ac:dyDescent="0.35">
      <c r="A330" t="s">
        <v>375</v>
      </c>
      <c r="B330" t="s">
        <v>36</v>
      </c>
      <c r="C330" t="s">
        <v>7</v>
      </c>
      <c r="D330" t="s">
        <v>12</v>
      </c>
      <c r="F330">
        <v>44236</v>
      </c>
      <c r="G330" s="4">
        <v>44249</v>
      </c>
      <c r="H330">
        <v>2</v>
      </c>
      <c r="K330">
        <v>0.25</v>
      </c>
      <c r="L330">
        <v>83.441299999999998</v>
      </c>
      <c r="M330" t="s">
        <v>17</v>
      </c>
      <c r="N330">
        <v>13</v>
      </c>
      <c r="O330">
        <v>140</v>
      </c>
      <c r="P330">
        <v>35</v>
      </c>
      <c r="Q330">
        <v>35</v>
      </c>
      <c r="R330">
        <v>83.441299999999998</v>
      </c>
      <c r="S330">
        <v>118.4413</v>
      </c>
      <c r="T330">
        <v>118.4413</v>
      </c>
      <c r="U330" t="s">
        <v>1048</v>
      </c>
      <c r="V330" t="s">
        <v>1053</v>
      </c>
    </row>
    <row r="331" spans="1:22" x14ac:dyDescent="0.35">
      <c r="A331" t="s">
        <v>376</v>
      </c>
      <c r="B331" t="s">
        <v>36</v>
      </c>
      <c r="C331" t="s">
        <v>7</v>
      </c>
      <c r="D331" t="s">
        <v>12</v>
      </c>
      <c r="F331">
        <v>44236</v>
      </c>
      <c r="G331" s="4">
        <v>44251</v>
      </c>
      <c r="H331">
        <v>2</v>
      </c>
      <c r="K331">
        <v>0.75</v>
      </c>
      <c r="L331">
        <v>36</v>
      </c>
      <c r="M331" t="s">
        <v>17</v>
      </c>
      <c r="N331">
        <v>15</v>
      </c>
      <c r="O331">
        <v>140</v>
      </c>
      <c r="P331">
        <v>105</v>
      </c>
      <c r="Q331">
        <v>105</v>
      </c>
      <c r="R331">
        <v>36</v>
      </c>
      <c r="S331">
        <v>141</v>
      </c>
      <c r="T331">
        <v>141</v>
      </c>
      <c r="U331" t="s">
        <v>1048</v>
      </c>
      <c r="V331" t="s">
        <v>1051</v>
      </c>
    </row>
    <row r="332" spans="1:22" x14ac:dyDescent="0.35">
      <c r="A332" t="s">
        <v>377</v>
      </c>
      <c r="B332" t="s">
        <v>37</v>
      </c>
      <c r="C332" t="s">
        <v>43</v>
      </c>
      <c r="D332" t="s">
        <v>13</v>
      </c>
      <c r="F332">
        <v>44236</v>
      </c>
      <c r="G332" s="4">
        <v>44299</v>
      </c>
      <c r="H332">
        <v>1</v>
      </c>
      <c r="K332">
        <v>0.5</v>
      </c>
      <c r="L332">
        <v>53.43</v>
      </c>
      <c r="M332" t="s">
        <v>17</v>
      </c>
      <c r="N332">
        <v>63</v>
      </c>
      <c r="O332">
        <v>80</v>
      </c>
      <c r="P332">
        <v>40</v>
      </c>
      <c r="Q332">
        <v>40</v>
      </c>
      <c r="R332">
        <v>53.43</v>
      </c>
      <c r="S332">
        <v>93.43</v>
      </c>
      <c r="T332">
        <v>93.43</v>
      </c>
      <c r="U332" t="s">
        <v>1048</v>
      </c>
      <c r="V332" t="s">
        <v>1048</v>
      </c>
    </row>
    <row r="333" spans="1:22" x14ac:dyDescent="0.35">
      <c r="A333" t="s">
        <v>378</v>
      </c>
      <c r="B333" t="s">
        <v>36</v>
      </c>
      <c r="C333" t="s">
        <v>7</v>
      </c>
      <c r="D333" t="s">
        <v>12</v>
      </c>
      <c r="F333">
        <v>44237</v>
      </c>
      <c r="G333" s="4">
        <v>44244</v>
      </c>
      <c r="H333">
        <v>1</v>
      </c>
      <c r="K333">
        <v>0.5</v>
      </c>
      <c r="L333">
        <v>76.787999999999997</v>
      </c>
      <c r="M333" t="s">
        <v>17</v>
      </c>
      <c r="N333">
        <v>7</v>
      </c>
      <c r="O333">
        <v>80</v>
      </c>
      <c r="P333">
        <v>40</v>
      </c>
      <c r="Q333">
        <v>40</v>
      </c>
      <c r="R333">
        <v>76.787999999999997</v>
      </c>
      <c r="S333">
        <v>116.788</v>
      </c>
      <c r="T333">
        <v>116.788</v>
      </c>
      <c r="U333" t="s">
        <v>1051</v>
      </c>
      <c r="V333" t="s">
        <v>1051</v>
      </c>
    </row>
    <row r="334" spans="1:22" x14ac:dyDescent="0.35">
      <c r="A334" t="s">
        <v>379</v>
      </c>
      <c r="B334" t="s">
        <v>39</v>
      </c>
      <c r="C334" t="s">
        <v>9</v>
      </c>
      <c r="D334" t="s">
        <v>12</v>
      </c>
      <c r="F334">
        <v>44237</v>
      </c>
      <c r="G334" s="4">
        <v>44249</v>
      </c>
      <c r="H334">
        <v>1</v>
      </c>
      <c r="I334" t="s">
        <v>3</v>
      </c>
      <c r="J334" t="s">
        <v>3</v>
      </c>
      <c r="K334">
        <v>0.25</v>
      </c>
      <c r="L334">
        <v>78</v>
      </c>
      <c r="M334" t="s">
        <v>20</v>
      </c>
      <c r="N334">
        <v>12</v>
      </c>
      <c r="O334">
        <v>80</v>
      </c>
      <c r="P334">
        <v>20</v>
      </c>
      <c r="Q334">
        <v>0</v>
      </c>
      <c r="R334">
        <v>0</v>
      </c>
      <c r="S334">
        <v>98</v>
      </c>
      <c r="T334">
        <v>0</v>
      </c>
      <c r="U334" t="s">
        <v>1051</v>
      </c>
      <c r="V334" t="s">
        <v>1053</v>
      </c>
    </row>
    <row r="335" spans="1:22" x14ac:dyDescent="0.35">
      <c r="A335" t="s">
        <v>380</v>
      </c>
      <c r="B335" t="s">
        <v>35</v>
      </c>
      <c r="C335" t="s">
        <v>9</v>
      </c>
      <c r="D335" t="s">
        <v>13</v>
      </c>
      <c r="F335">
        <v>44237</v>
      </c>
      <c r="G335" s="4">
        <v>44252</v>
      </c>
      <c r="H335">
        <v>2</v>
      </c>
      <c r="K335">
        <v>2.75</v>
      </c>
      <c r="L335">
        <v>666.4434</v>
      </c>
      <c r="M335" t="s">
        <v>18</v>
      </c>
      <c r="N335">
        <v>15</v>
      </c>
      <c r="O335">
        <v>140</v>
      </c>
      <c r="P335">
        <v>385</v>
      </c>
      <c r="Q335">
        <v>385</v>
      </c>
      <c r="R335">
        <v>666.4434</v>
      </c>
      <c r="S335">
        <v>1051.4434000000001</v>
      </c>
      <c r="T335">
        <v>1051.4434000000001</v>
      </c>
      <c r="U335" t="s">
        <v>1051</v>
      </c>
      <c r="V335" t="s">
        <v>1050</v>
      </c>
    </row>
    <row r="336" spans="1:22" x14ac:dyDescent="0.35">
      <c r="A336" t="s">
        <v>381</v>
      </c>
      <c r="B336" t="s">
        <v>35</v>
      </c>
      <c r="C336" t="s">
        <v>9</v>
      </c>
      <c r="D336" t="s">
        <v>11</v>
      </c>
      <c r="E336" t="s">
        <v>3</v>
      </c>
      <c r="F336">
        <v>44238</v>
      </c>
      <c r="G336" s="4">
        <v>44254</v>
      </c>
      <c r="H336">
        <v>1</v>
      </c>
      <c r="K336">
        <v>0.25</v>
      </c>
      <c r="L336">
        <v>19.196999999999999</v>
      </c>
      <c r="M336" t="s">
        <v>18</v>
      </c>
      <c r="N336">
        <v>16</v>
      </c>
      <c r="O336">
        <v>80</v>
      </c>
      <c r="P336">
        <v>20</v>
      </c>
      <c r="Q336">
        <v>20</v>
      </c>
      <c r="R336">
        <v>19.196999999999999</v>
      </c>
      <c r="S336">
        <v>39.197000000000003</v>
      </c>
      <c r="T336">
        <v>39.197000000000003</v>
      </c>
      <c r="U336" t="s">
        <v>1050</v>
      </c>
      <c r="V336" t="s">
        <v>1052</v>
      </c>
    </row>
    <row r="337" spans="1:22" x14ac:dyDescent="0.35">
      <c r="A337" t="s">
        <v>382</v>
      </c>
      <c r="B337" t="s">
        <v>37</v>
      </c>
      <c r="C337" t="s">
        <v>43</v>
      </c>
      <c r="D337" t="s">
        <v>12</v>
      </c>
      <c r="F337">
        <v>44238</v>
      </c>
      <c r="G337" s="4">
        <v>44266</v>
      </c>
      <c r="H337">
        <v>1</v>
      </c>
      <c r="K337">
        <v>0.75</v>
      </c>
      <c r="L337">
        <v>414.53649999999999</v>
      </c>
      <c r="M337" t="s">
        <v>19</v>
      </c>
      <c r="N337">
        <v>28</v>
      </c>
      <c r="O337">
        <v>80</v>
      </c>
      <c r="P337">
        <v>60</v>
      </c>
      <c r="Q337">
        <v>60</v>
      </c>
      <c r="R337">
        <v>414.53649999999999</v>
      </c>
      <c r="S337">
        <v>474.53649999999999</v>
      </c>
      <c r="T337">
        <v>474.53649999999999</v>
      </c>
      <c r="U337" t="s">
        <v>1050</v>
      </c>
      <c r="V337" t="s">
        <v>1050</v>
      </c>
    </row>
    <row r="338" spans="1:22" x14ac:dyDescent="0.35">
      <c r="A338" t="s">
        <v>383</v>
      </c>
      <c r="B338" t="s">
        <v>39</v>
      </c>
      <c r="C338" t="s">
        <v>8</v>
      </c>
      <c r="D338" t="s">
        <v>2</v>
      </c>
      <c r="F338">
        <v>44240</v>
      </c>
      <c r="G338" s="4">
        <v>44294</v>
      </c>
      <c r="H338">
        <v>1</v>
      </c>
      <c r="K338">
        <v>1</v>
      </c>
      <c r="L338">
        <v>19.196999999999999</v>
      </c>
      <c r="M338" t="s">
        <v>17</v>
      </c>
      <c r="N338">
        <v>54</v>
      </c>
      <c r="O338">
        <v>80</v>
      </c>
      <c r="P338">
        <v>80</v>
      </c>
      <c r="Q338">
        <v>80</v>
      </c>
      <c r="R338">
        <v>19.196999999999999</v>
      </c>
      <c r="S338">
        <v>99.197000000000003</v>
      </c>
      <c r="T338">
        <v>99.197000000000003</v>
      </c>
      <c r="U338" t="s">
        <v>1052</v>
      </c>
      <c r="V338" t="s">
        <v>1050</v>
      </c>
    </row>
    <row r="339" spans="1:22" x14ac:dyDescent="0.35">
      <c r="A339" t="s">
        <v>384</v>
      </c>
      <c r="B339" t="s">
        <v>36</v>
      </c>
      <c r="C339" t="s">
        <v>7</v>
      </c>
      <c r="D339" t="s">
        <v>1</v>
      </c>
      <c r="F339">
        <v>44242</v>
      </c>
      <c r="G339" s="4">
        <v>44245</v>
      </c>
      <c r="H339">
        <v>2</v>
      </c>
      <c r="K339">
        <v>1</v>
      </c>
      <c r="L339">
        <v>157.86000000000001</v>
      </c>
      <c r="M339" t="s">
        <v>17</v>
      </c>
      <c r="N339">
        <v>3</v>
      </c>
      <c r="O339">
        <v>140</v>
      </c>
      <c r="P339">
        <v>140</v>
      </c>
      <c r="Q339">
        <v>140</v>
      </c>
      <c r="R339">
        <v>157.86000000000001</v>
      </c>
      <c r="S339">
        <v>297.86</v>
      </c>
      <c r="T339">
        <v>297.86</v>
      </c>
      <c r="U339" t="s">
        <v>1053</v>
      </c>
      <c r="V339" t="s">
        <v>1050</v>
      </c>
    </row>
    <row r="340" spans="1:22" x14ac:dyDescent="0.35">
      <c r="A340" t="s">
        <v>385</v>
      </c>
      <c r="B340" t="s">
        <v>36</v>
      </c>
      <c r="C340" t="s">
        <v>7</v>
      </c>
      <c r="D340" t="s">
        <v>12</v>
      </c>
      <c r="F340">
        <v>44242</v>
      </c>
      <c r="G340" s="4">
        <v>44251</v>
      </c>
      <c r="H340">
        <v>2</v>
      </c>
      <c r="K340">
        <v>0.25</v>
      </c>
      <c r="L340">
        <v>160.39080000000001</v>
      </c>
      <c r="M340" t="s">
        <v>17</v>
      </c>
      <c r="N340">
        <v>9</v>
      </c>
      <c r="O340">
        <v>140</v>
      </c>
      <c r="P340">
        <v>35</v>
      </c>
      <c r="Q340">
        <v>35</v>
      </c>
      <c r="R340">
        <v>160.39080000000001</v>
      </c>
      <c r="S340">
        <v>195.39080000000001</v>
      </c>
      <c r="T340">
        <v>195.39080000000001</v>
      </c>
      <c r="U340" t="s">
        <v>1053</v>
      </c>
      <c r="V340" t="s">
        <v>1051</v>
      </c>
    </row>
    <row r="341" spans="1:22" x14ac:dyDescent="0.35">
      <c r="A341" t="s">
        <v>386</v>
      </c>
      <c r="B341" t="s">
        <v>36</v>
      </c>
      <c r="C341" t="s">
        <v>7</v>
      </c>
      <c r="D341" t="s">
        <v>12</v>
      </c>
      <c r="F341">
        <v>44242</v>
      </c>
      <c r="G341" s="4">
        <v>44252</v>
      </c>
      <c r="H341">
        <v>2</v>
      </c>
      <c r="K341">
        <v>0.25</v>
      </c>
      <c r="L341">
        <v>46.845300000000002</v>
      </c>
      <c r="M341" t="s">
        <v>17</v>
      </c>
      <c r="N341">
        <v>10</v>
      </c>
      <c r="O341">
        <v>140</v>
      </c>
      <c r="P341">
        <v>35</v>
      </c>
      <c r="Q341">
        <v>35</v>
      </c>
      <c r="R341">
        <v>46.845300000000002</v>
      </c>
      <c r="S341">
        <v>81.845300000000009</v>
      </c>
      <c r="T341">
        <v>81.845300000000009</v>
      </c>
      <c r="U341" t="s">
        <v>1053</v>
      </c>
      <c r="V341" t="s">
        <v>1050</v>
      </c>
    </row>
    <row r="342" spans="1:22" x14ac:dyDescent="0.35">
      <c r="A342" t="s">
        <v>387</v>
      </c>
      <c r="B342" t="s">
        <v>42</v>
      </c>
      <c r="C342" t="s">
        <v>44</v>
      </c>
      <c r="D342" t="s">
        <v>13</v>
      </c>
      <c r="E342" t="s">
        <v>3</v>
      </c>
      <c r="F342">
        <v>44242</v>
      </c>
      <c r="G342" s="4">
        <v>44256</v>
      </c>
      <c r="H342">
        <v>2</v>
      </c>
      <c r="K342">
        <v>1.25</v>
      </c>
      <c r="L342">
        <v>952.06380000000001</v>
      </c>
      <c r="M342" t="s">
        <v>18</v>
      </c>
      <c r="N342">
        <v>14</v>
      </c>
      <c r="O342">
        <v>140</v>
      </c>
      <c r="P342">
        <v>175</v>
      </c>
      <c r="Q342">
        <v>175</v>
      </c>
      <c r="R342">
        <v>952.06380000000001</v>
      </c>
      <c r="S342">
        <v>1127.0637999999999</v>
      </c>
      <c r="T342">
        <v>1127.0637999999999</v>
      </c>
      <c r="U342" t="s">
        <v>1053</v>
      </c>
      <c r="V342" t="s">
        <v>1053</v>
      </c>
    </row>
    <row r="343" spans="1:22" x14ac:dyDescent="0.35">
      <c r="A343" t="s">
        <v>388</v>
      </c>
      <c r="B343" t="s">
        <v>38</v>
      </c>
      <c r="C343" t="s">
        <v>8</v>
      </c>
      <c r="D343" t="s">
        <v>11</v>
      </c>
      <c r="F343">
        <v>44243</v>
      </c>
      <c r="G343" s="4">
        <v>44258</v>
      </c>
      <c r="H343">
        <v>1</v>
      </c>
      <c r="K343">
        <v>0.25</v>
      </c>
      <c r="L343">
        <v>17.420000000000002</v>
      </c>
      <c r="M343" t="s">
        <v>17</v>
      </c>
      <c r="N343">
        <v>15</v>
      </c>
      <c r="O343">
        <v>80</v>
      </c>
      <c r="P343">
        <v>20</v>
      </c>
      <c r="Q343">
        <v>20</v>
      </c>
      <c r="R343">
        <v>17.420000000000002</v>
      </c>
      <c r="S343">
        <v>37.42</v>
      </c>
      <c r="T343">
        <v>37.42</v>
      </c>
      <c r="U343" t="s">
        <v>1048</v>
      </c>
      <c r="V343" t="s">
        <v>1051</v>
      </c>
    </row>
    <row r="344" spans="1:22" x14ac:dyDescent="0.35">
      <c r="A344" t="s">
        <v>389</v>
      </c>
      <c r="B344" t="s">
        <v>35</v>
      </c>
      <c r="C344" t="s">
        <v>44</v>
      </c>
      <c r="D344" t="s">
        <v>13</v>
      </c>
      <c r="F344">
        <v>44243</v>
      </c>
      <c r="G344" s="4">
        <v>44263</v>
      </c>
      <c r="H344">
        <v>2</v>
      </c>
      <c r="K344">
        <v>0.5</v>
      </c>
      <c r="L344">
        <v>202</v>
      </c>
      <c r="M344" t="s">
        <v>18</v>
      </c>
      <c r="N344">
        <v>20</v>
      </c>
      <c r="O344">
        <v>140</v>
      </c>
      <c r="P344">
        <v>70</v>
      </c>
      <c r="Q344">
        <v>70</v>
      </c>
      <c r="R344">
        <v>202</v>
      </c>
      <c r="S344">
        <v>272</v>
      </c>
      <c r="T344">
        <v>272</v>
      </c>
      <c r="U344" t="s">
        <v>1048</v>
      </c>
      <c r="V344" t="s">
        <v>1053</v>
      </c>
    </row>
    <row r="345" spans="1:22" x14ac:dyDescent="0.35">
      <c r="A345" t="s">
        <v>390</v>
      </c>
      <c r="B345" t="s">
        <v>39</v>
      </c>
      <c r="C345" t="s">
        <v>9</v>
      </c>
      <c r="D345" t="s">
        <v>12</v>
      </c>
      <c r="F345">
        <v>44244</v>
      </c>
      <c r="G345" s="4">
        <v>44249</v>
      </c>
      <c r="H345">
        <v>1</v>
      </c>
      <c r="K345">
        <v>0.75</v>
      </c>
      <c r="L345">
        <v>137.13</v>
      </c>
      <c r="M345" t="s">
        <v>17</v>
      </c>
      <c r="N345">
        <v>5</v>
      </c>
      <c r="O345">
        <v>80</v>
      </c>
      <c r="P345">
        <v>60</v>
      </c>
      <c r="Q345">
        <v>60</v>
      </c>
      <c r="R345">
        <v>137.13</v>
      </c>
      <c r="S345">
        <v>197.13</v>
      </c>
      <c r="T345">
        <v>197.13</v>
      </c>
      <c r="U345" t="s">
        <v>1051</v>
      </c>
      <c r="V345" t="s">
        <v>1053</v>
      </c>
    </row>
    <row r="346" spans="1:22" x14ac:dyDescent="0.35">
      <c r="A346" t="s">
        <v>391</v>
      </c>
      <c r="B346" t="s">
        <v>38</v>
      </c>
      <c r="C346" t="s">
        <v>8</v>
      </c>
      <c r="D346" t="s">
        <v>12</v>
      </c>
      <c r="F346">
        <v>44244</v>
      </c>
      <c r="G346" s="4">
        <v>44256</v>
      </c>
      <c r="H346">
        <v>1</v>
      </c>
      <c r="K346">
        <v>0.5</v>
      </c>
      <c r="L346">
        <v>180</v>
      </c>
      <c r="M346" t="s">
        <v>18</v>
      </c>
      <c r="N346">
        <v>12</v>
      </c>
      <c r="O346">
        <v>80</v>
      </c>
      <c r="P346">
        <v>40</v>
      </c>
      <c r="Q346">
        <v>40</v>
      </c>
      <c r="R346">
        <v>180</v>
      </c>
      <c r="S346">
        <v>220</v>
      </c>
      <c r="T346">
        <v>220</v>
      </c>
      <c r="U346" t="s">
        <v>1051</v>
      </c>
      <c r="V346" t="s">
        <v>1053</v>
      </c>
    </row>
    <row r="347" spans="1:22" x14ac:dyDescent="0.35">
      <c r="A347" t="s">
        <v>392</v>
      </c>
      <c r="B347" t="s">
        <v>34</v>
      </c>
      <c r="C347" t="s">
        <v>8</v>
      </c>
      <c r="D347" t="s">
        <v>12</v>
      </c>
      <c r="F347">
        <v>44244</v>
      </c>
      <c r="G347" s="4">
        <v>44256</v>
      </c>
      <c r="H347">
        <v>1</v>
      </c>
      <c r="K347">
        <v>0.25</v>
      </c>
      <c r="L347">
        <v>255.3433</v>
      </c>
      <c r="M347" t="s">
        <v>18</v>
      </c>
      <c r="N347">
        <v>12</v>
      </c>
      <c r="O347">
        <v>80</v>
      </c>
      <c r="P347">
        <v>20</v>
      </c>
      <c r="Q347">
        <v>20</v>
      </c>
      <c r="R347">
        <v>255.3433</v>
      </c>
      <c r="S347">
        <v>275.3433</v>
      </c>
      <c r="T347">
        <v>275.3433</v>
      </c>
      <c r="U347" t="s">
        <v>1051</v>
      </c>
      <c r="V347" t="s">
        <v>1053</v>
      </c>
    </row>
    <row r="348" spans="1:22" x14ac:dyDescent="0.35">
      <c r="A348" t="s">
        <v>393</v>
      </c>
      <c r="B348" t="s">
        <v>35</v>
      </c>
      <c r="C348" t="s">
        <v>8</v>
      </c>
      <c r="D348" t="s">
        <v>11</v>
      </c>
      <c r="F348">
        <v>44244</v>
      </c>
      <c r="G348" s="4">
        <v>44257</v>
      </c>
      <c r="H348">
        <v>1</v>
      </c>
      <c r="K348">
        <v>0.25</v>
      </c>
      <c r="L348">
        <v>48.372999999999998</v>
      </c>
      <c r="M348" t="s">
        <v>19</v>
      </c>
      <c r="N348">
        <v>13</v>
      </c>
      <c r="O348">
        <v>80</v>
      </c>
      <c r="P348">
        <v>20</v>
      </c>
      <c r="Q348">
        <v>20</v>
      </c>
      <c r="R348">
        <v>48.372999999999998</v>
      </c>
      <c r="S348">
        <v>68.37299999999999</v>
      </c>
      <c r="T348">
        <v>68.37299999999999</v>
      </c>
      <c r="U348" t="s">
        <v>1051</v>
      </c>
      <c r="V348" t="s">
        <v>1048</v>
      </c>
    </row>
    <row r="349" spans="1:22" x14ac:dyDescent="0.35">
      <c r="A349" t="s">
        <v>394</v>
      </c>
      <c r="B349" t="s">
        <v>36</v>
      </c>
      <c r="C349" t="s">
        <v>7</v>
      </c>
      <c r="D349" t="s">
        <v>11</v>
      </c>
      <c r="F349">
        <v>44244</v>
      </c>
      <c r="G349" s="4">
        <v>44263</v>
      </c>
      <c r="H349">
        <v>1</v>
      </c>
      <c r="K349">
        <v>0.25</v>
      </c>
      <c r="L349">
        <v>40.200000000000003</v>
      </c>
      <c r="M349" t="s">
        <v>17</v>
      </c>
      <c r="N349">
        <v>19</v>
      </c>
      <c r="O349">
        <v>80</v>
      </c>
      <c r="P349">
        <v>20</v>
      </c>
      <c r="Q349">
        <v>20</v>
      </c>
      <c r="R349">
        <v>40.200000000000003</v>
      </c>
      <c r="S349">
        <v>60.2</v>
      </c>
      <c r="T349">
        <v>60.2</v>
      </c>
      <c r="U349" t="s">
        <v>1051</v>
      </c>
      <c r="V349" t="s">
        <v>1053</v>
      </c>
    </row>
    <row r="350" spans="1:22" x14ac:dyDescent="0.35">
      <c r="A350" t="s">
        <v>395</v>
      </c>
      <c r="B350" t="s">
        <v>34</v>
      </c>
      <c r="C350" t="s">
        <v>44</v>
      </c>
      <c r="D350" t="s">
        <v>11</v>
      </c>
      <c r="F350">
        <v>44245</v>
      </c>
      <c r="G350" s="4">
        <v>44261</v>
      </c>
      <c r="H350">
        <v>1</v>
      </c>
      <c r="K350">
        <v>0.25</v>
      </c>
      <c r="L350">
        <v>61.4985</v>
      </c>
      <c r="M350" t="s">
        <v>17</v>
      </c>
      <c r="N350">
        <v>16</v>
      </c>
      <c r="O350">
        <v>80</v>
      </c>
      <c r="P350">
        <v>20</v>
      </c>
      <c r="Q350">
        <v>20</v>
      </c>
      <c r="R350">
        <v>61.4985</v>
      </c>
      <c r="S350">
        <v>81.498500000000007</v>
      </c>
      <c r="T350">
        <v>81.498500000000007</v>
      </c>
      <c r="U350" t="s">
        <v>1050</v>
      </c>
      <c r="V350" t="s">
        <v>1052</v>
      </c>
    </row>
    <row r="351" spans="1:22" x14ac:dyDescent="0.35">
      <c r="A351" t="s">
        <v>396</v>
      </c>
      <c r="B351" t="s">
        <v>35</v>
      </c>
      <c r="C351" t="s">
        <v>8</v>
      </c>
      <c r="D351" t="s">
        <v>13</v>
      </c>
      <c r="F351">
        <v>44245</v>
      </c>
      <c r="G351" s="4">
        <v>44257</v>
      </c>
      <c r="H351">
        <v>1</v>
      </c>
      <c r="K351">
        <v>0.5</v>
      </c>
      <c r="L351">
        <v>42.66</v>
      </c>
      <c r="M351" t="s">
        <v>17</v>
      </c>
      <c r="N351">
        <v>12</v>
      </c>
      <c r="O351">
        <v>80</v>
      </c>
      <c r="P351">
        <v>40</v>
      </c>
      <c r="Q351">
        <v>40</v>
      </c>
      <c r="R351">
        <v>42.66</v>
      </c>
      <c r="S351">
        <v>82.66</v>
      </c>
      <c r="T351">
        <v>82.66</v>
      </c>
      <c r="U351" t="s">
        <v>1050</v>
      </c>
      <c r="V351" t="s">
        <v>1048</v>
      </c>
    </row>
    <row r="352" spans="1:22" x14ac:dyDescent="0.35">
      <c r="A352" t="s">
        <v>397</v>
      </c>
      <c r="B352" t="s">
        <v>36</v>
      </c>
      <c r="C352" t="s">
        <v>7</v>
      </c>
      <c r="D352" t="s">
        <v>13</v>
      </c>
      <c r="F352">
        <v>44245</v>
      </c>
      <c r="G352" s="4">
        <v>44265</v>
      </c>
      <c r="H352">
        <v>1</v>
      </c>
      <c r="K352">
        <v>0.5</v>
      </c>
      <c r="L352">
        <v>16.420000000000002</v>
      </c>
      <c r="M352" t="s">
        <v>21</v>
      </c>
      <c r="N352">
        <v>20</v>
      </c>
      <c r="O352">
        <v>80</v>
      </c>
      <c r="P352">
        <v>40</v>
      </c>
      <c r="Q352">
        <v>40</v>
      </c>
      <c r="R352">
        <v>16.420000000000002</v>
      </c>
      <c r="S352">
        <v>56.42</v>
      </c>
      <c r="T352">
        <v>56.42</v>
      </c>
      <c r="U352" t="s">
        <v>1050</v>
      </c>
      <c r="V352" t="s">
        <v>1051</v>
      </c>
    </row>
    <row r="353" spans="1:22" x14ac:dyDescent="0.35">
      <c r="A353" t="s">
        <v>398</v>
      </c>
      <c r="B353" t="s">
        <v>39</v>
      </c>
      <c r="C353" t="s">
        <v>9</v>
      </c>
      <c r="D353" t="s">
        <v>12</v>
      </c>
      <c r="F353">
        <v>44246</v>
      </c>
      <c r="G353" s="4">
        <v>44264</v>
      </c>
      <c r="H353">
        <v>2</v>
      </c>
      <c r="K353">
        <v>0.5</v>
      </c>
      <c r="L353">
        <v>31.807600000000001</v>
      </c>
      <c r="M353" t="s">
        <v>17</v>
      </c>
      <c r="N353">
        <v>18</v>
      </c>
      <c r="O353">
        <v>140</v>
      </c>
      <c r="P353">
        <v>70</v>
      </c>
      <c r="Q353">
        <v>70</v>
      </c>
      <c r="R353">
        <v>31.807600000000001</v>
      </c>
      <c r="S353">
        <v>101.80760000000001</v>
      </c>
      <c r="T353">
        <v>101.80760000000001</v>
      </c>
      <c r="U353" t="s">
        <v>1049</v>
      </c>
      <c r="V353" t="s">
        <v>1048</v>
      </c>
    </row>
    <row r="354" spans="1:22" x14ac:dyDescent="0.35">
      <c r="A354" t="s">
        <v>399</v>
      </c>
      <c r="B354" t="s">
        <v>36</v>
      </c>
      <c r="C354" t="s">
        <v>7</v>
      </c>
      <c r="D354" t="s">
        <v>12</v>
      </c>
      <c r="F354">
        <v>44249</v>
      </c>
      <c r="G354" s="4">
        <v>44284</v>
      </c>
      <c r="H354">
        <v>2</v>
      </c>
      <c r="K354">
        <v>0.5</v>
      </c>
      <c r="L354">
        <v>239.96940000000001</v>
      </c>
      <c r="M354" t="s">
        <v>17</v>
      </c>
      <c r="N354">
        <v>35</v>
      </c>
      <c r="O354">
        <v>140</v>
      </c>
      <c r="P354">
        <v>70</v>
      </c>
      <c r="Q354">
        <v>70</v>
      </c>
      <c r="R354">
        <v>239.96940000000001</v>
      </c>
      <c r="S354">
        <v>309.96940000000001</v>
      </c>
      <c r="T354">
        <v>309.96940000000001</v>
      </c>
      <c r="U354" t="s">
        <v>1053</v>
      </c>
      <c r="V354" t="s">
        <v>1053</v>
      </c>
    </row>
    <row r="355" spans="1:22" x14ac:dyDescent="0.35">
      <c r="A355" t="s">
        <v>400</v>
      </c>
      <c r="B355" t="s">
        <v>34</v>
      </c>
      <c r="C355" t="s">
        <v>9</v>
      </c>
      <c r="D355" t="s">
        <v>2</v>
      </c>
      <c r="F355">
        <v>44250</v>
      </c>
      <c r="G355" s="4">
        <v>44257</v>
      </c>
      <c r="H355">
        <v>1</v>
      </c>
      <c r="K355">
        <v>1</v>
      </c>
      <c r="L355">
        <v>90</v>
      </c>
      <c r="M355" t="s">
        <v>18</v>
      </c>
      <c r="N355">
        <v>7</v>
      </c>
      <c r="O355">
        <v>80</v>
      </c>
      <c r="P355">
        <v>80</v>
      </c>
      <c r="Q355">
        <v>80</v>
      </c>
      <c r="R355">
        <v>90</v>
      </c>
      <c r="S355">
        <v>170</v>
      </c>
      <c r="T355">
        <v>170</v>
      </c>
      <c r="U355" t="s">
        <v>1048</v>
      </c>
      <c r="V355" t="s">
        <v>1048</v>
      </c>
    </row>
    <row r="356" spans="1:22" x14ac:dyDescent="0.35">
      <c r="A356" t="s">
        <v>401</v>
      </c>
      <c r="B356" t="s">
        <v>37</v>
      </c>
      <c r="C356" t="s">
        <v>43</v>
      </c>
      <c r="D356" t="s">
        <v>11</v>
      </c>
      <c r="F356">
        <v>44250</v>
      </c>
      <c r="G356" s="4">
        <v>44271</v>
      </c>
      <c r="H356">
        <v>1</v>
      </c>
      <c r="K356">
        <v>0.25</v>
      </c>
      <c r="L356">
        <v>16.25</v>
      </c>
      <c r="M356" t="s">
        <v>17</v>
      </c>
      <c r="N356">
        <v>21</v>
      </c>
      <c r="O356">
        <v>80</v>
      </c>
      <c r="P356">
        <v>20</v>
      </c>
      <c r="Q356">
        <v>20</v>
      </c>
      <c r="R356">
        <v>16.25</v>
      </c>
      <c r="S356">
        <v>36.25</v>
      </c>
      <c r="T356">
        <v>36.25</v>
      </c>
      <c r="U356" t="s">
        <v>1048</v>
      </c>
      <c r="V356" t="s">
        <v>1048</v>
      </c>
    </row>
    <row r="357" spans="1:22" x14ac:dyDescent="0.35">
      <c r="A357" t="s">
        <v>402</v>
      </c>
      <c r="B357" t="s">
        <v>34</v>
      </c>
      <c r="C357" t="s">
        <v>44</v>
      </c>
      <c r="D357" t="s">
        <v>12</v>
      </c>
      <c r="F357">
        <v>44250</v>
      </c>
      <c r="G357" s="4">
        <v>44287</v>
      </c>
      <c r="H357">
        <v>2</v>
      </c>
      <c r="K357">
        <v>0.25</v>
      </c>
      <c r="L357">
        <v>269.40269999999998</v>
      </c>
      <c r="M357" t="s">
        <v>18</v>
      </c>
      <c r="N357">
        <v>37</v>
      </c>
      <c r="O357">
        <v>140</v>
      </c>
      <c r="P357">
        <v>35</v>
      </c>
      <c r="Q357">
        <v>35</v>
      </c>
      <c r="R357">
        <v>269.40269999999998</v>
      </c>
      <c r="S357">
        <v>304.40269999999998</v>
      </c>
      <c r="T357">
        <v>304.40269999999998</v>
      </c>
      <c r="U357" t="s">
        <v>1048</v>
      </c>
      <c r="V357" t="s">
        <v>1050</v>
      </c>
    </row>
    <row r="358" spans="1:22" x14ac:dyDescent="0.35">
      <c r="A358" t="s">
        <v>403</v>
      </c>
      <c r="B358" t="s">
        <v>37</v>
      </c>
      <c r="C358" t="s">
        <v>43</v>
      </c>
      <c r="D358" t="s">
        <v>11</v>
      </c>
      <c r="F358">
        <v>44251</v>
      </c>
      <c r="G358" s="4">
        <v>44270</v>
      </c>
      <c r="H358">
        <v>1</v>
      </c>
      <c r="K358">
        <v>0.25</v>
      </c>
      <c r="L358">
        <v>33.497100000000003</v>
      </c>
      <c r="M358" t="s">
        <v>17</v>
      </c>
      <c r="N358">
        <v>19</v>
      </c>
      <c r="O358">
        <v>80</v>
      </c>
      <c r="P358">
        <v>20</v>
      </c>
      <c r="Q358">
        <v>20</v>
      </c>
      <c r="R358">
        <v>33.497100000000003</v>
      </c>
      <c r="S358">
        <v>53.497100000000003</v>
      </c>
      <c r="T358">
        <v>53.497100000000003</v>
      </c>
      <c r="U358" t="s">
        <v>1051</v>
      </c>
      <c r="V358" t="s">
        <v>1053</v>
      </c>
    </row>
    <row r="359" spans="1:22" x14ac:dyDescent="0.35">
      <c r="A359" t="s">
        <v>404</v>
      </c>
      <c r="B359" t="s">
        <v>34</v>
      </c>
      <c r="C359" t="s">
        <v>9</v>
      </c>
      <c r="D359" t="s">
        <v>12</v>
      </c>
      <c r="F359">
        <v>44252</v>
      </c>
      <c r="G359" s="4">
        <v>44263</v>
      </c>
      <c r="H359">
        <v>1</v>
      </c>
      <c r="K359">
        <v>0.25</v>
      </c>
      <c r="L359">
        <v>305.46260000000001</v>
      </c>
      <c r="M359" t="s">
        <v>17</v>
      </c>
      <c r="N359">
        <v>11</v>
      </c>
      <c r="O359">
        <v>80</v>
      </c>
      <c r="P359">
        <v>20</v>
      </c>
      <c r="Q359">
        <v>20</v>
      </c>
      <c r="R359">
        <v>305.46260000000001</v>
      </c>
      <c r="S359">
        <v>325.46260000000001</v>
      </c>
      <c r="T359">
        <v>325.46260000000001</v>
      </c>
      <c r="U359" t="s">
        <v>1050</v>
      </c>
      <c r="V359" t="s">
        <v>1053</v>
      </c>
    </row>
    <row r="360" spans="1:22" x14ac:dyDescent="0.35">
      <c r="A360" t="s">
        <v>405</v>
      </c>
      <c r="B360" t="s">
        <v>37</v>
      </c>
      <c r="C360" t="s">
        <v>43</v>
      </c>
      <c r="D360" t="s">
        <v>13</v>
      </c>
      <c r="F360">
        <v>44252</v>
      </c>
      <c r="G360" s="4">
        <v>44270</v>
      </c>
      <c r="H360">
        <v>1</v>
      </c>
      <c r="K360">
        <v>0.75</v>
      </c>
      <c r="L360">
        <v>50.672400000000003</v>
      </c>
      <c r="M360" t="s">
        <v>19</v>
      </c>
      <c r="N360">
        <v>18</v>
      </c>
      <c r="O360">
        <v>80</v>
      </c>
      <c r="P360">
        <v>60</v>
      </c>
      <c r="Q360">
        <v>60</v>
      </c>
      <c r="R360">
        <v>50.672400000000003</v>
      </c>
      <c r="S360">
        <v>110.67240000000001</v>
      </c>
      <c r="T360">
        <v>110.67240000000001</v>
      </c>
      <c r="U360" t="s">
        <v>1050</v>
      </c>
      <c r="V360" t="s">
        <v>1053</v>
      </c>
    </row>
    <row r="361" spans="1:22" x14ac:dyDescent="0.35">
      <c r="A361" t="s">
        <v>406</v>
      </c>
      <c r="B361" t="s">
        <v>37</v>
      </c>
      <c r="C361" t="s">
        <v>43</v>
      </c>
      <c r="D361" t="s">
        <v>13</v>
      </c>
      <c r="F361">
        <v>44252</v>
      </c>
      <c r="G361" s="4">
        <v>44271</v>
      </c>
      <c r="H361">
        <v>1</v>
      </c>
      <c r="K361">
        <v>0.5</v>
      </c>
      <c r="L361">
        <v>45.63</v>
      </c>
      <c r="M361" t="s">
        <v>19</v>
      </c>
      <c r="N361">
        <v>19</v>
      </c>
      <c r="O361">
        <v>80</v>
      </c>
      <c r="P361">
        <v>40</v>
      </c>
      <c r="Q361">
        <v>40</v>
      </c>
      <c r="R361">
        <v>45.63</v>
      </c>
      <c r="S361">
        <v>85.63</v>
      </c>
      <c r="T361">
        <v>85.63</v>
      </c>
      <c r="U361" t="s">
        <v>1050</v>
      </c>
      <c r="V361" t="s">
        <v>1048</v>
      </c>
    </row>
    <row r="362" spans="1:22" x14ac:dyDescent="0.35">
      <c r="A362" t="s">
        <v>407</v>
      </c>
      <c r="B362" t="s">
        <v>38</v>
      </c>
      <c r="C362" t="s">
        <v>8</v>
      </c>
      <c r="D362" t="s">
        <v>13</v>
      </c>
      <c r="F362">
        <v>44252</v>
      </c>
      <c r="G362" s="4">
        <v>44279</v>
      </c>
      <c r="H362">
        <v>1</v>
      </c>
      <c r="K362">
        <v>1</v>
      </c>
      <c r="L362">
        <v>42.66</v>
      </c>
      <c r="M362" t="s">
        <v>18</v>
      </c>
      <c r="N362">
        <v>27</v>
      </c>
      <c r="O362">
        <v>80</v>
      </c>
      <c r="P362">
        <v>80</v>
      </c>
      <c r="Q362">
        <v>80</v>
      </c>
      <c r="R362">
        <v>42.66</v>
      </c>
      <c r="S362">
        <v>122.66</v>
      </c>
      <c r="T362">
        <v>122.66</v>
      </c>
      <c r="U362" t="s">
        <v>1050</v>
      </c>
      <c r="V362" t="s">
        <v>1051</v>
      </c>
    </row>
    <row r="363" spans="1:22" x14ac:dyDescent="0.35">
      <c r="A363" t="s">
        <v>408</v>
      </c>
      <c r="B363" t="s">
        <v>34</v>
      </c>
      <c r="C363" t="s">
        <v>9</v>
      </c>
      <c r="D363" t="s">
        <v>12</v>
      </c>
      <c r="F363">
        <v>44252</v>
      </c>
      <c r="G363" s="4">
        <v>44293</v>
      </c>
      <c r="H363">
        <v>1</v>
      </c>
      <c r="K363">
        <v>0.25</v>
      </c>
      <c r="L363">
        <v>38.698399999999999</v>
      </c>
      <c r="M363" t="s">
        <v>19</v>
      </c>
      <c r="N363">
        <v>41</v>
      </c>
      <c r="O363">
        <v>80</v>
      </c>
      <c r="P363">
        <v>20</v>
      </c>
      <c r="Q363">
        <v>20</v>
      </c>
      <c r="R363">
        <v>38.698399999999999</v>
      </c>
      <c r="S363">
        <v>58.698399999999999</v>
      </c>
      <c r="T363">
        <v>58.698399999999999</v>
      </c>
      <c r="U363" t="s">
        <v>1050</v>
      </c>
      <c r="V363" t="s">
        <v>1051</v>
      </c>
    </row>
    <row r="364" spans="1:22" x14ac:dyDescent="0.35">
      <c r="A364" t="s">
        <v>409</v>
      </c>
      <c r="B364" t="s">
        <v>34</v>
      </c>
      <c r="C364" t="s">
        <v>44</v>
      </c>
      <c r="D364" t="s">
        <v>12</v>
      </c>
      <c r="F364">
        <v>44256</v>
      </c>
      <c r="G364" s="4">
        <v>44270</v>
      </c>
      <c r="H364">
        <v>1</v>
      </c>
      <c r="K364">
        <v>0.25</v>
      </c>
      <c r="L364">
        <v>164.22120000000001</v>
      </c>
      <c r="M364" t="s">
        <v>17</v>
      </c>
      <c r="N364">
        <v>14</v>
      </c>
      <c r="O364">
        <v>80</v>
      </c>
      <c r="P364">
        <v>20</v>
      </c>
      <c r="Q364">
        <v>20</v>
      </c>
      <c r="R364">
        <v>164.22120000000001</v>
      </c>
      <c r="S364">
        <v>184.22120000000001</v>
      </c>
      <c r="T364">
        <v>184.22120000000001</v>
      </c>
      <c r="U364" t="s">
        <v>1053</v>
      </c>
      <c r="V364" t="s">
        <v>1053</v>
      </c>
    </row>
    <row r="365" spans="1:22" x14ac:dyDescent="0.35">
      <c r="A365" t="s">
        <v>410</v>
      </c>
      <c r="B365" t="s">
        <v>38</v>
      </c>
      <c r="C365" t="s">
        <v>8</v>
      </c>
      <c r="D365" t="s">
        <v>13</v>
      </c>
      <c r="F365">
        <v>44256</v>
      </c>
      <c r="G365" s="4">
        <v>44270</v>
      </c>
      <c r="H365">
        <v>2</v>
      </c>
      <c r="K365">
        <v>0.5</v>
      </c>
      <c r="L365">
        <v>24.38</v>
      </c>
      <c r="M365" t="s">
        <v>17</v>
      </c>
      <c r="N365">
        <v>14</v>
      </c>
      <c r="O365">
        <v>140</v>
      </c>
      <c r="P365">
        <v>70</v>
      </c>
      <c r="Q365">
        <v>70</v>
      </c>
      <c r="R365">
        <v>24.38</v>
      </c>
      <c r="S365">
        <v>94.38</v>
      </c>
      <c r="T365">
        <v>94.38</v>
      </c>
      <c r="U365" t="s">
        <v>1053</v>
      </c>
      <c r="V365" t="s">
        <v>1053</v>
      </c>
    </row>
    <row r="366" spans="1:22" x14ac:dyDescent="0.35">
      <c r="A366" t="s">
        <v>411</v>
      </c>
      <c r="B366" t="s">
        <v>37</v>
      </c>
      <c r="C366" t="s">
        <v>43</v>
      </c>
      <c r="D366" t="s">
        <v>12</v>
      </c>
      <c r="F366">
        <v>44256</v>
      </c>
      <c r="G366" s="4">
        <v>44279</v>
      </c>
      <c r="H366">
        <v>1</v>
      </c>
      <c r="K366">
        <v>0.25</v>
      </c>
      <c r="L366">
        <v>267.94040000000001</v>
      </c>
      <c r="M366" t="s">
        <v>19</v>
      </c>
      <c r="N366">
        <v>23</v>
      </c>
      <c r="O366">
        <v>80</v>
      </c>
      <c r="P366">
        <v>20</v>
      </c>
      <c r="Q366">
        <v>20</v>
      </c>
      <c r="R366">
        <v>267.94040000000001</v>
      </c>
      <c r="S366">
        <v>287.94040000000001</v>
      </c>
      <c r="T366">
        <v>287.94040000000001</v>
      </c>
      <c r="U366" t="s">
        <v>1053</v>
      </c>
      <c r="V366" t="s">
        <v>1051</v>
      </c>
    </row>
    <row r="367" spans="1:22" x14ac:dyDescent="0.35">
      <c r="A367" t="s">
        <v>412</v>
      </c>
      <c r="B367" t="s">
        <v>40</v>
      </c>
      <c r="C367" t="s">
        <v>7</v>
      </c>
      <c r="D367" t="s">
        <v>12</v>
      </c>
      <c r="F367">
        <v>44256</v>
      </c>
      <c r="G367" s="4">
        <v>44299</v>
      </c>
      <c r="H367">
        <v>2</v>
      </c>
      <c r="K367">
        <v>0.5</v>
      </c>
      <c r="L367">
        <v>175.8682</v>
      </c>
      <c r="M367" t="s">
        <v>17</v>
      </c>
      <c r="N367">
        <v>43</v>
      </c>
      <c r="O367">
        <v>140</v>
      </c>
      <c r="P367">
        <v>70</v>
      </c>
      <c r="Q367">
        <v>70</v>
      </c>
      <c r="R367">
        <v>175.8682</v>
      </c>
      <c r="S367">
        <v>245.8682</v>
      </c>
      <c r="T367">
        <v>245.8682</v>
      </c>
      <c r="U367" t="s">
        <v>1053</v>
      </c>
      <c r="V367" t="s">
        <v>1048</v>
      </c>
    </row>
    <row r="368" spans="1:22" x14ac:dyDescent="0.35">
      <c r="A368" t="s">
        <v>413</v>
      </c>
      <c r="B368" t="s">
        <v>34</v>
      </c>
      <c r="C368" t="s">
        <v>44</v>
      </c>
      <c r="D368" t="s">
        <v>11</v>
      </c>
      <c r="F368">
        <v>44256</v>
      </c>
      <c r="G368" s="4">
        <v>44306</v>
      </c>
      <c r="H368">
        <v>1</v>
      </c>
      <c r="I368" t="s">
        <v>3</v>
      </c>
      <c r="J368" t="s">
        <v>3</v>
      </c>
      <c r="K368">
        <v>0.25</v>
      </c>
      <c r="L368">
        <v>81.12</v>
      </c>
      <c r="M368" t="s">
        <v>20</v>
      </c>
      <c r="N368">
        <v>50</v>
      </c>
      <c r="O368">
        <v>80</v>
      </c>
      <c r="P368">
        <v>20</v>
      </c>
      <c r="Q368">
        <v>0</v>
      </c>
      <c r="R368">
        <v>0</v>
      </c>
      <c r="S368">
        <v>101.12</v>
      </c>
      <c r="T368">
        <v>0</v>
      </c>
      <c r="U368" t="s">
        <v>1053</v>
      </c>
      <c r="V368" t="s">
        <v>1048</v>
      </c>
    </row>
    <row r="369" spans="1:22" x14ac:dyDescent="0.35">
      <c r="A369" t="s">
        <v>414</v>
      </c>
      <c r="B369" t="s">
        <v>36</v>
      </c>
      <c r="C369" t="s">
        <v>7</v>
      </c>
      <c r="D369" t="s">
        <v>12</v>
      </c>
      <c r="F369">
        <v>44256</v>
      </c>
      <c r="G369" s="4">
        <v>44315</v>
      </c>
      <c r="H369">
        <v>2</v>
      </c>
      <c r="I369" t="s">
        <v>3</v>
      </c>
      <c r="J369" t="s">
        <v>3</v>
      </c>
      <c r="K369">
        <v>1</v>
      </c>
      <c r="L369">
        <v>9.98</v>
      </c>
      <c r="M369" t="s">
        <v>20</v>
      </c>
      <c r="N369">
        <v>59</v>
      </c>
      <c r="O369">
        <v>140</v>
      </c>
      <c r="P369">
        <v>140</v>
      </c>
      <c r="Q369">
        <v>0</v>
      </c>
      <c r="R369">
        <v>0</v>
      </c>
      <c r="S369">
        <v>149.97999999999999</v>
      </c>
      <c r="T369">
        <v>0</v>
      </c>
      <c r="U369" t="s">
        <v>1053</v>
      </c>
      <c r="V369" t="s">
        <v>1050</v>
      </c>
    </row>
    <row r="370" spans="1:22" x14ac:dyDescent="0.35">
      <c r="A370" t="s">
        <v>415</v>
      </c>
      <c r="B370" t="s">
        <v>35</v>
      </c>
      <c r="C370" t="s">
        <v>8</v>
      </c>
      <c r="D370" t="s">
        <v>12</v>
      </c>
      <c r="F370">
        <v>44257</v>
      </c>
      <c r="G370" s="4">
        <v>44264</v>
      </c>
      <c r="H370">
        <v>1</v>
      </c>
      <c r="K370">
        <v>1.25</v>
      </c>
      <c r="L370">
        <v>340.70060000000001</v>
      </c>
      <c r="M370" t="s">
        <v>17</v>
      </c>
      <c r="N370">
        <v>7</v>
      </c>
      <c r="O370">
        <v>80</v>
      </c>
      <c r="P370">
        <v>100</v>
      </c>
      <c r="Q370">
        <v>100</v>
      </c>
      <c r="R370">
        <v>340.70060000000001</v>
      </c>
      <c r="S370">
        <v>440.70060000000001</v>
      </c>
      <c r="T370">
        <v>440.70060000000001</v>
      </c>
      <c r="U370" t="s">
        <v>1048</v>
      </c>
      <c r="V370" t="s">
        <v>1048</v>
      </c>
    </row>
    <row r="371" spans="1:22" x14ac:dyDescent="0.35">
      <c r="A371" t="s">
        <v>416</v>
      </c>
      <c r="B371" t="s">
        <v>35</v>
      </c>
      <c r="C371" t="s">
        <v>8</v>
      </c>
      <c r="D371" t="s">
        <v>13</v>
      </c>
      <c r="E371" t="s">
        <v>3</v>
      </c>
      <c r="F371">
        <v>44257</v>
      </c>
      <c r="G371" s="4">
        <v>44265</v>
      </c>
      <c r="H371">
        <v>1</v>
      </c>
      <c r="K371">
        <v>0.75</v>
      </c>
      <c r="L371">
        <v>22.84</v>
      </c>
      <c r="M371" t="s">
        <v>19</v>
      </c>
      <c r="N371">
        <v>8</v>
      </c>
      <c r="O371">
        <v>80</v>
      </c>
      <c r="P371">
        <v>60</v>
      </c>
      <c r="Q371">
        <v>60</v>
      </c>
      <c r="R371">
        <v>22.84</v>
      </c>
      <c r="S371">
        <v>82.84</v>
      </c>
      <c r="T371">
        <v>82.84</v>
      </c>
      <c r="U371" t="s">
        <v>1048</v>
      </c>
      <c r="V371" t="s">
        <v>1051</v>
      </c>
    </row>
    <row r="372" spans="1:22" x14ac:dyDescent="0.35">
      <c r="A372" t="s">
        <v>417</v>
      </c>
      <c r="B372" t="s">
        <v>37</v>
      </c>
      <c r="C372" t="s">
        <v>43</v>
      </c>
      <c r="D372" t="s">
        <v>13</v>
      </c>
      <c r="F372">
        <v>44257</v>
      </c>
      <c r="G372" s="4">
        <v>44266</v>
      </c>
      <c r="H372">
        <v>1</v>
      </c>
      <c r="K372">
        <v>0.5</v>
      </c>
      <c r="L372">
        <v>3.5750000000000002</v>
      </c>
      <c r="M372" t="s">
        <v>17</v>
      </c>
      <c r="N372">
        <v>9</v>
      </c>
      <c r="O372">
        <v>80</v>
      </c>
      <c r="P372">
        <v>40</v>
      </c>
      <c r="Q372">
        <v>40</v>
      </c>
      <c r="R372">
        <v>3.5750000000000002</v>
      </c>
      <c r="S372">
        <v>43.575000000000003</v>
      </c>
      <c r="T372">
        <v>43.575000000000003</v>
      </c>
      <c r="U372" t="s">
        <v>1048</v>
      </c>
      <c r="V372" t="s">
        <v>1050</v>
      </c>
    </row>
    <row r="373" spans="1:22" x14ac:dyDescent="0.35">
      <c r="A373" t="s">
        <v>418</v>
      </c>
      <c r="B373" t="s">
        <v>37</v>
      </c>
      <c r="C373" t="s">
        <v>43</v>
      </c>
      <c r="D373" t="s">
        <v>12</v>
      </c>
      <c r="F373">
        <v>44257</v>
      </c>
      <c r="G373" s="4">
        <v>44266</v>
      </c>
      <c r="H373">
        <v>1</v>
      </c>
      <c r="K373">
        <v>0.25</v>
      </c>
      <c r="L373">
        <v>16.25</v>
      </c>
      <c r="M373" t="s">
        <v>17</v>
      </c>
      <c r="N373">
        <v>9</v>
      </c>
      <c r="O373">
        <v>80</v>
      </c>
      <c r="P373">
        <v>20</v>
      </c>
      <c r="Q373">
        <v>20</v>
      </c>
      <c r="R373">
        <v>16.25</v>
      </c>
      <c r="S373">
        <v>36.25</v>
      </c>
      <c r="T373">
        <v>36.25</v>
      </c>
      <c r="U373" t="s">
        <v>1048</v>
      </c>
      <c r="V373" t="s">
        <v>1050</v>
      </c>
    </row>
    <row r="374" spans="1:22" x14ac:dyDescent="0.35">
      <c r="A374" t="s">
        <v>419</v>
      </c>
      <c r="B374" t="s">
        <v>34</v>
      </c>
      <c r="C374" t="s">
        <v>9</v>
      </c>
      <c r="D374" t="s">
        <v>13</v>
      </c>
      <c r="F374">
        <v>44257</v>
      </c>
      <c r="G374" s="4">
        <v>44275</v>
      </c>
      <c r="H374">
        <v>1</v>
      </c>
      <c r="K374">
        <v>0.75</v>
      </c>
      <c r="L374">
        <v>19.196999999999999</v>
      </c>
      <c r="M374" t="s">
        <v>19</v>
      </c>
      <c r="N374">
        <v>18</v>
      </c>
      <c r="O374">
        <v>80</v>
      </c>
      <c r="P374">
        <v>60</v>
      </c>
      <c r="Q374">
        <v>60</v>
      </c>
      <c r="R374">
        <v>19.196999999999999</v>
      </c>
      <c r="S374">
        <v>79.197000000000003</v>
      </c>
      <c r="T374">
        <v>79.197000000000003</v>
      </c>
      <c r="U374" t="s">
        <v>1048</v>
      </c>
      <c r="V374" t="s">
        <v>1052</v>
      </c>
    </row>
    <row r="375" spans="1:22" x14ac:dyDescent="0.35">
      <c r="A375" t="s">
        <v>420</v>
      </c>
      <c r="B375" t="s">
        <v>39</v>
      </c>
      <c r="C375" t="s">
        <v>44</v>
      </c>
      <c r="D375" t="s">
        <v>11</v>
      </c>
      <c r="F375">
        <v>44257</v>
      </c>
      <c r="G375" s="4">
        <v>44271</v>
      </c>
      <c r="H375">
        <v>1</v>
      </c>
      <c r="K375">
        <v>0.25</v>
      </c>
      <c r="L375">
        <v>73.508899999999997</v>
      </c>
      <c r="M375" t="s">
        <v>19</v>
      </c>
      <c r="N375">
        <v>14</v>
      </c>
      <c r="O375">
        <v>80</v>
      </c>
      <c r="P375">
        <v>20</v>
      </c>
      <c r="Q375">
        <v>20</v>
      </c>
      <c r="R375">
        <v>73.508899999999997</v>
      </c>
      <c r="S375">
        <v>93.508899999999997</v>
      </c>
      <c r="T375">
        <v>93.508899999999997</v>
      </c>
      <c r="U375" t="s">
        <v>1048</v>
      </c>
      <c r="V375" t="s">
        <v>1048</v>
      </c>
    </row>
    <row r="376" spans="1:22" x14ac:dyDescent="0.35">
      <c r="A376" t="s">
        <v>421</v>
      </c>
      <c r="B376" t="s">
        <v>34</v>
      </c>
      <c r="C376" t="s">
        <v>9</v>
      </c>
      <c r="D376" t="s">
        <v>12</v>
      </c>
      <c r="F376">
        <v>44257</v>
      </c>
      <c r="G376" s="4">
        <v>44278</v>
      </c>
      <c r="H376">
        <v>1</v>
      </c>
      <c r="K376">
        <v>0.25</v>
      </c>
      <c r="L376">
        <v>144</v>
      </c>
      <c r="M376" t="s">
        <v>19</v>
      </c>
      <c r="N376">
        <v>21</v>
      </c>
      <c r="O376">
        <v>80</v>
      </c>
      <c r="P376">
        <v>20</v>
      </c>
      <c r="Q376">
        <v>20</v>
      </c>
      <c r="R376">
        <v>144</v>
      </c>
      <c r="S376">
        <v>164</v>
      </c>
      <c r="T376">
        <v>164</v>
      </c>
      <c r="U376" t="s">
        <v>1048</v>
      </c>
      <c r="V376" t="s">
        <v>1048</v>
      </c>
    </row>
    <row r="377" spans="1:22" x14ac:dyDescent="0.35">
      <c r="A377" t="s">
        <v>422</v>
      </c>
      <c r="B377" t="s">
        <v>39</v>
      </c>
      <c r="C377" t="s">
        <v>9</v>
      </c>
      <c r="D377" t="s">
        <v>1</v>
      </c>
      <c r="F377">
        <v>44257</v>
      </c>
      <c r="G377" s="4">
        <v>44278</v>
      </c>
      <c r="H377">
        <v>1</v>
      </c>
      <c r="J377" t="s">
        <v>3</v>
      </c>
      <c r="K377">
        <v>2</v>
      </c>
      <c r="L377">
        <v>94.71</v>
      </c>
      <c r="M377" t="s">
        <v>18</v>
      </c>
      <c r="N377">
        <v>21</v>
      </c>
      <c r="O377">
        <v>80</v>
      </c>
      <c r="P377">
        <v>160</v>
      </c>
      <c r="Q377">
        <v>160</v>
      </c>
      <c r="R377">
        <v>0</v>
      </c>
      <c r="S377">
        <v>254.70999999999998</v>
      </c>
      <c r="T377">
        <v>160</v>
      </c>
      <c r="U377" t="s">
        <v>1048</v>
      </c>
      <c r="V377" t="s">
        <v>1048</v>
      </c>
    </row>
    <row r="378" spans="1:22" x14ac:dyDescent="0.35">
      <c r="A378" t="s">
        <v>423</v>
      </c>
      <c r="B378" t="s">
        <v>34</v>
      </c>
      <c r="C378" t="s">
        <v>9</v>
      </c>
      <c r="D378" t="s">
        <v>12</v>
      </c>
      <c r="E378" t="s">
        <v>3</v>
      </c>
      <c r="F378">
        <v>44258</v>
      </c>
      <c r="G378" s="4">
        <v>44264</v>
      </c>
      <c r="H378">
        <v>2</v>
      </c>
      <c r="K378">
        <v>0.25</v>
      </c>
      <c r="L378">
        <v>41.153799999999997</v>
      </c>
      <c r="M378" t="s">
        <v>18</v>
      </c>
      <c r="N378">
        <v>6</v>
      </c>
      <c r="O378">
        <v>140</v>
      </c>
      <c r="P378">
        <v>35</v>
      </c>
      <c r="Q378">
        <v>35</v>
      </c>
      <c r="R378">
        <v>41.153799999999997</v>
      </c>
      <c r="S378">
        <v>76.15379999999999</v>
      </c>
      <c r="T378">
        <v>76.15379999999999</v>
      </c>
      <c r="U378" t="s">
        <v>1051</v>
      </c>
      <c r="V378" t="s">
        <v>1048</v>
      </c>
    </row>
    <row r="379" spans="1:22" x14ac:dyDescent="0.35">
      <c r="A379" t="s">
        <v>424</v>
      </c>
      <c r="B379" t="s">
        <v>40</v>
      </c>
      <c r="C379" t="s">
        <v>7</v>
      </c>
      <c r="D379" t="s">
        <v>13</v>
      </c>
      <c r="F379">
        <v>44258</v>
      </c>
      <c r="G379" s="4">
        <v>44292</v>
      </c>
      <c r="H379">
        <v>2</v>
      </c>
      <c r="K379">
        <v>0.5</v>
      </c>
      <c r="L379">
        <v>76.9499</v>
      </c>
      <c r="M379" t="s">
        <v>18</v>
      </c>
      <c r="N379">
        <v>34</v>
      </c>
      <c r="O379">
        <v>140</v>
      </c>
      <c r="P379">
        <v>70</v>
      </c>
      <c r="Q379">
        <v>70</v>
      </c>
      <c r="R379">
        <v>76.9499</v>
      </c>
      <c r="S379">
        <v>146.94990000000001</v>
      </c>
      <c r="T379">
        <v>146.94990000000001</v>
      </c>
      <c r="U379" t="s">
        <v>1051</v>
      </c>
      <c r="V379" t="s">
        <v>1048</v>
      </c>
    </row>
    <row r="380" spans="1:22" x14ac:dyDescent="0.35">
      <c r="A380" t="s">
        <v>425</v>
      </c>
      <c r="B380" t="s">
        <v>38</v>
      </c>
      <c r="C380" t="s">
        <v>8</v>
      </c>
      <c r="D380" t="s">
        <v>12</v>
      </c>
      <c r="F380">
        <v>44258</v>
      </c>
      <c r="G380" s="4">
        <v>44312</v>
      </c>
      <c r="H380">
        <v>1</v>
      </c>
      <c r="K380">
        <v>0.5</v>
      </c>
      <c r="L380">
        <v>25.24</v>
      </c>
      <c r="M380" t="s">
        <v>19</v>
      </c>
      <c r="N380">
        <v>54</v>
      </c>
      <c r="O380">
        <v>80</v>
      </c>
      <c r="P380">
        <v>40</v>
      </c>
      <c r="Q380">
        <v>40</v>
      </c>
      <c r="R380">
        <v>25.24</v>
      </c>
      <c r="S380">
        <v>65.239999999999995</v>
      </c>
      <c r="T380">
        <v>65.239999999999995</v>
      </c>
      <c r="U380" t="s">
        <v>1051</v>
      </c>
      <c r="V380" t="s">
        <v>1053</v>
      </c>
    </row>
    <row r="381" spans="1:22" x14ac:dyDescent="0.35">
      <c r="A381" t="s">
        <v>426</v>
      </c>
      <c r="B381" t="s">
        <v>35</v>
      </c>
      <c r="C381" t="s">
        <v>9</v>
      </c>
      <c r="D381" t="s">
        <v>12</v>
      </c>
      <c r="E381" t="s">
        <v>3</v>
      </c>
      <c r="F381">
        <v>44258</v>
      </c>
      <c r="G381" s="4">
        <v>44329</v>
      </c>
      <c r="H381">
        <v>2</v>
      </c>
      <c r="K381">
        <v>0.75</v>
      </c>
      <c r="L381">
        <v>572.62689999999998</v>
      </c>
      <c r="M381" t="s">
        <v>18</v>
      </c>
      <c r="N381">
        <v>71</v>
      </c>
      <c r="O381">
        <v>140</v>
      </c>
      <c r="P381">
        <v>105</v>
      </c>
      <c r="Q381">
        <v>105</v>
      </c>
      <c r="R381">
        <v>572.62689999999998</v>
      </c>
      <c r="S381">
        <v>677.62689999999998</v>
      </c>
      <c r="T381">
        <v>677.62689999999998</v>
      </c>
      <c r="U381" t="s">
        <v>1051</v>
      </c>
      <c r="V381" t="s">
        <v>1050</v>
      </c>
    </row>
    <row r="382" spans="1:22" x14ac:dyDescent="0.35">
      <c r="A382" t="s">
        <v>427</v>
      </c>
      <c r="B382" t="s">
        <v>37</v>
      </c>
      <c r="C382" t="s">
        <v>9</v>
      </c>
      <c r="D382" t="s">
        <v>13</v>
      </c>
      <c r="F382">
        <v>44258</v>
      </c>
      <c r="G382" s="4">
        <v>44389</v>
      </c>
      <c r="H382">
        <v>2</v>
      </c>
      <c r="K382">
        <v>1.25</v>
      </c>
      <c r="L382">
        <v>361.90370000000001</v>
      </c>
      <c r="M382" t="s">
        <v>17</v>
      </c>
      <c r="N382">
        <v>131</v>
      </c>
      <c r="O382">
        <v>140</v>
      </c>
      <c r="P382">
        <v>175</v>
      </c>
      <c r="Q382">
        <v>175</v>
      </c>
      <c r="R382">
        <v>361.90370000000001</v>
      </c>
      <c r="S382">
        <v>536.90370000000007</v>
      </c>
      <c r="T382">
        <v>536.90370000000007</v>
      </c>
      <c r="U382" t="s">
        <v>1051</v>
      </c>
      <c r="V382" t="s">
        <v>1053</v>
      </c>
    </row>
    <row r="383" spans="1:22" x14ac:dyDescent="0.35">
      <c r="A383" t="s">
        <v>428</v>
      </c>
      <c r="B383" t="s">
        <v>35</v>
      </c>
      <c r="C383" t="s">
        <v>44</v>
      </c>
      <c r="D383" t="s">
        <v>12</v>
      </c>
      <c r="F383">
        <v>44259</v>
      </c>
      <c r="G383" s="4">
        <v>44263</v>
      </c>
      <c r="H383">
        <v>1</v>
      </c>
      <c r="K383">
        <v>0.25</v>
      </c>
      <c r="L383">
        <v>110.2272</v>
      </c>
      <c r="M383" t="s">
        <v>17</v>
      </c>
      <c r="N383">
        <v>4</v>
      </c>
      <c r="O383">
        <v>80</v>
      </c>
      <c r="P383">
        <v>20</v>
      </c>
      <c r="Q383">
        <v>20</v>
      </c>
      <c r="R383">
        <v>110.2272</v>
      </c>
      <c r="S383">
        <v>130.22719999999998</v>
      </c>
      <c r="T383">
        <v>130.22719999999998</v>
      </c>
      <c r="U383" t="s">
        <v>1050</v>
      </c>
      <c r="V383" t="s">
        <v>1053</v>
      </c>
    </row>
    <row r="384" spans="1:22" x14ac:dyDescent="0.35">
      <c r="A384" t="s">
        <v>429</v>
      </c>
      <c r="B384" t="s">
        <v>37</v>
      </c>
      <c r="C384" t="s">
        <v>43</v>
      </c>
      <c r="D384" t="s">
        <v>12</v>
      </c>
      <c r="F384">
        <v>44259</v>
      </c>
      <c r="G384" s="4">
        <v>44270</v>
      </c>
      <c r="H384">
        <v>1</v>
      </c>
      <c r="K384">
        <v>0.25</v>
      </c>
      <c r="L384">
        <v>33.910499999999999</v>
      </c>
      <c r="M384" t="s">
        <v>17</v>
      </c>
      <c r="N384">
        <v>11</v>
      </c>
      <c r="O384">
        <v>80</v>
      </c>
      <c r="P384">
        <v>20</v>
      </c>
      <c r="Q384">
        <v>20</v>
      </c>
      <c r="R384">
        <v>33.910499999999999</v>
      </c>
      <c r="S384">
        <v>53.910499999999999</v>
      </c>
      <c r="T384">
        <v>53.910499999999999</v>
      </c>
      <c r="U384" t="s">
        <v>1050</v>
      </c>
      <c r="V384" t="s">
        <v>1053</v>
      </c>
    </row>
    <row r="385" spans="1:22" x14ac:dyDescent="0.35">
      <c r="A385" t="s">
        <v>430</v>
      </c>
      <c r="B385" t="s">
        <v>36</v>
      </c>
      <c r="C385" t="s">
        <v>7</v>
      </c>
      <c r="D385" t="s">
        <v>12</v>
      </c>
      <c r="F385">
        <v>44259</v>
      </c>
      <c r="G385" s="4">
        <v>44279</v>
      </c>
      <c r="H385">
        <v>2</v>
      </c>
      <c r="K385">
        <v>0.25</v>
      </c>
      <c r="L385">
        <v>19</v>
      </c>
      <c r="M385" t="s">
        <v>17</v>
      </c>
      <c r="N385">
        <v>20</v>
      </c>
      <c r="O385">
        <v>140</v>
      </c>
      <c r="P385">
        <v>35</v>
      </c>
      <c r="Q385">
        <v>35</v>
      </c>
      <c r="R385">
        <v>19</v>
      </c>
      <c r="S385">
        <v>54</v>
      </c>
      <c r="T385">
        <v>54</v>
      </c>
      <c r="U385" t="s">
        <v>1050</v>
      </c>
      <c r="V385" t="s">
        <v>1051</v>
      </c>
    </row>
    <row r="386" spans="1:22" x14ac:dyDescent="0.35">
      <c r="A386" t="s">
        <v>431</v>
      </c>
      <c r="B386" t="s">
        <v>38</v>
      </c>
      <c r="C386" t="s">
        <v>8</v>
      </c>
      <c r="D386" t="s">
        <v>1</v>
      </c>
      <c r="F386">
        <v>44259</v>
      </c>
      <c r="G386" s="4">
        <v>44279</v>
      </c>
      <c r="H386">
        <v>1</v>
      </c>
      <c r="K386">
        <v>1.25</v>
      </c>
      <c r="L386">
        <v>294.77999999999997</v>
      </c>
      <c r="M386" t="s">
        <v>19</v>
      </c>
      <c r="N386">
        <v>20</v>
      </c>
      <c r="O386">
        <v>80</v>
      </c>
      <c r="P386">
        <v>100</v>
      </c>
      <c r="Q386">
        <v>100</v>
      </c>
      <c r="R386">
        <v>294.77999999999997</v>
      </c>
      <c r="S386">
        <v>394.78</v>
      </c>
      <c r="T386">
        <v>394.78</v>
      </c>
      <c r="U386" t="s">
        <v>1050</v>
      </c>
      <c r="V386" t="s">
        <v>1051</v>
      </c>
    </row>
    <row r="387" spans="1:22" x14ac:dyDescent="0.35">
      <c r="A387" t="s">
        <v>432</v>
      </c>
      <c r="B387" t="s">
        <v>40</v>
      </c>
      <c r="C387" t="s">
        <v>7</v>
      </c>
      <c r="D387" t="s">
        <v>12</v>
      </c>
      <c r="F387">
        <v>44259</v>
      </c>
      <c r="G387" s="4">
        <v>44312</v>
      </c>
      <c r="H387">
        <v>2</v>
      </c>
      <c r="K387">
        <v>0.25</v>
      </c>
      <c r="L387">
        <v>83.231700000000004</v>
      </c>
      <c r="M387" t="s">
        <v>17</v>
      </c>
      <c r="N387">
        <v>53</v>
      </c>
      <c r="O387">
        <v>140</v>
      </c>
      <c r="P387">
        <v>35</v>
      </c>
      <c r="Q387">
        <v>35</v>
      </c>
      <c r="R387">
        <v>83.231700000000004</v>
      </c>
      <c r="S387">
        <v>118.2317</v>
      </c>
      <c r="T387">
        <v>118.2317</v>
      </c>
      <c r="U387" t="s">
        <v>1050</v>
      </c>
      <c r="V387" t="s">
        <v>1053</v>
      </c>
    </row>
    <row r="388" spans="1:22" x14ac:dyDescent="0.35">
      <c r="A388" t="s">
        <v>433</v>
      </c>
      <c r="B388" t="s">
        <v>37</v>
      </c>
      <c r="C388" t="s">
        <v>43</v>
      </c>
      <c r="D388" t="s">
        <v>12</v>
      </c>
      <c r="F388">
        <v>44263</v>
      </c>
      <c r="G388" s="4">
        <v>44271</v>
      </c>
      <c r="H388">
        <v>1</v>
      </c>
      <c r="K388">
        <v>0.75</v>
      </c>
      <c r="L388">
        <v>103.0842</v>
      </c>
      <c r="M388" t="s">
        <v>17</v>
      </c>
      <c r="N388">
        <v>8</v>
      </c>
      <c r="O388">
        <v>80</v>
      </c>
      <c r="P388">
        <v>60</v>
      </c>
      <c r="Q388">
        <v>60</v>
      </c>
      <c r="R388">
        <v>103.0842</v>
      </c>
      <c r="S388">
        <v>163.08420000000001</v>
      </c>
      <c r="T388">
        <v>163.08420000000001</v>
      </c>
      <c r="U388" t="s">
        <v>1053</v>
      </c>
      <c r="V388" t="s">
        <v>1048</v>
      </c>
    </row>
    <row r="389" spans="1:22" x14ac:dyDescent="0.35">
      <c r="A389" t="s">
        <v>434</v>
      </c>
      <c r="B389" t="s">
        <v>34</v>
      </c>
      <c r="C389" t="s">
        <v>44</v>
      </c>
      <c r="D389" t="s">
        <v>13</v>
      </c>
      <c r="F389">
        <v>44263</v>
      </c>
      <c r="G389" s="4">
        <v>44271</v>
      </c>
      <c r="H389">
        <v>2</v>
      </c>
      <c r="K389">
        <v>0.5</v>
      </c>
      <c r="L389">
        <v>144.30529999999999</v>
      </c>
      <c r="M389" t="s">
        <v>18</v>
      </c>
      <c r="N389">
        <v>8</v>
      </c>
      <c r="O389">
        <v>140</v>
      </c>
      <c r="P389">
        <v>70</v>
      </c>
      <c r="Q389">
        <v>70</v>
      </c>
      <c r="R389">
        <v>144.30529999999999</v>
      </c>
      <c r="S389">
        <v>214.30529999999999</v>
      </c>
      <c r="T389">
        <v>214.30529999999999</v>
      </c>
      <c r="U389" t="s">
        <v>1053</v>
      </c>
      <c r="V389" t="s">
        <v>1048</v>
      </c>
    </row>
    <row r="390" spans="1:22" x14ac:dyDescent="0.35">
      <c r="A390" t="s">
        <v>435</v>
      </c>
      <c r="B390" t="s">
        <v>36</v>
      </c>
      <c r="C390" t="s">
        <v>7</v>
      </c>
      <c r="D390" t="s">
        <v>12</v>
      </c>
      <c r="F390">
        <v>44263</v>
      </c>
      <c r="G390" s="4">
        <v>44280</v>
      </c>
      <c r="H390">
        <v>2</v>
      </c>
      <c r="K390">
        <v>0.25</v>
      </c>
      <c r="L390">
        <v>39</v>
      </c>
      <c r="M390" t="s">
        <v>17</v>
      </c>
      <c r="N390">
        <v>17</v>
      </c>
      <c r="O390">
        <v>140</v>
      </c>
      <c r="P390">
        <v>35</v>
      </c>
      <c r="Q390">
        <v>35</v>
      </c>
      <c r="R390">
        <v>39</v>
      </c>
      <c r="S390">
        <v>74</v>
      </c>
      <c r="T390">
        <v>74</v>
      </c>
      <c r="U390" t="s">
        <v>1053</v>
      </c>
      <c r="V390" t="s">
        <v>1050</v>
      </c>
    </row>
    <row r="391" spans="1:22" x14ac:dyDescent="0.35">
      <c r="A391" t="s">
        <v>436</v>
      </c>
      <c r="B391" t="s">
        <v>34</v>
      </c>
      <c r="C391" t="s">
        <v>9</v>
      </c>
      <c r="D391" t="s">
        <v>1</v>
      </c>
      <c r="F391">
        <v>44263</v>
      </c>
      <c r="G391" s="4">
        <v>44282</v>
      </c>
      <c r="H391">
        <v>2</v>
      </c>
      <c r="K391">
        <v>2.5</v>
      </c>
      <c r="L391">
        <v>224</v>
      </c>
      <c r="M391" t="s">
        <v>18</v>
      </c>
      <c r="N391">
        <v>19</v>
      </c>
      <c r="O391">
        <v>140</v>
      </c>
      <c r="P391">
        <v>350</v>
      </c>
      <c r="Q391">
        <v>350</v>
      </c>
      <c r="R391">
        <v>224</v>
      </c>
      <c r="S391">
        <v>574</v>
      </c>
      <c r="T391">
        <v>574</v>
      </c>
      <c r="U391" t="s">
        <v>1053</v>
      </c>
      <c r="V391" t="s">
        <v>1052</v>
      </c>
    </row>
    <row r="392" spans="1:22" x14ac:dyDescent="0.35">
      <c r="A392" t="s">
        <v>437</v>
      </c>
      <c r="B392" t="s">
        <v>37</v>
      </c>
      <c r="C392" t="s">
        <v>43</v>
      </c>
      <c r="D392" t="s">
        <v>12</v>
      </c>
      <c r="F392">
        <v>44263</v>
      </c>
      <c r="G392" s="4">
        <v>44359</v>
      </c>
      <c r="H392">
        <v>1</v>
      </c>
      <c r="K392">
        <v>0.5</v>
      </c>
      <c r="L392">
        <v>475.54</v>
      </c>
      <c r="M392" t="s">
        <v>17</v>
      </c>
      <c r="N392">
        <v>96</v>
      </c>
      <c r="O392">
        <v>80</v>
      </c>
      <c r="P392">
        <v>40</v>
      </c>
      <c r="Q392">
        <v>40</v>
      </c>
      <c r="R392">
        <v>475.54</v>
      </c>
      <c r="S392">
        <v>515.54</v>
      </c>
      <c r="T392">
        <v>515.54</v>
      </c>
      <c r="U392" t="s">
        <v>1053</v>
      </c>
      <c r="V392" t="s">
        <v>1052</v>
      </c>
    </row>
    <row r="393" spans="1:22" x14ac:dyDescent="0.35">
      <c r="A393" t="s">
        <v>438</v>
      </c>
      <c r="B393" t="s">
        <v>34</v>
      </c>
      <c r="C393" t="s">
        <v>8</v>
      </c>
      <c r="D393" t="s">
        <v>12</v>
      </c>
      <c r="F393">
        <v>44264</v>
      </c>
      <c r="G393" s="4">
        <v>44271</v>
      </c>
      <c r="H393">
        <v>1</v>
      </c>
      <c r="K393">
        <v>1</v>
      </c>
      <c r="L393">
        <v>46.036799999999999</v>
      </c>
      <c r="M393" t="s">
        <v>18</v>
      </c>
      <c r="N393">
        <v>7</v>
      </c>
      <c r="O393">
        <v>80</v>
      </c>
      <c r="P393">
        <v>80</v>
      </c>
      <c r="Q393">
        <v>80</v>
      </c>
      <c r="R393">
        <v>46.036799999999999</v>
      </c>
      <c r="S393">
        <v>126.0368</v>
      </c>
      <c r="T393">
        <v>126.0368</v>
      </c>
      <c r="U393" t="s">
        <v>1048</v>
      </c>
      <c r="V393" t="s">
        <v>1048</v>
      </c>
    </row>
    <row r="394" spans="1:22" x14ac:dyDescent="0.35">
      <c r="A394" t="s">
        <v>439</v>
      </c>
      <c r="B394" t="s">
        <v>37</v>
      </c>
      <c r="C394" t="s">
        <v>43</v>
      </c>
      <c r="D394" t="s">
        <v>12</v>
      </c>
      <c r="F394">
        <v>44264</v>
      </c>
      <c r="G394" s="4">
        <v>44271</v>
      </c>
      <c r="H394">
        <v>1</v>
      </c>
      <c r="K394">
        <v>0.75</v>
      </c>
      <c r="L394">
        <v>294.5514</v>
      </c>
      <c r="M394" t="s">
        <v>17</v>
      </c>
      <c r="N394">
        <v>7</v>
      </c>
      <c r="O394">
        <v>80</v>
      </c>
      <c r="P394">
        <v>60</v>
      </c>
      <c r="Q394">
        <v>60</v>
      </c>
      <c r="R394">
        <v>294.5514</v>
      </c>
      <c r="S394">
        <v>354.5514</v>
      </c>
      <c r="T394">
        <v>354.5514</v>
      </c>
      <c r="U394" t="s">
        <v>1048</v>
      </c>
      <c r="V394" t="s">
        <v>1048</v>
      </c>
    </row>
    <row r="395" spans="1:22" x14ac:dyDescent="0.35">
      <c r="A395" t="s">
        <v>440</v>
      </c>
      <c r="B395" t="s">
        <v>38</v>
      </c>
      <c r="C395" t="s">
        <v>8</v>
      </c>
      <c r="D395" t="s">
        <v>13</v>
      </c>
      <c r="F395">
        <v>44264</v>
      </c>
      <c r="G395" s="4">
        <v>44341</v>
      </c>
      <c r="H395">
        <v>2</v>
      </c>
      <c r="K395">
        <v>1</v>
      </c>
      <c r="L395">
        <v>28.5</v>
      </c>
      <c r="M395" t="s">
        <v>19</v>
      </c>
      <c r="N395">
        <v>77</v>
      </c>
      <c r="O395">
        <v>140</v>
      </c>
      <c r="P395">
        <v>140</v>
      </c>
      <c r="Q395">
        <v>140</v>
      </c>
      <c r="R395">
        <v>28.5</v>
      </c>
      <c r="S395">
        <v>168.5</v>
      </c>
      <c r="T395">
        <v>168.5</v>
      </c>
      <c r="U395" t="s">
        <v>1048</v>
      </c>
      <c r="V395" t="s">
        <v>1048</v>
      </c>
    </row>
    <row r="396" spans="1:22" x14ac:dyDescent="0.35">
      <c r="A396" t="s">
        <v>441</v>
      </c>
      <c r="B396" t="s">
        <v>40</v>
      </c>
      <c r="C396" t="s">
        <v>7</v>
      </c>
      <c r="D396" t="s">
        <v>1</v>
      </c>
      <c r="F396">
        <v>44265</v>
      </c>
      <c r="G396" s="4">
        <v>44267</v>
      </c>
      <c r="H396">
        <v>2</v>
      </c>
      <c r="K396">
        <v>1.5</v>
      </c>
      <c r="L396">
        <v>50</v>
      </c>
      <c r="M396" t="s">
        <v>17</v>
      </c>
      <c r="N396">
        <v>2</v>
      </c>
      <c r="O396">
        <v>140</v>
      </c>
      <c r="P396">
        <v>210</v>
      </c>
      <c r="Q396">
        <v>210</v>
      </c>
      <c r="R396">
        <v>50</v>
      </c>
      <c r="S396">
        <v>260</v>
      </c>
      <c r="T396">
        <v>260</v>
      </c>
      <c r="U396" t="s">
        <v>1051</v>
      </c>
      <c r="V396" t="s">
        <v>1049</v>
      </c>
    </row>
    <row r="397" spans="1:22" x14ac:dyDescent="0.35">
      <c r="A397" t="s">
        <v>442</v>
      </c>
      <c r="B397" t="s">
        <v>39</v>
      </c>
      <c r="C397" t="s">
        <v>8</v>
      </c>
      <c r="D397" t="s">
        <v>12</v>
      </c>
      <c r="F397">
        <v>44265</v>
      </c>
      <c r="G397" s="4">
        <v>44265</v>
      </c>
      <c r="H397">
        <v>1</v>
      </c>
      <c r="K397">
        <v>0.5</v>
      </c>
      <c r="L397">
        <v>10</v>
      </c>
      <c r="M397" t="s">
        <v>17</v>
      </c>
      <c r="N397">
        <v>0</v>
      </c>
      <c r="O397">
        <v>80</v>
      </c>
      <c r="P397">
        <v>40</v>
      </c>
      <c r="Q397">
        <v>40</v>
      </c>
      <c r="R397">
        <v>10</v>
      </c>
      <c r="S397">
        <v>50</v>
      </c>
      <c r="T397">
        <v>50</v>
      </c>
      <c r="U397" t="s">
        <v>1051</v>
      </c>
      <c r="V397" t="s">
        <v>1051</v>
      </c>
    </row>
    <row r="398" spans="1:22" x14ac:dyDescent="0.35">
      <c r="A398" t="s">
        <v>443</v>
      </c>
      <c r="B398" t="s">
        <v>36</v>
      </c>
      <c r="C398" t="s">
        <v>7</v>
      </c>
      <c r="D398" t="s">
        <v>1</v>
      </c>
      <c r="E398" t="s">
        <v>3</v>
      </c>
      <c r="F398">
        <v>44265</v>
      </c>
      <c r="G398" s="4">
        <v>44272</v>
      </c>
      <c r="H398">
        <v>2</v>
      </c>
      <c r="K398">
        <v>1.5</v>
      </c>
      <c r="L398">
        <v>29.33</v>
      </c>
      <c r="M398" t="s">
        <v>17</v>
      </c>
      <c r="N398">
        <v>7</v>
      </c>
      <c r="O398">
        <v>140</v>
      </c>
      <c r="P398">
        <v>210</v>
      </c>
      <c r="Q398">
        <v>210</v>
      </c>
      <c r="R398">
        <v>29.33</v>
      </c>
      <c r="S398">
        <v>239.32999999999998</v>
      </c>
      <c r="T398">
        <v>239.32999999999998</v>
      </c>
      <c r="U398" t="s">
        <v>1051</v>
      </c>
      <c r="V398" t="s">
        <v>1051</v>
      </c>
    </row>
    <row r="399" spans="1:22" x14ac:dyDescent="0.35">
      <c r="A399" t="s">
        <v>444</v>
      </c>
      <c r="B399" t="s">
        <v>37</v>
      </c>
      <c r="C399" t="s">
        <v>9</v>
      </c>
      <c r="D399" t="s">
        <v>12</v>
      </c>
      <c r="E399" t="s">
        <v>3</v>
      </c>
      <c r="F399">
        <v>44265</v>
      </c>
      <c r="G399" s="4">
        <v>44272</v>
      </c>
      <c r="H399">
        <v>1</v>
      </c>
      <c r="J399" t="s">
        <v>3</v>
      </c>
      <c r="K399">
        <v>0.25</v>
      </c>
      <c r="L399">
        <v>19.196999999999999</v>
      </c>
      <c r="M399" t="s">
        <v>18</v>
      </c>
      <c r="N399">
        <v>7</v>
      </c>
      <c r="O399">
        <v>80</v>
      </c>
      <c r="P399">
        <v>20</v>
      </c>
      <c r="Q399">
        <v>20</v>
      </c>
      <c r="R399">
        <v>0</v>
      </c>
      <c r="S399">
        <v>39.197000000000003</v>
      </c>
      <c r="T399">
        <v>20</v>
      </c>
      <c r="U399" t="s">
        <v>1051</v>
      </c>
      <c r="V399" t="s">
        <v>1051</v>
      </c>
    </row>
    <row r="400" spans="1:22" x14ac:dyDescent="0.35">
      <c r="A400" t="s">
        <v>445</v>
      </c>
      <c r="B400" t="s">
        <v>38</v>
      </c>
      <c r="C400" t="s">
        <v>8</v>
      </c>
      <c r="D400" t="s">
        <v>13</v>
      </c>
      <c r="F400">
        <v>44265</v>
      </c>
      <c r="G400" s="4">
        <v>44272</v>
      </c>
      <c r="H400">
        <v>2</v>
      </c>
      <c r="K400">
        <v>0.5</v>
      </c>
      <c r="L400">
        <v>24.186499999999999</v>
      </c>
      <c r="M400" t="s">
        <v>18</v>
      </c>
      <c r="N400">
        <v>7</v>
      </c>
      <c r="O400">
        <v>140</v>
      </c>
      <c r="P400">
        <v>70</v>
      </c>
      <c r="Q400">
        <v>70</v>
      </c>
      <c r="R400">
        <v>24.186499999999999</v>
      </c>
      <c r="S400">
        <v>94.186499999999995</v>
      </c>
      <c r="T400">
        <v>94.186499999999995</v>
      </c>
      <c r="U400" t="s">
        <v>1051</v>
      </c>
      <c r="V400" t="s">
        <v>1051</v>
      </c>
    </row>
    <row r="401" spans="1:22" x14ac:dyDescent="0.35">
      <c r="A401" t="s">
        <v>446</v>
      </c>
      <c r="B401" t="s">
        <v>40</v>
      </c>
      <c r="C401" t="s">
        <v>7</v>
      </c>
      <c r="D401" t="s">
        <v>12</v>
      </c>
      <c r="F401">
        <v>44265</v>
      </c>
      <c r="G401" s="4">
        <v>44273</v>
      </c>
      <c r="H401">
        <v>2</v>
      </c>
      <c r="K401">
        <v>0.5</v>
      </c>
      <c r="L401">
        <v>159</v>
      </c>
      <c r="M401" t="s">
        <v>17</v>
      </c>
      <c r="N401">
        <v>8</v>
      </c>
      <c r="O401">
        <v>140</v>
      </c>
      <c r="P401">
        <v>70</v>
      </c>
      <c r="Q401">
        <v>70</v>
      </c>
      <c r="R401">
        <v>159</v>
      </c>
      <c r="S401">
        <v>229</v>
      </c>
      <c r="T401">
        <v>229</v>
      </c>
      <c r="U401" t="s">
        <v>1051</v>
      </c>
      <c r="V401" t="s">
        <v>1050</v>
      </c>
    </row>
    <row r="402" spans="1:22" x14ac:dyDescent="0.35">
      <c r="A402" t="s">
        <v>447</v>
      </c>
      <c r="B402" t="s">
        <v>39</v>
      </c>
      <c r="C402" t="s">
        <v>9</v>
      </c>
      <c r="D402" t="s">
        <v>12</v>
      </c>
      <c r="F402">
        <v>44265</v>
      </c>
      <c r="G402" s="4">
        <v>44279</v>
      </c>
      <c r="H402">
        <v>2</v>
      </c>
      <c r="J402" t="s">
        <v>3</v>
      </c>
      <c r="K402">
        <v>0.5</v>
      </c>
      <c r="L402">
        <v>411.09530000000001</v>
      </c>
      <c r="M402" t="s">
        <v>18</v>
      </c>
      <c r="N402">
        <v>14</v>
      </c>
      <c r="O402">
        <v>140</v>
      </c>
      <c r="P402">
        <v>70</v>
      </c>
      <c r="Q402">
        <v>70</v>
      </c>
      <c r="R402">
        <v>0</v>
      </c>
      <c r="S402">
        <v>481.09530000000001</v>
      </c>
      <c r="T402">
        <v>70</v>
      </c>
      <c r="U402" t="s">
        <v>1051</v>
      </c>
      <c r="V402" t="s">
        <v>1051</v>
      </c>
    </row>
    <row r="403" spans="1:22" x14ac:dyDescent="0.35">
      <c r="A403" t="s">
        <v>448</v>
      </c>
      <c r="B403" t="s">
        <v>36</v>
      </c>
      <c r="C403" t="s">
        <v>7</v>
      </c>
      <c r="D403" t="s">
        <v>12</v>
      </c>
      <c r="F403">
        <v>44265</v>
      </c>
      <c r="G403" s="4">
        <v>44294</v>
      </c>
      <c r="H403">
        <v>1</v>
      </c>
      <c r="K403">
        <v>0.75</v>
      </c>
      <c r="L403">
        <v>58.361699999999999</v>
      </c>
      <c r="M403" t="s">
        <v>17</v>
      </c>
      <c r="N403">
        <v>29</v>
      </c>
      <c r="O403">
        <v>80</v>
      </c>
      <c r="P403">
        <v>60</v>
      </c>
      <c r="Q403">
        <v>60</v>
      </c>
      <c r="R403">
        <v>58.361699999999999</v>
      </c>
      <c r="S403">
        <v>118.3617</v>
      </c>
      <c r="T403">
        <v>118.3617</v>
      </c>
      <c r="U403" t="s">
        <v>1051</v>
      </c>
      <c r="V403" t="s">
        <v>1050</v>
      </c>
    </row>
    <row r="404" spans="1:22" x14ac:dyDescent="0.35">
      <c r="A404" t="s">
        <v>449</v>
      </c>
      <c r="B404" t="s">
        <v>39</v>
      </c>
      <c r="C404" t="s">
        <v>9</v>
      </c>
      <c r="D404" t="s">
        <v>2</v>
      </c>
      <c r="F404">
        <v>44265</v>
      </c>
      <c r="G404" s="4">
        <v>44306</v>
      </c>
      <c r="H404">
        <v>1</v>
      </c>
      <c r="J404" t="s">
        <v>3</v>
      </c>
      <c r="K404">
        <v>1.75</v>
      </c>
      <c r="L404">
        <v>98.547600000000003</v>
      </c>
      <c r="M404" t="s">
        <v>18</v>
      </c>
      <c r="N404">
        <v>41</v>
      </c>
      <c r="O404">
        <v>80</v>
      </c>
      <c r="P404">
        <v>140</v>
      </c>
      <c r="Q404">
        <v>140</v>
      </c>
      <c r="R404">
        <v>0</v>
      </c>
      <c r="S404">
        <v>238.54759999999999</v>
      </c>
      <c r="T404">
        <v>140</v>
      </c>
      <c r="U404" t="s">
        <v>1051</v>
      </c>
      <c r="V404" t="s">
        <v>1048</v>
      </c>
    </row>
    <row r="405" spans="1:22" x14ac:dyDescent="0.35">
      <c r="A405" t="s">
        <v>450</v>
      </c>
      <c r="B405" t="s">
        <v>40</v>
      </c>
      <c r="C405" t="s">
        <v>7</v>
      </c>
      <c r="D405" t="s">
        <v>2</v>
      </c>
      <c r="F405">
        <v>44265</v>
      </c>
      <c r="G405" s="4">
        <v>44307</v>
      </c>
      <c r="H405">
        <v>2</v>
      </c>
      <c r="I405" t="s">
        <v>3</v>
      </c>
      <c r="J405" t="s">
        <v>3</v>
      </c>
      <c r="K405">
        <v>2</v>
      </c>
      <c r="L405">
        <v>145.14920000000001</v>
      </c>
      <c r="M405" t="s">
        <v>20</v>
      </c>
      <c r="N405">
        <v>42</v>
      </c>
      <c r="O405">
        <v>140</v>
      </c>
      <c r="P405">
        <v>280</v>
      </c>
      <c r="Q405">
        <v>0</v>
      </c>
      <c r="R405">
        <v>0</v>
      </c>
      <c r="S405">
        <v>425.14920000000001</v>
      </c>
      <c r="T405">
        <v>0</v>
      </c>
      <c r="U405" t="s">
        <v>1051</v>
      </c>
      <c r="V405" t="s">
        <v>1051</v>
      </c>
    </row>
    <row r="406" spans="1:22" x14ac:dyDescent="0.35">
      <c r="A406" t="s">
        <v>451</v>
      </c>
      <c r="B406" t="s">
        <v>39</v>
      </c>
      <c r="C406" t="s">
        <v>9</v>
      </c>
      <c r="D406" t="s">
        <v>13</v>
      </c>
      <c r="F406">
        <v>44266</v>
      </c>
      <c r="G406" s="4">
        <v>44266</v>
      </c>
      <c r="H406">
        <v>2</v>
      </c>
      <c r="K406">
        <v>0.75</v>
      </c>
      <c r="L406">
        <v>125.7273</v>
      </c>
      <c r="M406" t="s">
        <v>17</v>
      </c>
      <c r="N406">
        <v>0</v>
      </c>
      <c r="O406">
        <v>140</v>
      </c>
      <c r="P406">
        <v>105</v>
      </c>
      <c r="Q406">
        <v>105</v>
      </c>
      <c r="R406">
        <v>125.7273</v>
      </c>
      <c r="S406">
        <v>230.72730000000001</v>
      </c>
      <c r="T406">
        <v>230.72730000000001</v>
      </c>
      <c r="U406" t="s">
        <v>1050</v>
      </c>
      <c r="V406" t="s">
        <v>1050</v>
      </c>
    </row>
    <row r="407" spans="1:22" x14ac:dyDescent="0.35">
      <c r="A407" t="s">
        <v>452</v>
      </c>
      <c r="B407" t="s">
        <v>35</v>
      </c>
      <c r="C407" t="s">
        <v>8</v>
      </c>
      <c r="D407" t="s">
        <v>12</v>
      </c>
      <c r="E407" t="s">
        <v>3</v>
      </c>
      <c r="F407">
        <v>44266</v>
      </c>
      <c r="G407" s="4">
        <v>44348</v>
      </c>
      <c r="H407">
        <v>1</v>
      </c>
      <c r="K407">
        <v>0.25</v>
      </c>
      <c r="L407">
        <v>204.28399999999999</v>
      </c>
      <c r="M407" t="s">
        <v>18</v>
      </c>
      <c r="N407">
        <v>82</v>
      </c>
      <c r="O407">
        <v>80</v>
      </c>
      <c r="P407">
        <v>20</v>
      </c>
      <c r="Q407">
        <v>20</v>
      </c>
      <c r="R407">
        <v>204.28399999999999</v>
      </c>
      <c r="S407">
        <v>224.28399999999999</v>
      </c>
      <c r="T407">
        <v>224.28399999999999</v>
      </c>
      <c r="U407" t="s">
        <v>1050</v>
      </c>
      <c r="V407" t="s">
        <v>1048</v>
      </c>
    </row>
    <row r="408" spans="1:22" x14ac:dyDescent="0.35">
      <c r="A408" t="s">
        <v>453</v>
      </c>
      <c r="B408" t="s">
        <v>34</v>
      </c>
      <c r="C408" t="s">
        <v>44</v>
      </c>
      <c r="D408" t="s">
        <v>11</v>
      </c>
      <c r="F408">
        <v>44266</v>
      </c>
      <c r="G408" s="4">
        <v>44394</v>
      </c>
      <c r="H408">
        <v>1</v>
      </c>
      <c r="K408">
        <v>0.25</v>
      </c>
      <c r="L408">
        <v>120</v>
      </c>
      <c r="M408" t="s">
        <v>17</v>
      </c>
      <c r="N408">
        <v>128</v>
      </c>
      <c r="O408">
        <v>80</v>
      </c>
      <c r="P408">
        <v>20</v>
      </c>
      <c r="Q408">
        <v>20</v>
      </c>
      <c r="R408">
        <v>120</v>
      </c>
      <c r="S408">
        <v>140</v>
      </c>
      <c r="T408">
        <v>140</v>
      </c>
      <c r="U408" t="s">
        <v>1050</v>
      </c>
      <c r="V408" t="s">
        <v>1052</v>
      </c>
    </row>
    <row r="409" spans="1:22" x14ac:dyDescent="0.35">
      <c r="A409" t="s">
        <v>454</v>
      </c>
      <c r="B409" t="s">
        <v>36</v>
      </c>
      <c r="C409" t="s">
        <v>7</v>
      </c>
      <c r="D409" t="s">
        <v>12</v>
      </c>
      <c r="F409">
        <v>44270</v>
      </c>
      <c r="G409" s="4">
        <v>44282</v>
      </c>
      <c r="H409">
        <v>2</v>
      </c>
      <c r="K409">
        <v>1</v>
      </c>
      <c r="L409">
        <v>203</v>
      </c>
      <c r="M409" t="s">
        <v>17</v>
      </c>
      <c r="N409">
        <v>12</v>
      </c>
      <c r="O409">
        <v>140</v>
      </c>
      <c r="P409">
        <v>140</v>
      </c>
      <c r="Q409">
        <v>140</v>
      </c>
      <c r="R409">
        <v>203</v>
      </c>
      <c r="S409">
        <v>343</v>
      </c>
      <c r="T409">
        <v>343</v>
      </c>
      <c r="U409" t="s">
        <v>1053</v>
      </c>
      <c r="V409" t="s">
        <v>1052</v>
      </c>
    </row>
    <row r="410" spans="1:22" x14ac:dyDescent="0.35">
      <c r="A410" t="s">
        <v>455</v>
      </c>
      <c r="B410" t="s">
        <v>40</v>
      </c>
      <c r="C410" t="s">
        <v>7</v>
      </c>
      <c r="D410" t="s">
        <v>12</v>
      </c>
      <c r="F410">
        <v>44270</v>
      </c>
      <c r="G410" s="4">
        <v>44278</v>
      </c>
      <c r="H410">
        <v>2</v>
      </c>
      <c r="I410" t="s">
        <v>3</v>
      </c>
      <c r="J410" t="s">
        <v>3</v>
      </c>
      <c r="K410">
        <v>0.75</v>
      </c>
      <c r="L410">
        <v>222.33</v>
      </c>
      <c r="M410" t="s">
        <v>20</v>
      </c>
      <c r="N410">
        <v>8</v>
      </c>
      <c r="O410">
        <v>140</v>
      </c>
      <c r="P410">
        <v>105</v>
      </c>
      <c r="Q410">
        <v>0</v>
      </c>
      <c r="R410">
        <v>0</v>
      </c>
      <c r="S410">
        <v>327.33000000000004</v>
      </c>
      <c r="T410">
        <v>0</v>
      </c>
      <c r="U410" t="s">
        <v>1053</v>
      </c>
      <c r="V410" t="s">
        <v>1048</v>
      </c>
    </row>
    <row r="411" spans="1:22" x14ac:dyDescent="0.35">
      <c r="A411" t="s">
        <v>456</v>
      </c>
      <c r="B411" t="s">
        <v>35</v>
      </c>
      <c r="C411" t="s">
        <v>44</v>
      </c>
      <c r="D411" t="s">
        <v>1</v>
      </c>
      <c r="F411">
        <v>44270</v>
      </c>
      <c r="G411" s="4">
        <v>44279</v>
      </c>
      <c r="H411">
        <v>2</v>
      </c>
      <c r="K411">
        <v>4.75</v>
      </c>
      <c r="L411">
        <v>56.4</v>
      </c>
      <c r="M411" t="s">
        <v>17</v>
      </c>
      <c r="N411">
        <v>9</v>
      </c>
      <c r="O411">
        <v>140</v>
      </c>
      <c r="P411">
        <v>665</v>
      </c>
      <c r="Q411">
        <v>665</v>
      </c>
      <c r="R411">
        <v>56.4</v>
      </c>
      <c r="S411">
        <v>721.4</v>
      </c>
      <c r="T411">
        <v>721.4</v>
      </c>
      <c r="U411" t="s">
        <v>1053</v>
      </c>
      <c r="V411" t="s">
        <v>1051</v>
      </c>
    </row>
    <row r="412" spans="1:22" x14ac:dyDescent="0.35">
      <c r="A412" t="s">
        <v>457</v>
      </c>
      <c r="B412" t="s">
        <v>36</v>
      </c>
      <c r="C412" t="s">
        <v>7</v>
      </c>
      <c r="D412" t="s">
        <v>1</v>
      </c>
      <c r="F412">
        <v>44270</v>
      </c>
      <c r="G412" s="4">
        <v>44284</v>
      </c>
      <c r="H412">
        <v>2</v>
      </c>
      <c r="J412" t="s">
        <v>3</v>
      </c>
      <c r="K412">
        <v>1</v>
      </c>
      <c r="L412">
        <v>60</v>
      </c>
      <c r="M412" t="s">
        <v>18</v>
      </c>
      <c r="N412">
        <v>14</v>
      </c>
      <c r="O412">
        <v>140</v>
      </c>
      <c r="P412">
        <v>140</v>
      </c>
      <c r="Q412">
        <v>140</v>
      </c>
      <c r="R412">
        <v>0</v>
      </c>
      <c r="S412">
        <v>200</v>
      </c>
      <c r="T412">
        <v>140</v>
      </c>
      <c r="U412" t="s">
        <v>1053</v>
      </c>
      <c r="V412" t="s">
        <v>1053</v>
      </c>
    </row>
    <row r="413" spans="1:22" x14ac:dyDescent="0.35">
      <c r="A413" t="s">
        <v>458</v>
      </c>
      <c r="B413" t="s">
        <v>36</v>
      </c>
      <c r="C413" t="s">
        <v>7</v>
      </c>
      <c r="D413" t="s">
        <v>12</v>
      </c>
      <c r="F413">
        <v>44270</v>
      </c>
      <c r="G413" s="4">
        <v>44286</v>
      </c>
      <c r="H413">
        <v>1</v>
      </c>
      <c r="K413">
        <v>0.75</v>
      </c>
      <c r="L413">
        <v>21.33</v>
      </c>
      <c r="M413" t="s">
        <v>17</v>
      </c>
      <c r="N413">
        <v>16</v>
      </c>
      <c r="O413">
        <v>80</v>
      </c>
      <c r="P413">
        <v>60</v>
      </c>
      <c r="Q413">
        <v>60</v>
      </c>
      <c r="R413">
        <v>21.33</v>
      </c>
      <c r="S413">
        <v>81.33</v>
      </c>
      <c r="T413">
        <v>81.33</v>
      </c>
      <c r="U413" t="s">
        <v>1053</v>
      </c>
      <c r="V413" t="s">
        <v>1051</v>
      </c>
    </row>
    <row r="414" spans="1:22" x14ac:dyDescent="0.35">
      <c r="A414" t="s">
        <v>459</v>
      </c>
      <c r="B414" t="s">
        <v>36</v>
      </c>
      <c r="C414" t="s">
        <v>7</v>
      </c>
      <c r="D414" t="s">
        <v>11</v>
      </c>
      <c r="F414">
        <v>44270</v>
      </c>
      <c r="G414" s="4">
        <v>44285</v>
      </c>
      <c r="H414">
        <v>1</v>
      </c>
      <c r="K414">
        <v>0.25</v>
      </c>
      <c r="L414">
        <v>204.28399999999999</v>
      </c>
      <c r="M414" t="s">
        <v>17</v>
      </c>
      <c r="N414">
        <v>15</v>
      </c>
      <c r="O414">
        <v>80</v>
      </c>
      <c r="P414">
        <v>20</v>
      </c>
      <c r="Q414">
        <v>20</v>
      </c>
      <c r="R414">
        <v>204.28399999999999</v>
      </c>
      <c r="S414">
        <v>224.28399999999999</v>
      </c>
      <c r="T414">
        <v>224.28399999999999</v>
      </c>
      <c r="U414" t="s">
        <v>1053</v>
      </c>
      <c r="V414" t="s">
        <v>1048</v>
      </c>
    </row>
    <row r="415" spans="1:22" x14ac:dyDescent="0.35">
      <c r="A415" t="s">
        <v>460</v>
      </c>
      <c r="B415" t="s">
        <v>34</v>
      </c>
      <c r="C415" t="s">
        <v>9</v>
      </c>
      <c r="D415" t="s">
        <v>2</v>
      </c>
      <c r="F415">
        <v>44270</v>
      </c>
      <c r="G415" s="4">
        <v>44293</v>
      </c>
      <c r="H415">
        <v>1</v>
      </c>
      <c r="J415" t="s">
        <v>3</v>
      </c>
      <c r="K415">
        <v>1.5</v>
      </c>
      <c r="L415">
        <v>95.042900000000003</v>
      </c>
      <c r="M415" t="s">
        <v>18</v>
      </c>
      <c r="N415">
        <v>23</v>
      </c>
      <c r="O415">
        <v>80</v>
      </c>
      <c r="P415">
        <v>120</v>
      </c>
      <c r="Q415">
        <v>120</v>
      </c>
      <c r="R415">
        <v>0</v>
      </c>
      <c r="S415">
        <v>215.0429</v>
      </c>
      <c r="T415">
        <v>120</v>
      </c>
      <c r="U415" t="s">
        <v>1053</v>
      </c>
      <c r="V415" t="s">
        <v>1051</v>
      </c>
    </row>
    <row r="416" spans="1:22" x14ac:dyDescent="0.35">
      <c r="A416" t="s">
        <v>461</v>
      </c>
      <c r="B416" t="s">
        <v>35</v>
      </c>
      <c r="C416" t="s">
        <v>44</v>
      </c>
      <c r="D416" t="s">
        <v>11</v>
      </c>
      <c r="E416" t="s">
        <v>3</v>
      </c>
      <c r="F416">
        <v>44270</v>
      </c>
      <c r="G416" s="4">
        <v>44305</v>
      </c>
      <c r="H416">
        <v>1</v>
      </c>
      <c r="K416">
        <v>0.25</v>
      </c>
      <c r="L416">
        <v>23.401</v>
      </c>
      <c r="M416" t="s">
        <v>17</v>
      </c>
      <c r="N416">
        <v>35</v>
      </c>
      <c r="O416">
        <v>80</v>
      </c>
      <c r="P416">
        <v>20</v>
      </c>
      <c r="Q416">
        <v>20</v>
      </c>
      <c r="R416">
        <v>23.401</v>
      </c>
      <c r="S416">
        <v>43.400999999999996</v>
      </c>
      <c r="T416">
        <v>43.400999999999996</v>
      </c>
      <c r="U416" t="s">
        <v>1053</v>
      </c>
      <c r="V416" t="s">
        <v>1053</v>
      </c>
    </row>
    <row r="417" spans="1:22" x14ac:dyDescent="0.35">
      <c r="A417" t="s">
        <v>462</v>
      </c>
      <c r="B417" t="s">
        <v>34</v>
      </c>
      <c r="C417" t="s">
        <v>7</v>
      </c>
      <c r="D417" t="s">
        <v>2</v>
      </c>
      <c r="F417">
        <v>44270</v>
      </c>
      <c r="G417" s="4">
        <v>44324</v>
      </c>
      <c r="H417">
        <v>2</v>
      </c>
      <c r="I417" t="s">
        <v>3</v>
      </c>
      <c r="J417" t="s">
        <v>3</v>
      </c>
      <c r="K417">
        <v>2.25</v>
      </c>
      <c r="L417">
        <v>934.45389999999998</v>
      </c>
      <c r="M417" t="s">
        <v>20</v>
      </c>
      <c r="N417">
        <v>54</v>
      </c>
      <c r="O417">
        <v>140</v>
      </c>
      <c r="P417">
        <v>315</v>
      </c>
      <c r="Q417">
        <v>0</v>
      </c>
      <c r="R417">
        <v>0</v>
      </c>
      <c r="S417">
        <v>1249.4539</v>
      </c>
      <c r="T417">
        <v>0</v>
      </c>
      <c r="U417" t="s">
        <v>1053</v>
      </c>
      <c r="V417" t="s">
        <v>1052</v>
      </c>
    </row>
    <row r="418" spans="1:22" x14ac:dyDescent="0.35">
      <c r="A418" t="s">
        <v>463</v>
      </c>
      <c r="B418" t="s">
        <v>38</v>
      </c>
      <c r="C418" t="s">
        <v>8</v>
      </c>
      <c r="D418" t="s">
        <v>13</v>
      </c>
      <c r="F418">
        <v>44271</v>
      </c>
      <c r="G418" s="4">
        <v>44272</v>
      </c>
      <c r="H418">
        <v>1</v>
      </c>
      <c r="K418">
        <v>0.5</v>
      </c>
      <c r="L418">
        <v>18</v>
      </c>
      <c r="M418" t="s">
        <v>19</v>
      </c>
      <c r="N418">
        <v>1</v>
      </c>
      <c r="O418">
        <v>80</v>
      </c>
      <c r="P418">
        <v>40</v>
      </c>
      <c r="Q418">
        <v>40</v>
      </c>
      <c r="R418">
        <v>18</v>
      </c>
      <c r="S418">
        <v>58</v>
      </c>
      <c r="T418">
        <v>58</v>
      </c>
      <c r="U418" t="s">
        <v>1048</v>
      </c>
      <c r="V418" t="s">
        <v>1051</v>
      </c>
    </row>
    <row r="419" spans="1:22" x14ac:dyDescent="0.35">
      <c r="A419" t="s">
        <v>464</v>
      </c>
      <c r="B419" t="s">
        <v>39</v>
      </c>
      <c r="C419" t="s">
        <v>44</v>
      </c>
      <c r="D419" t="s">
        <v>12</v>
      </c>
      <c r="E419" t="s">
        <v>3</v>
      </c>
      <c r="F419">
        <v>44271</v>
      </c>
      <c r="G419" s="4">
        <v>44280</v>
      </c>
      <c r="H419">
        <v>1</v>
      </c>
      <c r="K419">
        <v>0.25</v>
      </c>
      <c r="L419">
        <v>134.84690000000001</v>
      </c>
      <c r="M419" t="s">
        <v>18</v>
      </c>
      <c r="N419">
        <v>9</v>
      </c>
      <c r="O419">
        <v>80</v>
      </c>
      <c r="P419">
        <v>20</v>
      </c>
      <c r="Q419">
        <v>20</v>
      </c>
      <c r="R419">
        <v>134.84690000000001</v>
      </c>
      <c r="S419">
        <v>154.84690000000001</v>
      </c>
      <c r="T419">
        <v>154.84690000000001</v>
      </c>
      <c r="U419" t="s">
        <v>1048</v>
      </c>
      <c r="V419" t="s">
        <v>1050</v>
      </c>
    </row>
    <row r="420" spans="1:22" x14ac:dyDescent="0.35">
      <c r="A420" t="s">
        <v>465</v>
      </c>
      <c r="B420" t="s">
        <v>35</v>
      </c>
      <c r="C420" t="s">
        <v>44</v>
      </c>
      <c r="D420" t="s">
        <v>12</v>
      </c>
      <c r="E420" t="s">
        <v>3</v>
      </c>
      <c r="F420">
        <v>44271</v>
      </c>
      <c r="G420" s="4">
        <v>44278</v>
      </c>
      <c r="H420">
        <v>1</v>
      </c>
      <c r="K420">
        <v>0.5</v>
      </c>
      <c r="L420">
        <v>61.259</v>
      </c>
      <c r="M420" t="s">
        <v>17</v>
      </c>
      <c r="N420">
        <v>7</v>
      </c>
      <c r="O420">
        <v>80</v>
      </c>
      <c r="P420">
        <v>40</v>
      </c>
      <c r="Q420">
        <v>40</v>
      </c>
      <c r="R420">
        <v>61.259</v>
      </c>
      <c r="S420">
        <v>101.259</v>
      </c>
      <c r="T420">
        <v>101.259</v>
      </c>
      <c r="U420" t="s">
        <v>1048</v>
      </c>
      <c r="V420" t="s">
        <v>1048</v>
      </c>
    </row>
    <row r="421" spans="1:22" x14ac:dyDescent="0.35">
      <c r="A421" t="s">
        <v>466</v>
      </c>
      <c r="B421" t="s">
        <v>34</v>
      </c>
      <c r="C421" t="s">
        <v>9</v>
      </c>
      <c r="D421" t="s">
        <v>13</v>
      </c>
      <c r="F421">
        <v>44271</v>
      </c>
      <c r="G421" s="4">
        <v>44288</v>
      </c>
      <c r="H421">
        <v>2</v>
      </c>
      <c r="K421">
        <v>4.5</v>
      </c>
      <c r="L421">
        <v>658.67510000000004</v>
      </c>
      <c r="M421" t="s">
        <v>17</v>
      </c>
      <c r="N421">
        <v>17</v>
      </c>
      <c r="O421">
        <v>140</v>
      </c>
      <c r="P421">
        <v>630</v>
      </c>
      <c r="Q421">
        <v>630</v>
      </c>
      <c r="R421">
        <v>658.67510000000004</v>
      </c>
      <c r="S421">
        <v>1288.6750999999999</v>
      </c>
      <c r="T421">
        <v>1288.6750999999999</v>
      </c>
      <c r="U421" t="s">
        <v>1048</v>
      </c>
      <c r="V421" t="s">
        <v>1049</v>
      </c>
    </row>
    <row r="422" spans="1:22" x14ac:dyDescent="0.35">
      <c r="A422" t="s">
        <v>467</v>
      </c>
      <c r="B422" t="s">
        <v>34</v>
      </c>
      <c r="C422" t="s">
        <v>9</v>
      </c>
      <c r="D422" t="s">
        <v>2</v>
      </c>
      <c r="F422">
        <v>44271</v>
      </c>
      <c r="G422" s="4">
        <v>44289</v>
      </c>
      <c r="H422">
        <v>2</v>
      </c>
      <c r="K422">
        <v>8</v>
      </c>
      <c r="L422">
        <v>1468.5196000000001</v>
      </c>
      <c r="M422" t="s">
        <v>17</v>
      </c>
      <c r="N422">
        <v>18</v>
      </c>
      <c r="O422">
        <v>140</v>
      </c>
      <c r="P422">
        <v>1120</v>
      </c>
      <c r="Q422">
        <v>1120</v>
      </c>
      <c r="R422">
        <v>1468.5196000000001</v>
      </c>
      <c r="S422">
        <v>2588.5196000000001</v>
      </c>
      <c r="T422">
        <v>2588.5196000000001</v>
      </c>
      <c r="U422" t="s">
        <v>1048</v>
      </c>
      <c r="V422" t="s">
        <v>1052</v>
      </c>
    </row>
    <row r="423" spans="1:22" x14ac:dyDescent="0.35">
      <c r="A423" t="s">
        <v>468</v>
      </c>
      <c r="B423" t="s">
        <v>37</v>
      </c>
      <c r="C423" t="s">
        <v>43</v>
      </c>
      <c r="D423" t="s">
        <v>13</v>
      </c>
      <c r="F423">
        <v>44271</v>
      </c>
      <c r="G423" s="4">
        <v>44286</v>
      </c>
      <c r="H423">
        <v>1</v>
      </c>
      <c r="K423">
        <v>0.75</v>
      </c>
      <c r="L423">
        <v>82.586500000000001</v>
      </c>
      <c r="M423" t="s">
        <v>17</v>
      </c>
      <c r="N423">
        <v>15</v>
      </c>
      <c r="O423">
        <v>80</v>
      </c>
      <c r="P423">
        <v>60</v>
      </c>
      <c r="Q423">
        <v>60</v>
      </c>
      <c r="R423">
        <v>82.586500000000001</v>
      </c>
      <c r="S423">
        <v>142.5865</v>
      </c>
      <c r="T423">
        <v>142.5865</v>
      </c>
      <c r="U423" t="s">
        <v>1048</v>
      </c>
      <c r="V423" t="s">
        <v>1051</v>
      </c>
    </row>
    <row r="424" spans="1:22" x14ac:dyDescent="0.35">
      <c r="A424" t="s">
        <v>469</v>
      </c>
      <c r="B424" t="s">
        <v>41</v>
      </c>
      <c r="C424" t="s">
        <v>7</v>
      </c>
      <c r="D424" t="s">
        <v>1</v>
      </c>
      <c r="F424">
        <v>44271</v>
      </c>
      <c r="G424" s="4">
        <v>44302</v>
      </c>
      <c r="H424">
        <v>2</v>
      </c>
      <c r="J424" t="s">
        <v>3</v>
      </c>
      <c r="K424">
        <v>2.75</v>
      </c>
      <c r="L424">
        <v>340.54520000000002</v>
      </c>
      <c r="M424" t="s">
        <v>18</v>
      </c>
      <c r="N424">
        <v>31</v>
      </c>
      <c r="O424">
        <v>140</v>
      </c>
      <c r="P424">
        <v>385</v>
      </c>
      <c r="Q424">
        <v>385</v>
      </c>
      <c r="R424">
        <v>0</v>
      </c>
      <c r="S424">
        <v>725.54520000000002</v>
      </c>
      <c r="T424">
        <v>385</v>
      </c>
      <c r="U424" t="s">
        <v>1048</v>
      </c>
      <c r="V424" t="s">
        <v>1049</v>
      </c>
    </row>
    <row r="425" spans="1:22" x14ac:dyDescent="0.35">
      <c r="A425" t="s">
        <v>470</v>
      </c>
      <c r="B425" t="s">
        <v>39</v>
      </c>
      <c r="C425" t="s">
        <v>8</v>
      </c>
      <c r="D425" t="s">
        <v>12</v>
      </c>
      <c r="F425">
        <v>44271</v>
      </c>
      <c r="G425" s="4">
        <v>44322</v>
      </c>
      <c r="H425">
        <v>1</v>
      </c>
      <c r="K425">
        <v>0.25</v>
      </c>
      <c r="L425">
        <v>72.061000000000007</v>
      </c>
      <c r="M425" t="s">
        <v>18</v>
      </c>
      <c r="N425">
        <v>51</v>
      </c>
      <c r="O425">
        <v>80</v>
      </c>
      <c r="P425">
        <v>20</v>
      </c>
      <c r="Q425">
        <v>20</v>
      </c>
      <c r="R425">
        <v>72.061000000000007</v>
      </c>
      <c r="S425">
        <v>92.061000000000007</v>
      </c>
      <c r="T425">
        <v>92.061000000000007</v>
      </c>
      <c r="U425" t="s">
        <v>1048</v>
      </c>
      <c r="V425" t="s">
        <v>1050</v>
      </c>
    </row>
    <row r="426" spans="1:22" x14ac:dyDescent="0.35">
      <c r="A426" t="s">
        <v>471</v>
      </c>
      <c r="B426" t="s">
        <v>41</v>
      </c>
      <c r="C426" t="s">
        <v>9</v>
      </c>
      <c r="D426" t="s">
        <v>12</v>
      </c>
      <c r="F426">
        <v>44272</v>
      </c>
      <c r="G426" s="4">
        <v>44296</v>
      </c>
      <c r="H426">
        <v>1</v>
      </c>
      <c r="K426">
        <v>0.5</v>
      </c>
      <c r="L426">
        <v>48.990699999999997</v>
      </c>
      <c r="M426" t="s">
        <v>17</v>
      </c>
      <c r="N426">
        <v>24</v>
      </c>
      <c r="O426">
        <v>80</v>
      </c>
      <c r="P426">
        <v>40</v>
      </c>
      <c r="Q426">
        <v>40</v>
      </c>
      <c r="R426">
        <v>48.990699999999997</v>
      </c>
      <c r="S426">
        <v>88.990700000000004</v>
      </c>
      <c r="T426">
        <v>88.990700000000004</v>
      </c>
      <c r="U426" t="s">
        <v>1051</v>
      </c>
      <c r="V426" t="s">
        <v>1052</v>
      </c>
    </row>
    <row r="427" spans="1:22" x14ac:dyDescent="0.35">
      <c r="A427" t="s">
        <v>472</v>
      </c>
      <c r="B427" t="s">
        <v>36</v>
      </c>
      <c r="C427" t="s">
        <v>7</v>
      </c>
      <c r="D427" t="s">
        <v>11</v>
      </c>
      <c r="F427">
        <v>44272</v>
      </c>
      <c r="G427" s="4">
        <v>44296</v>
      </c>
      <c r="H427">
        <v>1</v>
      </c>
      <c r="K427">
        <v>0.25</v>
      </c>
      <c r="L427">
        <v>15.401</v>
      </c>
      <c r="M427" t="s">
        <v>17</v>
      </c>
      <c r="N427">
        <v>24</v>
      </c>
      <c r="O427">
        <v>80</v>
      </c>
      <c r="P427">
        <v>20</v>
      </c>
      <c r="Q427">
        <v>20</v>
      </c>
      <c r="R427">
        <v>15.401</v>
      </c>
      <c r="S427">
        <v>35.400999999999996</v>
      </c>
      <c r="T427">
        <v>35.400999999999996</v>
      </c>
      <c r="U427" t="s">
        <v>1051</v>
      </c>
      <c r="V427" t="s">
        <v>1052</v>
      </c>
    </row>
    <row r="428" spans="1:22" x14ac:dyDescent="0.35">
      <c r="A428" t="s">
        <v>473</v>
      </c>
      <c r="B428" t="s">
        <v>40</v>
      </c>
      <c r="C428" t="s">
        <v>8</v>
      </c>
      <c r="D428" t="s">
        <v>13</v>
      </c>
      <c r="F428">
        <v>44274</v>
      </c>
      <c r="G428" s="4">
        <v>44322</v>
      </c>
      <c r="H428">
        <v>1</v>
      </c>
      <c r="K428">
        <v>0.75</v>
      </c>
      <c r="L428">
        <v>204.10079999999999</v>
      </c>
      <c r="M428" t="s">
        <v>18</v>
      </c>
      <c r="N428">
        <v>48</v>
      </c>
      <c r="O428">
        <v>80</v>
      </c>
      <c r="P428">
        <v>60</v>
      </c>
      <c r="Q428">
        <v>60</v>
      </c>
      <c r="R428">
        <v>204.10079999999999</v>
      </c>
      <c r="S428">
        <v>264.10079999999999</v>
      </c>
      <c r="T428">
        <v>264.10079999999999</v>
      </c>
      <c r="U428" t="s">
        <v>1049</v>
      </c>
      <c r="V428" t="s">
        <v>1050</v>
      </c>
    </row>
    <row r="429" spans="1:22" x14ac:dyDescent="0.35">
      <c r="A429" t="s">
        <v>474</v>
      </c>
      <c r="B429" t="s">
        <v>36</v>
      </c>
      <c r="C429" t="s">
        <v>7</v>
      </c>
      <c r="D429" t="s">
        <v>12</v>
      </c>
      <c r="F429">
        <v>44275</v>
      </c>
      <c r="G429" s="4">
        <v>44296</v>
      </c>
      <c r="H429">
        <v>1</v>
      </c>
      <c r="K429">
        <v>0.25</v>
      </c>
      <c r="L429">
        <v>12.63</v>
      </c>
      <c r="M429" t="s">
        <v>17</v>
      </c>
      <c r="N429">
        <v>21</v>
      </c>
      <c r="O429">
        <v>80</v>
      </c>
      <c r="P429">
        <v>20</v>
      </c>
      <c r="Q429">
        <v>20</v>
      </c>
      <c r="R429">
        <v>12.63</v>
      </c>
      <c r="S429">
        <v>32.630000000000003</v>
      </c>
      <c r="T429">
        <v>32.630000000000003</v>
      </c>
      <c r="U429" t="s">
        <v>1052</v>
      </c>
      <c r="V429" t="s">
        <v>1052</v>
      </c>
    </row>
    <row r="430" spans="1:22" x14ac:dyDescent="0.35">
      <c r="A430" t="s">
        <v>475</v>
      </c>
      <c r="B430" t="s">
        <v>41</v>
      </c>
      <c r="C430" t="s">
        <v>7</v>
      </c>
      <c r="D430" t="s">
        <v>12</v>
      </c>
      <c r="F430">
        <v>44275</v>
      </c>
      <c r="G430" s="4">
        <v>44299</v>
      </c>
      <c r="H430">
        <v>1</v>
      </c>
      <c r="K430">
        <v>0.25</v>
      </c>
      <c r="L430">
        <v>15.24</v>
      </c>
      <c r="M430" t="s">
        <v>19</v>
      </c>
      <c r="N430">
        <v>24</v>
      </c>
      <c r="O430">
        <v>80</v>
      </c>
      <c r="P430">
        <v>20</v>
      </c>
      <c r="Q430">
        <v>20</v>
      </c>
      <c r="R430">
        <v>15.24</v>
      </c>
      <c r="S430">
        <v>35.24</v>
      </c>
      <c r="T430">
        <v>35.24</v>
      </c>
      <c r="U430" t="s">
        <v>1052</v>
      </c>
      <c r="V430" t="s">
        <v>1048</v>
      </c>
    </row>
    <row r="431" spans="1:22" x14ac:dyDescent="0.35">
      <c r="A431" t="s">
        <v>476</v>
      </c>
      <c r="B431" t="s">
        <v>38</v>
      </c>
      <c r="C431" t="s">
        <v>8</v>
      </c>
      <c r="D431" t="s">
        <v>12</v>
      </c>
      <c r="F431">
        <v>44277</v>
      </c>
      <c r="G431" s="4">
        <v>44286</v>
      </c>
      <c r="H431">
        <v>1</v>
      </c>
      <c r="I431" t="s">
        <v>3</v>
      </c>
      <c r="J431" t="s">
        <v>3</v>
      </c>
      <c r="K431">
        <v>0.5</v>
      </c>
      <c r="L431">
        <v>50</v>
      </c>
      <c r="M431" t="s">
        <v>20</v>
      </c>
      <c r="N431">
        <v>9</v>
      </c>
      <c r="O431">
        <v>80</v>
      </c>
      <c r="P431">
        <v>40</v>
      </c>
      <c r="Q431">
        <v>0</v>
      </c>
      <c r="R431">
        <v>0</v>
      </c>
      <c r="S431">
        <v>90</v>
      </c>
      <c r="T431">
        <v>0</v>
      </c>
      <c r="U431" t="s">
        <v>1053</v>
      </c>
      <c r="V431" t="s">
        <v>1051</v>
      </c>
    </row>
    <row r="432" spans="1:22" x14ac:dyDescent="0.35">
      <c r="A432" t="s">
        <v>477</v>
      </c>
      <c r="B432" t="s">
        <v>37</v>
      </c>
      <c r="C432" t="s">
        <v>9</v>
      </c>
      <c r="D432" t="s">
        <v>2</v>
      </c>
      <c r="F432">
        <v>44277</v>
      </c>
      <c r="G432" s="4">
        <v>44306</v>
      </c>
      <c r="H432">
        <v>1</v>
      </c>
      <c r="J432" t="s">
        <v>3</v>
      </c>
      <c r="K432">
        <v>1.5</v>
      </c>
      <c r="L432">
        <v>272.55329999999998</v>
      </c>
      <c r="M432" t="s">
        <v>18</v>
      </c>
      <c r="N432">
        <v>29</v>
      </c>
      <c r="O432">
        <v>80</v>
      </c>
      <c r="P432">
        <v>120</v>
      </c>
      <c r="Q432">
        <v>120</v>
      </c>
      <c r="R432">
        <v>0</v>
      </c>
      <c r="S432">
        <v>392.55329999999998</v>
      </c>
      <c r="T432">
        <v>120</v>
      </c>
      <c r="U432" t="s">
        <v>1053</v>
      </c>
      <c r="V432" t="s">
        <v>1048</v>
      </c>
    </row>
    <row r="433" spans="1:22" x14ac:dyDescent="0.35">
      <c r="A433" t="s">
        <v>478</v>
      </c>
      <c r="B433" t="s">
        <v>35</v>
      </c>
      <c r="C433" t="s">
        <v>44</v>
      </c>
      <c r="D433" t="s">
        <v>13</v>
      </c>
      <c r="F433">
        <v>44277</v>
      </c>
      <c r="G433" s="4">
        <v>44306</v>
      </c>
      <c r="H433">
        <v>2</v>
      </c>
      <c r="K433">
        <v>6.25</v>
      </c>
      <c r="L433">
        <v>27</v>
      </c>
      <c r="M433" t="s">
        <v>18</v>
      </c>
      <c r="N433">
        <v>29</v>
      </c>
      <c r="O433">
        <v>140</v>
      </c>
      <c r="P433">
        <v>875</v>
      </c>
      <c r="Q433">
        <v>875</v>
      </c>
      <c r="R433">
        <v>27</v>
      </c>
      <c r="S433">
        <v>902</v>
      </c>
      <c r="T433">
        <v>902</v>
      </c>
      <c r="U433" t="s">
        <v>1053</v>
      </c>
      <c r="V433" t="s">
        <v>1048</v>
      </c>
    </row>
    <row r="434" spans="1:22" x14ac:dyDescent="0.35">
      <c r="A434" t="s">
        <v>479</v>
      </c>
      <c r="B434" t="s">
        <v>39</v>
      </c>
      <c r="C434" t="s">
        <v>8</v>
      </c>
      <c r="D434" t="s">
        <v>12</v>
      </c>
      <c r="F434">
        <v>44277</v>
      </c>
      <c r="G434" s="4">
        <v>44308</v>
      </c>
      <c r="H434">
        <v>1</v>
      </c>
      <c r="I434" t="s">
        <v>3</v>
      </c>
      <c r="J434" t="s">
        <v>3</v>
      </c>
      <c r="K434">
        <v>0.25</v>
      </c>
      <c r="L434">
        <v>65.428799999999995</v>
      </c>
      <c r="M434" t="s">
        <v>20</v>
      </c>
      <c r="N434">
        <v>31</v>
      </c>
      <c r="O434">
        <v>80</v>
      </c>
      <c r="P434">
        <v>20</v>
      </c>
      <c r="Q434">
        <v>0</v>
      </c>
      <c r="R434">
        <v>0</v>
      </c>
      <c r="S434">
        <v>85.428799999999995</v>
      </c>
      <c r="T434">
        <v>0</v>
      </c>
      <c r="U434" t="s">
        <v>1053</v>
      </c>
      <c r="V434" t="s">
        <v>1050</v>
      </c>
    </row>
    <row r="435" spans="1:22" x14ac:dyDescent="0.35">
      <c r="A435" t="s">
        <v>480</v>
      </c>
      <c r="B435" t="s">
        <v>36</v>
      </c>
      <c r="C435" t="s">
        <v>7</v>
      </c>
      <c r="D435" t="s">
        <v>12</v>
      </c>
      <c r="F435">
        <v>44277</v>
      </c>
      <c r="G435" s="4">
        <v>44322</v>
      </c>
      <c r="H435">
        <v>2</v>
      </c>
      <c r="K435">
        <v>0.5</v>
      </c>
      <c r="L435">
        <v>85.32</v>
      </c>
      <c r="M435" t="s">
        <v>17</v>
      </c>
      <c r="N435">
        <v>45</v>
      </c>
      <c r="O435">
        <v>140</v>
      </c>
      <c r="P435">
        <v>70</v>
      </c>
      <c r="Q435">
        <v>70</v>
      </c>
      <c r="R435">
        <v>85.32</v>
      </c>
      <c r="S435">
        <v>155.32</v>
      </c>
      <c r="T435">
        <v>155.32</v>
      </c>
      <c r="U435" t="s">
        <v>1053</v>
      </c>
      <c r="V435" t="s">
        <v>1050</v>
      </c>
    </row>
    <row r="436" spans="1:22" x14ac:dyDescent="0.35">
      <c r="A436" t="s">
        <v>481</v>
      </c>
      <c r="B436" t="s">
        <v>37</v>
      </c>
      <c r="C436" t="s">
        <v>9</v>
      </c>
      <c r="D436" t="s">
        <v>1</v>
      </c>
      <c r="F436">
        <v>44277</v>
      </c>
      <c r="G436" s="4">
        <v>44326</v>
      </c>
      <c r="H436">
        <v>2</v>
      </c>
      <c r="J436" t="s">
        <v>3</v>
      </c>
      <c r="K436">
        <v>1.5</v>
      </c>
      <c r="L436">
        <v>572.1671</v>
      </c>
      <c r="M436" t="s">
        <v>18</v>
      </c>
      <c r="N436">
        <v>49</v>
      </c>
      <c r="O436">
        <v>140</v>
      </c>
      <c r="P436">
        <v>210</v>
      </c>
      <c r="Q436">
        <v>210</v>
      </c>
      <c r="R436">
        <v>0</v>
      </c>
      <c r="S436">
        <v>782.1671</v>
      </c>
      <c r="T436">
        <v>210</v>
      </c>
      <c r="U436" t="s">
        <v>1053</v>
      </c>
      <c r="V436" t="s">
        <v>1053</v>
      </c>
    </row>
    <row r="437" spans="1:22" x14ac:dyDescent="0.35">
      <c r="A437" t="s">
        <v>482</v>
      </c>
      <c r="B437" t="s">
        <v>37</v>
      </c>
      <c r="C437" t="s">
        <v>9</v>
      </c>
      <c r="D437" t="s">
        <v>2</v>
      </c>
      <c r="F437">
        <v>44277</v>
      </c>
      <c r="G437" s="4">
        <v>44326</v>
      </c>
      <c r="H437">
        <v>2</v>
      </c>
      <c r="J437" t="s">
        <v>3</v>
      </c>
      <c r="K437">
        <v>4.5</v>
      </c>
      <c r="L437">
        <v>937.97670000000005</v>
      </c>
      <c r="M437" t="s">
        <v>18</v>
      </c>
      <c r="N437">
        <v>49</v>
      </c>
      <c r="O437">
        <v>140</v>
      </c>
      <c r="P437">
        <v>630</v>
      </c>
      <c r="Q437">
        <v>630</v>
      </c>
      <c r="R437">
        <v>0</v>
      </c>
      <c r="S437">
        <v>1567.9767000000002</v>
      </c>
      <c r="T437">
        <v>630</v>
      </c>
      <c r="U437" t="s">
        <v>1053</v>
      </c>
      <c r="V437" t="s">
        <v>1053</v>
      </c>
    </row>
    <row r="438" spans="1:22" x14ac:dyDescent="0.35">
      <c r="A438" t="s">
        <v>483</v>
      </c>
      <c r="B438" t="s">
        <v>34</v>
      </c>
      <c r="C438" t="s">
        <v>9</v>
      </c>
      <c r="D438" t="s">
        <v>13</v>
      </c>
      <c r="F438">
        <v>44278</v>
      </c>
      <c r="G438" s="4">
        <v>44278</v>
      </c>
      <c r="H438">
        <v>1</v>
      </c>
      <c r="I438" t="s">
        <v>3</v>
      </c>
      <c r="J438" t="s">
        <v>3</v>
      </c>
      <c r="K438">
        <v>0.5</v>
      </c>
      <c r="L438">
        <v>165</v>
      </c>
      <c r="M438" t="s">
        <v>20</v>
      </c>
      <c r="N438">
        <v>0</v>
      </c>
      <c r="O438">
        <v>80</v>
      </c>
      <c r="P438">
        <v>40</v>
      </c>
      <c r="Q438">
        <v>0</v>
      </c>
      <c r="R438">
        <v>0</v>
      </c>
      <c r="S438">
        <v>205</v>
      </c>
      <c r="T438">
        <v>0</v>
      </c>
      <c r="U438" t="s">
        <v>1048</v>
      </c>
      <c r="V438" t="s">
        <v>1048</v>
      </c>
    </row>
    <row r="439" spans="1:22" x14ac:dyDescent="0.35">
      <c r="A439" t="s">
        <v>484</v>
      </c>
      <c r="B439" t="s">
        <v>36</v>
      </c>
      <c r="C439" t="s">
        <v>7</v>
      </c>
      <c r="D439" t="s">
        <v>12</v>
      </c>
      <c r="F439">
        <v>44278</v>
      </c>
      <c r="G439" s="4">
        <v>44289</v>
      </c>
      <c r="H439">
        <v>2</v>
      </c>
      <c r="I439" t="s">
        <v>3</v>
      </c>
      <c r="J439" t="s">
        <v>3</v>
      </c>
      <c r="K439">
        <v>0.25</v>
      </c>
      <c r="L439">
        <v>55.295499999999997</v>
      </c>
      <c r="M439" t="s">
        <v>20</v>
      </c>
      <c r="N439">
        <v>11</v>
      </c>
      <c r="O439">
        <v>140</v>
      </c>
      <c r="P439">
        <v>35</v>
      </c>
      <c r="Q439">
        <v>0</v>
      </c>
      <c r="R439">
        <v>0</v>
      </c>
      <c r="S439">
        <v>90.295500000000004</v>
      </c>
      <c r="T439">
        <v>0</v>
      </c>
      <c r="U439" t="s">
        <v>1048</v>
      </c>
      <c r="V439" t="s">
        <v>1052</v>
      </c>
    </row>
    <row r="440" spans="1:22" x14ac:dyDescent="0.35">
      <c r="A440" t="s">
        <v>485</v>
      </c>
      <c r="B440" t="s">
        <v>39</v>
      </c>
      <c r="C440" t="s">
        <v>44</v>
      </c>
      <c r="D440" t="s">
        <v>13</v>
      </c>
      <c r="F440">
        <v>44278</v>
      </c>
      <c r="G440" s="4">
        <v>44296</v>
      </c>
      <c r="H440">
        <v>1</v>
      </c>
      <c r="J440" t="s">
        <v>3</v>
      </c>
      <c r="K440">
        <v>2.75</v>
      </c>
      <c r="L440">
        <v>534.56600000000003</v>
      </c>
      <c r="M440" t="s">
        <v>18</v>
      </c>
      <c r="N440">
        <v>18</v>
      </c>
      <c r="O440">
        <v>80</v>
      </c>
      <c r="P440">
        <v>220</v>
      </c>
      <c r="Q440">
        <v>220</v>
      </c>
      <c r="R440">
        <v>0</v>
      </c>
      <c r="S440">
        <v>754.56600000000003</v>
      </c>
      <c r="T440">
        <v>220</v>
      </c>
      <c r="U440" t="s">
        <v>1048</v>
      </c>
      <c r="V440" t="s">
        <v>1052</v>
      </c>
    </row>
    <row r="441" spans="1:22" x14ac:dyDescent="0.35">
      <c r="A441" t="s">
        <v>486</v>
      </c>
      <c r="B441" t="s">
        <v>34</v>
      </c>
      <c r="C441" t="s">
        <v>9</v>
      </c>
      <c r="D441" t="s">
        <v>12</v>
      </c>
      <c r="F441">
        <v>44278</v>
      </c>
      <c r="G441" s="4">
        <v>44294</v>
      </c>
      <c r="H441">
        <v>1</v>
      </c>
      <c r="J441" t="s">
        <v>3</v>
      </c>
      <c r="K441">
        <v>1</v>
      </c>
      <c r="L441">
        <v>448.26</v>
      </c>
      <c r="M441" t="s">
        <v>18</v>
      </c>
      <c r="N441">
        <v>16</v>
      </c>
      <c r="O441">
        <v>80</v>
      </c>
      <c r="P441">
        <v>80</v>
      </c>
      <c r="Q441">
        <v>80</v>
      </c>
      <c r="R441">
        <v>0</v>
      </c>
      <c r="S441">
        <v>528.26</v>
      </c>
      <c r="T441">
        <v>80</v>
      </c>
      <c r="U441" t="s">
        <v>1048</v>
      </c>
      <c r="V441" t="s">
        <v>1050</v>
      </c>
    </row>
    <row r="442" spans="1:22" x14ac:dyDescent="0.35">
      <c r="A442" t="s">
        <v>487</v>
      </c>
      <c r="B442" t="s">
        <v>42</v>
      </c>
      <c r="C442" t="s">
        <v>9</v>
      </c>
      <c r="D442" t="s">
        <v>12</v>
      </c>
      <c r="F442">
        <v>44278</v>
      </c>
      <c r="G442" s="4">
        <v>44300</v>
      </c>
      <c r="H442">
        <v>2</v>
      </c>
      <c r="K442">
        <v>1</v>
      </c>
      <c r="L442">
        <v>123.208</v>
      </c>
      <c r="M442" t="s">
        <v>18</v>
      </c>
      <c r="N442">
        <v>22</v>
      </c>
      <c r="O442">
        <v>140</v>
      </c>
      <c r="P442">
        <v>140</v>
      </c>
      <c r="Q442">
        <v>140</v>
      </c>
      <c r="R442">
        <v>123.208</v>
      </c>
      <c r="S442">
        <v>263.20799999999997</v>
      </c>
      <c r="T442">
        <v>263.20799999999997</v>
      </c>
      <c r="U442" t="s">
        <v>1048</v>
      </c>
      <c r="V442" t="s">
        <v>1051</v>
      </c>
    </row>
    <row r="443" spans="1:22" x14ac:dyDescent="0.35">
      <c r="A443" t="s">
        <v>488</v>
      </c>
      <c r="B443" t="s">
        <v>34</v>
      </c>
      <c r="C443" t="s">
        <v>8</v>
      </c>
      <c r="D443" t="s">
        <v>11</v>
      </c>
      <c r="F443">
        <v>44278</v>
      </c>
      <c r="G443" s="4">
        <v>44298</v>
      </c>
      <c r="H443">
        <v>1</v>
      </c>
      <c r="K443">
        <v>0.25</v>
      </c>
      <c r="L443">
        <v>77.290000000000006</v>
      </c>
      <c r="M443" t="s">
        <v>18</v>
      </c>
      <c r="N443">
        <v>20</v>
      </c>
      <c r="O443">
        <v>80</v>
      </c>
      <c r="P443">
        <v>20</v>
      </c>
      <c r="Q443">
        <v>20</v>
      </c>
      <c r="R443">
        <v>77.290000000000006</v>
      </c>
      <c r="S443">
        <v>97.29</v>
      </c>
      <c r="T443">
        <v>97.29</v>
      </c>
      <c r="U443" t="s">
        <v>1048</v>
      </c>
      <c r="V443" t="s">
        <v>1053</v>
      </c>
    </row>
    <row r="444" spans="1:22" x14ac:dyDescent="0.35">
      <c r="A444" t="s">
        <v>489</v>
      </c>
      <c r="B444" t="s">
        <v>36</v>
      </c>
      <c r="C444" t="s">
        <v>7</v>
      </c>
      <c r="D444" t="s">
        <v>1</v>
      </c>
      <c r="F444">
        <v>44278</v>
      </c>
      <c r="G444" s="4">
        <v>44298</v>
      </c>
      <c r="H444">
        <v>2</v>
      </c>
      <c r="I444" t="s">
        <v>3</v>
      </c>
      <c r="J444" t="s">
        <v>3</v>
      </c>
      <c r="K444">
        <v>1</v>
      </c>
      <c r="L444">
        <v>360</v>
      </c>
      <c r="M444" t="s">
        <v>20</v>
      </c>
      <c r="N444">
        <v>20</v>
      </c>
      <c r="O444">
        <v>140</v>
      </c>
      <c r="P444">
        <v>140</v>
      </c>
      <c r="Q444">
        <v>0</v>
      </c>
      <c r="R444">
        <v>0</v>
      </c>
      <c r="S444">
        <v>500</v>
      </c>
      <c r="T444">
        <v>0</v>
      </c>
      <c r="U444" t="s">
        <v>1048</v>
      </c>
      <c r="V444" t="s">
        <v>1053</v>
      </c>
    </row>
    <row r="445" spans="1:22" x14ac:dyDescent="0.35">
      <c r="A445" t="s">
        <v>490</v>
      </c>
      <c r="B445" t="s">
        <v>35</v>
      </c>
      <c r="C445" t="s">
        <v>9</v>
      </c>
      <c r="D445" t="s">
        <v>2</v>
      </c>
      <c r="F445">
        <v>44278</v>
      </c>
      <c r="G445" s="4">
        <v>44329</v>
      </c>
      <c r="H445">
        <v>2</v>
      </c>
      <c r="K445">
        <v>3.5</v>
      </c>
      <c r="L445">
        <v>653.00080000000003</v>
      </c>
      <c r="M445" t="s">
        <v>18</v>
      </c>
      <c r="N445">
        <v>51</v>
      </c>
      <c r="O445">
        <v>140</v>
      </c>
      <c r="P445">
        <v>490</v>
      </c>
      <c r="Q445">
        <v>490</v>
      </c>
      <c r="R445">
        <v>653.00080000000003</v>
      </c>
      <c r="S445">
        <v>1143.0008</v>
      </c>
      <c r="T445">
        <v>1143.0008</v>
      </c>
      <c r="U445" t="s">
        <v>1048</v>
      </c>
      <c r="V445" t="s">
        <v>1050</v>
      </c>
    </row>
    <row r="446" spans="1:22" x14ac:dyDescent="0.35">
      <c r="A446" t="s">
        <v>491</v>
      </c>
      <c r="B446" t="s">
        <v>37</v>
      </c>
      <c r="C446" t="s">
        <v>43</v>
      </c>
      <c r="D446" t="s">
        <v>1</v>
      </c>
      <c r="F446">
        <v>44279</v>
      </c>
      <c r="G446" s="4">
        <v>44292</v>
      </c>
      <c r="H446">
        <v>1</v>
      </c>
      <c r="K446">
        <v>1.5</v>
      </c>
      <c r="L446">
        <v>118.3</v>
      </c>
      <c r="M446" t="s">
        <v>17</v>
      </c>
      <c r="N446">
        <v>13</v>
      </c>
      <c r="O446">
        <v>80</v>
      </c>
      <c r="P446">
        <v>120</v>
      </c>
      <c r="Q446">
        <v>120</v>
      </c>
      <c r="R446">
        <v>118.3</v>
      </c>
      <c r="S446">
        <v>238.3</v>
      </c>
      <c r="T446">
        <v>238.3</v>
      </c>
      <c r="U446" t="s">
        <v>1051</v>
      </c>
      <c r="V446" t="s">
        <v>1048</v>
      </c>
    </row>
    <row r="447" spans="1:22" x14ac:dyDescent="0.35">
      <c r="A447" t="s">
        <v>492</v>
      </c>
      <c r="B447" t="s">
        <v>42</v>
      </c>
      <c r="C447" t="s">
        <v>7</v>
      </c>
      <c r="D447" t="s">
        <v>2</v>
      </c>
      <c r="F447">
        <v>44279</v>
      </c>
      <c r="G447" s="4">
        <v>44358</v>
      </c>
      <c r="H447">
        <v>2</v>
      </c>
      <c r="J447" t="s">
        <v>3</v>
      </c>
      <c r="K447">
        <v>2.5</v>
      </c>
      <c r="L447">
        <v>1480.3623</v>
      </c>
      <c r="M447" t="s">
        <v>18</v>
      </c>
      <c r="N447">
        <v>79</v>
      </c>
      <c r="O447">
        <v>140</v>
      </c>
      <c r="P447">
        <v>350</v>
      </c>
      <c r="Q447">
        <v>350</v>
      </c>
      <c r="R447">
        <v>0</v>
      </c>
      <c r="S447">
        <v>1830.3623</v>
      </c>
      <c r="T447">
        <v>350</v>
      </c>
      <c r="U447" t="s">
        <v>1051</v>
      </c>
      <c r="V447" t="s">
        <v>1049</v>
      </c>
    </row>
    <row r="448" spans="1:22" x14ac:dyDescent="0.35">
      <c r="A448" t="s">
        <v>493</v>
      </c>
      <c r="B448" t="s">
        <v>40</v>
      </c>
      <c r="C448" t="s">
        <v>7</v>
      </c>
      <c r="D448" t="s">
        <v>2</v>
      </c>
      <c r="F448">
        <v>44280</v>
      </c>
      <c r="G448" s="4">
        <v>44327</v>
      </c>
      <c r="H448">
        <v>2</v>
      </c>
      <c r="K448">
        <v>2.5</v>
      </c>
      <c r="L448">
        <v>837.1567</v>
      </c>
      <c r="M448" t="s">
        <v>18</v>
      </c>
      <c r="N448">
        <v>47</v>
      </c>
      <c r="O448">
        <v>140</v>
      </c>
      <c r="P448">
        <v>350</v>
      </c>
      <c r="Q448">
        <v>350</v>
      </c>
      <c r="R448">
        <v>837.1567</v>
      </c>
      <c r="S448">
        <v>1187.1567</v>
      </c>
      <c r="T448">
        <v>1187.1567</v>
      </c>
      <c r="U448" t="s">
        <v>1050</v>
      </c>
      <c r="V448" t="s">
        <v>1048</v>
      </c>
    </row>
    <row r="449" spans="1:22" x14ac:dyDescent="0.35">
      <c r="A449" t="s">
        <v>494</v>
      </c>
      <c r="B449" t="s">
        <v>36</v>
      </c>
      <c r="C449" t="s">
        <v>7</v>
      </c>
      <c r="D449" t="s">
        <v>2</v>
      </c>
      <c r="F449">
        <v>44282</v>
      </c>
      <c r="G449" s="4">
        <v>44377</v>
      </c>
      <c r="H449">
        <v>2</v>
      </c>
      <c r="K449">
        <v>1.75</v>
      </c>
      <c r="L449">
        <v>242.6396</v>
      </c>
      <c r="M449" t="s">
        <v>18</v>
      </c>
      <c r="N449">
        <v>95</v>
      </c>
      <c r="O449">
        <v>140</v>
      </c>
      <c r="P449">
        <v>245</v>
      </c>
      <c r="Q449">
        <v>245</v>
      </c>
      <c r="R449">
        <v>242.6396</v>
      </c>
      <c r="S449">
        <v>487.63959999999997</v>
      </c>
      <c r="T449">
        <v>487.63959999999997</v>
      </c>
      <c r="U449" t="s">
        <v>1052</v>
      </c>
      <c r="V449" t="s">
        <v>1051</v>
      </c>
    </row>
    <row r="450" spans="1:22" x14ac:dyDescent="0.35">
      <c r="A450" t="s">
        <v>495</v>
      </c>
      <c r="B450" t="s">
        <v>39</v>
      </c>
      <c r="C450" t="s">
        <v>44</v>
      </c>
      <c r="D450" t="s">
        <v>2</v>
      </c>
      <c r="F450">
        <v>44284</v>
      </c>
      <c r="G450" s="4">
        <v>44293</v>
      </c>
      <c r="H450">
        <v>1</v>
      </c>
      <c r="J450" t="s">
        <v>3</v>
      </c>
      <c r="K450">
        <v>2</v>
      </c>
      <c r="L450">
        <v>262.02800000000002</v>
      </c>
      <c r="M450" t="s">
        <v>18</v>
      </c>
      <c r="N450">
        <v>9</v>
      </c>
      <c r="O450">
        <v>80</v>
      </c>
      <c r="P450">
        <v>160</v>
      </c>
      <c r="Q450">
        <v>160</v>
      </c>
      <c r="R450">
        <v>0</v>
      </c>
      <c r="S450">
        <v>422.02800000000002</v>
      </c>
      <c r="T450">
        <v>160</v>
      </c>
      <c r="U450" t="s">
        <v>1053</v>
      </c>
      <c r="V450" t="s">
        <v>1051</v>
      </c>
    </row>
    <row r="451" spans="1:22" x14ac:dyDescent="0.35">
      <c r="A451" t="s">
        <v>496</v>
      </c>
      <c r="B451" t="s">
        <v>39</v>
      </c>
      <c r="C451" t="s">
        <v>8</v>
      </c>
      <c r="D451" t="s">
        <v>1</v>
      </c>
      <c r="F451">
        <v>44284</v>
      </c>
      <c r="G451" s="4">
        <v>44375</v>
      </c>
      <c r="H451">
        <v>1</v>
      </c>
      <c r="K451">
        <v>1.75</v>
      </c>
      <c r="L451">
        <v>473.60329999999999</v>
      </c>
      <c r="M451" t="s">
        <v>18</v>
      </c>
      <c r="N451">
        <v>91</v>
      </c>
      <c r="O451">
        <v>80</v>
      </c>
      <c r="P451">
        <v>140</v>
      </c>
      <c r="Q451">
        <v>140</v>
      </c>
      <c r="R451">
        <v>473.60329999999999</v>
      </c>
      <c r="S451">
        <v>613.60329999999999</v>
      </c>
      <c r="T451">
        <v>613.60329999999999</v>
      </c>
      <c r="U451" t="s">
        <v>1053</v>
      </c>
      <c r="V451" t="s">
        <v>1053</v>
      </c>
    </row>
    <row r="452" spans="1:22" x14ac:dyDescent="0.35">
      <c r="A452" t="s">
        <v>497</v>
      </c>
      <c r="B452" t="s">
        <v>34</v>
      </c>
      <c r="C452" t="s">
        <v>8</v>
      </c>
      <c r="D452" t="s">
        <v>2</v>
      </c>
      <c r="F452">
        <v>44285</v>
      </c>
      <c r="G452" s="4">
        <v>44328</v>
      </c>
      <c r="H452">
        <v>1</v>
      </c>
      <c r="K452">
        <v>2.75</v>
      </c>
      <c r="L452">
        <v>708.02269999999999</v>
      </c>
      <c r="M452" t="s">
        <v>18</v>
      </c>
      <c r="N452">
        <v>43</v>
      </c>
      <c r="O452">
        <v>80</v>
      </c>
      <c r="P452">
        <v>220</v>
      </c>
      <c r="Q452">
        <v>220</v>
      </c>
      <c r="R452">
        <v>708.02269999999999</v>
      </c>
      <c r="S452">
        <v>928.02269999999999</v>
      </c>
      <c r="T452">
        <v>928.02269999999999</v>
      </c>
      <c r="U452" t="s">
        <v>1048</v>
      </c>
      <c r="V452" t="s">
        <v>1051</v>
      </c>
    </row>
    <row r="453" spans="1:22" x14ac:dyDescent="0.35">
      <c r="A453" t="s">
        <v>498</v>
      </c>
      <c r="B453" t="s">
        <v>34</v>
      </c>
      <c r="C453" t="s">
        <v>9</v>
      </c>
      <c r="D453" t="s">
        <v>13</v>
      </c>
      <c r="F453">
        <v>44286</v>
      </c>
      <c r="G453" s="4">
        <v>44292</v>
      </c>
      <c r="H453">
        <v>1</v>
      </c>
      <c r="K453">
        <v>0.5</v>
      </c>
      <c r="L453">
        <v>13.321400000000001</v>
      </c>
      <c r="M453" t="s">
        <v>18</v>
      </c>
      <c r="N453">
        <v>6</v>
      </c>
      <c r="O453">
        <v>80</v>
      </c>
      <c r="P453">
        <v>40</v>
      </c>
      <c r="Q453">
        <v>40</v>
      </c>
      <c r="R453">
        <v>13.321400000000001</v>
      </c>
      <c r="S453">
        <v>53.321399999999997</v>
      </c>
      <c r="T453">
        <v>53.321399999999997</v>
      </c>
      <c r="U453" t="s">
        <v>1051</v>
      </c>
      <c r="V453" t="s">
        <v>1048</v>
      </c>
    </row>
    <row r="454" spans="1:22" x14ac:dyDescent="0.35">
      <c r="A454" t="s">
        <v>499</v>
      </c>
      <c r="B454" t="s">
        <v>42</v>
      </c>
      <c r="C454" t="s">
        <v>9</v>
      </c>
      <c r="D454" t="s">
        <v>13</v>
      </c>
      <c r="E454" t="s">
        <v>3</v>
      </c>
      <c r="F454">
        <v>44286</v>
      </c>
      <c r="G454" s="4">
        <v>44307</v>
      </c>
      <c r="H454">
        <v>1</v>
      </c>
      <c r="K454">
        <v>0.75</v>
      </c>
      <c r="L454">
        <v>51.29</v>
      </c>
      <c r="M454" t="s">
        <v>18</v>
      </c>
      <c r="N454">
        <v>21</v>
      </c>
      <c r="O454">
        <v>80</v>
      </c>
      <c r="P454">
        <v>60</v>
      </c>
      <c r="Q454">
        <v>60</v>
      </c>
      <c r="R454">
        <v>51.29</v>
      </c>
      <c r="S454">
        <v>111.28999999999999</v>
      </c>
      <c r="T454">
        <v>111.28999999999999</v>
      </c>
      <c r="U454" t="s">
        <v>1051</v>
      </c>
      <c r="V454" t="s">
        <v>1051</v>
      </c>
    </row>
    <row r="455" spans="1:22" x14ac:dyDescent="0.35">
      <c r="A455" t="s">
        <v>500</v>
      </c>
      <c r="B455" t="s">
        <v>36</v>
      </c>
      <c r="C455" t="s">
        <v>7</v>
      </c>
      <c r="D455" t="s">
        <v>11</v>
      </c>
      <c r="F455">
        <v>44287</v>
      </c>
      <c r="G455" s="4">
        <v>44302</v>
      </c>
      <c r="H455">
        <v>1</v>
      </c>
      <c r="K455">
        <v>0.25</v>
      </c>
      <c r="L455">
        <v>89.5</v>
      </c>
      <c r="M455" t="s">
        <v>17</v>
      </c>
      <c r="N455">
        <v>15</v>
      </c>
      <c r="O455">
        <v>80</v>
      </c>
      <c r="P455">
        <v>20</v>
      </c>
      <c r="Q455">
        <v>20</v>
      </c>
      <c r="R455">
        <v>89.5</v>
      </c>
      <c r="S455">
        <v>109.5</v>
      </c>
      <c r="T455">
        <v>109.5</v>
      </c>
      <c r="U455" t="s">
        <v>1050</v>
      </c>
      <c r="V455" t="s">
        <v>1049</v>
      </c>
    </row>
    <row r="456" spans="1:22" x14ac:dyDescent="0.35">
      <c r="A456" t="s">
        <v>501</v>
      </c>
      <c r="B456" t="s">
        <v>35</v>
      </c>
      <c r="C456" t="s">
        <v>9</v>
      </c>
      <c r="D456" t="s">
        <v>12</v>
      </c>
      <c r="F456">
        <v>44287</v>
      </c>
      <c r="G456" s="4">
        <v>44298</v>
      </c>
      <c r="H456">
        <v>1</v>
      </c>
      <c r="K456">
        <v>0.25</v>
      </c>
      <c r="L456">
        <v>74.532399999999996</v>
      </c>
      <c r="M456" t="s">
        <v>19</v>
      </c>
      <c r="N456">
        <v>11</v>
      </c>
      <c r="O456">
        <v>80</v>
      </c>
      <c r="P456">
        <v>20</v>
      </c>
      <c r="Q456">
        <v>20</v>
      </c>
      <c r="R456">
        <v>74.532399999999996</v>
      </c>
      <c r="S456">
        <v>94.532399999999996</v>
      </c>
      <c r="T456">
        <v>94.532399999999996</v>
      </c>
      <c r="U456" t="s">
        <v>1050</v>
      </c>
      <c r="V456" t="s">
        <v>1053</v>
      </c>
    </row>
    <row r="457" spans="1:22" x14ac:dyDescent="0.35">
      <c r="A457" t="s">
        <v>502</v>
      </c>
      <c r="B457" t="s">
        <v>36</v>
      </c>
      <c r="C457" t="s">
        <v>7</v>
      </c>
      <c r="D457" t="s">
        <v>2</v>
      </c>
      <c r="F457">
        <v>44287</v>
      </c>
      <c r="G457" s="4">
        <v>44298</v>
      </c>
      <c r="H457">
        <v>2</v>
      </c>
      <c r="K457">
        <v>1.5</v>
      </c>
      <c r="L457">
        <v>64</v>
      </c>
      <c r="M457" t="s">
        <v>17</v>
      </c>
      <c r="N457">
        <v>11</v>
      </c>
      <c r="O457">
        <v>140</v>
      </c>
      <c r="P457">
        <v>210</v>
      </c>
      <c r="Q457">
        <v>210</v>
      </c>
      <c r="R457">
        <v>64</v>
      </c>
      <c r="S457">
        <v>274</v>
      </c>
      <c r="T457">
        <v>274</v>
      </c>
      <c r="U457" t="s">
        <v>1050</v>
      </c>
      <c r="V457" t="s">
        <v>1053</v>
      </c>
    </row>
    <row r="458" spans="1:22" x14ac:dyDescent="0.35">
      <c r="A458" t="s">
        <v>503</v>
      </c>
      <c r="B458" t="s">
        <v>35</v>
      </c>
      <c r="C458" t="s">
        <v>8</v>
      </c>
      <c r="D458" t="s">
        <v>12</v>
      </c>
      <c r="E458" t="s">
        <v>3</v>
      </c>
      <c r="F458">
        <v>44287</v>
      </c>
      <c r="G458" s="4">
        <v>44300</v>
      </c>
      <c r="H458">
        <v>1</v>
      </c>
      <c r="K458">
        <v>0.25</v>
      </c>
      <c r="L458">
        <v>23.401</v>
      </c>
      <c r="M458" t="s">
        <v>17</v>
      </c>
      <c r="N458">
        <v>13</v>
      </c>
      <c r="O458">
        <v>80</v>
      </c>
      <c r="P458">
        <v>20</v>
      </c>
      <c r="Q458">
        <v>20</v>
      </c>
      <c r="R458">
        <v>23.401</v>
      </c>
      <c r="S458">
        <v>43.400999999999996</v>
      </c>
      <c r="T458">
        <v>43.400999999999996</v>
      </c>
      <c r="U458" t="s">
        <v>1050</v>
      </c>
      <c r="V458" t="s">
        <v>1051</v>
      </c>
    </row>
    <row r="459" spans="1:22" x14ac:dyDescent="0.35">
      <c r="A459" t="s">
        <v>504</v>
      </c>
      <c r="B459" t="s">
        <v>40</v>
      </c>
      <c r="C459" t="s">
        <v>7</v>
      </c>
      <c r="D459" t="s">
        <v>12</v>
      </c>
      <c r="F459">
        <v>44287</v>
      </c>
      <c r="G459" s="4">
        <v>44312</v>
      </c>
      <c r="H459">
        <v>2</v>
      </c>
      <c r="K459">
        <v>0.25</v>
      </c>
      <c r="L459">
        <v>17.13</v>
      </c>
      <c r="M459" t="s">
        <v>17</v>
      </c>
      <c r="N459">
        <v>25</v>
      </c>
      <c r="O459">
        <v>140</v>
      </c>
      <c r="P459">
        <v>35</v>
      </c>
      <c r="Q459">
        <v>35</v>
      </c>
      <c r="R459">
        <v>17.13</v>
      </c>
      <c r="S459">
        <v>52.129999999999995</v>
      </c>
      <c r="T459">
        <v>52.129999999999995</v>
      </c>
      <c r="U459" t="s">
        <v>1050</v>
      </c>
      <c r="V459" t="s">
        <v>1053</v>
      </c>
    </row>
    <row r="460" spans="1:22" x14ac:dyDescent="0.35">
      <c r="A460" t="s">
        <v>505</v>
      </c>
      <c r="B460" t="s">
        <v>38</v>
      </c>
      <c r="C460" t="s">
        <v>43</v>
      </c>
      <c r="D460" t="s">
        <v>12</v>
      </c>
      <c r="F460">
        <v>44287</v>
      </c>
      <c r="G460" s="4">
        <v>44315</v>
      </c>
      <c r="H460">
        <v>1</v>
      </c>
      <c r="K460">
        <v>0.5</v>
      </c>
      <c r="L460">
        <v>149.5</v>
      </c>
      <c r="M460" t="s">
        <v>19</v>
      </c>
      <c r="N460">
        <v>28</v>
      </c>
      <c r="O460">
        <v>80</v>
      </c>
      <c r="P460">
        <v>40</v>
      </c>
      <c r="Q460">
        <v>40</v>
      </c>
      <c r="R460">
        <v>149.5</v>
      </c>
      <c r="S460">
        <v>189.5</v>
      </c>
      <c r="T460">
        <v>189.5</v>
      </c>
      <c r="U460" t="s">
        <v>1050</v>
      </c>
      <c r="V460" t="s">
        <v>1050</v>
      </c>
    </row>
    <row r="461" spans="1:22" x14ac:dyDescent="0.35">
      <c r="A461" t="s">
        <v>506</v>
      </c>
      <c r="B461" t="s">
        <v>35</v>
      </c>
      <c r="C461" t="s">
        <v>9</v>
      </c>
      <c r="D461" t="s">
        <v>12</v>
      </c>
      <c r="F461">
        <v>44288</v>
      </c>
      <c r="G461" s="4">
        <v>44312</v>
      </c>
      <c r="H461">
        <v>1</v>
      </c>
      <c r="K461">
        <v>0.5</v>
      </c>
      <c r="L461">
        <v>163.197</v>
      </c>
      <c r="M461" t="s">
        <v>19</v>
      </c>
      <c r="N461">
        <v>24</v>
      </c>
      <c r="O461">
        <v>80</v>
      </c>
      <c r="P461">
        <v>40</v>
      </c>
      <c r="Q461">
        <v>40</v>
      </c>
      <c r="R461">
        <v>163.197</v>
      </c>
      <c r="S461">
        <v>203.197</v>
      </c>
      <c r="T461">
        <v>203.197</v>
      </c>
      <c r="U461" t="s">
        <v>1049</v>
      </c>
      <c r="V461" t="s">
        <v>1053</v>
      </c>
    </row>
    <row r="462" spans="1:22" x14ac:dyDescent="0.35">
      <c r="A462" t="s">
        <v>507</v>
      </c>
      <c r="B462" t="s">
        <v>36</v>
      </c>
      <c r="C462" t="s">
        <v>7</v>
      </c>
      <c r="D462" t="s">
        <v>12</v>
      </c>
      <c r="F462">
        <v>44289</v>
      </c>
      <c r="G462" s="4">
        <v>44301</v>
      </c>
      <c r="H462">
        <v>2</v>
      </c>
      <c r="K462">
        <v>0.25</v>
      </c>
      <c r="L462">
        <v>14.76</v>
      </c>
      <c r="M462" t="s">
        <v>17</v>
      </c>
      <c r="N462">
        <v>12</v>
      </c>
      <c r="O462">
        <v>140</v>
      </c>
      <c r="P462">
        <v>35</v>
      </c>
      <c r="Q462">
        <v>35</v>
      </c>
      <c r="R462">
        <v>14.76</v>
      </c>
      <c r="S462">
        <v>49.76</v>
      </c>
      <c r="T462">
        <v>49.76</v>
      </c>
      <c r="U462" t="s">
        <v>1052</v>
      </c>
      <c r="V462" t="s">
        <v>1050</v>
      </c>
    </row>
    <row r="463" spans="1:22" x14ac:dyDescent="0.35">
      <c r="A463" t="s">
        <v>508</v>
      </c>
      <c r="B463" t="s">
        <v>39</v>
      </c>
      <c r="C463" t="s">
        <v>44</v>
      </c>
      <c r="D463" t="s">
        <v>12</v>
      </c>
      <c r="F463">
        <v>44289</v>
      </c>
      <c r="G463" s="4">
        <v>44313</v>
      </c>
      <c r="H463">
        <v>1</v>
      </c>
      <c r="K463">
        <v>0.75</v>
      </c>
      <c r="L463">
        <v>21.33</v>
      </c>
      <c r="M463" t="s">
        <v>17</v>
      </c>
      <c r="N463">
        <v>24</v>
      </c>
      <c r="O463">
        <v>80</v>
      </c>
      <c r="P463">
        <v>60</v>
      </c>
      <c r="Q463">
        <v>60</v>
      </c>
      <c r="R463">
        <v>21.33</v>
      </c>
      <c r="S463">
        <v>81.33</v>
      </c>
      <c r="T463">
        <v>81.33</v>
      </c>
      <c r="U463" t="s">
        <v>1052</v>
      </c>
      <c r="V463" t="s">
        <v>1048</v>
      </c>
    </row>
    <row r="464" spans="1:22" x14ac:dyDescent="0.35">
      <c r="A464" t="s">
        <v>509</v>
      </c>
      <c r="B464" t="s">
        <v>35</v>
      </c>
      <c r="C464" t="s">
        <v>9</v>
      </c>
      <c r="D464" t="s">
        <v>12</v>
      </c>
      <c r="F464">
        <v>44289</v>
      </c>
      <c r="G464" s="4">
        <v>44327</v>
      </c>
      <c r="H464">
        <v>2</v>
      </c>
      <c r="J464" t="s">
        <v>3</v>
      </c>
      <c r="K464">
        <v>1</v>
      </c>
      <c r="L464">
        <v>304.50729999999999</v>
      </c>
      <c r="M464" t="s">
        <v>18</v>
      </c>
      <c r="N464">
        <v>38</v>
      </c>
      <c r="O464">
        <v>140</v>
      </c>
      <c r="P464">
        <v>140</v>
      </c>
      <c r="Q464">
        <v>140</v>
      </c>
      <c r="R464">
        <v>0</v>
      </c>
      <c r="S464">
        <v>444.50729999999999</v>
      </c>
      <c r="T464">
        <v>140</v>
      </c>
      <c r="U464" t="s">
        <v>1052</v>
      </c>
      <c r="V464" t="s">
        <v>1048</v>
      </c>
    </row>
    <row r="465" spans="1:22" x14ac:dyDescent="0.35">
      <c r="A465" t="s">
        <v>510</v>
      </c>
      <c r="B465" t="s">
        <v>41</v>
      </c>
      <c r="C465" t="s">
        <v>8</v>
      </c>
      <c r="D465" t="s">
        <v>12</v>
      </c>
      <c r="E465" t="s">
        <v>3</v>
      </c>
      <c r="F465">
        <v>44289</v>
      </c>
      <c r="G465" s="4">
        <v>44327</v>
      </c>
      <c r="H465">
        <v>1</v>
      </c>
      <c r="K465">
        <v>0.5</v>
      </c>
      <c r="L465">
        <v>36.3384</v>
      </c>
      <c r="M465" t="s">
        <v>17</v>
      </c>
      <c r="N465">
        <v>38</v>
      </c>
      <c r="O465">
        <v>80</v>
      </c>
      <c r="P465">
        <v>40</v>
      </c>
      <c r="Q465">
        <v>40</v>
      </c>
      <c r="R465">
        <v>36.3384</v>
      </c>
      <c r="S465">
        <v>76.338400000000007</v>
      </c>
      <c r="T465">
        <v>76.338400000000007</v>
      </c>
      <c r="U465" t="s">
        <v>1052</v>
      </c>
      <c r="V465" t="s">
        <v>1048</v>
      </c>
    </row>
    <row r="466" spans="1:22" x14ac:dyDescent="0.35">
      <c r="A466" t="s">
        <v>511</v>
      </c>
      <c r="B466" t="s">
        <v>40</v>
      </c>
      <c r="C466" t="s">
        <v>7</v>
      </c>
      <c r="D466" t="s">
        <v>12</v>
      </c>
      <c r="F466">
        <v>44291</v>
      </c>
      <c r="G466" s="4">
        <v>44300</v>
      </c>
      <c r="H466">
        <v>2</v>
      </c>
      <c r="K466">
        <v>0.5</v>
      </c>
      <c r="L466">
        <v>21.33</v>
      </c>
      <c r="M466" t="s">
        <v>17</v>
      </c>
      <c r="N466">
        <v>9</v>
      </c>
      <c r="O466">
        <v>140</v>
      </c>
      <c r="P466">
        <v>70</v>
      </c>
      <c r="Q466">
        <v>70</v>
      </c>
      <c r="R466">
        <v>21.33</v>
      </c>
      <c r="S466">
        <v>91.33</v>
      </c>
      <c r="T466">
        <v>91.33</v>
      </c>
      <c r="U466" t="s">
        <v>1053</v>
      </c>
      <c r="V466" t="s">
        <v>1051</v>
      </c>
    </row>
    <row r="467" spans="1:22" x14ac:dyDescent="0.35">
      <c r="A467" t="s">
        <v>512</v>
      </c>
      <c r="B467" t="s">
        <v>36</v>
      </c>
      <c r="C467" t="s">
        <v>7</v>
      </c>
      <c r="D467" t="s">
        <v>13</v>
      </c>
      <c r="F467">
        <v>44291</v>
      </c>
      <c r="G467" s="4">
        <v>44309</v>
      </c>
      <c r="H467">
        <v>2</v>
      </c>
      <c r="K467">
        <v>0.5</v>
      </c>
      <c r="L467">
        <v>392.02480000000003</v>
      </c>
      <c r="M467" t="s">
        <v>18</v>
      </c>
      <c r="N467">
        <v>18</v>
      </c>
      <c r="O467">
        <v>140</v>
      </c>
      <c r="P467">
        <v>70</v>
      </c>
      <c r="Q467">
        <v>70</v>
      </c>
      <c r="R467">
        <v>392.02480000000003</v>
      </c>
      <c r="S467">
        <v>462.02480000000003</v>
      </c>
      <c r="T467">
        <v>462.02480000000003</v>
      </c>
      <c r="U467" t="s">
        <v>1053</v>
      </c>
      <c r="V467" t="s">
        <v>1049</v>
      </c>
    </row>
    <row r="468" spans="1:22" x14ac:dyDescent="0.35">
      <c r="A468" t="s">
        <v>513</v>
      </c>
      <c r="B468" t="s">
        <v>36</v>
      </c>
      <c r="C468" t="s">
        <v>7</v>
      </c>
      <c r="D468" t="s">
        <v>12</v>
      </c>
      <c r="F468">
        <v>44291</v>
      </c>
      <c r="G468" s="4">
        <v>44315</v>
      </c>
      <c r="H468">
        <v>1</v>
      </c>
      <c r="K468">
        <v>0.25</v>
      </c>
      <c r="L468">
        <v>151.78790000000001</v>
      </c>
      <c r="M468" t="s">
        <v>17</v>
      </c>
      <c r="N468">
        <v>24</v>
      </c>
      <c r="O468">
        <v>80</v>
      </c>
      <c r="P468">
        <v>20</v>
      </c>
      <c r="Q468">
        <v>20</v>
      </c>
      <c r="R468">
        <v>151.78790000000001</v>
      </c>
      <c r="S468">
        <v>171.78790000000001</v>
      </c>
      <c r="T468">
        <v>171.78790000000001</v>
      </c>
      <c r="U468" t="s">
        <v>1053</v>
      </c>
      <c r="V468" t="s">
        <v>1050</v>
      </c>
    </row>
    <row r="469" spans="1:22" x14ac:dyDescent="0.35">
      <c r="A469" t="s">
        <v>514</v>
      </c>
      <c r="B469" t="s">
        <v>35</v>
      </c>
      <c r="C469" t="s">
        <v>44</v>
      </c>
      <c r="D469" t="s">
        <v>12</v>
      </c>
      <c r="F469">
        <v>44291</v>
      </c>
      <c r="G469" s="4">
        <v>44328</v>
      </c>
      <c r="H469">
        <v>1</v>
      </c>
      <c r="K469">
        <v>0.25</v>
      </c>
      <c r="L469">
        <v>30.1082</v>
      </c>
      <c r="M469" t="s">
        <v>17</v>
      </c>
      <c r="N469">
        <v>37</v>
      </c>
      <c r="O469">
        <v>80</v>
      </c>
      <c r="P469">
        <v>20</v>
      </c>
      <c r="Q469">
        <v>20</v>
      </c>
      <c r="R469">
        <v>30.1082</v>
      </c>
      <c r="S469">
        <v>50.108199999999997</v>
      </c>
      <c r="T469">
        <v>50.108199999999997</v>
      </c>
      <c r="U469" t="s">
        <v>1053</v>
      </c>
      <c r="V469" t="s">
        <v>1051</v>
      </c>
    </row>
    <row r="470" spans="1:22" x14ac:dyDescent="0.35">
      <c r="A470" t="s">
        <v>515</v>
      </c>
      <c r="B470" t="s">
        <v>40</v>
      </c>
      <c r="C470" t="s">
        <v>7</v>
      </c>
      <c r="D470" t="s">
        <v>13</v>
      </c>
      <c r="F470">
        <v>44291</v>
      </c>
      <c r="G470" s="4">
        <v>44333</v>
      </c>
      <c r="H470">
        <v>2</v>
      </c>
      <c r="K470">
        <v>0.75</v>
      </c>
      <c r="L470">
        <v>13.36</v>
      </c>
      <c r="M470" t="s">
        <v>18</v>
      </c>
      <c r="N470">
        <v>42</v>
      </c>
      <c r="O470">
        <v>140</v>
      </c>
      <c r="P470">
        <v>105</v>
      </c>
      <c r="Q470">
        <v>105</v>
      </c>
      <c r="R470">
        <v>13.36</v>
      </c>
      <c r="S470">
        <v>118.36</v>
      </c>
      <c r="T470">
        <v>118.36</v>
      </c>
      <c r="U470" t="s">
        <v>1053</v>
      </c>
      <c r="V470" t="s">
        <v>1053</v>
      </c>
    </row>
    <row r="471" spans="1:22" x14ac:dyDescent="0.35">
      <c r="A471" t="s">
        <v>516</v>
      </c>
      <c r="B471" t="s">
        <v>34</v>
      </c>
      <c r="C471" t="s">
        <v>44</v>
      </c>
      <c r="D471" t="s">
        <v>2</v>
      </c>
      <c r="F471">
        <v>44291</v>
      </c>
      <c r="G471" s="4">
        <v>44362</v>
      </c>
      <c r="H471">
        <v>1</v>
      </c>
      <c r="K471">
        <v>4.25</v>
      </c>
      <c r="L471">
        <v>21.33</v>
      </c>
      <c r="M471" t="s">
        <v>17</v>
      </c>
      <c r="N471">
        <v>71</v>
      </c>
      <c r="O471">
        <v>80</v>
      </c>
      <c r="P471">
        <v>340</v>
      </c>
      <c r="Q471">
        <v>340</v>
      </c>
      <c r="R471">
        <v>21.33</v>
      </c>
      <c r="S471">
        <v>361.33</v>
      </c>
      <c r="T471">
        <v>361.33</v>
      </c>
      <c r="U471" t="s">
        <v>1053</v>
      </c>
      <c r="V471" t="s">
        <v>1048</v>
      </c>
    </row>
    <row r="472" spans="1:22" x14ac:dyDescent="0.35">
      <c r="A472" t="s">
        <v>517</v>
      </c>
      <c r="B472" t="s">
        <v>40</v>
      </c>
      <c r="C472" t="s">
        <v>7</v>
      </c>
      <c r="D472" t="s">
        <v>12</v>
      </c>
      <c r="E472" t="s">
        <v>3</v>
      </c>
      <c r="F472">
        <v>44292</v>
      </c>
      <c r="G472" s="4">
        <v>44323</v>
      </c>
      <c r="H472">
        <v>1</v>
      </c>
      <c r="K472">
        <v>0.75</v>
      </c>
      <c r="L472">
        <v>21.33</v>
      </c>
      <c r="M472" t="s">
        <v>18</v>
      </c>
      <c r="N472">
        <v>31</v>
      </c>
      <c r="O472">
        <v>80</v>
      </c>
      <c r="P472">
        <v>60</v>
      </c>
      <c r="Q472">
        <v>60</v>
      </c>
      <c r="R472">
        <v>21.33</v>
      </c>
      <c r="S472">
        <v>81.33</v>
      </c>
      <c r="T472">
        <v>81.33</v>
      </c>
      <c r="U472" t="s">
        <v>1048</v>
      </c>
      <c r="V472" t="s">
        <v>1049</v>
      </c>
    </row>
    <row r="473" spans="1:22" x14ac:dyDescent="0.35">
      <c r="A473" t="s">
        <v>518</v>
      </c>
      <c r="B473" t="s">
        <v>40</v>
      </c>
      <c r="C473" t="s">
        <v>7</v>
      </c>
      <c r="D473" t="s">
        <v>11</v>
      </c>
      <c r="E473" t="s">
        <v>3</v>
      </c>
      <c r="F473">
        <v>44292</v>
      </c>
      <c r="G473" s="4">
        <v>44326</v>
      </c>
      <c r="H473">
        <v>1</v>
      </c>
      <c r="K473">
        <v>0.25</v>
      </c>
      <c r="L473">
        <v>21.6</v>
      </c>
      <c r="M473" t="s">
        <v>17</v>
      </c>
      <c r="N473">
        <v>34</v>
      </c>
      <c r="O473">
        <v>80</v>
      </c>
      <c r="P473">
        <v>20</v>
      </c>
      <c r="Q473">
        <v>20</v>
      </c>
      <c r="R473">
        <v>21.6</v>
      </c>
      <c r="S473">
        <v>41.6</v>
      </c>
      <c r="T473">
        <v>41.6</v>
      </c>
      <c r="U473" t="s">
        <v>1048</v>
      </c>
      <c r="V473" t="s">
        <v>1053</v>
      </c>
    </row>
    <row r="474" spans="1:22" x14ac:dyDescent="0.35">
      <c r="A474" t="s">
        <v>519</v>
      </c>
      <c r="B474" t="s">
        <v>39</v>
      </c>
      <c r="C474" t="s">
        <v>9</v>
      </c>
      <c r="D474" t="s">
        <v>11</v>
      </c>
      <c r="E474" t="s">
        <v>3</v>
      </c>
      <c r="F474">
        <v>44292</v>
      </c>
      <c r="G474" s="4">
        <v>44336</v>
      </c>
      <c r="H474">
        <v>1</v>
      </c>
      <c r="K474">
        <v>0.25</v>
      </c>
      <c r="L474">
        <v>108.9568</v>
      </c>
      <c r="M474" t="s">
        <v>18</v>
      </c>
      <c r="N474">
        <v>44</v>
      </c>
      <c r="O474">
        <v>80</v>
      </c>
      <c r="P474">
        <v>20</v>
      </c>
      <c r="Q474">
        <v>20</v>
      </c>
      <c r="R474">
        <v>108.9568</v>
      </c>
      <c r="S474">
        <v>128.95679999999999</v>
      </c>
      <c r="T474">
        <v>128.95679999999999</v>
      </c>
      <c r="U474" t="s">
        <v>1048</v>
      </c>
      <c r="V474" t="s">
        <v>1050</v>
      </c>
    </row>
    <row r="475" spans="1:22" x14ac:dyDescent="0.35">
      <c r="A475" t="s">
        <v>520</v>
      </c>
      <c r="B475" t="s">
        <v>38</v>
      </c>
      <c r="C475" t="s">
        <v>8</v>
      </c>
      <c r="D475" t="s">
        <v>11</v>
      </c>
      <c r="F475">
        <v>44292</v>
      </c>
      <c r="G475" s="4">
        <v>44341</v>
      </c>
      <c r="H475">
        <v>1</v>
      </c>
      <c r="K475">
        <v>0.25</v>
      </c>
      <c r="L475">
        <v>42.66</v>
      </c>
      <c r="M475" t="s">
        <v>19</v>
      </c>
      <c r="N475">
        <v>49</v>
      </c>
      <c r="O475">
        <v>80</v>
      </c>
      <c r="P475">
        <v>20</v>
      </c>
      <c r="Q475">
        <v>20</v>
      </c>
      <c r="R475">
        <v>42.66</v>
      </c>
      <c r="S475">
        <v>62.66</v>
      </c>
      <c r="T475">
        <v>62.66</v>
      </c>
      <c r="U475" t="s">
        <v>1048</v>
      </c>
      <c r="V475" t="s">
        <v>1048</v>
      </c>
    </row>
    <row r="476" spans="1:22" x14ac:dyDescent="0.35">
      <c r="A476" t="s">
        <v>521</v>
      </c>
      <c r="B476" t="s">
        <v>42</v>
      </c>
      <c r="C476" t="s">
        <v>8</v>
      </c>
      <c r="D476" t="s">
        <v>12</v>
      </c>
      <c r="F476">
        <v>44292</v>
      </c>
      <c r="G476" s="4">
        <v>44343</v>
      </c>
      <c r="H476">
        <v>1</v>
      </c>
      <c r="K476">
        <v>1.75</v>
      </c>
      <c r="L476">
        <v>342.6</v>
      </c>
      <c r="M476" t="s">
        <v>18</v>
      </c>
      <c r="N476">
        <v>51</v>
      </c>
      <c r="O476">
        <v>80</v>
      </c>
      <c r="P476">
        <v>140</v>
      </c>
      <c r="Q476">
        <v>140</v>
      </c>
      <c r="R476">
        <v>342.6</v>
      </c>
      <c r="S476">
        <v>482.6</v>
      </c>
      <c r="T476">
        <v>482.6</v>
      </c>
      <c r="U476" t="s">
        <v>1048</v>
      </c>
      <c r="V476" t="s">
        <v>1050</v>
      </c>
    </row>
    <row r="477" spans="1:22" x14ac:dyDescent="0.35">
      <c r="A477" t="s">
        <v>522</v>
      </c>
      <c r="B477" t="s">
        <v>41</v>
      </c>
      <c r="C477" t="s">
        <v>8</v>
      </c>
      <c r="D477" t="s">
        <v>13</v>
      </c>
      <c r="F477">
        <v>44292</v>
      </c>
      <c r="G477" s="4">
        <v>44376</v>
      </c>
      <c r="H477">
        <v>2</v>
      </c>
      <c r="K477">
        <v>0.75</v>
      </c>
      <c r="L477">
        <v>40</v>
      </c>
      <c r="M477" t="s">
        <v>19</v>
      </c>
      <c r="N477">
        <v>84</v>
      </c>
      <c r="O477">
        <v>140</v>
      </c>
      <c r="P477">
        <v>105</v>
      </c>
      <c r="Q477">
        <v>105</v>
      </c>
      <c r="R477">
        <v>40</v>
      </c>
      <c r="S477">
        <v>145</v>
      </c>
      <c r="T477">
        <v>145</v>
      </c>
      <c r="U477" t="s">
        <v>1048</v>
      </c>
      <c r="V477" t="s">
        <v>1048</v>
      </c>
    </row>
    <row r="478" spans="1:22" x14ac:dyDescent="0.35">
      <c r="A478" t="s">
        <v>523</v>
      </c>
      <c r="B478" t="s">
        <v>36</v>
      </c>
      <c r="C478" t="s">
        <v>7</v>
      </c>
      <c r="D478" t="s">
        <v>11</v>
      </c>
      <c r="E478" t="s">
        <v>3</v>
      </c>
      <c r="F478">
        <v>44293</v>
      </c>
      <c r="G478" s="4">
        <v>44300</v>
      </c>
      <c r="H478">
        <v>1</v>
      </c>
      <c r="K478">
        <v>0.25</v>
      </c>
      <c r="L478">
        <v>259.2</v>
      </c>
      <c r="M478" t="s">
        <v>18</v>
      </c>
      <c r="N478">
        <v>7</v>
      </c>
      <c r="O478">
        <v>80</v>
      </c>
      <c r="P478">
        <v>20</v>
      </c>
      <c r="Q478">
        <v>20</v>
      </c>
      <c r="R478">
        <v>259.2</v>
      </c>
      <c r="S478">
        <v>279.2</v>
      </c>
      <c r="T478">
        <v>279.2</v>
      </c>
      <c r="U478" t="s">
        <v>1051</v>
      </c>
      <c r="V478" t="s">
        <v>1051</v>
      </c>
    </row>
    <row r="479" spans="1:22" x14ac:dyDescent="0.35">
      <c r="A479" t="s">
        <v>524</v>
      </c>
      <c r="B479" t="s">
        <v>36</v>
      </c>
      <c r="C479" t="s">
        <v>7</v>
      </c>
      <c r="D479" t="s">
        <v>12</v>
      </c>
      <c r="F479">
        <v>44293</v>
      </c>
      <c r="G479" s="4">
        <v>44314</v>
      </c>
      <c r="H479">
        <v>2</v>
      </c>
      <c r="K479">
        <v>0.25</v>
      </c>
      <c r="L479">
        <v>26.582599999999999</v>
      </c>
      <c r="M479" t="s">
        <v>17</v>
      </c>
      <c r="N479">
        <v>21</v>
      </c>
      <c r="O479">
        <v>140</v>
      </c>
      <c r="P479">
        <v>35</v>
      </c>
      <c r="Q479">
        <v>35</v>
      </c>
      <c r="R479">
        <v>26.582599999999999</v>
      </c>
      <c r="S479">
        <v>61.582599999999999</v>
      </c>
      <c r="T479">
        <v>61.582599999999999</v>
      </c>
      <c r="U479" t="s">
        <v>1051</v>
      </c>
      <c r="V479" t="s">
        <v>1051</v>
      </c>
    </row>
    <row r="480" spans="1:22" x14ac:dyDescent="0.35">
      <c r="A480" t="s">
        <v>525</v>
      </c>
      <c r="B480" t="s">
        <v>37</v>
      </c>
      <c r="C480" t="s">
        <v>44</v>
      </c>
      <c r="D480" t="s">
        <v>12</v>
      </c>
      <c r="F480">
        <v>44293</v>
      </c>
      <c r="G480" s="4">
        <v>44315</v>
      </c>
      <c r="H480">
        <v>1</v>
      </c>
      <c r="K480">
        <v>0.25</v>
      </c>
      <c r="L480">
        <v>52.019799999999996</v>
      </c>
      <c r="M480" t="s">
        <v>17</v>
      </c>
      <c r="N480">
        <v>22</v>
      </c>
      <c r="O480">
        <v>80</v>
      </c>
      <c r="P480">
        <v>20</v>
      </c>
      <c r="Q480">
        <v>20</v>
      </c>
      <c r="R480">
        <v>52.019799999999996</v>
      </c>
      <c r="S480">
        <v>72.019800000000004</v>
      </c>
      <c r="T480">
        <v>72.019800000000004</v>
      </c>
      <c r="U480" t="s">
        <v>1051</v>
      </c>
      <c r="V480" t="s">
        <v>1050</v>
      </c>
    </row>
    <row r="481" spans="1:22" x14ac:dyDescent="0.35">
      <c r="A481" t="s">
        <v>526</v>
      </c>
      <c r="B481" t="s">
        <v>36</v>
      </c>
      <c r="C481" t="s">
        <v>7</v>
      </c>
      <c r="D481" t="s">
        <v>13</v>
      </c>
      <c r="F481">
        <v>44293</v>
      </c>
      <c r="G481" s="4">
        <v>44315</v>
      </c>
      <c r="H481">
        <v>2</v>
      </c>
      <c r="I481" t="s">
        <v>3</v>
      </c>
      <c r="J481" t="s">
        <v>3</v>
      </c>
      <c r="K481">
        <v>0.5</v>
      </c>
      <c r="L481">
        <v>181.15710000000001</v>
      </c>
      <c r="M481" t="s">
        <v>20</v>
      </c>
      <c r="N481">
        <v>22</v>
      </c>
      <c r="O481">
        <v>140</v>
      </c>
      <c r="P481">
        <v>70</v>
      </c>
      <c r="Q481">
        <v>0</v>
      </c>
      <c r="R481">
        <v>0</v>
      </c>
      <c r="S481">
        <v>251.15710000000001</v>
      </c>
      <c r="T481">
        <v>0</v>
      </c>
      <c r="U481" t="s">
        <v>1051</v>
      </c>
      <c r="V481" t="s">
        <v>1050</v>
      </c>
    </row>
    <row r="482" spans="1:22" x14ac:dyDescent="0.35">
      <c r="A482" t="s">
        <v>527</v>
      </c>
      <c r="B482" t="s">
        <v>34</v>
      </c>
      <c r="C482" t="s">
        <v>8</v>
      </c>
      <c r="D482" t="s">
        <v>2</v>
      </c>
      <c r="F482">
        <v>44293</v>
      </c>
      <c r="G482" s="4">
        <v>44327</v>
      </c>
      <c r="H482">
        <v>2</v>
      </c>
      <c r="K482">
        <v>2</v>
      </c>
      <c r="L482">
        <v>2050.6</v>
      </c>
      <c r="M482" t="s">
        <v>17</v>
      </c>
      <c r="N482">
        <v>34</v>
      </c>
      <c r="O482">
        <v>140</v>
      </c>
      <c r="P482">
        <v>280</v>
      </c>
      <c r="Q482">
        <v>280</v>
      </c>
      <c r="R482">
        <v>2050.6</v>
      </c>
      <c r="S482">
        <v>2330.6</v>
      </c>
      <c r="T482">
        <v>2330.6</v>
      </c>
      <c r="U482" t="s">
        <v>1051</v>
      </c>
      <c r="V482" t="s">
        <v>1048</v>
      </c>
    </row>
    <row r="483" spans="1:22" x14ac:dyDescent="0.35">
      <c r="A483" t="s">
        <v>528</v>
      </c>
      <c r="B483" t="s">
        <v>41</v>
      </c>
      <c r="C483" t="s">
        <v>7</v>
      </c>
      <c r="D483" t="s">
        <v>12</v>
      </c>
      <c r="F483">
        <v>44293</v>
      </c>
      <c r="H483">
        <v>2</v>
      </c>
      <c r="J483" t="s">
        <v>3</v>
      </c>
      <c r="L483">
        <v>1587.2547999999999</v>
      </c>
      <c r="M483" t="s">
        <v>18</v>
      </c>
      <c r="N483" t="s">
        <v>1054</v>
      </c>
      <c r="O483">
        <v>140</v>
      </c>
      <c r="P483">
        <v>0</v>
      </c>
      <c r="Q483">
        <v>0</v>
      </c>
      <c r="R483">
        <v>0</v>
      </c>
      <c r="S483">
        <v>1587.2547999999999</v>
      </c>
      <c r="T483">
        <v>0</v>
      </c>
      <c r="U483" t="s">
        <v>1051</v>
      </c>
      <c r="V483" t="s">
        <v>1052</v>
      </c>
    </row>
    <row r="484" spans="1:22" x14ac:dyDescent="0.35">
      <c r="A484" t="s">
        <v>529</v>
      </c>
      <c r="B484" t="s">
        <v>36</v>
      </c>
      <c r="C484" t="s">
        <v>7</v>
      </c>
      <c r="D484" t="s">
        <v>13</v>
      </c>
      <c r="F484">
        <v>44294</v>
      </c>
      <c r="G484" s="4">
        <v>44308</v>
      </c>
      <c r="H484">
        <v>2</v>
      </c>
      <c r="K484">
        <v>0.75</v>
      </c>
      <c r="L484">
        <v>158</v>
      </c>
      <c r="M484" t="s">
        <v>17</v>
      </c>
      <c r="N484">
        <v>14</v>
      </c>
      <c r="O484">
        <v>140</v>
      </c>
      <c r="P484">
        <v>105</v>
      </c>
      <c r="Q484">
        <v>105</v>
      </c>
      <c r="R484">
        <v>158</v>
      </c>
      <c r="S484">
        <v>263</v>
      </c>
      <c r="T484">
        <v>263</v>
      </c>
      <c r="U484" t="s">
        <v>1050</v>
      </c>
      <c r="V484" t="s">
        <v>1050</v>
      </c>
    </row>
    <row r="485" spans="1:22" x14ac:dyDescent="0.35">
      <c r="A485" t="s">
        <v>530</v>
      </c>
      <c r="B485" t="s">
        <v>34</v>
      </c>
      <c r="C485" t="s">
        <v>8</v>
      </c>
      <c r="D485" t="s">
        <v>11</v>
      </c>
      <c r="F485">
        <v>44294</v>
      </c>
      <c r="G485" s="4">
        <v>44314</v>
      </c>
      <c r="H485">
        <v>1</v>
      </c>
      <c r="I485" t="s">
        <v>3</v>
      </c>
      <c r="J485" t="s">
        <v>3</v>
      </c>
      <c r="K485">
        <v>0.25</v>
      </c>
      <c r="L485">
        <v>30</v>
      </c>
      <c r="M485" t="s">
        <v>20</v>
      </c>
      <c r="N485">
        <v>20</v>
      </c>
      <c r="O485">
        <v>80</v>
      </c>
      <c r="P485">
        <v>20</v>
      </c>
      <c r="Q485">
        <v>0</v>
      </c>
      <c r="R485">
        <v>0</v>
      </c>
      <c r="S485">
        <v>50</v>
      </c>
      <c r="T485">
        <v>0</v>
      </c>
      <c r="U485" t="s">
        <v>1050</v>
      </c>
      <c r="V485" t="s">
        <v>1051</v>
      </c>
    </row>
    <row r="486" spans="1:22" x14ac:dyDescent="0.35">
      <c r="A486" t="s">
        <v>531</v>
      </c>
      <c r="B486" t="s">
        <v>41</v>
      </c>
      <c r="C486" t="s">
        <v>9</v>
      </c>
      <c r="D486" t="s">
        <v>2</v>
      </c>
      <c r="F486">
        <v>44294</v>
      </c>
      <c r="G486" s="4">
        <v>44315</v>
      </c>
      <c r="H486">
        <v>2</v>
      </c>
      <c r="J486" t="s">
        <v>3</v>
      </c>
      <c r="K486">
        <v>1</v>
      </c>
      <c r="L486">
        <v>54.28</v>
      </c>
      <c r="M486" t="s">
        <v>18</v>
      </c>
      <c r="N486">
        <v>21</v>
      </c>
      <c r="O486">
        <v>140</v>
      </c>
      <c r="P486">
        <v>140</v>
      </c>
      <c r="Q486">
        <v>140</v>
      </c>
      <c r="R486">
        <v>0</v>
      </c>
      <c r="S486">
        <v>194.28</v>
      </c>
      <c r="T486">
        <v>140</v>
      </c>
      <c r="U486" t="s">
        <v>1050</v>
      </c>
      <c r="V486" t="s">
        <v>1050</v>
      </c>
    </row>
    <row r="487" spans="1:22" x14ac:dyDescent="0.35">
      <c r="A487" t="s">
        <v>532</v>
      </c>
      <c r="B487" t="s">
        <v>36</v>
      </c>
      <c r="C487" t="s">
        <v>7</v>
      </c>
      <c r="D487" t="s">
        <v>11</v>
      </c>
      <c r="E487" t="s">
        <v>3</v>
      </c>
      <c r="F487">
        <v>44294</v>
      </c>
      <c r="G487" s="4">
        <v>44319</v>
      </c>
      <c r="H487">
        <v>1</v>
      </c>
      <c r="K487">
        <v>0.25</v>
      </c>
      <c r="L487">
        <v>85.32</v>
      </c>
      <c r="M487" t="s">
        <v>18</v>
      </c>
      <c r="N487">
        <v>25</v>
      </c>
      <c r="O487">
        <v>80</v>
      </c>
      <c r="P487">
        <v>20</v>
      </c>
      <c r="Q487">
        <v>20</v>
      </c>
      <c r="R487">
        <v>85.32</v>
      </c>
      <c r="S487">
        <v>105.32</v>
      </c>
      <c r="T487">
        <v>105.32</v>
      </c>
      <c r="U487" t="s">
        <v>1050</v>
      </c>
      <c r="V487" t="s">
        <v>1053</v>
      </c>
    </row>
    <row r="488" spans="1:22" x14ac:dyDescent="0.35">
      <c r="A488" t="s">
        <v>533</v>
      </c>
      <c r="B488" t="s">
        <v>41</v>
      </c>
      <c r="C488" t="s">
        <v>7</v>
      </c>
      <c r="D488" t="s">
        <v>12</v>
      </c>
      <c r="F488">
        <v>44294</v>
      </c>
      <c r="G488" s="4">
        <v>44329</v>
      </c>
      <c r="H488">
        <v>2</v>
      </c>
      <c r="K488">
        <v>0.25</v>
      </c>
      <c r="L488">
        <v>30</v>
      </c>
      <c r="M488" t="s">
        <v>18</v>
      </c>
      <c r="N488">
        <v>35</v>
      </c>
      <c r="O488">
        <v>140</v>
      </c>
      <c r="P488">
        <v>35</v>
      </c>
      <c r="Q488">
        <v>35</v>
      </c>
      <c r="R488">
        <v>30</v>
      </c>
      <c r="S488">
        <v>65</v>
      </c>
      <c r="T488">
        <v>65</v>
      </c>
      <c r="U488" t="s">
        <v>1050</v>
      </c>
      <c r="V488" t="s">
        <v>1050</v>
      </c>
    </row>
    <row r="489" spans="1:22" x14ac:dyDescent="0.35">
      <c r="A489" t="s">
        <v>534</v>
      </c>
      <c r="B489" t="s">
        <v>35</v>
      </c>
      <c r="C489" t="s">
        <v>44</v>
      </c>
      <c r="D489" t="s">
        <v>12</v>
      </c>
      <c r="E489" t="s">
        <v>3</v>
      </c>
      <c r="F489">
        <v>44294</v>
      </c>
      <c r="G489" s="4">
        <v>44337</v>
      </c>
      <c r="H489">
        <v>2</v>
      </c>
      <c r="K489">
        <v>0.25</v>
      </c>
      <c r="L489">
        <v>2.54</v>
      </c>
      <c r="M489" t="s">
        <v>17</v>
      </c>
      <c r="N489">
        <v>43</v>
      </c>
      <c r="O489">
        <v>140</v>
      </c>
      <c r="P489">
        <v>35</v>
      </c>
      <c r="Q489">
        <v>35</v>
      </c>
      <c r="R489">
        <v>2.54</v>
      </c>
      <c r="S489">
        <v>37.54</v>
      </c>
      <c r="T489">
        <v>37.54</v>
      </c>
      <c r="U489" t="s">
        <v>1050</v>
      </c>
      <c r="V489" t="s">
        <v>1049</v>
      </c>
    </row>
    <row r="490" spans="1:22" x14ac:dyDescent="0.35">
      <c r="A490" t="s">
        <v>535</v>
      </c>
      <c r="B490" t="s">
        <v>36</v>
      </c>
      <c r="C490" t="s">
        <v>7</v>
      </c>
      <c r="D490" t="s">
        <v>11</v>
      </c>
      <c r="F490">
        <v>44294</v>
      </c>
      <c r="G490" s="4">
        <v>44355</v>
      </c>
      <c r="H490">
        <v>1</v>
      </c>
      <c r="K490">
        <v>0.25</v>
      </c>
      <c r="L490">
        <v>66.864900000000006</v>
      </c>
      <c r="M490" t="s">
        <v>17</v>
      </c>
      <c r="N490">
        <v>61</v>
      </c>
      <c r="O490">
        <v>80</v>
      </c>
      <c r="P490">
        <v>20</v>
      </c>
      <c r="Q490">
        <v>20</v>
      </c>
      <c r="R490">
        <v>66.864900000000006</v>
      </c>
      <c r="S490">
        <v>86.864900000000006</v>
      </c>
      <c r="T490">
        <v>86.864900000000006</v>
      </c>
      <c r="U490" t="s">
        <v>1050</v>
      </c>
      <c r="V490" t="s">
        <v>1048</v>
      </c>
    </row>
    <row r="491" spans="1:22" x14ac:dyDescent="0.35">
      <c r="A491" t="s">
        <v>536</v>
      </c>
      <c r="B491" t="s">
        <v>36</v>
      </c>
      <c r="C491" t="s">
        <v>7</v>
      </c>
      <c r="D491" t="s">
        <v>13</v>
      </c>
      <c r="F491">
        <v>44296</v>
      </c>
      <c r="G491" s="4">
        <v>44307</v>
      </c>
      <c r="H491">
        <v>2</v>
      </c>
      <c r="K491">
        <v>0.75</v>
      </c>
      <c r="L491">
        <v>108.9273</v>
      </c>
      <c r="M491" t="s">
        <v>17</v>
      </c>
      <c r="N491">
        <v>11</v>
      </c>
      <c r="O491">
        <v>140</v>
      </c>
      <c r="P491">
        <v>105</v>
      </c>
      <c r="Q491">
        <v>105</v>
      </c>
      <c r="R491">
        <v>108.9273</v>
      </c>
      <c r="S491">
        <v>213.9273</v>
      </c>
      <c r="T491">
        <v>213.9273</v>
      </c>
      <c r="U491" t="s">
        <v>1052</v>
      </c>
      <c r="V491" t="s">
        <v>1051</v>
      </c>
    </row>
    <row r="492" spans="1:22" x14ac:dyDescent="0.35">
      <c r="A492" t="s">
        <v>537</v>
      </c>
      <c r="B492" t="s">
        <v>39</v>
      </c>
      <c r="C492" t="s">
        <v>44</v>
      </c>
      <c r="D492" t="s">
        <v>2</v>
      </c>
      <c r="F492">
        <v>44296</v>
      </c>
      <c r="G492" s="4">
        <v>44326</v>
      </c>
      <c r="H492">
        <v>1</v>
      </c>
      <c r="I492" t="s">
        <v>3</v>
      </c>
      <c r="J492" t="s">
        <v>3</v>
      </c>
      <c r="K492">
        <v>4.75</v>
      </c>
      <c r="L492">
        <v>397.36099999999999</v>
      </c>
      <c r="M492" t="s">
        <v>20</v>
      </c>
      <c r="N492">
        <v>30</v>
      </c>
      <c r="O492">
        <v>80</v>
      </c>
      <c r="P492">
        <v>380</v>
      </c>
      <c r="Q492">
        <v>0</v>
      </c>
      <c r="R492">
        <v>0</v>
      </c>
      <c r="S492">
        <v>777.36099999999999</v>
      </c>
      <c r="T492">
        <v>0</v>
      </c>
      <c r="U492" t="s">
        <v>1052</v>
      </c>
      <c r="V492" t="s">
        <v>1053</v>
      </c>
    </row>
    <row r="493" spans="1:22" x14ac:dyDescent="0.35">
      <c r="A493" t="s">
        <v>538</v>
      </c>
      <c r="B493" t="s">
        <v>39</v>
      </c>
      <c r="C493" t="s">
        <v>44</v>
      </c>
      <c r="D493" t="s">
        <v>12</v>
      </c>
      <c r="F493">
        <v>44298</v>
      </c>
      <c r="G493" s="4">
        <v>44307</v>
      </c>
      <c r="H493">
        <v>1</v>
      </c>
      <c r="K493">
        <v>0.25</v>
      </c>
      <c r="L493">
        <v>156.40209999999999</v>
      </c>
      <c r="M493" t="s">
        <v>17</v>
      </c>
      <c r="N493">
        <v>9</v>
      </c>
      <c r="O493">
        <v>80</v>
      </c>
      <c r="P493">
        <v>20</v>
      </c>
      <c r="Q493">
        <v>20</v>
      </c>
      <c r="R493">
        <v>156.40209999999999</v>
      </c>
      <c r="S493">
        <v>176.40209999999999</v>
      </c>
      <c r="T493">
        <v>176.40209999999999</v>
      </c>
      <c r="U493" t="s">
        <v>1053</v>
      </c>
      <c r="V493" t="s">
        <v>1051</v>
      </c>
    </row>
    <row r="494" spans="1:22" x14ac:dyDescent="0.35">
      <c r="A494" t="s">
        <v>539</v>
      </c>
      <c r="B494" t="s">
        <v>34</v>
      </c>
      <c r="C494" t="s">
        <v>44</v>
      </c>
      <c r="D494" t="s">
        <v>12</v>
      </c>
      <c r="F494">
        <v>44298</v>
      </c>
      <c r="G494" s="4">
        <v>44307</v>
      </c>
      <c r="H494">
        <v>2</v>
      </c>
      <c r="J494" t="s">
        <v>3</v>
      </c>
      <c r="K494">
        <v>0.5</v>
      </c>
      <c r="L494">
        <v>176.22120000000001</v>
      </c>
      <c r="M494" t="s">
        <v>18</v>
      </c>
      <c r="N494">
        <v>9</v>
      </c>
      <c r="O494">
        <v>140</v>
      </c>
      <c r="P494">
        <v>70</v>
      </c>
      <c r="Q494">
        <v>70</v>
      </c>
      <c r="R494">
        <v>0</v>
      </c>
      <c r="S494">
        <v>246.22120000000001</v>
      </c>
      <c r="T494">
        <v>70</v>
      </c>
      <c r="U494" t="s">
        <v>1053</v>
      </c>
      <c r="V494" t="s">
        <v>1051</v>
      </c>
    </row>
    <row r="495" spans="1:22" x14ac:dyDescent="0.35">
      <c r="A495" t="s">
        <v>540</v>
      </c>
      <c r="B495" t="s">
        <v>36</v>
      </c>
      <c r="C495" t="s">
        <v>7</v>
      </c>
      <c r="D495" t="s">
        <v>11</v>
      </c>
      <c r="F495">
        <v>44298</v>
      </c>
      <c r="G495" s="4">
        <v>44314</v>
      </c>
      <c r="H495">
        <v>1</v>
      </c>
      <c r="K495">
        <v>0.25</v>
      </c>
      <c r="L495">
        <v>4.99</v>
      </c>
      <c r="M495" t="s">
        <v>18</v>
      </c>
      <c r="N495">
        <v>16</v>
      </c>
      <c r="O495">
        <v>80</v>
      </c>
      <c r="P495">
        <v>20</v>
      </c>
      <c r="Q495">
        <v>20</v>
      </c>
      <c r="R495">
        <v>4.99</v>
      </c>
      <c r="S495">
        <v>24.990000000000002</v>
      </c>
      <c r="T495">
        <v>24.990000000000002</v>
      </c>
      <c r="U495" t="s">
        <v>1053</v>
      </c>
      <c r="V495" t="s">
        <v>1051</v>
      </c>
    </row>
    <row r="496" spans="1:22" x14ac:dyDescent="0.35">
      <c r="A496" t="s">
        <v>541</v>
      </c>
      <c r="B496" t="s">
        <v>35</v>
      </c>
      <c r="C496" t="s">
        <v>9</v>
      </c>
      <c r="D496" t="s">
        <v>11</v>
      </c>
      <c r="F496">
        <v>44298</v>
      </c>
      <c r="G496" s="4">
        <v>44319</v>
      </c>
      <c r="H496">
        <v>1</v>
      </c>
      <c r="K496">
        <v>0.25</v>
      </c>
      <c r="L496">
        <v>83.462900000000005</v>
      </c>
      <c r="M496" t="s">
        <v>17</v>
      </c>
      <c r="N496">
        <v>21</v>
      </c>
      <c r="O496">
        <v>80</v>
      </c>
      <c r="P496">
        <v>20</v>
      </c>
      <c r="Q496">
        <v>20</v>
      </c>
      <c r="R496">
        <v>83.462900000000005</v>
      </c>
      <c r="S496">
        <v>103.4629</v>
      </c>
      <c r="T496">
        <v>103.4629</v>
      </c>
      <c r="U496" t="s">
        <v>1053</v>
      </c>
      <c r="V496" t="s">
        <v>1053</v>
      </c>
    </row>
    <row r="497" spans="1:22" x14ac:dyDescent="0.35">
      <c r="A497" t="s">
        <v>542</v>
      </c>
      <c r="B497" t="s">
        <v>34</v>
      </c>
      <c r="C497" t="s">
        <v>9</v>
      </c>
      <c r="D497" t="s">
        <v>1</v>
      </c>
      <c r="F497">
        <v>44298</v>
      </c>
      <c r="G497" s="4">
        <v>44320</v>
      </c>
      <c r="H497">
        <v>2</v>
      </c>
      <c r="K497">
        <v>2.25</v>
      </c>
      <c r="L497">
        <v>52</v>
      </c>
      <c r="M497" t="s">
        <v>17</v>
      </c>
      <c r="N497">
        <v>22</v>
      </c>
      <c r="O497">
        <v>140</v>
      </c>
      <c r="P497">
        <v>315</v>
      </c>
      <c r="Q497">
        <v>315</v>
      </c>
      <c r="R497">
        <v>52</v>
      </c>
      <c r="S497">
        <v>367</v>
      </c>
      <c r="T497">
        <v>367</v>
      </c>
      <c r="U497" t="s">
        <v>1053</v>
      </c>
      <c r="V497" t="s">
        <v>1048</v>
      </c>
    </row>
    <row r="498" spans="1:22" x14ac:dyDescent="0.35">
      <c r="A498" t="s">
        <v>543</v>
      </c>
      <c r="B498" t="s">
        <v>37</v>
      </c>
      <c r="C498" t="s">
        <v>43</v>
      </c>
      <c r="D498" t="s">
        <v>12</v>
      </c>
      <c r="F498">
        <v>44298</v>
      </c>
      <c r="G498" s="4">
        <v>44320</v>
      </c>
      <c r="H498">
        <v>1</v>
      </c>
      <c r="K498">
        <v>0.5</v>
      </c>
      <c r="L498">
        <v>743.18399999999997</v>
      </c>
      <c r="M498" t="s">
        <v>19</v>
      </c>
      <c r="N498">
        <v>22</v>
      </c>
      <c r="O498">
        <v>80</v>
      </c>
      <c r="P498">
        <v>40</v>
      </c>
      <c r="Q498">
        <v>40</v>
      </c>
      <c r="R498">
        <v>743.18399999999997</v>
      </c>
      <c r="S498">
        <v>783.18399999999997</v>
      </c>
      <c r="T498">
        <v>783.18399999999997</v>
      </c>
      <c r="U498" t="s">
        <v>1053</v>
      </c>
      <c r="V498" t="s">
        <v>1048</v>
      </c>
    </row>
    <row r="499" spans="1:22" x14ac:dyDescent="0.35">
      <c r="A499" t="s">
        <v>544</v>
      </c>
      <c r="B499" t="s">
        <v>34</v>
      </c>
      <c r="C499" t="s">
        <v>44</v>
      </c>
      <c r="D499" t="s">
        <v>13</v>
      </c>
      <c r="F499">
        <v>44298</v>
      </c>
      <c r="G499" s="4">
        <v>44363</v>
      </c>
      <c r="H499">
        <v>1</v>
      </c>
      <c r="K499">
        <v>0.5</v>
      </c>
      <c r="L499">
        <v>144</v>
      </c>
      <c r="M499" t="s">
        <v>18</v>
      </c>
      <c r="N499">
        <v>65</v>
      </c>
      <c r="O499">
        <v>80</v>
      </c>
      <c r="P499">
        <v>40</v>
      </c>
      <c r="Q499">
        <v>40</v>
      </c>
      <c r="R499">
        <v>144</v>
      </c>
      <c r="S499">
        <v>184</v>
      </c>
      <c r="T499">
        <v>184</v>
      </c>
      <c r="U499" t="s">
        <v>1053</v>
      </c>
      <c r="V499" t="s">
        <v>1051</v>
      </c>
    </row>
    <row r="500" spans="1:22" x14ac:dyDescent="0.35">
      <c r="A500" t="s">
        <v>545</v>
      </c>
      <c r="B500" t="s">
        <v>36</v>
      </c>
      <c r="C500" t="s">
        <v>7</v>
      </c>
      <c r="D500" t="s">
        <v>11</v>
      </c>
      <c r="F500">
        <v>44299</v>
      </c>
      <c r="G500" s="4">
        <v>44314</v>
      </c>
      <c r="H500">
        <v>1</v>
      </c>
      <c r="I500" t="s">
        <v>3</v>
      </c>
      <c r="J500" t="s">
        <v>3</v>
      </c>
      <c r="K500">
        <v>0.25</v>
      </c>
      <c r="L500">
        <v>38.124600000000001</v>
      </c>
      <c r="M500" t="s">
        <v>20</v>
      </c>
      <c r="N500">
        <v>15</v>
      </c>
      <c r="O500">
        <v>80</v>
      </c>
      <c r="P500">
        <v>20</v>
      </c>
      <c r="Q500">
        <v>0</v>
      </c>
      <c r="R500">
        <v>0</v>
      </c>
      <c r="S500">
        <v>58.124600000000001</v>
      </c>
      <c r="T500">
        <v>0</v>
      </c>
      <c r="U500" t="s">
        <v>1048</v>
      </c>
      <c r="V500" t="s">
        <v>1051</v>
      </c>
    </row>
    <row r="501" spans="1:22" x14ac:dyDescent="0.35">
      <c r="A501" t="s">
        <v>546</v>
      </c>
      <c r="B501" t="s">
        <v>34</v>
      </c>
      <c r="C501" t="s">
        <v>9</v>
      </c>
      <c r="D501" t="s">
        <v>11</v>
      </c>
      <c r="F501">
        <v>44299</v>
      </c>
      <c r="G501" s="4">
        <v>44315</v>
      </c>
      <c r="H501">
        <v>1</v>
      </c>
      <c r="I501" t="s">
        <v>3</v>
      </c>
      <c r="J501" t="s">
        <v>3</v>
      </c>
      <c r="K501">
        <v>0.25</v>
      </c>
      <c r="L501">
        <v>25</v>
      </c>
      <c r="M501" t="s">
        <v>20</v>
      </c>
      <c r="N501">
        <v>16</v>
      </c>
      <c r="O501">
        <v>80</v>
      </c>
      <c r="P501">
        <v>20</v>
      </c>
      <c r="Q501">
        <v>0</v>
      </c>
      <c r="R501">
        <v>0</v>
      </c>
      <c r="S501">
        <v>45</v>
      </c>
      <c r="T501">
        <v>0</v>
      </c>
      <c r="U501" t="s">
        <v>1048</v>
      </c>
      <c r="V501" t="s">
        <v>1050</v>
      </c>
    </row>
    <row r="502" spans="1:22" x14ac:dyDescent="0.35">
      <c r="A502" t="s">
        <v>547</v>
      </c>
      <c r="B502" t="s">
        <v>36</v>
      </c>
      <c r="C502" t="s">
        <v>7</v>
      </c>
      <c r="D502" t="s">
        <v>12</v>
      </c>
      <c r="F502">
        <v>44299</v>
      </c>
      <c r="G502" s="4">
        <v>44315</v>
      </c>
      <c r="H502">
        <v>2</v>
      </c>
      <c r="K502">
        <v>0.25</v>
      </c>
      <c r="L502">
        <v>175</v>
      </c>
      <c r="M502" t="s">
        <v>17</v>
      </c>
      <c r="N502">
        <v>16</v>
      </c>
      <c r="O502">
        <v>140</v>
      </c>
      <c r="P502">
        <v>35</v>
      </c>
      <c r="Q502">
        <v>35</v>
      </c>
      <c r="R502">
        <v>175</v>
      </c>
      <c r="S502">
        <v>210</v>
      </c>
      <c r="T502">
        <v>210</v>
      </c>
      <c r="U502" t="s">
        <v>1048</v>
      </c>
      <c r="V502" t="s">
        <v>1050</v>
      </c>
    </row>
    <row r="503" spans="1:22" x14ac:dyDescent="0.35">
      <c r="A503" t="s">
        <v>548</v>
      </c>
      <c r="B503" t="s">
        <v>37</v>
      </c>
      <c r="C503" t="s">
        <v>43</v>
      </c>
      <c r="D503" t="s">
        <v>12</v>
      </c>
      <c r="F503">
        <v>44299</v>
      </c>
      <c r="G503" s="4">
        <v>44320</v>
      </c>
      <c r="H503">
        <v>1</v>
      </c>
      <c r="K503">
        <v>0.25</v>
      </c>
      <c r="L503">
        <v>6.944</v>
      </c>
      <c r="M503" t="s">
        <v>17</v>
      </c>
      <c r="N503">
        <v>21</v>
      </c>
      <c r="O503">
        <v>80</v>
      </c>
      <c r="P503">
        <v>20</v>
      </c>
      <c r="Q503">
        <v>20</v>
      </c>
      <c r="R503">
        <v>6.944</v>
      </c>
      <c r="S503">
        <v>26.943999999999999</v>
      </c>
      <c r="T503">
        <v>26.943999999999999</v>
      </c>
      <c r="U503" t="s">
        <v>1048</v>
      </c>
      <c r="V503" t="s">
        <v>1048</v>
      </c>
    </row>
    <row r="504" spans="1:22" x14ac:dyDescent="0.35">
      <c r="A504" t="s">
        <v>549</v>
      </c>
      <c r="B504" t="s">
        <v>37</v>
      </c>
      <c r="C504" t="s">
        <v>9</v>
      </c>
      <c r="D504" t="s">
        <v>1</v>
      </c>
      <c r="F504">
        <v>44299</v>
      </c>
      <c r="G504" s="4">
        <v>44328</v>
      </c>
      <c r="H504">
        <v>3</v>
      </c>
      <c r="K504">
        <v>3.25</v>
      </c>
      <c r="L504">
        <v>640.42399999999998</v>
      </c>
      <c r="M504" t="s">
        <v>18</v>
      </c>
      <c r="N504">
        <v>29</v>
      </c>
      <c r="O504">
        <v>195</v>
      </c>
      <c r="P504">
        <v>633.75</v>
      </c>
      <c r="Q504">
        <v>633.75</v>
      </c>
      <c r="R504">
        <v>640.42399999999998</v>
      </c>
      <c r="S504">
        <v>1274.174</v>
      </c>
      <c r="T504">
        <v>1274.174</v>
      </c>
      <c r="U504" t="s">
        <v>1048</v>
      </c>
      <c r="V504" t="s">
        <v>1051</v>
      </c>
    </row>
    <row r="505" spans="1:22" x14ac:dyDescent="0.35">
      <c r="A505" t="s">
        <v>550</v>
      </c>
      <c r="B505" t="s">
        <v>39</v>
      </c>
      <c r="C505" t="s">
        <v>8</v>
      </c>
      <c r="D505" t="s">
        <v>12</v>
      </c>
      <c r="F505">
        <v>44299</v>
      </c>
      <c r="G505" s="4">
        <v>44329</v>
      </c>
      <c r="H505">
        <v>1</v>
      </c>
      <c r="K505">
        <v>0.25</v>
      </c>
      <c r="L505">
        <v>86.28</v>
      </c>
      <c r="M505" t="s">
        <v>17</v>
      </c>
      <c r="N505">
        <v>30</v>
      </c>
      <c r="O505">
        <v>80</v>
      </c>
      <c r="P505">
        <v>20</v>
      </c>
      <c r="Q505">
        <v>20</v>
      </c>
      <c r="R505">
        <v>86.28</v>
      </c>
      <c r="S505">
        <v>106.28</v>
      </c>
      <c r="T505">
        <v>106.28</v>
      </c>
      <c r="U505" t="s">
        <v>1048</v>
      </c>
      <c r="V505" t="s">
        <v>1050</v>
      </c>
    </row>
    <row r="506" spans="1:22" x14ac:dyDescent="0.35">
      <c r="A506" t="s">
        <v>551</v>
      </c>
      <c r="B506" t="s">
        <v>35</v>
      </c>
      <c r="C506" t="s">
        <v>44</v>
      </c>
      <c r="D506" t="s">
        <v>12</v>
      </c>
      <c r="F506">
        <v>44299</v>
      </c>
      <c r="G506" s="4">
        <v>44337</v>
      </c>
      <c r="H506">
        <v>1</v>
      </c>
      <c r="J506" t="s">
        <v>3</v>
      </c>
      <c r="K506">
        <v>0.25</v>
      </c>
      <c r="L506">
        <v>103.18</v>
      </c>
      <c r="M506" t="s">
        <v>18</v>
      </c>
      <c r="N506">
        <v>38</v>
      </c>
      <c r="O506">
        <v>80</v>
      </c>
      <c r="P506">
        <v>20</v>
      </c>
      <c r="Q506">
        <v>20</v>
      </c>
      <c r="R506">
        <v>0</v>
      </c>
      <c r="S506">
        <v>123.18</v>
      </c>
      <c r="T506">
        <v>20</v>
      </c>
      <c r="U506" t="s">
        <v>1048</v>
      </c>
      <c r="V506" t="s">
        <v>1049</v>
      </c>
    </row>
    <row r="507" spans="1:22" x14ac:dyDescent="0.35">
      <c r="A507" t="s">
        <v>552</v>
      </c>
      <c r="B507" t="s">
        <v>40</v>
      </c>
      <c r="C507" t="s">
        <v>7</v>
      </c>
      <c r="D507" t="s">
        <v>2</v>
      </c>
      <c r="F507">
        <v>44299</v>
      </c>
      <c r="G507" s="4">
        <v>44333</v>
      </c>
      <c r="H507">
        <v>2</v>
      </c>
      <c r="K507">
        <v>1</v>
      </c>
      <c r="L507">
        <v>464.4</v>
      </c>
      <c r="M507" t="s">
        <v>21</v>
      </c>
      <c r="N507">
        <v>34</v>
      </c>
      <c r="O507">
        <v>140</v>
      </c>
      <c r="P507">
        <v>140</v>
      </c>
      <c r="Q507">
        <v>140</v>
      </c>
      <c r="R507">
        <v>464.4</v>
      </c>
      <c r="S507">
        <v>604.4</v>
      </c>
      <c r="T507">
        <v>604.4</v>
      </c>
      <c r="U507" t="s">
        <v>1048</v>
      </c>
      <c r="V507" t="s">
        <v>1053</v>
      </c>
    </row>
    <row r="508" spans="1:22" x14ac:dyDescent="0.35">
      <c r="A508" t="s">
        <v>553</v>
      </c>
      <c r="B508" t="s">
        <v>34</v>
      </c>
      <c r="C508" t="s">
        <v>44</v>
      </c>
      <c r="D508" t="s">
        <v>12</v>
      </c>
      <c r="F508">
        <v>44299</v>
      </c>
      <c r="G508" s="4">
        <v>44362</v>
      </c>
      <c r="H508">
        <v>1</v>
      </c>
      <c r="K508">
        <v>1</v>
      </c>
      <c r="L508">
        <v>406.65719999999999</v>
      </c>
      <c r="M508" t="s">
        <v>18</v>
      </c>
      <c r="N508">
        <v>63</v>
      </c>
      <c r="O508">
        <v>80</v>
      </c>
      <c r="P508">
        <v>80</v>
      </c>
      <c r="Q508">
        <v>80</v>
      </c>
      <c r="R508">
        <v>406.65719999999999</v>
      </c>
      <c r="S508">
        <v>486.65719999999999</v>
      </c>
      <c r="T508">
        <v>486.65719999999999</v>
      </c>
      <c r="U508" t="s">
        <v>1048</v>
      </c>
      <c r="V508" t="s">
        <v>1048</v>
      </c>
    </row>
    <row r="509" spans="1:22" x14ac:dyDescent="0.35">
      <c r="A509" t="s">
        <v>554</v>
      </c>
      <c r="B509" t="s">
        <v>35</v>
      </c>
      <c r="C509" t="s">
        <v>44</v>
      </c>
      <c r="D509" t="s">
        <v>13</v>
      </c>
      <c r="F509">
        <v>44300</v>
      </c>
      <c r="G509" s="4">
        <v>44309</v>
      </c>
      <c r="H509">
        <v>1</v>
      </c>
      <c r="K509">
        <v>0.5</v>
      </c>
      <c r="L509">
        <v>21.33</v>
      </c>
      <c r="M509" t="s">
        <v>17</v>
      </c>
      <c r="N509">
        <v>9</v>
      </c>
      <c r="O509">
        <v>80</v>
      </c>
      <c r="P509">
        <v>40</v>
      </c>
      <c r="Q509">
        <v>40</v>
      </c>
      <c r="R509">
        <v>21.33</v>
      </c>
      <c r="S509">
        <v>61.33</v>
      </c>
      <c r="T509">
        <v>61.33</v>
      </c>
      <c r="U509" t="s">
        <v>1051</v>
      </c>
      <c r="V509" t="s">
        <v>1049</v>
      </c>
    </row>
    <row r="510" spans="1:22" x14ac:dyDescent="0.35">
      <c r="A510" t="s">
        <v>555</v>
      </c>
      <c r="B510" t="s">
        <v>38</v>
      </c>
      <c r="C510" t="s">
        <v>8</v>
      </c>
      <c r="D510" t="s">
        <v>2</v>
      </c>
      <c r="F510">
        <v>44300</v>
      </c>
      <c r="G510" s="4">
        <v>44312</v>
      </c>
      <c r="H510">
        <v>1</v>
      </c>
      <c r="K510">
        <v>1.5</v>
      </c>
      <c r="L510">
        <v>15.15</v>
      </c>
      <c r="M510" t="s">
        <v>17</v>
      </c>
      <c r="N510">
        <v>12</v>
      </c>
      <c r="O510">
        <v>80</v>
      </c>
      <c r="P510">
        <v>120</v>
      </c>
      <c r="Q510">
        <v>120</v>
      </c>
      <c r="R510">
        <v>15.15</v>
      </c>
      <c r="S510">
        <v>135.15</v>
      </c>
      <c r="T510">
        <v>135.15</v>
      </c>
      <c r="U510" t="s">
        <v>1051</v>
      </c>
      <c r="V510" t="s">
        <v>1053</v>
      </c>
    </row>
    <row r="511" spans="1:22" x14ac:dyDescent="0.35">
      <c r="A511" t="s">
        <v>556</v>
      </c>
      <c r="B511" t="s">
        <v>39</v>
      </c>
      <c r="C511" t="s">
        <v>8</v>
      </c>
      <c r="D511" t="s">
        <v>12</v>
      </c>
      <c r="E511" t="s">
        <v>3</v>
      </c>
      <c r="F511">
        <v>44300</v>
      </c>
      <c r="G511" s="4">
        <v>44313</v>
      </c>
      <c r="H511">
        <v>1</v>
      </c>
      <c r="J511" t="s">
        <v>3</v>
      </c>
      <c r="K511">
        <v>0.25</v>
      </c>
      <c r="L511">
        <v>96.045299999999997</v>
      </c>
      <c r="M511" t="s">
        <v>18</v>
      </c>
      <c r="N511">
        <v>13</v>
      </c>
      <c r="O511">
        <v>80</v>
      </c>
      <c r="P511">
        <v>20</v>
      </c>
      <c r="Q511">
        <v>20</v>
      </c>
      <c r="R511">
        <v>0</v>
      </c>
      <c r="S511">
        <v>116.0453</v>
      </c>
      <c r="T511">
        <v>20</v>
      </c>
      <c r="U511" t="s">
        <v>1051</v>
      </c>
      <c r="V511" t="s">
        <v>1048</v>
      </c>
    </row>
    <row r="512" spans="1:22" x14ac:dyDescent="0.35">
      <c r="A512" t="s">
        <v>557</v>
      </c>
      <c r="B512" t="s">
        <v>35</v>
      </c>
      <c r="C512" t="s">
        <v>8</v>
      </c>
      <c r="D512" t="s">
        <v>11</v>
      </c>
      <c r="E512" t="s">
        <v>3</v>
      </c>
      <c r="F512">
        <v>44300</v>
      </c>
      <c r="G512" s="4">
        <v>44313</v>
      </c>
      <c r="H512">
        <v>1</v>
      </c>
      <c r="K512">
        <v>0.25</v>
      </c>
      <c r="L512">
        <v>127.40130000000001</v>
      </c>
      <c r="M512" t="s">
        <v>18</v>
      </c>
      <c r="N512">
        <v>13</v>
      </c>
      <c r="O512">
        <v>80</v>
      </c>
      <c r="P512">
        <v>20</v>
      </c>
      <c r="Q512">
        <v>20</v>
      </c>
      <c r="R512">
        <v>127.40130000000001</v>
      </c>
      <c r="S512">
        <v>147.40129999999999</v>
      </c>
      <c r="T512">
        <v>147.40129999999999</v>
      </c>
      <c r="U512" t="s">
        <v>1051</v>
      </c>
      <c r="V512" t="s">
        <v>1048</v>
      </c>
    </row>
    <row r="513" spans="1:22" x14ac:dyDescent="0.35">
      <c r="A513" t="s">
        <v>558</v>
      </c>
      <c r="B513" t="s">
        <v>37</v>
      </c>
      <c r="C513" t="s">
        <v>43</v>
      </c>
      <c r="D513" t="s">
        <v>13</v>
      </c>
      <c r="F513">
        <v>44300</v>
      </c>
      <c r="G513" s="4">
        <v>44321</v>
      </c>
      <c r="H513">
        <v>1</v>
      </c>
      <c r="K513">
        <v>0.5</v>
      </c>
      <c r="L513">
        <v>95.471999999999994</v>
      </c>
      <c r="M513" t="s">
        <v>19</v>
      </c>
      <c r="N513">
        <v>21</v>
      </c>
      <c r="O513">
        <v>80</v>
      </c>
      <c r="P513">
        <v>40</v>
      </c>
      <c r="Q513">
        <v>40</v>
      </c>
      <c r="R513">
        <v>95.471999999999994</v>
      </c>
      <c r="S513">
        <v>135.47199999999998</v>
      </c>
      <c r="T513">
        <v>135.47199999999998</v>
      </c>
      <c r="U513" t="s">
        <v>1051</v>
      </c>
      <c r="V513" t="s">
        <v>1051</v>
      </c>
    </row>
    <row r="514" spans="1:22" x14ac:dyDescent="0.35">
      <c r="A514" t="s">
        <v>559</v>
      </c>
      <c r="B514" t="s">
        <v>34</v>
      </c>
      <c r="C514" t="s">
        <v>44</v>
      </c>
      <c r="D514" t="s">
        <v>12</v>
      </c>
      <c r="E514" t="s">
        <v>3</v>
      </c>
      <c r="F514">
        <v>44300</v>
      </c>
      <c r="G514" s="4">
        <v>44321</v>
      </c>
      <c r="H514">
        <v>1</v>
      </c>
      <c r="K514">
        <v>0.25</v>
      </c>
      <c r="L514">
        <v>55.648400000000002</v>
      </c>
      <c r="M514" t="s">
        <v>17</v>
      </c>
      <c r="N514">
        <v>21</v>
      </c>
      <c r="O514">
        <v>80</v>
      </c>
      <c r="P514">
        <v>20</v>
      </c>
      <c r="Q514">
        <v>20</v>
      </c>
      <c r="R514">
        <v>55.648400000000002</v>
      </c>
      <c r="S514">
        <v>75.648400000000009</v>
      </c>
      <c r="T514">
        <v>75.648400000000009</v>
      </c>
      <c r="U514" t="s">
        <v>1051</v>
      </c>
      <c r="V514" t="s">
        <v>1051</v>
      </c>
    </row>
    <row r="515" spans="1:22" x14ac:dyDescent="0.35">
      <c r="A515" t="s">
        <v>560</v>
      </c>
      <c r="B515" t="s">
        <v>38</v>
      </c>
      <c r="C515" t="s">
        <v>8</v>
      </c>
      <c r="D515" t="s">
        <v>12</v>
      </c>
      <c r="E515" t="s">
        <v>3</v>
      </c>
      <c r="F515">
        <v>44300</v>
      </c>
      <c r="G515" s="4">
        <v>44322</v>
      </c>
      <c r="H515">
        <v>1</v>
      </c>
      <c r="J515" t="s">
        <v>3</v>
      </c>
      <c r="K515">
        <v>0.5</v>
      </c>
      <c r="L515">
        <v>22.3</v>
      </c>
      <c r="M515" t="s">
        <v>18</v>
      </c>
      <c r="N515">
        <v>22</v>
      </c>
      <c r="O515">
        <v>80</v>
      </c>
      <c r="P515">
        <v>40</v>
      </c>
      <c r="Q515">
        <v>40</v>
      </c>
      <c r="R515">
        <v>0</v>
      </c>
      <c r="S515">
        <v>62.3</v>
      </c>
      <c r="T515">
        <v>40</v>
      </c>
      <c r="U515" t="s">
        <v>1051</v>
      </c>
      <c r="V515" t="s">
        <v>1050</v>
      </c>
    </row>
    <row r="516" spans="1:22" x14ac:dyDescent="0.35">
      <c r="A516" t="s">
        <v>561</v>
      </c>
      <c r="B516" t="s">
        <v>35</v>
      </c>
      <c r="C516" t="s">
        <v>8</v>
      </c>
      <c r="D516" t="s">
        <v>12</v>
      </c>
      <c r="F516">
        <v>44300</v>
      </c>
      <c r="G516" s="4">
        <v>44328</v>
      </c>
      <c r="H516">
        <v>1</v>
      </c>
      <c r="K516">
        <v>0.5</v>
      </c>
      <c r="L516">
        <v>148.095</v>
      </c>
      <c r="M516" t="s">
        <v>17</v>
      </c>
      <c r="N516">
        <v>28</v>
      </c>
      <c r="O516">
        <v>80</v>
      </c>
      <c r="P516">
        <v>40</v>
      </c>
      <c r="Q516">
        <v>40</v>
      </c>
      <c r="R516">
        <v>148.095</v>
      </c>
      <c r="S516">
        <v>188.095</v>
      </c>
      <c r="T516">
        <v>188.095</v>
      </c>
      <c r="U516" t="s">
        <v>1051</v>
      </c>
      <c r="V516" t="s">
        <v>1051</v>
      </c>
    </row>
    <row r="517" spans="1:22" x14ac:dyDescent="0.35">
      <c r="A517" t="s">
        <v>562</v>
      </c>
      <c r="B517" t="s">
        <v>37</v>
      </c>
      <c r="C517" t="s">
        <v>9</v>
      </c>
      <c r="D517" t="s">
        <v>11</v>
      </c>
      <c r="F517">
        <v>44300</v>
      </c>
      <c r="G517" s="4">
        <v>44333</v>
      </c>
      <c r="H517">
        <v>1</v>
      </c>
      <c r="K517">
        <v>0.25</v>
      </c>
      <c r="L517">
        <v>18</v>
      </c>
      <c r="M517" t="s">
        <v>19</v>
      </c>
      <c r="N517">
        <v>33</v>
      </c>
      <c r="O517">
        <v>80</v>
      </c>
      <c r="P517">
        <v>20</v>
      </c>
      <c r="Q517">
        <v>20</v>
      </c>
      <c r="R517">
        <v>18</v>
      </c>
      <c r="S517">
        <v>38</v>
      </c>
      <c r="T517">
        <v>38</v>
      </c>
      <c r="U517" t="s">
        <v>1051</v>
      </c>
      <c r="V517" t="s">
        <v>1053</v>
      </c>
    </row>
    <row r="518" spans="1:22" x14ac:dyDescent="0.35">
      <c r="A518" t="s">
        <v>563</v>
      </c>
      <c r="B518" t="s">
        <v>35</v>
      </c>
      <c r="C518" t="s">
        <v>44</v>
      </c>
      <c r="D518" t="s">
        <v>12</v>
      </c>
      <c r="E518" t="s">
        <v>3</v>
      </c>
      <c r="F518">
        <v>44300</v>
      </c>
      <c r="G518" s="4">
        <v>44333</v>
      </c>
      <c r="H518">
        <v>1</v>
      </c>
      <c r="J518" t="s">
        <v>3</v>
      </c>
      <c r="K518">
        <v>0.25</v>
      </c>
      <c r="L518">
        <v>54.180599999999998</v>
      </c>
      <c r="M518" t="s">
        <v>18</v>
      </c>
      <c r="N518">
        <v>33</v>
      </c>
      <c r="O518">
        <v>80</v>
      </c>
      <c r="P518">
        <v>20</v>
      </c>
      <c r="Q518">
        <v>20</v>
      </c>
      <c r="R518">
        <v>0</v>
      </c>
      <c r="S518">
        <v>74.180599999999998</v>
      </c>
      <c r="T518">
        <v>20</v>
      </c>
      <c r="U518" t="s">
        <v>1051</v>
      </c>
      <c r="V518" t="s">
        <v>1053</v>
      </c>
    </row>
    <row r="519" spans="1:22" x14ac:dyDescent="0.35">
      <c r="A519" t="s">
        <v>564</v>
      </c>
      <c r="B519" t="s">
        <v>38</v>
      </c>
      <c r="C519" t="s">
        <v>8</v>
      </c>
      <c r="D519" t="s">
        <v>13</v>
      </c>
      <c r="F519">
        <v>44300</v>
      </c>
      <c r="G519" s="4">
        <v>44347</v>
      </c>
      <c r="H519">
        <v>2</v>
      </c>
      <c r="K519">
        <v>0.75</v>
      </c>
      <c r="L519">
        <v>197.9443</v>
      </c>
      <c r="M519" t="s">
        <v>18</v>
      </c>
      <c r="N519">
        <v>47</v>
      </c>
      <c r="O519">
        <v>140</v>
      </c>
      <c r="P519">
        <v>105</v>
      </c>
      <c r="Q519">
        <v>105</v>
      </c>
      <c r="R519">
        <v>197.9443</v>
      </c>
      <c r="S519">
        <v>302.9443</v>
      </c>
      <c r="T519">
        <v>302.9443</v>
      </c>
      <c r="U519" t="s">
        <v>1051</v>
      </c>
      <c r="V519" t="s">
        <v>1053</v>
      </c>
    </row>
    <row r="520" spans="1:22" x14ac:dyDescent="0.35">
      <c r="A520" t="s">
        <v>565</v>
      </c>
      <c r="B520" t="s">
        <v>39</v>
      </c>
      <c r="C520" t="s">
        <v>9</v>
      </c>
      <c r="D520" t="s">
        <v>11</v>
      </c>
      <c r="F520">
        <v>44300</v>
      </c>
      <c r="G520" s="4">
        <v>44364</v>
      </c>
      <c r="H520">
        <v>1</v>
      </c>
      <c r="I520" t="s">
        <v>3</v>
      </c>
      <c r="J520" t="s">
        <v>3</v>
      </c>
      <c r="K520">
        <v>0.25</v>
      </c>
      <c r="L520">
        <v>111.91240000000001</v>
      </c>
      <c r="M520" t="s">
        <v>20</v>
      </c>
      <c r="N520">
        <v>64</v>
      </c>
      <c r="O520">
        <v>80</v>
      </c>
      <c r="P520">
        <v>20</v>
      </c>
      <c r="Q520">
        <v>0</v>
      </c>
      <c r="R520">
        <v>0</v>
      </c>
      <c r="S520">
        <v>131.91239999999999</v>
      </c>
      <c r="T520">
        <v>0</v>
      </c>
      <c r="U520" t="s">
        <v>1051</v>
      </c>
      <c r="V520" t="s">
        <v>1050</v>
      </c>
    </row>
    <row r="521" spans="1:22" x14ac:dyDescent="0.35">
      <c r="A521" t="s">
        <v>566</v>
      </c>
      <c r="B521" t="s">
        <v>36</v>
      </c>
      <c r="C521" t="s">
        <v>7</v>
      </c>
      <c r="D521" t="s">
        <v>11</v>
      </c>
      <c r="F521">
        <v>44301</v>
      </c>
      <c r="G521" s="4">
        <v>44315</v>
      </c>
      <c r="H521">
        <v>1</v>
      </c>
      <c r="K521">
        <v>0.25</v>
      </c>
      <c r="L521">
        <v>118.0681</v>
      </c>
      <c r="M521" t="s">
        <v>17</v>
      </c>
      <c r="N521">
        <v>14</v>
      </c>
      <c r="O521">
        <v>80</v>
      </c>
      <c r="P521">
        <v>20</v>
      </c>
      <c r="Q521">
        <v>20</v>
      </c>
      <c r="R521">
        <v>118.0681</v>
      </c>
      <c r="S521">
        <v>138.06810000000002</v>
      </c>
      <c r="T521">
        <v>138.06810000000002</v>
      </c>
      <c r="U521" t="s">
        <v>1050</v>
      </c>
      <c r="V521" t="s">
        <v>1050</v>
      </c>
    </row>
    <row r="522" spans="1:22" x14ac:dyDescent="0.35">
      <c r="A522" t="s">
        <v>567</v>
      </c>
      <c r="B522" t="s">
        <v>37</v>
      </c>
      <c r="C522" t="s">
        <v>43</v>
      </c>
      <c r="D522" t="s">
        <v>13</v>
      </c>
      <c r="F522">
        <v>44301</v>
      </c>
      <c r="G522" s="4">
        <v>44313</v>
      </c>
      <c r="H522">
        <v>1</v>
      </c>
      <c r="K522">
        <v>0.5</v>
      </c>
      <c r="L522">
        <v>48.75</v>
      </c>
      <c r="M522" t="s">
        <v>17</v>
      </c>
      <c r="N522">
        <v>12</v>
      </c>
      <c r="O522">
        <v>80</v>
      </c>
      <c r="P522">
        <v>40</v>
      </c>
      <c r="Q522">
        <v>40</v>
      </c>
      <c r="R522">
        <v>48.75</v>
      </c>
      <c r="S522">
        <v>88.75</v>
      </c>
      <c r="T522">
        <v>88.75</v>
      </c>
      <c r="U522" t="s">
        <v>1050</v>
      </c>
      <c r="V522" t="s">
        <v>1048</v>
      </c>
    </row>
    <row r="523" spans="1:22" x14ac:dyDescent="0.35">
      <c r="A523" t="s">
        <v>568</v>
      </c>
      <c r="B523" t="s">
        <v>36</v>
      </c>
      <c r="C523" t="s">
        <v>7</v>
      </c>
      <c r="D523" t="s">
        <v>12</v>
      </c>
      <c r="F523">
        <v>44301</v>
      </c>
      <c r="G523" s="4">
        <v>44313</v>
      </c>
      <c r="H523">
        <v>1</v>
      </c>
      <c r="I523" t="s">
        <v>3</v>
      </c>
      <c r="J523" t="s">
        <v>3</v>
      </c>
      <c r="K523">
        <v>0.25</v>
      </c>
      <c r="L523">
        <v>144</v>
      </c>
      <c r="M523" t="s">
        <v>20</v>
      </c>
      <c r="N523">
        <v>12</v>
      </c>
      <c r="O523">
        <v>80</v>
      </c>
      <c r="P523">
        <v>20</v>
      </c>
      <c r="Q523">
        <v>0</v>
      </c>
      <c r="R523">
        <v>0</v>
      </c>
      <c r="S523">
        <v>164</v>
      </c>
      <c r="T523">
        <v>0</v>
      </c>
      <c r="U523" t="s">
        <v>1050</v>
      </c>
      <c r="V523" t="s">
        <v>1048</v>
      </c>
    </row>
    <row r="524" spans="1:22" x14ac:dyDescent="0.35">
      <c r="A524" t="s">
        <v>569</v>
      </c>
      <c r="B524" t="s">
        <v>39</v>
      </c>
      <c r="C524" t="s">
        <v>8</v>
      </c>
      <c r="D524" t="s">
        <v>11</v>
      </c>
      <c r="F524">
        <v>44301</v>
      </c>
      <c r="G524" s="4">
        <v>44322</v>
      </c>
      <c r="H524">
        <v>1</v>
      </c>
      <c r="J524" t="s">
        <v>3</v>
      </c>
      <c r="K524">
        <v>0.25</v>
      </c>
      <c r="L524">
        <v>50.603299999999997</v>
      </c>
      <c r="M524" t="s">
        <v>18</v>
      </c>
      <c r="N524">
        <v>21</v>
      </c>
      <c r="O524">
        <v>80</v>
      </c>
      <c r="P524">
        <v>20</v>
      </c>
      <c r="Q524">
        <v>20</v>
      </c>
      <c r="R524">
        <v>0</v>
      </c>
      <c r="S524">
        <v>70.60329999999999</v>
      </c>
      <c r="T524">
        <v>20</v>
      </c>
      <c r="U524" t="s">
        <v>1050</v>
      </c>
      <c r="V524" t="s">
        <v>1050</v>
      </c>
    </row>
    <row r="525" spans="1:22" x14ac:dyDescent="0.35">
      <c r="A525" t="s">
        <v>570</v>
      </c>
      <c r="B525" t="s">
        <v>35</v>
      </c>
      <c r="C525" t="s">
        <v>9</v>
      </c>
      <c r="D525" t="s">
        <v>11</v>
      </c>
      <c r="F525">
        <v>44301</v>
      </c>
      <c r="G525" s="4">
        <v>44323</v>
      </c>
      <c r="H525">
        <v>1</v>
      </c>
      <c r="I525" t="s">
        <v>3</v>
      </c>
      <c r="J525" t="s">
        <v>3</v>
      </c>
      <c r="K525">
        <v>0.25</v>
      </c>
      <c r="L525">
        <v>90.278800000000004</v>
      </c>
      <c r="M525" t="s">
        <v>20</v>
      </c>
      <c r="N525">
        <v>22</v>
      </c>
      <c r="O525">
        <v>80</v>
      </c>
      <c r="P525">
        <v>20</v>
      </c>
      <c r="Q525">
        <v>0</v>
      </c>
      <c r="R525">
        <v>0</v>
      </c>
      <c r="S525">
        <v>110.2788</v>
      </c>
      <c r="T525">
        <v>0</v>
      </c>
      <c r="U525" t="s">
        <v>1050</v>
      </c>
      <c r="V525" t="s">
        <v>1049</v>
      </c>
    </row>
    <row r="526" spans="1:22" x14ac:dyDescent="0.35">
      <c r="A526" t="s">
        <v>571</v>
      </c>
      <c r="B526" t="s">
        <v>34</v>
      </c>
      <c r="C526" t="s">
        <v>44</v>
      </c>
      <c r="D526" t="s">
        <v>13</v>
      </c>
      <c r="E526" t="s">
        <v>3</v>
      </c>
      <c r="F526">
        <v>44301</v>
      </c>
      <c r="G526" s="4">
        <v>44322</v>
      </c>
      <c r="H526">
        <v>1</v>
      </c>
      <c r="K526">
        <v>0.5</v>
      </c>
      <c r="L526">
        <v>25</v>
      </c>
      <c r="M526" t="s">
        <v>18</v>
      </c>
      <c r="N526">
        <v>21</v>
      </c>
      <c r="O526">
        <v>80</v>
      </c>
      <c r="P526">
        <v>40</v>
      </c>
      <c r="Q526">
        <v>40</v>
      </c>
      <c r="R526">
        <v>25</v>
      </c>
      <c r="S526">
        <v>65</v>
      </c>
      <c r="T526">
        <v>65</v>
      </c>
      <c r="U526" t="s">
        <v>1050</v>
      </c>
      <c r="V526" t="s">
        <v>1050</v>
      </c>
    </row>
    <row r="527" spans="1:22" x14ac:dyDescent="0.35">
      <c r="A527" t="s">
        <v>572</v>
      </c>
      <c r="B527" t="s">
        <v>39</v>
      </c>
      <c r="C527" t="s">
        <v>9</v>
      </c>
      <c r="D527" t="s">
        <v>11</v>
      </c>
      <c r="F527">
        <v>44301</v>
      </c>
      <c r="G527" s="4">
        <v>44331</v>
      </c>
      <c r="H527">
        <v>1</v>
      </c>
      <c r="K527">
        <v>0.25</v>
      </c>
      <c r="L527">
        <v>34.08</v>
      </c>
      <c r="M527" t="s">
        <v>19</v>
      </c>
      <c r="N527">
        <v>30</v>
      </c>
      <c r="O527">
        <v>80</v>
      </c>
      <c r="P527">
        <v>20</v>
      </c>
      <c r="Q527">
        <v>20</v>
      </c>
      <c r="R527">
        <v>34.08</v>
      </c>
      <c r="S527">
        <v>54.08</v>
      </c>
      <c r="T527">
        <v>54.08</v>
      </c>
      <c r="U527" t="s">
        <v>1050</v>
      </c>
      <c r="V527" t="s">
        <v>1052</v>
      </c>
    </row>
    <row r="528" spans="1:22" x14ac:dyDescent="0.35">
      <c r="A528" t="s">
        <v>573</v>
      </c>
      <c r="B528" t="s">
        <v>35</v>
      </c>
      <c r="C528" t="s">
        <v>44</v>
      </c>
      <c r="D528" t="s">
        <v>12</v>
      </c>
      <c r="F528">
        <v>44301</v>
      </c>
      <c r="G528" s="4">
        <v>44333</v>
      </c>
      <c r="H528">
        <v>1</v>
      </c>
      <c r="K528">
        <v>0.25</v>
      </c>
      <c r="L528">
        <v>146.75530000000001</v>
      </c>
      <c r="M528" t="s">
        <v>19</v>
      </c>
      <c r="N528">
        <v>32</v>
      </c>
      <c r="O528">
        <v>80</v>
      </c>
      <c r="P528">
        <v>20</v>
      </c>
      <c r="Q528">
        <v>20</v>
      </c>
      <c r="R528">
        <v>146.75530000000001</v>
      </c>
      <c r="S528">
        <v>166.75530000000001</v>
      </c>
      <c r="T528">
        <v>166.75530000000001</v>
      </c>
      <c r="U528" t="s">
        <v>1050</v>
      </c>
      <c r="V528" t="s">
        <v>1053</v>
      </c>
    </row>
    <row r="529" spans="1:22" x14ac:dyDescent="0.35">
      <c r="A529" t="s">
        <v>574</v>
      </c>
      <c r="B529" t="s">
        <v>35</v>
      </c>
      <c r="C529" t="s">
        <v>44</v>
      </c>
      <c r="D529" t="s">
        <v>1</v>
      </c>
      <c r="F529">
        <v>44301</v>
      </c>
      <c r="G529" s="4">
        <v>44336</v>
      </c>
      <c r="H529">
        <v>1</v>
      </c>
      <c r="I529" t="s">
        <v>3</v>
      </c>
      <c r="J529" t="s">
        <v>3</v>
      </c>
      <c r="K529">
        <v>1.25</v>
      </c>
      <c r="L529">
        <v>221.43</v>
      </c>
      <c r="M529" t="s">
        <v>20</v>
      </c>
      <c r="N529">
        <v>35</v>
      </c>
      <c r="O529">
        <v>80</v>
      </c>
      <c r="P529">
        <v>100</v>
      </c>
      <c r="Q529">
        <v>0</v>
      </c>
      <c r="R529">
        <v>0</v>
      </c>
      <c r="S529">
        <v>321.43</v>
      </c>
      <c r="T529">
        <v>0</v>
      </c>
      <c r="U529" t="s">
        <v>1050</v>
      </c>
      <c r="V529" t="s">
        <v>1050</v>
      </c>
    </row>
    <row r="530" spans="1:22" x14ac:dyDescent="0.35">
      <c r="A530" t="s">
        <v>575</v>
      </c>
      <c r="B530" t="s">
        <v>35</v>
      </c>
      <c r="C530" t="s">
        <v>44</v>
      </c>
      <c r="D530" t="s">
        <v>12</v>
      </c>
      <c r="F530">
        <v>44301</v>
      </c>
      <c r="G530" s="4">
        <v>44342</v>
      </c>
      <c r="H530">
        <v>1</v>
      </c>
      <c r="J530" t="s">
        <v>3</v>
      </c>
      <c r="K530">
        <v>1</v>
      </c>
      <c r="L530">
        <v>137.1969</v>
      </c>
      <c r="M530" t="s">
        <v>18</v>
      </c>
      <c r="N530">
        <v>41</v>
      </c>
      <c r="O530">
        <v>80</v>
      </c>
      <c r="P530">
        <v>80</v>
      </c>
      <c r="Q530">
        <v>80</v>
      </c>
      <c r="R530">
        <v>0</v>
      </c>
      <c r="S530">
        <v>217.1969</v>
      </c>
      <c r="T530">
        <v>80</v>
      </c>
      <c r="U530" t="s">
        <v>1050</v>
      </c>
      <c r="V530" t="s">
        <v>1051</v>
      </c>
    </row>
    <row r="531" spans="1:22" x14ac:dyDescent="0.35">
      <c r="A531" t="s">
        <v>576</v>
      </c>
      <c r="B531" t="s">
        <v>34</v>
      </c>
      <c r="C531" t="s">
        <v>8</v>
      </c>
      <c r="D531" t="s">
        <v>1</v>
      </c>
      <c r="E531" t="s">
        <v>3</v>
      </c>
      <c r="F531">
        <v>44301</v>
      </c>
      <c r="G531" s="4">
        <v>44361</v>
      </c>
      <c r="H531">
        <v>1</v>
      </c>
      <c r="K531">
        <v>2.5</v>
      </c>
      <c r="L531">
        <v>69.033299999999997</v>
      </c>
      <c r="M531" t="s">
        <v>18</v>
      </c>
      <c r="N531">
        <v>60</v>
      </c>
      <c r="O531">
        <v>80</v>
      </c>
      <c r="P531">
        <v>200</v>
      </c>
      <c r="Q531">
        <v>200</v>
      </c>
      <c r="R531">
        <v>69.033299999999997</v>
      </c>
      <c r="S531">
        <v>269.0333</v>
      </c>
      <c r="T531">
        <v>269.0333</v>
      </c>
      <c r="U531" t="s">
        <v>1050</v>
      </c>
      <c r="V531" t="s">
        <v>1053</v>
      </c>
    </row>
    <row r="532" spans="1:22" x14ac:dyDescent="0.35">
      <c r="A532" t="s">
        <v>577</v>
      </c>
      <c r="B532" t="s">
        <v>41</v>
      </c>
      <c r="C532" t="s">
        <v>7</v>
      </c>
      <c r="D532" t="s">
        <v>12</v>
      </c>
      <c r="F532">
        <v>44301</v>
      </c>
      <c r="G532" s="4">
        <v>44364</v>
      </c>
      <c r="H532">
        <v>2</v>
      </c>
      <c r="K532">
        <v>0.25</v>
      </c>
      <c r="L532">
        <v>54</v>
      </c>
      <c r="M532" t="s">
        <v>21</v>
      </c>
      <c r="N532">
        <v>63</v>
      </c>
      <c r="O532">
        <v>140</v>
      </c>
      <c r="P532">
        <v>35</v>
      </c>
      <c r="Q532">
        <v>35</v>
      </c>
      <c r="R532">
        <v>54</v>
      </c>
      <c r="S532">
        <v>89</v>
      </c>
      <c r="T532">
        <v>89</v>
      </c>
      <c r="U532" t="s">
        <v>1050</v>
      </c>
      <c r="V532" t="s">
        <v>1050</v>
      </c>
    </row>
    <row r="533" spans="1:22" x14ac:dyDescent="0.35">
      <c r="A533" t="s">
        <v>578</v>
      </c>
      <c r="B533" t="s">
        <v>39</v>
      </c>
      <c r="C533" t="s">
        <v>8</v>
      </c>
      <c r="D533" t="s">
        <v>11</v>
      </c>
      <c r="F533">
        <v>44303</v>
      </c>
      <c r="G533" s="4">
        <v>44324</v>
      </c>
      <c r="H533">
        <v>1</v>
      </c>
      <c r="J533" t="s">
        <v>3</v>
      </c>
      <c r="K533">
        <v>0.25</v>
      </c>
      <c r="L533">
        <v>75.180800000000005</v>
      </c>
      <c r="M533" t="s">
        <v>18</v>
      </c>
      <c r="N533">
        <v>21</v>
      </c>
      <c r="O533">
        <v>80</v>
      </c>
      <c r="P533">
        <v>20</v>
      </c>
      <c r="Q533">
        <v>20</v>
      </c>
      <c r="R533">
        <v>0</v>
      </c>
      <c r="S533">
        <v>95.180800000000005</v>
      </c>
      <c r="T533">
        <v>20</v>
      </c>
      <c r="U533" t="s">
        <v>1052</v>
      </c>
      <c r="V533" t="s">
        <v>1052</v>
      </c>
    </row>
    <row r="534" spans="1:22" x14ac:dyDescent="0.35">
      <c r="A534" t="s">
        <v>579</v>
      </c>
      <c r="B534" t="s">
        <v>36</v>
      </c>
      <c r="C534" t="s">
        <v>7</v>
      </c>
      <c r="D534" t="s">
        <v>12</v>
      </c>
      <c r="E534" t="s">
        <v>3</v>
      </c>
      <c r="F534">
        <v>44303</v>
      </c>
      <c r="G534" s="4">
        <v>44326</v>
      </c>
      <c r="H534">
        <v>2</v>
      </c>
      <c r="K534">
        <v>0.75</v>
      </c>
      <c r="L534">
        <v>262.11</v>
      </c>
      <c r="M534" t="s">
        <v>17</v>
      </c>
      <c r="N534">
        <v>23</v>
      </c>
      <c r="O534">
        <v>140</v>
      </c>
      <c r="P534">
        <v>105</v>
      </c>
      <c r="Q534">
        <v>105</v>
      </c>
      <c r="R534">
        <v>262.11</v>
      </c>
      <c r="S534">
        <v>367.11</v>
      </c>
      <c r="T534">
        <v>367.11</v>
      </c>
      <c r="U534" t="s">
        <v>1052</v>
      </c>
      <c r="V534" t="s">
        <v>1053</v>
      </c>
    </row>
    <row r="535" spans="1:22" x14ac:dyDescent="0.35">
      <c r="A535" t="s">
        <v>580</v>
      </c>
      <c r="B535" t="s">
        <v>41</v>
      </c>
      <c r="C535" t="s">
        <v>7</v>
      </c>
      <c r="D535" t="s">
        <v>11</v>
      </c>
      <c r="F535">
        <v>44305</v>
      </c>
      <c r="G535" s="4">
        <v>44317</v>
      </c>
      <c r="H535">
        <v>1</v>
      </c>
      <c r="K535">
        <v>0.25</v>
      </c>
      <c r="L535">
        <v>61.259</v>
      </c>
      <c r="M535" t="s">
        <v>18</v>
      </c>
      <c r="N535">
        <v>12</v>
      </c>
      <c r="O535">
        <v>80</v>
      </c>
      <c r="P535">
        <v>20</v>
      </c>
      <c r="Q535">
        <v>20</v>
      </c>
      <c r="R535">
        <v>61.259</v>
      </c>
      <c r="S535">
        <v>81.259</v>
      </c>
      <c r="T535">
        <v>81.259</v>
      </c>
      <c r="U535" t="s">
        <v>1053</v>
      </c>
      <c r="V535" t="s">
        <v>1052</v>
      </c>
    </row>
    <row r="536" spans="1:22" x14ac:dyDescent="0.35">
      <c r="A536" t="s">
        <v>581</v>
      </c>
      <c r="B536" t="s">
        <v>39</v>
      </c>
      <c r="C536" t="s">
        <v>44</v>
      </c>
      <c r="D536" t="s">
        <v>2</v>
      </c>
      <c r="F536">
        <v>44305</v>
      </c>
      <c r="G536" s="4">
        <v>44317</v>
      </c>
      <c r="H536">
        <v>1</v>
      </c>
      <c r="J536" t="s">
        <v>3</v>
      </c>
      <c r="K536">
        <v>1</v>
      </c>
      <c r="L536">
        <v>197.5849</v>
      </c>
      <c r="M536" t="s">
        <v>18</v>
      </c>
      <c r="N536">
        <v>12</v>
      </c>
      <c r="O536">
        <v>80</v>
      </c>
      <c r="P536">
        <v>80</v>
      </c>
      <c r="Q536">
        <v>80</v>
      </c>
      <c r="R536">
        <v>0</v>
      </c>
      <c r="S536">
        <v>277.5849</v>
      </c>
      <c r="T536">
        <v>80</v>
      </c>
      <c r="U536" t="s">
        <v>1053</v>
      </c>
      <c r="V536" t="s">
        <v>1052</v>
      </c>
    </row>
    <row r="537" spans="1:22" x14ac:dyDescent="0.35">
      <c r="A537" t="s">
        <v>582</v>
      </c>
      <c r="B537" t="s">
        <v>36</v>
      </c>
      <c r="C537" t="s">
        <v>7</v>
      </c>
      <c r="D537" t="s">
        <v>11</v>
      </c>
      <c r="F537">
        <v>44305</v>
      </c>
      <c r="G537" s="4">
        <v>44313</v>
      </c>
      <c r="H537">
        <v>2</v>
      </c>
      <c r="K537">
        <v>0.25</v>
      </c>
      <c r="L537">
        <v>158.9538</v>
      </c>
      <c r="M537" t="s">
        <v>17</v>
      </c>
      <c r="N537">
        <v>8</v>
      </c>
      <c r="O537">
        <v>140</v>
      </c>
      <c r="P537">
        <v>35</v>
      </c>
      <c r="Q537">
        <v>35</v>
      </c>
      <c r="R537">
        <v>158.9538</v>
      </c>
      <c r="S537">
        <v>193.9538</v>
      </c>
      <c r="T537">
        <v>193.9538</v>
      </c>
      <c r="U537" t="s">
        <v>1053</v>
      </c>
      <c r="V537" t="s">
        <v>1048</v>
      </c>
    </row>
    <row r="538" spans="1:22" x14ac:dyDescent="0.35">
      <c r="A538" t="s">
        <v>583</v>
      </c>
      <c r="B538" t="s">
        <v>37</v>
      </c>
      <c r="C538" t="s">
        <v>43</v>
      </c>
      <c r="D538" t="s">
        <v>13</v>
      </c>
      <c r="F538">
        <v>44305</v>
      </c>
      <c r="G538" s="4">
        <v>44314</v>
      </c>
      <c r="H538">
        <v>1</v>
      </c>
      <c r="K538">
        <v>0.75</v>
      </c>
      <c r="L538">
        <v>15.430999999999999</v>
      </c>
      <c r="M538" t="s">
        <v>17</v>
      </c>
      <c r="N538">
        <v>9</v>
      </c>
      <c r="O538">
        <v>80</v>
      </c>
      <c r="P538">
        <v>60</v>
      </c>
      <c r="Q538">
        <v>60</v>
      </c>
      <c r="R538">
        <v>15.430999999999999</v>
      </c>
      <c r="S538">
        <v>75.430999999999997</v>
      </c>
      <c r="T538">
        <v>75.430999999999997</v>
      </c>
      <c r="U538" t="s">
        <v>1053</v>
      </c>
      <c r="V538" t="s">
        <v>1051</v>
      </c>
    </row>
    <row r="539" spans="1:22" x14ac:dyDescent="0.35">
      <c r="A539" t="s">
        <v>584</v>
      </c>
      <c r="B539" t="s">
        <v>34</v>
      </c>
      <c r="C539" t="s">
        <v>44</v>
      </c>
      <c r="D539" t="s">
        <v>11</v>
      </c>
      <c r="E539" t="s">
        <v>3</v>
      </c>
      <c r="F539">
        <v>44305</v>
      </c>
      <c r="G539" s="4">
        <v>44322</v>
      </c>
      <c r="H539">
        <v>1</v>
      </c>
      <c r="K539">
        <v>0.25</v>
      </c>
      <c r="L539">
        <v>72.350099999999998</v>
      </c>
      <c r="M539" t="s">
        <v>18</v>
      </c>
      <c r="N539">
        <v>17</v>
      </c>
      <c r="O539">
        <v>80</v>
      </c>
      <c r="P539">
        <v>20</v>
      </c>
      <c r="Q539">
        <v>20</v>
      </c>
      <c r="R539">
        <v>72.350099999999998</v>
      </c>
      <c r="S539">
        <v>92.350099999999998</v>
      </c>
      <c r="T539">
        <v>92.350099999999998</v>
      </c>
      <c r="U539" t="s">
        <v>1053</v>
      </c>
      <c r="V539" t="s">
        <v>1050</v>
      </c>
    </row>
    <row r="540" spans="1:22" x14ac:dyDescent="0.35">
      <c r="A540" t="s">
        <v>585</v>
      </c>
      <c r="B540" t="s">
        <v>35</v>
      </c>
      <c r="C540" t="s">
        <v>8</v>
      </c>
      <c r="D540" t="s">
        <v>13</v>
      </c>
      <c r="F540">
        <v>44305</v>
      </c>
      <c r="G540" s="4">
        <v>44328</v>
      </c>
      <c r="H540">
        <v>1</v>
      </c>
      <c r="K540">
        <v>0.5</v>
      </c>
      <c r="L540">
        <v>7.3079999999999998</v>
      </c>
      <c r="M540" t="s">
        <v>18</v>
      </c>
      <c r="N540">
        <v>23</v>
      </c>
      <c r="O540">
        <v>80</v>
      </c>
      <c r="P540">
        <v>40</v>
      </c>
      <c r="Q540">
        <v>40</v>
      </c>
      <c r="R540">
        <v>7.3079999999999998</v>
      </c>
      <c r="S540">
        <v>47.308</v>
      </c>
      <c r="T540">
        <v>47.308</v>
      </c>
      <c r="U540" t="s">
        <v>1053</v>
      </c>
      <c r="V540" t="s">
        <v>1051</v>
      </c>
    </row>
    <row r="541" spans="1:22" x14ac:dyDescent="0.35">
      <c r="A541" t="s">
        <v>586</v>
      </c>
      <c r="B541" t="s">
        <v>34</v>
      </c>
      <c r="C541" t="s">
        <v>8</v>
      </c>
      <c r="D541" t="s">
        <v>11</v>
      </c>
      <c r="F541">
        <v>44305</v>
      </c>
      <c r="G541" s="4">
        <v>44337</v>
      </c>
      <c r="H541">
        <v>1</v>
      </c>
      <c r="K541">
        <v>0.25</v>
      </c>
      <c r="L541">
        <v>120</v>
      </c>
      <c r="M541" t="s">
        <v>18</v>
      </c>
      <c r="N541">
        <v>32</v>
      </c>
      <c r="O541">
        <v>80</v>
      </c>
      <c r="P541">
        <v>20</v>
      </c>
      <c r="Q541">
        <v>20</v>
      </c>
      <c r="R541">
        <v>120</v>
      </c>
      <c r="S541">
        <v>140</v>
      </c>
      <c r="T541">
        <v>140</v>
      </c>
      <c r="U541" t="s">
        <v>1053</v>
      </c>
      <c r="V541" t="s">
        <v>1049</v>
      </c>
    </row>
    <row r="542" spans="1:22" x14ac:dyDescent="0.35">
      <c r="A542" t="s">
        <v>587</v>
      </c>
      <c r="B542" t="s">
        <v>39</v>
      </c>
      <c r="C542" t="s">
        <v>9</v>
      </c>
      <c r="D542" t="s">
        <v>12</v>
      </c>
      <c r="F542">
        <v>44305</v>
      </c>
      <c r="G542" s="4">
        <v>44333</v>
      </c>
      <c r="H542">
        <v>2</v>
      </c>
      <c r="K542">
        <v>0.5</v>
      </c>
      <c r="L542">
        <v>173.29900000000001</v>
      </c>
      <c r="M542" t="s">
        <v>18</v>
      </c>
      <c r="N542">
        <v>28</v>
      </c>
      <c r="O542">
        <v>140</v>
      </c>
      <c r="P542">
        <v>70</v>
      </c>
      <c r="Q542">
        <v>70</v>
      </c>
      <c r="R542">
        <v>173.29900000000001</v>
      </c>
      <c r="S542">
        <v>243.29900000000001</v>
      </c>
      <c r="T542">
        <v>243.29900000000001</v>
      </c>
      <c r="U542" t="s">
        <v>1053</v>
      </c>
      <c r="V542" t="s">
        <v>1053</v>
      </c>
    </row>
    <row r="543" spans="1:22" x14ac:dyDescent="0.35">
      <c r="A543" t="s">
        <v>588</v>
      </c>
      <c r="B543" t="s">
        <v>36</v>
      </c>
      <c r="C543" t="s">
        <v>7</v>
      </c>
      <c r="D543" t="s">
        <v>12</v>
      </c>
      <c r="F543">
        <v>44305</v>
      </c>
      <c r="G543" s="4">
        <v>44341</v>
      </c>
      <c r="H543">
        <v>1</v>
      </c>
      <c r="K543">
        <v>0.25</v>
      </c>
      <c r="L543">
        <v>24.63</v>
      </c>
      <c r="M543" t="s">
        <v>18</v>
      </c>
      <c r="N543">
        <v>36</v>
      </c>
      <c r="O543">
        <v>80</v>
      </c>
      <c r="P543">
        <v>20</v>
      </c>
      <c r="Q543">
        <v>20</v>
      </c>
      <c r="R543">
        <v>24.63</v>
      </c>
      <c r="S543">
        <v>44.629999999999995</v>
      </c>
      <c r="T543">
        <v>44.629999999999995</v>
      </c>
      <c r="U543" t="s">
        <v>1053</v>
      </c>
      <c r="V543" t="s">
        <v>1048</v>
      </c>
    </row>
    <row r="544" spans="1:22" x14ac:dyDescent="0.35">
      <c r="A544" t="s">
        <v>589</v>
      </c>
      <c r="B544" t="s">
        <v>42</v>
      </c>
      <c r="C544" t="s">
        <v>7</v>
      </c>
      <c r="D544" t="s">
        <v>1</v>
      </c>
      <c r="E544" t="s">
        <v>3</v>
      </c>
      <c r="F544">
        <v>44305</v>
      </c>
      <c r="G544" s="4">
        <v>44354</v>
      </c>
      <c r="H544">
        <v>2</v>
      </c>
      <c r="J544" t="s">
        <v>3</v>
      </c>
      <c r="K544">
        <v>7.5</v>
      </c>
      <c r="L544">
        <v>1514.7836</v>
      </c>
      <c r="M544" t="s">
        <v>18</v>
      </c>
      <c r="N544">
        <v>49</v>
      </c>
      <c r="O544">
        <v>140</v>
      </c>
      <c r="P544">
        <v>1050</v>
      </c>
      <c r="Q544">
        <v>1050</v>
      </c>
      <c r="R544">
        <v>0</v>
      </c>
      <c r="S544">
        <v>2564.7835999999998</v>
      </c>
      <c r="T544">
        <v>1050</v>
      </c>
      <c r="U544" t="s">
        <v>1053</v>
      </c>
      <c r="V544" t="s">
        <v>1053</v>
      </c>
    </row>
    <row r="545" spans="1:22" x14ac:dyDescent="0.35">
      <c r="A545" t="s">
        <v>590</v>
      </c>
      <c r="B545" t="s">
        <v>36</v>
      </c>
      <c r="C545" t="s">
        <v>7</v>
      </c>
      <c r="D545" t="s">
        <v>13</v>
      </c>
      <c r="F545">
        <v>44305</v>
      </c>
      <c r="G545" s="4">
        <v>44377</v>
      </c>
      <c r="H545">
        <v>2</v>
      </c>
      <c r="K545">
        <v>0.75</v>
      </c>
      <c r="L545">
        <v>106.65</v>
      </c>
      <c r="M545" t="s">
        <v>18</v>
      </c>
      <c r="N545">
        <v>72</v>
      </c>
      <c r="O545">
        <v>140</v>
      </c>
      <c r="P545">
        <v>105</v>
      </c>
      <c r="Q545">
        <v>105</v>
      </c>
      <c r="R545">
        <v>106.65</v>
      </c>
      <c r="S545">
        <v>211.65</v>
      </c>
      <c r="T545">
        <v>211.65</v>
      </c>
      <c r="U545" t="s">
        <v>1053</v>
      </c>
      <c r="V545" t="s">
        <v>1051</v>
      </c>
    </row>
    <row r="546" spans="1:22" x14ac:dyDescent="0.35">
      <c r="A546" t="s">
        <v>591</v>
      </c>
      <c r="B546" t="s">
        <v>39</v>
      </c>
      <c r="C546" t="s">
        <v>44</v>
      </c>
      <c r="D546" t="s">
        <v>2</v>
      </c>
      <c r="F546">
        <v>44305</v>
      </c>
      <c r="H546">
        <v>2</v>
      </c>
      <c r="L546">
        <v>427.83109999999999</v>
      </c>
      <c r="M546" t="s">
        <v>18</v>
      </c>
      <c r="N546" t="s">
        <v>1054</v>
      </c>
      <c r="O546">
        <v>140</v>
      </c>
      <c r="P546">
        <v>0</v>
      </c>
      <c r="Q546">
        <v>0</v>
      </c>
      <c r="R546">
        <v>427.83109999999999</v>
      </c>
      <c r="S546">
        <v>427.83109999999999</v>
      </c>
      <c r="T546">
        <v>427.83109999999999</v>
      </c>
      <c r="U546" t="s">
        <v>1053</v>
      </c>
      <c r="V546" t="s">
        <v>1052</v>
      </c>
    </row>
    <row r="547" spans="1:22" x14ac:dyDescent="0.35">
      <c r="A547" t="s">
        <v>592</v>
      </c>
      <c r="B547" t="s">
        <v>35</v>
      </c>
      <c r="C547" t="s">
        <v>8</v>
      </c>
      <c r="D547" t="s">
        <v>12</v>
      </c>
      <c r="F547">
        <v>44306</v>
      </c>
      <c r="G547" s="4">
        <v>44327</v>
      </c>
      <c r="H547">
        <v>1</v>
      </c>
      <c r="K547">
        <v>0.25</v>
      </c>
      <c r="L547">
        <v>84.700599999999994</v>
      </c>
      <c r="M547" t="s">
        <v>18</v>
      </c>
      <c r="N547">
        <v>21</v>
      </c>
      <c r="O547">
        <v>80</v>
      </c>
      <c r="P547">
        <v>20</v>
      </c>
      <c r="Q547">
        <v>20</v>
      </c>
      <c r="R547">
        <v>84.700599999999994</v>
      </c>
      <c r="S547">
        <v>104.70059999999999</v>
      </c>
      <c r="T547">
        <v>104.70059999999999</v>
      </c>
      <c r="U547" t="s">
        <v>1048</v>
      </c>
      <c r="V547" t="s">
        <v>1048</v>
      </c>
    </row>
    <row r="548" spans="1:22" x14ac:dyDescent="0.35">
      <c r="A548" t="s">
        <v>593</v>
      </c>
      <c r="B548" t="s">
        <v>39</v>
      </c>
      <c r="C548" t="s">
        <v>9</v>
      </c>
      <c r="D548" t="s">
        <v>12</v>
      </c>
      <c r="F548">
        <v>44306</v>
      </c>
      <c r="G548" s="4">
        <v>44326</v>
      </c>
      <c r="H548">
        <v>1</v>
      </c>
      <c r="K548">
        <v>0.25</v>
      </c>
      <c r="L548">
        <v>106.5408</v>
      </c>
      <c r="M548" t="s">
        <v>18</v>
      </c>
      <c r="N548">
        <v>20</v>
      </c>
      <c r="O548">
        <v>80</v>
      </c>
      <c r="P548">
        <v>20</v>
      </c>
      <c r="Q548">
        <v>20</v>
      </c>
      <c r="R548">
        <v>106.5408</v>
      </c>
      <c r="S548">
        <v>126.5408</v>
      </c>
      <c r="T548">
        <v>126.5408</v>
      </c>
      <c r="U548" t="s">
        <v>1048</v>
      </c>
      <c r="V548" t="s">
        <v>1053</v>
      </c>
    </row>
    <row r="549" spans="1:22" x14ac:dyDescent="0.35">
      <c r="A549" t="s">
        <v>594</v>
      </c>
      <c r="B549" t="s">
        <v>34</v>
      </c>
      <c r="C549" t="s">
        <v>8</v>
      </c>
      <c r="D549" t="s">
        <v>11</v>
      </c>
      <c r="F549">
        <v>44306</v>
      </c>
      <c r="G549" s="4">
        <v>44329</v>
      </c>
      <c r="H549">
        <v>1</v>
      </c>
      <c r="K549">
        <v>0.25</v>
      </c>
      <c r="L549">
        <v>108.69070000000001</v>
      </c>
      <c r="M549" t="s">
        <v>18</v>
      </c>
      <c r="N549">
        <v>23</v>
      </c>
      <c r="O549">
        <v>80</v>
      </c>
      <c r="P549">
        <v>20</v>
      </c>
      <c r="Q549">
        <v>20</v>
      </c>
      <c r="R549">
        <v>108.69070000000001</v>
      </c>
      <c r="S549">
        <v>128.69069999999999</v>
      </c>
      <c r="T549">
        <v>128.69069999999999</v>
      </c>
      <c r="U549" t="s">
        <v>1048</v>
      </c>
      <c r="V549" t="s">
        <v>1050</v>
      </c>
    </row>
    <row r="550" spans="1:22" x14ac:dyDescent="0.35">
      <c r="A550" t="s">
        <v>595</v>
      </c>
      <c r="B550" t="s">
        <v>34</v>
      </c>
      <c r="C550" t="s">
        <v>8</v>
      </c>
      <c r="D550" t="s">
        <v>13</v>
      </c>
      <c r="F550">
        <v>44306</v>
      </c>
      <c r="G550" s="4">
        <v>44338</v>
      </c>
      <c r="H550">
        <v>1</v>
      </c>
      <c r="K550">
        <v>1.25</v>
      </c>
      <c r="L550">
        <v>405.55250000000001</v>
      </c>
      <c r="M550" t="s">
        <v>18</v>
      </c>
      <c r="N550">
        <v>32</v>
      </c>
      <c r="O550">
        <v>80</v>
      </c>
      <c r="P550">
        <v>100</v>
      </c>
      <c r="Q550">
        <v>100</v>
      </c>
      <c r="R550">
        <v>405.55250000000001</v>
      </c>
      <c r="S550">
        <v>505.55250000000001</v>
      </c>
      <c r="T550">
        <v>505.55250000000001</v>
      </c>
      <c r="U550" t="s">
        <v>1048</v>
      </c>
      <c r="V550" t="s">
        <v>1052</v>
      </c>
    </row>
    <row r="551" spans="1:22" x14ac:dyDescent="0.35">
      <c r="A551" t="s">
        <v>596</v>
      </c>
      <c r="B551" t="s">
        <v>36</v>
      </c>
      <c r="C551" t="s">
        <v>7</v>
      </c>
      <c r="D551" t="s">
        <v>11</v>
      </c>
      <c r="F551">
        <v>44306</v>
      </c>
      <c r="G551" s="4">
        <v>44342</v>
      </c>
      <c r="H551">
        <v>2</v>
      </c>
      <c r="K551">
        <v>0.25</v>
      </c>
      <c r="L551">
        <v>240</v>
      </c>
      <c r="M551" t="s">
        <v>17</v>
      </c>
      <c r="N551">
        <v>36</v>
      </c>
      <c r="O551">
        <v>140</v>
      </c>
      <c r="P551">
        <v>35</v>
      </c>
      <c r="Q551">
        <v>35</v>
      </c>
      <c r="R551">
        <v>240</v>
      </c>
      <c r="S551">
        <v>275</v>
      </c>
      <c r="T551">
        <v>275</v>
      </c>
      <c r="U551" t="s">
        <v>1048</v>
      </c>
      <c r="V551" t="s">
        <v>1051</v>
      </c>
    </row>
    <row r="552" spans="1:22" x14ac:dyDescent="0.35">
      <c r="A552" t="s">
        <v>597</v>
      </c>
      <c r="B552" t="s">
        <v>35</v>
      </c>
      <c r="C552" t="s">
        <v>9</v>
      </c>
      <c r="D552" t="s">
        <v>12</v>
      </c>
      <c r="F552">
        <v>44306</v>
      </c>
      <c r="G552" s="4">
        <v>44347</v>
      </c>
      <c r="H552">
        <v>2</v>
      </c>
      <c r="K552">
        <v>1</v>
      </c>
      <c r="L552">
        <v>641.77440000000001</v>
      </c>
      <c r="M552" t="s">
        <v>18</v>
      </c>
      <c r="N552">
        <v>41</v>
      </c>
      <c r="O552">
        <v>140</v>
      </c>
      <c r="P552">
        <v>140</v>
      </c>
      <c r="Q552">
        <v>140</v>
      </c>
      <c r="R552">
        <v>641.77440000000001</v>
      </c>
      <c r="S552">
        <v>781.77440000000001</v>
      </c>
      <c r="T552">
        <v>781.77440000000001</v>
      </c>
      <c r="U552" t="s">
        <v>1048</v>
      </c>
      <c r="V552" t="s">
        <v>1053</v>
      </c>
    </row>
    <row r="553" spans="1:22" x14ac:dyDescent="0.35">
      <c r="A553" t="s">
        <v>598</v>
      </c>
      <c r="B553" t="s">
        <v>39</v>
      </c>
      <c r="C553" t="s">
        <v>44</v>
      </c>
      <c r="D553" t="s">
        <v>13</v>
      </c>
      <c r="F553">
        <v>44306</v>
      </c>
      <c r="G553" s="4">
        <v>44376</v>
      </c>
      <c r="H553">
        <v>1</v>
      </c>
      <c r="K553">
        <v>1</v>
      </c>
      <c r="L553">
        <v>89.452399999999997</v>
      </c>
      <c r="M553" t="s">
        <v>18</v>
      </c>
      <c r="N553">
        <v>70</v>
      </c>
      <c r="O553">
        <v>80</v>
      </c>
      <c r="P553">
        <v>80</v>
      </c>
      <c r="Q553">
        <v>80</v>
      </c>
      <c r="R553">
        <v>89.452399999999997</v>
      </c>
      <c r="S553">
        <v>169.45240000000001</v>
      </c>
      <c r="T553">
        <v>169.45240000000001</v>
      </c>
      <c r="U553" t="s">
        <v>1048</v>
      </c>
      <c r="V553" t="s">
        <v>1048</v>
      </c>
    </row>
    <row r="554" spans="1:22" x14ac:dyDescent="0.35">
      <c r="A554" t="s">
        <v>599</v>
      </c>
      <c r="B554" t="s">
        <v>40</v>
      </c>
      <c r="C554" t="s">
        <v>7</v>
      </c>
      <c r="D554" t="s">
        <v>11</v>
      </c>
      <c r="F554">
        <v>44306</v>
      </c>
      <c r="G554" s="4">
        <v>44382</v>
      </c>
      <c r="H554">
        <v>1</v>
      </c>
      <c r="K554">
        <v>0.25</v>
      </c>
      <c r="L554">
        <v>2</v>
      </c>
      <c r="M554" t="s">
        <v>18</v>
      </c>
      <c r="N554">
        <v>76</v>
      </c>
      <c r="O554">
        <v>80</v>
      </c>
      <c r="P554">
        <v>20</v>
      </c>
      <c r="Q554">
        <v>20</v>
      </c>
      <c r="R554">
        <v>2</v>
      </c>
      <c r="S554">
        <v>22</v>
      </c>
      <c r="T554">
        <v>22</v>
      </c>
      <c r="U554" t="s">
        <v>1048</v>
      </c>
      <c r="V554" t="s">
        <v>1053</v>
      </c>
    </row>
    <row r="555" spans="1:22" x14ac:dyDescent="0.35">
      <c r="A555" t="s">
        <v>600</v>
      </c>
      <c r="B555" t="s">
        <v>37</v>
      </c>
      <c r="C555" t="s">
        <v>44</v>
      </c>
      <c r="D555" t="s">
        <v>12</v>
      </c>
      <c r="F555">
        <v>44307</v>
      </c>
      <c r="G555" s="4">
        <v>44320</v>
      </c>
      <c r="H555">
        <v>1</v>
      </c>
      <c r="I555" t="s">
        <v>3</v>
      </c>
      <c r="J555" t="s">
        <v>3</v>
      </c>
      <c r="K555">
        <v>0.25</v>
      </c>
      <c r="L555">
        <v>248.09129999999999</v>
      </c>
      <c r="M555" t="s">
        <v>20</v>
      </c>
      <c r="N555">
        <v>13</v>
      </c>
      <c r="O555">
        <v>80</v>
      </c>
      <c r="P555">
        <v>20</v>
      </c>
      <c r="Q555">
        <v>0</v>
      </c>
      <c r="R555">
        <v>0</v>
      </c>
      <c r="S555">
        <v>268.09129999999999</v>
      </c>
      <c r="T555">
        <v>0</v>
      </c>
      <c r="U555" t="s">
        <v>1051</v>
      </c>
      <c r="V555" t="s">
        <v>1048</v>
      </c>
    </row>
    <row r="556" spans="1:22" x14ac:dyDescent="0.35">
      <c r="A556" t="s">
        <v>601</v>
      </c>
      <c r="B556" t="s">
        <v>40</v>
      </c>
      <c r="C556" t="s">
        <v>7</v>
      </c>
      <c r="D556" t="s">
        <v>12</v>
      </c>
      <c r="F556">
        <v>44307</v>
      </c>
      <c r="G556" s="4">
        <v>44321</v>
      </c>
      <c r="H556">
        <v>2</v>
      </c>
      <c r="K556">
        <v>0.25</v>
      </c>
      <c r="L556">
        <v>180</v>
      </c>
      <c r="M556" t="s">
        <v>17</v>
      </c>
      <c r="N556">
        <v>14</v>
      </c>
      <c r="O556">
        <v>140</v>
      </c>
      <c r="P556">
        <v>35</v>
      </c>
      <c r="Q556">
        <v>35</v>
      </c>
      <c r="R556">
        <v>180</v>
      </c>
      <c r="S556">
        <v>215</v>
      </c>
      <c r="T556">
        <v>215</v>
      </c>
      <c r="U556" t="s">
        <v>1051</v>
      </c>
      <c r="V556" t="s">
        <v>1051</v>
      </c>
    </row>
    <row r="557" spans="1:22" x14ac:dyDescent="0.35">
      <c r="A557" t="s">
        <v>602</v>
      </c>
      <c r="B557" t="s">
        <v>39</v>
      </c>
      <c r="C557" t="s">
        <v>8</v>
      </c>
      <c r="D557" t="s">
        <v>11</v>
      </c>
      <c r="F557">
        <v>44307</v>
      </c>
      <c r="G557" s="4">
        <v>44361</v>
      </c>
      <c r="H557">
        <v>1</v>
      </c>
      <c r="K557">
        <v>0.25</v>
      </c>
      <c r="L557">
        <v>45.944899999999997</v>
      </c>
      <c r="M557" t="s">
        <v>18</v>
      </c>
      <c r="N557">
        <v>54</v>
      </c>
      <c r="O557">
        <v>80</v>
      </c>
      <c r="P557">
        <v>20</v>
      </c>
      <c r="Q557">
        <v>20</v>
      </c>
      <c r="R557">
        <v>45.944899999999997</v>
      </c>
      <c r="S557">
        <v>65.94489999999999</v>
      </c>
      <c r="T557">
        <v>65.94489999999999</v>
      </c>
      <c r="U557" t="s">
        <v>1051</v>
      </c>
      <c r="V557" t="s">
        <v>1053</v>
      </c>
    </row>
    <row r="558" spans="1:22" x14ac:dyDescent="0.35">
      <c r="A558" t="s">
        <v>603</v>
      </c>
      <c r="B558" t="s">
        <v>39</v>
      </c>
      <c r="C558" t="s">
        <v>9</v>
      </c>
      <c r="D558" t="s">
        <v>12</v>
      </c>
      <c r="F558">
        <v>44307</v>
      </c>
      <c r="G558" s="4">
        <v>44364</v>
      </c>
      <c r="H558">
        <v>2</v>
      </c>
      <c r="J558" t="s">
        <v>3</v>
      </c>
      <c r="K558">
        <v>0.25</v>
      </c>
      <c r="L558">
        <v>125.76</v>
      </c>
      <c r="M558" t="s">
        <v>18</v>
      </c>
      <c r="N558">
        <v>57</v>
      </c>
      <c r="O558">
        <v>140</v>
      </c>
      <c r="P558">
        <v>35</v>
      </c>
      <c r="Q558">
        <v>35</v>
      </c>
      <c r="R558">
        <v>0</v>
      </c>
      <c r="S558">
        <v>160.76</v>
      </c>
      <c r="T558">
        <v>35</v>
      </c>
      <c r="U558" t="s">
        <v>1051</v>
      </c>
      <c r="V558" t="s">
        <v>1050</v>
      </c>
    </row>
    <row r="559" spans="1:22" x14ac:dyDescent="0.35">
      <c r="A559" t="s">
        <v>604</v>
      </c>
      <c r="B559" t="s">
        <v>39</v>
      </c>
      <c r="C559" t="s">
        <v>44</v>
      </c>
      <c r="D559" t="s">
        <v>12</v>
      </c>
      <c r="F559">
        <v>44307</v>
      </c>
      <c r="G559" s="4">
        <v>44382</v>
      </c>
      <c r="H559">
        <v>2</v>
      </c>
      <c r="K559">
        <v>0.25</v>
      </c>
      <c r="L559">
        <v>92.4375</v>
      </c>
      <c r="M559" t="s">
        <v>18</v>
      </c>
      <c r="N559">
        <v>75</v>
      </c>
      <c r="O559">
        <v>140</v>
      </c>
      <c r="P559">
        <v>35</v>
      </c>
      <c r="Q559">
        <v>35</v>
      </c>
      <c r="R559">
        <v>92.4375</v>
      </c>
      <c r="S559">
        <v>127.4375</v>
      </c>
      <c r="T559">
        <v>127.4375</v>
      </c>
      <c r="U559" t="s">
        <v>1051</v>
      </c>
      <c r="V559" t="s">
        <v>1053</v>
      </c>
    </row>
    <row r="560" spans="1:22" x14ac:dyDescent="0.35">
      <c r="A560" t="s">
        <v>605</v>
      </c>
      <c r="B560" t="s">
        <v>37</v>
      </c>
      <c r="C560" t="s">
        <v>9</v>
      </c>
      <c r="D560" t="s">
        <v>13</v>
      </c>
      <c r="F560">
        <v>44307</v>
      </c>
      <c r="G560" s="4">
        <v>44382</v>
      </c>
      <c r="H560">
        <v>2</v>
      </c>
      <c r="K560">
        <v>1</v>
      </c>
      <c r="L560">
        <v>183.5419</v>
      </c>
      <c r="M560" t="s">
        <v>17</v>
      </c>
      <c r="N560">
        <v>75</v>
      </c>
      <c r="O560">
        <v>140</v>
      </c>
      <c r="P560">
        <v>140</v>
      </c>
      <c r="Q560">
        <v>140</v>
      </c>
      <c r="R560">
        <v>183.5419</v>
      </c>
      <c r="S560">
        <v>323.5419</v>
      </c>
      <c r="T560">
        <v>323.5419</v>
      </c>
      <c r="U560" t="s">
        <v>1051</v>
      </c>
      <c r="V560" t="s">
        <v>1053</v>
      </c>
    </row>
    <row r="561" spans="1:22" x14ac:dyDescent="0.35">
      <c r="A561" t="s">
        <v>606</v>
      </c>
      <c r="B561" t="s">
        <v>37</v>
      </c>
      <c r="C561" t="s">
        <v>9</v>
      </c>
      <c r="D561" t="s">
        <v>13</v>
      </c>
      <c r="F561">
        <v>44307</v>
      </c>
      <c r="G561" s="4">
        <v>44382</v>
      </c>
      <c r="H561">
        <v>2</v>
      </c>
      <c r="J561" t="s">
        <v>3</v>
      </c>
      <c r="K561">
        <v>1</v>
      </c>
      <c r="L561">
        <v>244.7225</v>
      </c>
      <c r="M561" t="s">
        <v>18</v>
      </c>
      <c r="N561">
        <v>75</v>
      </c>
      <c r="O561">
        <v>140</v>
      </c>
      <c r="P561">
        <v>140</v>
      </c>
      <c r="Q561">
        <v>140</v>
      </c>
      <c r="R561">
        <v>0</v>
      </c>
      <c r="S561">
        <v>384.72249999999997</v>
      </c>
      <c r="T561">
        <v>140</v>
      </c>
      <c r="U561" t="s">
        <v>1051</v>
      </c>
      <c r="V561" t="s">
        <v>1053</v>
      </c>
    </row>
    <row r="562" spans="1:22" x14ac:dyDescent="0.35">
      <c r="A562" t="s">
        <v>607</v>
      </c>
      <c r="B562" t="s">
        <v>37</v>
      </c>
      <c r="C562" t="s">
        <v>9</v>
      </c>
      <c r="D562" t="s">
        <v>13</v>
      </c>
      <c r="F562">
        <v>44307</v>
      </c>
      <c r="G562" s="4">
        <v>44382</v>
      </c>
      <c r="H562">
        <v>2</v>
      </c>
      <c r="K562">
        <v>1</v>
      </c>
      <c r="L562">
        <v>305.17189999999999</v>
      </c>
      <c r="M562" t="s">
        <v>17</v>
      </c>
      <c r="N562">
        <v>75</v>
      </c>
      <c r="O562">
        <v>140</v>
      </c>
      <c r="P562">
        <v>140</v>
      </c>
      <c r="Q562">
        <v>140</v>
      </c>
      <c r="R562">
        <v>305.17189999999999</v>
      </c>
      <c r="S562">
        <v>445.17189999999999</v>
      </c>
      <c r="T562">
        <v>445.17189999999999</v>
      </c>
      <c r="U562" t="s">
        <v>1051</v>
      </c>
      <c r="V562" t="s">
        <v>1053</v>
      </c>
    </row>
    <row r="563" spans="1:22" x14ac:dyDescent="0.35">
      <c r="A563" t="s">
        <v>608</v>
      </c>
      <c r="B563" t="s">
        <v>37</v>
      </c>
      <c r="C563" t="s">
        <v>9</v>
      </c>
      <c r="D563" t="s">
        <v>12</v>
      </c>
      <c r="F563">
        <v>44307</v>
      </c>
      <c r="G563" s="4">
        <v>44382</v>
      </c>
      <c r="H563">
        <v>2</v>
      </c>
      <c r="I563" t="s">
        <v>3</v>
      </c>
      <c r="J563" t="s">
        <v>3</v>
      </c>
      <c r="K563">
        <v>0.5</v>
      </c>
      <c r="L563">
        <v>747.10739999999998</v>
      </c>
      <c r="M563" t="s">
        <v>20</v>
      </c>
      <c r="N563">
        <v>75</v>
      </c>
      <c r="O563">
        <v>140</v>
      </c>
      <c r="P563">
        <v>70</v>
      </c>
      <c r="Q563">
        <v>0</v>
      </c>
      <c r="R563">
        <v>0</v>
      </c>
      <c r="S563">
        <v>817.10739999999998</v>
      </c>
      <c r="T563">
        <v>0</v>
      </c>
      <c r="U563" t="s">
        <v>1051</v>
      </c>
      <c r="V563" t="s">
        <v>1053</v>
      </c>
    </row>
    <row r="564" spans="1:22" x14ac:dyDescent="0.35">
      <c r="A564" t="s">
        <v>609</v>
      </c>
      <c r="B564" t="s">
        <v>37</v>
      </c>
      <c r="C564" t="s">
        <v>9</v>
      </c>
      <c r="D564" t="s">
        <v>1</v>
      </c>
      <c r="F564">
        <v>44307</v>
      </c>
      <c r="G564" s="4">
        <v>44382</v>
      </c>
      <c r="H564">
        <v>2</v>
      </c>
      <c r="J564" t="s">
        <v>3</v>
      </c>
      <c r="K564">
        <v>2.25</v>
      </c>
      <c r="L564">
        <v>1499.3906999999999</v>
      </c>
      <c r="M564" t="s">
        <v>18</v>
      </c>
      <c r="N564">
        <v>75</v>
      </c>
      <c r="O564">
        <v>140</v>
      </c>
      <c r="P564">
        <v>315</v>
      </c>
      <c r="Q564">
        <v>315</v>
      </c>
      <c r="R564">
        <v>0</v>
      </c>
      <c r="S564">
        <v>1814.3906999999999</v>
      </c>
      <c r="T564">
        <v>315</v>
      </c>
      <c r="U564" t="s">
        <v>1051</v>
      </c>
      <c r="V564" t="s">
        <v>1053</v>
      </c>
    </row>
    <row r="565" spans="1:22" x14ac:dyDescent="0.35">
      <c r="A565" t="s">
        <v>610</v>
      </c>
      <c r="B565" t="s">
        <v>37</v>
      </c>
      <c r="C565" t="s">
        <v>9</v>
      </c>
      <c r="D565" t="s">
        <v>11</v>
      </c>
      <c r="F565">
        <v>44307</v>
      </c>
      <c r="G565" s="4">
        <v>44383</v>
      </c>
      <c r="H565">
        <v>1</v>
      </c>
      <c r="J565" t="s">
        <v>3</v>
      </c>
      <c r="K565">
        <v>0.25</v>
      </c>
      <c r="L565">
        <v>119.18089999999999</v>
      </c>
      <c r="M565" t="s">
        <v>18</v>
      </c>
      <c r="N565">
        <v>76</v>
      </c>
      <c r="O565">
        <v>80</v>
      </c>
      <c r="P565">
        <v>20</v>
      </c>
      <c r="Q565">
        <v>20</v>
      </c>
      <c r="R565">
        <v>0</v>
      </c>
      <c r="S565">
        <v>139.18090000000001</v>
      </c>
      <c r="T565">
        <v>20</v>
      </c>
      <c r="U565" t="s">
        <v>1051</v>
      </c>
      <c r="V565" t="s">
        <v>1048</v>
      </c>
    </row>
    <row r="566" spans="1:22" x14ac:dyDescent="0.35">
      <c r="A566" t="s">
        <v>611</v>
      </c>
      <c r="B566" t="s">
        <v>37</v>
      </c>
      <c r="C566" t="s">
        <v>9</v>
      </c>
      <c r="D566" t="s">
        <v>1</v>
      </c>
      <c r="F566">
        <v>44307</v>
      </c>
      <c r="G566" s="4">
        <v>44383</v>
      </c>
      <c r="H566">
        <v>2</v>
      </c>
      <c r="J566" t="s">
        <v>3</v>
      </c>
      <c r="K566">
        <v>1</v>
      </c>
      <c r="L566">
        <v>248.72819999999999</v>
      </c>
      <c r="M566" t="s">
        <v>18</v>
      </c>
      <c r="N566">
        <v>76</v>
      </c>
      <c r="O566">
        <v>140</v>
      </c>
      <c r="P566">
        <v>140</v>
      </c>
      <c r="Q566">
        <v>140</v>
      </c>
      <c r="R566">
        <v>0</v>
      </c>
      <c r="S566">
        <v>388.72820000000002</v>
      </c>
      <c r="T566">
        <v>140</v>
      </c>
      <c r="U566" t="s">
        <v>1051</v>
      </c>
      <c r="V566" t="s">
        <v>1048</v>
      </c>
    </row>
    <row r="567" spans="1:22" x14ac:dyDescent="0.35">
      <c r="A567" t="s">
        <v>612</v>
      </c>
      <c r="B567" t="s">
        <v>37</v>
      </c>
      <c r="C567" t="s">
        <v>9</v>
      </c>
      <c r="D567" t="s">
        <v>13</v>
      </c>
      <c r="F567">
        <v>44307</v>
      </c>
      <c r="G567" s="4">
        <v>44383</v>
      </c>
      <c r="H567">
        <v>2</v>
      </c>
      <c r="I567" t="s">
        <v>3</v>
      </c>
      <c r="J567" t="s">
        <v>3</v>
      </c>
      <c r="K567">
        <v>1.75</v>
      </c>
      <c r="L567">
        <v>291.90300000000002</v>
      </c>
      <c r="M567" t="s">
        <v>20</v>
      </c>
      <c r="N567">
        <v>76</v>
      </c>
      <c r="O567">
        <v>140</v>
      </c>
      <c r="P567">
        <v>245</v>
      </c>
      <c r="Q567">
        <v>0</v>
      </c>
      <c r="R567">
        <v>0</v>
      </c>
      <c r="S567">
        <v>536.90300000000002</v>
      </c>
      <c r="T567">
        <v>0</v>
      </c>
      <c r="U567" t="s">
        <v>1051</v>
      </c>
      <c r="V567" t="s">
        <v>1048</v>
      </c>
    </row>
    <row r="568" spans="1:22" x14ac:dyDescent="0.35">
      <c r="A568" t="s">
        <v>613</v>
      </c>
      <c r="B568" t="s">
        <v>37</v>
      </c>
      <c r="C568" t="s">
        <v>9</v>
      </c>
      <c r="D568" t="s">
        <v>11</v>
      </c>
      <c r="F568">
        <v>44307</v>
      </c>
      <c r="G568" s="4">
        <v>44383</v>
      </c>
      <c r="H568">
        <v>2</v>
      </c>
      <c r="J568" t="s">
        <v>3</v>
      </c>
      <c r="K568">
        <v>0.25</v>
      </c>
      <c r="L568">
        <v>371.1669</v>
      </c>
      <c r="M568" t="s">
        <v>18</v>
      </c>
      <c r="N568">
        <v>76</v>
      </c>
      <c r="O568">
        <v>140</v>
      </c>
      <c r="P568">
        <v>35</v>
      </c>
      <c r="Q568">
        <v>35</v>
      </c>
      <c r="R568">
        <v>0</v>
      </c>
      <c r="S568">
        <v>406.1669</v>
      </c>
      <c r="T568">
        <v>35</v>
      </c>
      <c r="U568" t="s">
        <v>1051</v>
      </c>
      <c r="V568" t="s">
        <v>1048</v>
      </c>
    </row>
    <row r="569" spans="1:22" x14ac:dyDescent="0.35">
      <c r="A569" t="s">
        <v>614</v>
      </c>
      <c r="B569" t="s">
        <v>37</v>
      </c>
      <c r="C569" t="s">
        <v>9</v>
      </c>
      <c r="D569" t="s">
        <v>13</v>
      </c>
      <c r="F569">
        <v>44307</v>
      </c>
      <c r="G569" s="4">
        <v>44383</v>
      </c>
      <c r="H569">
        <v>2</v>
      </c>
      <c r="J569" t="s">
        <v>3</v>
      </c>
      <c r="K569">
        <v>0.75</v>
      </c>
      <c r="L569">
        <v>380.3526</v>
      </c>
      <c r="M569" t="s">
        <v>18</v>
      </c>
      <c r="N569">
        <v>76</v>
      </c>
      <c r="O569">
        <v>140</v>
      </c>
      <c r="P569">
        <v>105</v>
      </c>
      <c r="Q569">
        <v>105</v>
      </c>
      <c r="R569">
        <v>0</v>
      </c>
      <c r="S569">
        <v>485.3526</v>
      </c>
      <c r="T569">
        <v>105</v>
      </c>
      <c r="U569" t="s">
        <v>1051</v>
      </c>
      <c r="V569" t="s">
        <v>1048</v>
      </c>
    </row>
    <row r="570" spans="1:22" x14ac:dyDescent="0.35">
      <c r="A570" t="s">
        <v>615</v>
      </c>
      <c r="B570" t="s">
        <v>37</v>
      </c>
      <c r="C570" t="s">
        <v>9</v>
      </c>
      <c r="D570" t="s">
        <v>2</v>
      </c>
      <c r="F570">
        <v>44307</v>
      </c>
      <c r="G570" s="4">
        <v>44383</v>
      </c>
      <c r="H570">
        <v>2</v>
      </c>
      <c r="J570" t="s">
        <v>3</v>
      </c>
      <c r="K570">
        <v>1</v>
      </c>
      <c r="L570">
        <v>423.08440000000002</v>
      </c>
      <c r="M570" t="s">
        <v>18</v>
      </c>
      <c r="N570">
        <v>76</v>
      </c>
      <c r="O570">
        <v>140</v>
      </c>
      <c r="P570">
        <v>140</v>
      </c>
      <c r="Q570">
        <v>140</v>
      </c>
      <c r="R570">
        <v>0</v>
      </c>
      <c r="S570">
        <v>563.08439999999996</v>
      </c>
      <c r="T570">
        <v>140</v>
      </c>
      <c r="U570" t="s">
        <v>1051</v>
      </c>
      <c r="V570" t="s">
        <v>1048</v>
      </c>
    </row>
    <row r="571" spans="1:22" x14ac:dyDescent="0.35">
      <c r="A571" t="s">
        <v>616</v>
      </c>
      <c r="B571" t="s">
        <v>37</v>
      </c>
      <c r="C571" t="s">
        <v>9</v>
      </c>
      <c r="D571" t="s">
        <v>1</v>
      </c>
      <c r="F571">
        <v>44307</v>
      </c>
      <c r="G571" s="4">
        <v>44383</v>
      </c>
      <c r="H571">
        <v>2</v>
      </c>
      <c r="K571">
        <v>1.75</v>
      </c>
      <c r="L571">
        <v>395.08409999999998</v>
      </c>
      <c r="M571" t="s">
        <v>17</v>
      </c>
      <c r="N571">
        <v>76</v>
      </c>
      <c r="O571">
        <v>140</v>
      </c>
      <c r="P571">
        <v>245</v>
      </c>
      <c r="Q571">
        <v>245</v>
      </c>
      <c r="R571">
        <v>395.08409999999998</v>
      </c>
      <c r="S571">
        <v>640.08410000000003</v>
      </c>
      <c r="T571">
        <v>640.08410000000003</v>
      </c>
      <c r="U571" t="s">
        <v>1051</v>
      </c>
      <c r="V571" t="s">
        <v>1048</v>
      </c>
    </row>
    <row r="572" spans="1:22" x14ac:dyDescent="0.35">
      <c r="A572" t="s">
        <v>617</v>
      </c>
      <c r="B572" t="s">
        <v>37</v>
      </c>
      <c r="C572" t="s">
        <v>9</v>
      </c>
      <c r="D572" t="s">
        <v>12</v>
      </c>
      <c r="F572">
        <v>44307</v>
      </c>
      <c r="G572" s="4">
        <v>44383</v>
      </c>
      <c r="H572">
        <v>2</v>
      </c>
      <c r="I572" t="s">
        <v>3</v>
      </c>
      <c r="J572" t="s">
        <v>3</v>
      </c>
      <c r="K572">
        <v>0.5</v>
      </c>
      <c r="L572">
        <v>442.18970000000002</v>
      </c>
      <c r="M572" t="s">
        <v>20</v>
      </c>
      <c r="N572">
        <v>76</v>
      </c>
      <c r="O572">
        <v>140</v>
      </c>
      <c r="P572">
        <v>70</v>
      </c>
      <c r="Q572">
        <v>0</v>
      </c>
      <c r="R572">
        <v>0</v>
      </c>
      <c r="S572">
        <v>512.18970000000002</v>
      </c>
      <c r="T572">
        <v>0</v>
      </c>
      <c r="U572" t="s">
        <v>1051</v>
      </c>
      <c r="V572" t="s">
        <v>1048</v>
      </c>
    </row>
    <row r="573" spans="1:22" x14ac:dyDescent="0.35">
      <c r="A573" t="s">
        <v>618</v>
      </c>
      <c r="B573" t="s">
        <v>36</v>
      </c>
      <c r="C573" t="s">
        <v>8</v>
      </c>
      <c r="D573" t="s">
        <v>12</v>
      </c>
      <c r="F573">
        <v>44307</v>
      </c>
      <c r="G573" s="4">
        <v>44389</v>
      </c>
      <c r="H573">
        <v>2</v>
      </c>
      <c r="K573">
        <v>0.25</v>
      </c>
      <c r="L573">
        <v>54</v>
      </c>
      <c r="M573" t="s">
        <v>19</v>
      </c>
      <c r="N573">
        <v>82</v>
      </c>
      <c r="O573">
        <v>140</v>
      </c>
      <c r="P573">
        <v>35</v>
      </c>
      <c r="Q573">
        <v>35</v>
      </c>
      <c r="R573">
        <v>54</v>
      </c>
      <c r="S573">
        <v>89</v>
      </c>
      <c r="T573">
        <v>89</v>
      </c>
      <c r="U573" t="s">
        <v>1051</v>
      </c>
      <c r="V573" t="s">
        <v>1053</v>
      </c>
    </row>
    <row r="574" spans="1:22" x14ac:dyDescent="0.35">
      <c r="A574" t="s">
        <v>619</v>
      </c>
      <c r="B574" t="s">
        <v>36</v>
      </c>
      <c r="C574" t="s">
        <v>8</v>
      </c>
      <c r="D574" t="s">
        <v>13</v>
      </c>
      <c r="F574">
        <v>44307</v>
      </c>
      <c r="G574" s="4">
        <v>44389</v>
      </c>
      <c r="H574">
        <v>2</v>
      </c>
      <c r="K574">
        <v>0.5</v>
      </c>
      <c r="L574">
        <v>61.993600000000001</v>
      </c>
      <c r="M574" t="s">
        <v>18</v>
      </c>
      <c r="N574">
        <v>82</v>
      </c>
      <c r="O574">
        <v>140</v>
      </c>
      <c r="P574">
        <v>70</v>
      </c>
      <c r="Q574">
        <v>70</v>
      </c>
      <c r="R574">
        <v>61.993600000000001</v>
      </c>
      <c r="S574">
        <v>131.99360000000001</v>
      </c>
      <c r="T574">
        <v>131.99360000000001</v>
      </c>
      <c r="U574" t="s">
        <v>1051</v>
      </c>
      <c r="V574" t="s">
        <v>1053</v>
      </c>
    </row>
    <row r="575" spans="1:22" x14ac:dyDescent="0.35">
      <c r="A575" t="s">
        <v>620</v>
      </c>
      <c r="B575" t="s">
        <v>36</v>
      </c>
      <c r="C575" t="s">
        <v>7</v>
      </c>
      <c r="D575" t="s">
        <v>11</v>
      </c>
      <c r="F575">
        <v>44307</v>
      </c>
      <c r="G575" s="4">
        <v>44389</v>
      </c>
      <c r="H575">
        <v>1</v>
      </c>
      <c r="K575">
        <v>0.25</v>
      </c>
      <c r="L575">
        <v>120</v>
      </c>
      <c r="M575" t="s">
        <v>17</v>
      </c>
      <c r="N575">
        <v>82</v>
      </c>
      <c r="O575">
        <v>80</v>
      </c>
      <c r="P575">
        <v>20</v>
      </c>
      <c r="Q575">
        <v>20</v>
      </c>
      <c r="R575">
        <v>120</v>
      </c>
      <c r="S575">
        <v>140</v>
      </c>
      <c r="T575">
        <v>140</v>
      </c>
      <c r="U575" t="s">
        <v>1051</v>
      </c>
      <c r="V575" t="s">
        <v>1053</v>
      </c>
    </row>
    <row r="576" spans="1:22" x14ac:dyDescent="0.35">
      <c r="A576" t="s">
        <v>621</v>
      </c>
      <c r="B576" t="s">
        <v>37</v>
      </c>
      <c r="C576" t="s">
        <v>9</v>
      </c>
      <c r="D576" t="s">
        <v>13</v>
      </c>
      <c r="F576">
        <v>44307</v>
      </c>
      <c r="G576" s="4">
        <v>44389</v>
      </c>
      <c r="H576">
        <v>2</v>
      </c>
      <c r="K576">
        <v>0.5</v>
      </c>
      <c r="L576">
        <v>122.3613</v>
      </c>
      <c r="M576" t="s">
        <v>17</v>
      </c>
      <c r="N576">
        <v>82</v>
      </c>
      <c r="O576">
        <v>140</v>
      </c>
      <c r="P576">
        <v>70</v>
      </c>
      <c r="Q576">
        <v>70</v>
      </c>
      <c r="R576">
        <v>122.3613</v>
      </c>
      <c r="S576">
        <v>192.3613</v>
      </c>
      <c r="T576">
        <v>192.3613</v>
      </c>
      <c r="U576" t="s">
        <v>1051</v>
      </c>
      <c r="V576" t="s">
        <v>1053</v>
      </c>
    </row>
    <row r="577" spans="1:22" x14ac:dyDescent="0.35">
      <c r="A577" t="s">
        <v>622</v>
      </c>
      <c r="B577" t="s">
        <v>37</v>
      </c>
      <c r="C577" t="s">
        <v>9</v>
      </c>
      <c r="D577" t="s">
        <v>12</v>
      </c>
      <c r="F577">
        <v>44307</v>
      </c>
      <c r="G577" s="4">
        <v>44389</v>
      </c>
      <c r="H577">
        <v>2</v>
      </c>
      <c r="K577">
        <v>0.5</v>
      </c>
      <c r="L577">
        <v>401.1669</v>
      </c>
      <c r="M577" t="s">
        <v>17</v>
      </c>
      <c r="N577">
        <v>82</v>
      </c>
      <c r="O577">
        <v>140</v>
      </c>
      <c r="P577">
        <v>70</v>
      </c>
      <c r="Q577">
        <v>70</v>
      </c>
      <c r="R577">
        <v>401.1669</v>
      </c>
      <c r="S577">
        <v>471.1669</v>
      </c>
      <c r="T577">
        <v>471.1669</v>
      </c>
      <c r="U577" t="s">
        <v>1051</v>
      </c>
      <c r="V577" t="s">
        <v>1053</v>
      </c>
    </row>
    <row r="578" spans="1:22" x14ac:dyDescent="0.35">
      <c r="A578" t="s">
        <v>623</v>
      </c>
      <c r="B578" t="s">
        <v>36</v>
      </c>
      <c r="C578" t="s">
        <v>8</v>
      </c>
      <c r="D578" t="s">
        <v>1</v>
      </c>
      <c r="F578">
        <v>44307</v>
      </c>
      <c r="G578" s="4">
        <v>44389</v>
      </c>
      <c r="H578">
        <v>2</v>
      </c>
      <c r="K578">
        <v>1</v>
      </c>
      <c r="L578">
        <v>427.88080000000002</v>
      </c>
      <c r="M578" t="s">
        <v>18</v>
      </c>
      <c r="N578">
        <v>82</v>
      </c>
      <c r="O578">
        <v>140</v>
      </c>
      <c r="P578">
        <v>140</v>
      </c>
      <c r="Q578">
        <v>140</v>
      </c>
      <c r="R578">
        <v>427.88080000000002</v>
      </c>
      <c r="S578">
        <v>567.88080000000002</v>
      </c>
      <c r="T578">
        <v>567.88080000000002</v>
      </c>
      <c r="U578" t="s">
        <v>1051</v>
      </c>
      <c r="V578" t="s">
        <v>1053</v>
      </c>
    </row>
    <row r="579" spans="1:22" x14ac:dyDescent="0.35">
      <c r="A579" t="s">
        <v>624</v>
      </c>
      <c r="B579" t="s">
        <v>40</v>
      </c>
      <c r="C579" t="s">
        <v>7</v>
      </c>
      <c r="D579" t="s">
        <v>12</v>
      </c>
      <c r="E579" t="s">
        <v>3</v>
      </c>
      <c r="F579">
        <v>44307</v>
      </c>
      <c r="G579" s="4">
        <v>44390</v>
      </c>
      <c r="H579">
        <v>1</v>
      </c>
      <c r="K579">
        <v>0.25</v>
      </c>
      <c r="L579">
        <v>85.32</v>
      </c>
      <c r="M579" t="s">
        <v>17</v>
      </c>
      <c r="N579">
        <v>83</v>
      </c>
      <c r="O579">
        <v>80</v>
      </c>
      <c r="P579">
        <v>20</v>
      </c>
      <c r="Q579">
        <v>20</v>
      </c>
      <c r="R579">
        <v>85.32</v>
      </c>
      <c r="S579">
        <v>105.32</v>
      </c>
      <c r="T579">
        <v>105.32</v>
      </c>
      <c r="U579" t="s">
        <v>1051</v>
      </c>
      <c r="V579" t="s">
        <v>1048</v>
      </c>
    </row>
    <row r="580" spans="1:22" x14ac:dyDescent="0.35">
      <c r="A580" t="s">
        <v>625</v>
      </c>
      <c r="B580" t="s">
        <v>38</v>
      </c>
      <c r="C580" t="s">
        <v>8</v>
      </c>
      <c r="D580" t="s">
        <v>12</v>
      </c>
      <c r="F580">
        <v>44307</v>
      </c>
      <c r="G580" s="4">
        <v>44390</v>
      </c>
      <c r="H580">
        <v>2</v>
      </c>
      <c r="K580">
        <v>0.5</v>
      </c>
      <c r="L580">
        <v>107.4011</v>
      </c>
      <c r="M580" t="s">
        <v>18</v>
      </c>
      <c r="N580">
        <v>83</v>
      </c>
      <c r="O580">
        <v>140</v>
      </c>
      <c r="P580">
        <v>70</v>
      </c>
      <c r="Q580">
        <v>70</v>
      </c>
      <c r="R580">
        <v>107.4011</v>
      </c>
      <c r="S580">
        <v>177.40109999999999</v>
      </c>
      <c r="T580">
        <v>177.40109999999999</v>
      </c>
      <c r="U580" t="s">
        <v>1051</v>
      </c>
      <c r="V580" t="s">
        <v>1048</v>
      </c>
    </row>
    <row r="581" spans="1:22" x14ac:dyDescent="0.35">
      <c r="A581" t="s">
        <v>626</v>
      </c>
      <c r="B581" t="s">
        <v>37</v>
      </c>
      <c r="C581" t="s">
        <v>9</v>
      </c>
      <c r="D581" t="s">
        <v>12</v>
      </c>
      <c r="F581">
        <v>44307</v>
      </c>
      <c r="G581" s="4">
        <v>44390</v>
      </c>
      <c r="H581">
        <v>2</v>
      </c>
      <c r="K581">
        <v>0.25</v>
      </c>
      <c r="L581">
        <v>108.36109999999999</v>
      </c>
      <c r="M581" t="s">
        <v>17</v>
      </c>
      <c r="N581">
        <v>83</v>
      </c>
      <c r="O581">
        <v>140</v>
      </c>
      <c r="P581">
        <v>35</v>
      </c>
      <c r="Q581">
        <v>35</v>
      </c>
      <c r="R581">
        <v>108.36109999999999</v>
      </c>
      <c r="S581">
        <v>143.36109999999999</v>
      </c>
      <c r="T581">
        <v>143.36109999999999</v>
      </c>
      <c r="U581" t="s">
        <v>1051</v>
      </c>
      <c r="V581" t="s">
        <v>1048</v>
      </c>
    </row>
    <row r="582" spans="1:22" x14ac:dyDescent="0.35">
      <c r="A582" t="s">
        <v>627</v>
      </c>
      <c r="B582" t="s">
        <v>40</v>
      </c>
      <c r="C582" t="s">
        <v>7</v>
      </c>
      <c r="D582" t="s">
        <v>11</v>
      </c>
      <c r="F582">
        <v>44307</v>
      </c>
      <c r="G582" s="4">
        <v>44390</v>
      </c>
      <c r="H582">
        <v>1</v>
      </c>
      <c r="K582">
        <v>0.25</v>
      </c>
      <c r="L582">
        <v>120</v>
      </c>
      <c r="M582" t="s">
        <v>18</v>
      </c>
      <c r="N582">
        <v>83</v>
      </c>
      <c r="O582">
        <v>80</v>
      </c>
      <c r="P582">
        <v>20</v>
      </c>
      <c r="Q582">
        <v>20</v>
      </c>
      <c r="R582">
        <v>120</v>
      </c>
      <c r="S582">
        <v>140</v>
      </c>
      <c r="T582">
        <v>140</v>
      </c>
      <c r="U582" t="s">
        <v>1051</v>
      </c>
      <c r="V582" t="s">
        <v>1048</v>
      </c>
    </row>
    <row r="583" spans="1:22" x14ac:dyDescent="0.35">
      <c r="A583" t="s">
        <v>628</v>
      </c>
      <c r="B583" t="s">
        <v>37</v>
      </c>
      <c r="C583" t="s">
        <v>9</v>
      </c>
      <c r="D583" t="s">
        <v>1</v>
      </c>
      <c r="F583">
        <v>44307</v>
      </c>
      <c r="G583" s="4">
        <v>44390</v>
      </c>
      <c r="H583">
        <v>2</v>
      </c>
      <c r="K583">
        <v>1.75</v>
      </c>
      <c r="L583">
        <v>416.85219999999998</v>
      </c>
      <c r="M583" t="s">
        <v>17</v>
      </c>
      <c r="N583">
        <v>83</v>
      </c>
      <c r="O583">
        <v>140</v>
      </c>
      <c r="P583">
        <v>245</v>
      </c>
      <c r="Q583">
        <v>245</v>
      </c>
      <c r="R583">
        <v>416.85219999999998</v>
      </c>
      <c r="S583">
        <v>661.85220000000004</v>
      </c>
      <c r="T583">
        <v>661.85220000000004</v>
      </c>
      <c r="U583" t="s">
        <v>1051</v>
      </c>
      <c r="V583" t="s">
        <v>1048</v>
      </c>
    </row>
    <row r="584" spans="1:22" x14ac:dyDescent="0.35">
      <c r="A584" t="s">
        <v>629</v>
      </c>
      <c r="B584" t="s">
        <v>37</v>
      </c>
      <c r="C584" t="s">
        <v>9</v>
      </c>
      <c r="D584" t="s">
        <v>1</v>
      </c>
      <c r="F584">
        <v>44307</v>
      </c>
      <c r="G584" s="4">
        <v>44390</v>
      </c>
      <c r="H584">
        <v>2</v>
      </c>
      <c r="K584">
        <v>1.25</v>
      </c>
      <c r="L584">
        <v>449.04039999999998</v>
      </c>
      <c r="M584" t="s">
        <v>17</v>
      </c>
      <c r="N584">
        <v>83</v>
      </c>
      <c r="O584">
        <v>140</v>
      </c>
      <c r="P584">
        <v>175</v>
      </c>
      <c r="Q584">
        <v>175</v>
      </c>
      <c r="R584">
        <v>449.04039999999998</v>
      </c>
      <c r="S584">
        <v>624.04039999999998</v>
      </c>
      <c r="T584">
        <v>624.04039999999998</v>
      </c>
      <c r="U584" t="s">
        <v>1051</v>
      </c>
      <c r="V584" t="s">
        <v>1048</v>
      </c>
    </row>
    <row r="585" spans="1:22" x14ac:dyDescent="0.35">
      <c r="A585" t="s">
        <v>630</v>
      </c>
      <c r="B585" t="s">
        <v>36</v>
      </c>
      <c r="C585" t="s">
        <v>8</v>
      </c>
      <c r="D585" t="s">
        <v>12</v>
      </c>
      <c r="F585">
        <v>44307</v>
      </c>
      <c r="G585" s="4">
        <v>44390</v>
      </c>
      <c r="H585">
        <v>2</v>
      </c>
      <c r="K585">
        <v>1</v>
      </c>
      <c r="L585">
        <v>463.70929999999998</v>
      </c>
      <c r="M585" t="s">
        <v>18</v>
      </c>
      <c r="N585">
        <v>83</v>
      </c>
      <c r="O585">
        <v>140</v>
      </c>
      <c r="P585">
        <v>140</v>
      </c>
      <c r="Q585">
        <v>140</v>
      </c>
      <c r="R585">
        <v>463.70929999999998</v>
      </c>
      <c r="S585">
        <v>603.70929999999998</v>
      </c>
      <c r="T585">
        <v>603.70929999999998</v>
      </c>
      <c r="U585" t="s">
        <v>1051</v>
      </c>
      <c r="V585" t="s">
        <v>1048</v>
      </c>
    </row>
    <row r="586" spans="1:22" x14ac:dyDescent="0.35">
      <c r="A586" t="s">
        <v>631</v>
      </c>
      <c r="B586" t="s">
        <v>37</v>
      </c>
      <c r="C586" t="s">
        <v>9</v>
      </c>
      <c r="D586" t="s">
        <v>1</v>
      </c>
      <c r="F586">
        <v>44307</v>
      </c>
      <c r="G586" s="4">
        <v>44390</v>
      </c>
      <c r="H586">
        <v>2</v>
      </c>
      <c r="K586">
        <v>1.25</v>
      </c>
      <c r="L586">
        <v>488.4255</v>
      </c>
      <c r="M586" t="s">
        <v>17</v>
      </c>
      <c r="N586">
        <v>83</v>
      </c>
      <c r="O586">
        <v>140</v>
      </c>
      <c r="P586">
        <v>175</v>
      </c>
      <c r="Q586">
        <v>175</v>
      </c>
      <c r="R586">
        <v>488.4255</v>
      </c>
      <c r="S586">
        <v>663.42550000000006</v>
      </c>
      <c r="T586">
        <v>663.42550000000006</v>
      </c>
      <c r="U586" t="s">
        <v>1051</v>
      </c>
      <c r="V586" t="s">
        <v>1048</v>
      </c>
    </row>
    <row r="587" spans="1:22" x14ac:dyDescent="0.35">
      <c r="A587" t="s">
        <v>632</v>
      </c>
      <c r="B587" t="s">
        <v>34</v>
      </c>
      <c r="C587" t="s">
        <v>9</v>
      </c>
      <c r="D587" t="s">
        <v>12</v>
      </c>
      <c r="F587">
        <v>44308</v>
      </c>
      <c r="G587" s="4">
        <v>44330</v>
      </c>
      <c r="H587">
        <v>1</v>
      </c>
      <c r="K587">
        <v>1</v>
      </c>
      <c r="L587">
        <v>65.947800000000001</v>
      </c>
      <c r="M587" t="s">
        <v>18</v>
      </c>
      <c r="N587">
        <v>22</v>
      </c>
      <c r="O587">
        <v>80</v>
      </c>
      <c r="P587">
        <v>80</v>
      </c>
      <c r="Q587">
        <v>80</v>
      </c>
      <c r="R587">
        <v>65.947800000000001</v>
      </c>
      <c r="S587">
        <v>145.9478</v>
      </c>
      <c r="T587">
        <v>145.9478</v>
      </c>
      <c r="U587" t="s">
        <v>1050</v>
      </c>
      <c r="V587" t="s">
        <v>1049</v>
      </c>
    </row>
    <row r="588" spans="1:22" x14ac:dyDescent="0.35">
      <c r="A588" t="s">
        <v>633</v>
      </c>
      <c r="B588" t="s">
        <v>36</v>
      </c>
      <c r="C588" t="s">
        <v>7</v>
      </c>
      <c r="D588" t="s">
        <v>11</v>
      </c>
      <c r="F588">
        <v>44308</v>
      </c>
      <c r="G588" s="4">
        <v>44331</v>
      </c>
      <c r="H588">
        <v>1</v>
      </c>
      <c r="K588">
        <v>0.25</v>
      </c>
      <c r="L588">
        <v>109.2323</v>
      </c>
      <c r="M588" t="s">
        <v>17</v>
      </c>
      <c r="N588">
        <v>23</v>
      </c>
      <c r="O588">
        <v>80</v>
      </c>
      <c r="P588">
        <v>20</v>
      </c>
      <c r="Q588">
        <v>20</v>
      </c>
      <c r="R588">
        <v>109.2323</v>
      </c>
      <c r="S588">
        <v>129.23230000000001</v>
      </c>
      <c r="T588">
        <v>129.23230000000001</v>
      </c>
      <c r="U588" t="s">
        <v>1050</v>
      </c>
      <c r="V588" t="s">
        <v>1052</v>
      </c>
    </row>
    <row r="589" spans="1:22" x14ac:dyDescent="0.35">
      <c r="A589" t="s">
        <v>634</v>
      </c>
      <c r="B589" t="s">
        <v>36</v>
      </c>
      <c r="C589" t="s">
        <v>7</v>
      </c>
      <c r="D589" t="s">
        <v>12</v>
      </c>
      <c r="F589">
        <v>44308</v>
      </c>
      <c r="G589" s="4">
        <v>44341</v>
      </c>
      <c r="H589">
        <v>2</v>
      </c>
      <c r="K589">
        <v>0.5</v>
      </c>
      <c r="L589">
        <v>86</v>
      </c>
      <c r="M589" t="s">
        <v>18</v>
      </c>
      <c r="N589">
        <v>33</v>
      </c>
      <c r="O589">
        <v>140</v>
      </c>
      <c r="P589">
        <v>70</v>
      </c>
      <c r="Q589">
        <v>70</v>
      </c>
      <c r="R589">
        <v>86</v>
      </c>
      <c r="S589">
        <v>156</v>
      </c>
      <c r="T589">
        <v>156</v>
      </c>
      <c r="U589" t="s">
        <v>1050</v>
      </c>
      <c r="V589" t="s">
        <v>1048</v>
      </c>
    </row>
    <row r="590" spans="1:22" x14ac:dyDescent="0.35">
      <c r="A590" t="s">
        <v>635</v>
      </c>
      <c r="B590" t="s">
        <v>39</v>
      </c>
      <c r="C590" t="s">
        <v>44</v>
      </c>
      <c r="D590" t="s">
        <v>11</v>
      </c>
      <c r="F590">
        <v>44308</v>
      </c>
      <c r="G590" s="4">
        <v>44380</v>
      </c>
      <c r="H590">
        <v>1</v>
      </c>
      <c r="K590">
        <v>0.25</v>
      </c>
      <c r="L590">
        <v>142.91249999999999</v>
      </c>
      <c r="M590" t="s">
        <v>18</v>
      </c>
      <c r="N590">
        <v>72</v>
      </c>
      <c r="O590">
        <v>80</v>
      </c>
      <c r="P590">
        <v>20</v>
      </c>
      <c r="Q590">
        <v>20</v>
      </c>
      <c r="R590">
        <v>142.91249999999999</v>
      </c>
      <c r="S590">
        <v>162.91249999999999</v>
      </c>
      <c r="T590">
        <v>162.91249999999999</v>
      </c>
      <c r="U590" t="s">
        <v>1050</v>
      </c>
      <c r="V590" t="s">
        <v>1052</v>
      </c>
    </row>
    <row r="591" spans="1:22" x14ac:dyDescent="0.35">
      <c r="A591" t="s">
        <v>636</v>
      </c>
      <c r="B591" t="s">
        <v>36</v>
      </c>
      <c r="C591" t="s">
        <v>7</v>
      </c>
      <c r="D591" t="s">
        <v>12</v>
      </c>
      <c r="F591">
        <v>44309</v>
      </c>
      <c r="G591" s="4">
        <v>44327</v>
      </c>
      <c r="H591">
        <v>2</v>
      </c>
      <c r="K591">
        <v>0.25</v>
      </c>
      <c r="L591">
        <v>82.98</v>
      </c>
      <c r="M591" t="s">
        <v>17</v>
      </c>
      <c r="N591">
        <v>18</v>
      </c>
      <c r="O591">
        <v>140</v>
      </c>
      <c r="P591">
        <v>35</v>
      </c>
      <c r="Q591">
        <v>35</v>
      </c>
      <c r="R591">
        <v>82.98</v>
      </c>
      <c r="S591">
        <v>117.98</v>
      </c>
      <c r="T591">
        <v>117.98</v>
      </c>
      <c r="U591" t="s">
        <v>1049</v>
      </c>
      <c r="V591" t="s">
        <v>1048</v>
      </c>
    </row>
    <row r="592" spans="1:22" x14ac:dyDescent="0.35">
      <c r="A592" t="s">
        <v>637</v>
      </c>
      <c r="B592" t="s">
        <v>39</v>
      </c>
      <c r="C592" t="s">
        <v>44</v>
      </c>
      <c r="D592" t="s">
        <v>11</v>
      </c>
      <c r="F592">
        <v>44309</v>
      </c>
      <c r="G592" s="4">
        <v>44345</v>
      </c>
      <c r="H592">
        <v>1</v>
      </c>
      <c r="K592">
        <v>0.25</v>
      </c>
      <c r="L592">
        <v>120</v>
      </c>
      <c r="M592" t="s">
        <v>18</v>
      </c>
      <c r="N592">
        <v>36</v>
      </c>
      <c r="O592">
        <v>80</v>
      </c>
      <c r="P592">
        <v>20</v>
      </c>
      <c r="Q592">
        <v>20</v>
      </c>
      <c r="R592">
        <v>120</v>
      </c>
      <c r="S592">
        <v>140</v>
      </c>
      <c r="T592">
        <v>140</v>
      </c>
      <c r="U592" t="s">
        <v>1049</v>
      </c>
      <c r="V592" t="s">
        <v>1052</v>
      </c>
    </row>
    <row r="593" spans="1:22" x14ac:dyDescent="0.35">
      <c r="A593" t="s">
        <v>638</v>
      </c>
      <c r="B593" t="s">
        <v>36</v>
      </c>
      <c r="C593" t="s">
        <v>7</v>
      </c>
      <c r="D593" t="s">
        <v>12</v>
      </c>
      <c r="F593">
        <v>44309</v>
      </c>
      <c r="G593" s="4">
        <v>44348</v>
      </c>
      <c r="H593">
        <v>2</v>
      </c>
      <c r="K593">
        <v>0.25</v>
      </c>
      <c r="L593">
        <v>120</v>
      </c>
      <c r="M593" t="s">
        <v>17</v>
      </c>
      <c r="N593">
        <v>39</v>
      </c>
      <c r="O593">
        <v>140</v>
      </c>
      <c r="P593">
        <v>35</v>
      </c>
      <c r="Q593">
        <v>35</v>
      </c>
      <c r="R593">
        <v>120</v>
      </c>
      <c r="S593">
        <v>155</v>
      </c>
      <c r="T593">
        <v>155</v>
      </c>
      <c r="U593" t="s">
        <v>1049</v>
      </c>
      <c r="V593" t="s">
        <v>1048</v>
      </c>
    </row>
    <row r="594" spans="1:22" x14ac:dyDescent="0.35">
      <c r="A594" t="s">
        <v>639</v>
      </c>
      <c r="B594" t="s">
        <v>36</v>
      </c>
      <c r="C594" t="s">
        <v>7</v>
      </c>
      <c r="D594" t="s">
        <v>1</v>
      </c>
      <c r="F594">
        <v>44309</v>
      </c>
      <c r="H594">
        <v>2</v>
      </c>
      <c r="L594">
        <v>356.23509999999999</v>
      </c>
      <c r="M594" t="s">
        <v>18</v>
      </c>
      <c r="N594" t="s">
        <v>1054</v>
      </c>
      <c r="O594">
        <v>140</v>
      </c>
      <c r="P594">
        <v>0</v>
      </c>
      <c r="Q594">
        <v>0</v>
      </c>
      <c r="R594">
        <v>356.23509999999999</v>
      </c>
      <c r="S594">
        <v>356.23509999999999</v>
      </c>
      <c r="T594">
        <v>356.23509999999999</v>
      </c>
      <c r="U594" t="s">
        <v>1049</v>
      </c>
      <c r="V594" t="s">
        <v>1052</v>
      </c>
    </row>
    <row r="595" spans="1:22" x14ac:dyDescent="0.35">
      <c r="A595" t="s">
        <v>640</v>
      </c>
      <c r="B595" t="s">
        <v>40</v>
      </c>
      <c r="C595" t="s">
        <v>7</v>
      </c>
      <c r="D595" t="s">
        <v>13</v>
      </c>
      <c r="F595">
        <v>44310</v>
      </c>
      <c r="G595" s="4">
        <v>44327</v>
      </c>
      <c r="H595">
        <v>2</v>
      </c>
      <c r="K595">
        <v>0.75</v>
      </c>
      <c r="L595">
        <v>200</v>
      </c>
      <c r="M595" t="s">
        <v>17</v>
      </c>
      <c r="N595">
        <v>17</v>
      </c>
      <c r="O595">
        <v>140</v>
      </c>
      <c r="P595">
        <v>105</v>
      </c>
      <c r="Q595">
        <v>105</v>
      </c>
      <c r="R595">
        <v>200</v>
      </c>
      <c r="S595">
        <v>305</v>
      </c>
      <c r="T595">
        <v>305</v>
      </c>
      <c r="U595" t="s">
        <v>1052</v>
      </c>
      <c r="V595" t="s">
        <v>1048</v>
      </c>
    </row>
    <row r="596" spans="1:22" x14ac:dyDescent="0.35">
      <c r="A596" t="s">
        <v>641</v>
      </c>
      <c r="B596" t="s">
        <v>39</v>
      </c>
      <c r="C596" t="s">
        <v>44</v>
      </c>
      <c r="D596" t="s">
        <v>12</v>
      </c>
      <c r="F596">
        <v>44312</v>
      </c>
      <c r="G596" s="4">
        <v>44321</v>
      </c>
      <c r="H596">
        <v>1</v>
      </c>
      <c r="K596">
        <v>0.5</v>
      </c>
      <c r="L596">
        <v>180</v>
      </c>
      <c r="M596" t="s">
        <v>17</v>
      </c>
      <c r="N596">
        <v>9</v>
      </c>
      <c r="O596">
        <v>80</v>
      </c>
      <c r="P596">
        <v>40</v>
      </c>
      <c r="Q596">
        <v>40</v>
      </c>
      <c r="R596">
        <v>180</v>
      </c>
      <c r="S596">
        <v>220</v>
      </c>
      <c r="T596">
        <v>220</v>
      </c>
      <c r="U596" t="s">
        <v>1053</v>
      </c>
      <c r="V596" t="s">
        <v>1051</v>
      </c>
    </row>
    <row r="597" spans="1:22" x14ac:dyDescent="0.35">
      <c r="A597" t="s">
        <v>642</v>
      </c>
      <c r="B597" t="s">
        <v>37</v>
      </c>
      <c r="C597" t="s">
        <v>43</v>
      </c>
      <c r="D597" t="s">
        <v>11</v>
      </c>
      <c r="F597">
        <v>44312</v>
      </c>
      <c r="G597" s="4">
        <v>44322</v>
      </c>
      <c r="H597">
        <v>1</v>
      </c>
      <c r="K597">
        <v>0.25</v>
      </c>
      <c r="L597">
        <v>41.359499999999997</v>
      </c>
      <c r="M597" t="s">
        <v>17</v>
      </c>
      <c r="N597">
        <v>10</v>
      </c>
      <c r="O597">
        <v>80</v>
      </c>
      <c r="P597">
        <v>20</v>
      </c>
      <c r="Q597">
        <v>20</v>
      </c>
      <c r="R597">
        <v>41.359499999999997</v>
      </c>
      <c r="S597">
        <v>61.359499999999997</v>
      </c>
      <c r="T597">
        <v>61.359499999999997</v>
      </c>
      <c r="U597" t="s">
        <v>1053</v>
      </c>
      <c r="V597" t="s">
        <v>1050</v>
      </c>
    </row>
    <row r="598" spans="1:22" x14ac:dyDescent="0.35">
      <c r="A598" t="s">
        <v>643</v>
      </c>
      <c r="B598" t="s">
        <v>34</v>
      </c>
      <c r="C598" t="s">
        <v>44</v>
      </c>
      <c r="D598" t="s">
        <v>11</v>
      </c>
      <c r="F598">
        <v>44312</v>
      </c>
      <c r="G598" s="4">
        <v>44323</v>
      </c>
      <c r="H598">
        <v>2</v>
      </c>
      <c r="K598">
        <v>0.25</v>
      </c>
      <c r="L598">
        <v>667.79300000000001</v>
      </c>
      <c r="M598" t="s">
        <v>17</v>
      </c>
      <c r="N598">
        <v>11</v>
      </c>
      <c r="O598">
        <v>140</v>
      </c>
      <c r="P598">
        <v>35</v>
      </c>
      <c r="Q598">
        <v>35</v>
      </c>
      <c r="R598">
        <v>667.79300000000001</v>
      </c>
      <c r="S598">
        <v>702.79300000000001</v>
      </c>
      <c r="T598">
        <v>702.79300000000001</v>
      </c>
      <c r="U598" t="s">
        <v>1053</v>
      </c>
      <c r="V598" t="s">
        <v>1049</v>
      </c>
    </row>
    <row r="599" spans="1:22" x14ac:dyDescent="0.35">
      <c r="A599" t="s">
        <v>644</v>
      </c>
      <c r="B599" t="s">
        <v>37</v>
      </c>
      <c r="C599" t="s">
        <v>9</v>
      </c>
      <c r="D599" t="s">
        <v>12</v>
      </c>
      <c r="F599">
        <v>44312</v>
      </c>
      <c r="G599" s="4">
        <v>44328</v>
      </c>
      <c r="H599">
        <v>1</v>
      </c>
      <c r="K599">
        <v>0.25</v>
      </c>
      <c r="L599">
        <v>36.739400000000003</v>
      </c>
      <c r="M599" t="s">
        <v>18</v>
      </c>
      <c r="N599">
        <v>16</v>
      </c>
      <c r="O599">
        <v>80</v>
      </c>
      <c r="P599">
        <v>20</v>
      </c>
      <c r="Q599">
        <v>20</v>
      </c>
      <c r="R599">
        <v>36.739400000000003</v>
      </c>
      <c r="S599">
        <v>56.739400000000003</v>
      </c>
      <c r="T599">
        <v>56.739400000000003</v>
      </c>
      <c r="U599" t="s">
        <v>1053</v>
      </c>
      <c r="V599" t="s">
        <v>1051</v>
      </c>
    </row>
    <row r="600" spans="1:22" x14ac:dyDescent="0.35">
      <c r="A600" t="s">
        <v>645</v>
      </c>
      <c r="B600" t="s">
        <v>35</v>
      </c>
      <c r="C600" t="s">
        <v>44</v>
      </c>
      <c r="D600" t="s">
        <v>11</v>
      </c>
      <c r="F600">
        <v>44312</v>
      </c>
      <c r="G600" s="4">
        <v>44328</v>
      </c>
      <c r="H600">
        <v>1</v>
      </c>
      <c r="K600">
        <v>0.25</v>
      </c>
      <c r="L600">
        <v>91.290899999999993</v>
      </c>
      <c r="M600" t="s">
        <v>18</v>
      </c>
      <c r="N600">
        <v>16</v>
      </c>
      <c r="O600">
        <v>80</v>
      </c>
      <c r="P600">
        <v>20</v>
      </c>
      <c r="Q600">
        <v>20</v>
      </c>
      <c r="R600">
        <v>91.290899999999993</v>
      </c>
      <c r="S600">
        <v>111.29089999999999</v>
      </c>
      <c r="T600">
        <v>111.29089999999999</v>
      </c>
      <c r="U600" t="s">
        <v>1053</v>
      </c>
      <c r="V600" t="s">
        <v>1051</v>
      </c>
    </row>
    <row r="601" spans="1:22" x14ac:dyDescent="0.35">
      <c r="A601" t="s">
        <v>646</v>
      </c>
      <c r="B601" t="s">
        <v>36</v>
      </c>
      <c r="C601" t="s">
        <v>7</v>
      </c>
      <c r="D601" t="s">
        <v>11</v>
      </c>
      <c r="E601" t="s">
        <v>3</v>
      </c>
      <c r="F601">
        <v>44312</v>
      </c>
      <c r="G601" s="4">
        <v>44334</v>
      </c>
      <c r="H601">
        <v>1</v>
      </c>
      <c r="K601">
        <v>0.25</v>
      </c>
      <c r="L601">
        <v>21.33</v>
      </c>
      <c r="M601" t="s">
        <v>17</v>
      </c>
      <c r="N601">
        <v>22</v>
      </c>
      <c r="O601">
        <v>80</v>
      </c>
      <c r="P601">
        <v>20</v>
      </c>
      <c r="Q601">
        <v>20</v>
      </c>
      <c r="R601">
        <v>21.33</v>
      </c>
      <c r="S601">
        <v>41.33</v>
      </c>
      <c r="T601">
        <v>41.33</v>
      </c>
      <c r="U601" t="s">
        <v>1053</v>
      </c>
      <c r="V601" t="s">
        <v>1048</v>
      </c>
    </row>
    <row r="602" spans="1:22" x14ac:dyDescent="0.35">
      <c r="A602" t="s">
        <v>647</v>
      </c>
      <c r="B602" t="s">
        <v>42</v>
      </c>
      <c r="C602" t="s">
        <v>44</v>
      </c>
      <c r="D602" t="s">
        <v>2</v>
      </c>
      <c r="F602">
        <v>44312</v>
      </c>
      <c r="G602" s="4">
        <v>44335</v>
      </c>
      <c r="H602">
        <v>2</v>
      </c>
      <c r="K602">
        <v>3.75</v>
      </c>
      <c r="L602">
        <v>511.15660000000003</v>
      </c>
      <c r="M602" t="s">
        <v>18</v>
      </c>
      <c r="N602">
        <v>23</v>
      </c>
      <c r="O602">
        <v>140</v>
      </c>
      <c r="P602">
        <v>525</v>
      </c>
      <c r="Q602">
        <v>525</v>
      </c>
      <c r="R602">
        <v>511.15660000000003</v>
      </c>
      <c r="S602">
        <v>1036.1566</v>
      </c>
      <c r="T602">
        <v>1036.1566</v>
      </c>
      <c r="U602" t="s">
        <v>1053</v>
      </c>
      <c r="V602" t="s">
        <v>1051</v>
      </c>
    </row>
    <row r="603" spans="1:22" x14ac:dyDescent="0.35">
      <c r="A603" t="s">
        <v>648</v>
      </c>
      <c r="B603" t="s">
        <v>35</v>
      </c>
      <c r="C603" t="s">
        <v>44</v>
      </c>
      <c r="D603" t="s">
        <v>12</v>
      </c>
      <c r="F603">
        <v>44312</v>
      </c>
      <c r="G603" s="4">
        <v>44348</v>
      </c>
      <c r="H603">
        <v>1</v>
      </c>
      <c r="K603">
        <v>0.5</v>
      </c>
      <c r="L603">
        <v>24.406400000000001</v>
      </c>
      <c r="M603" t="s">
        <v>19</v>
      </c>
      <c r="N603">
        <v>36</v>
      </c>
      <c r="O603">
        <v>80</v>
      </c>
      <c r="P603">
        <v>40</v>
      </c>
      <c r="Q603">
        <v>40</v>
      </c>
      <c r="R603">
        <v>24.406400000000001</v>
      </c>
      <c r="S603">
        <v>64.406400000000005</v>
      </c>
      <c r="T603">
        <v>64.406400000000005</v>
      </c>
      <c r="U603" t="s">
        <v>1053</v>
      </c>
      <c r="V603" t="s">
        <v>1048</v>
      </c>
    </row>
    <row r="604" spans="1:22" x14ac:dyDescent="0.35">
      <c r="A604" t="s">
        <v>649</v>
      </c>
      <c r="B604" t="s">
        <v>35</v>
      </c>
      <c r="C604" t="s">
        <v>44</v>
      </c>
      <c r="D604" t="s">
        <v>12</v>
      </c>
      <c r="E604" t="s">
        <v>3</v>
      </c>
      <c r="F604">
        <v>44312</v>
      </c>
      <c r="G604" s="4">
        <v>44348</v>
      </c>
      <c r="H604">
        <v>2</v>
      </c>
      <c r="J604" t="s">
        <v>3</v>
      </c>
      <c r="K604">
        <v>0.5</v>
      </c>
      <c r="L604">
        <v>54.18</v>
      </c>
      <c r="M604" t="s">
        <v>18</v>
      </c>
      <c r="N604">
        <v>36</v>
      </c>
      <c r="O604">
        <v>140</v>
      </c>
      <c r="P604">
        <v>70</v>
      </c>
      <c r="Q604">
        <v>70</v>
      </c>
      <c r="R604">
        <v>0</v>
      </c>
      <c r="S604">
        <v>124.18</v>
      </c>
      <c r="T604">
        <v>70</v>
      </c>
      <c r="U604" t="s">
        <v>1053</v>
      </c>
      <c r="V604" t="s">
        <v>1048</v>
      </c>
    </row>
    <row r="605" spans="1:22" x14ac:dyDescent="0.35">
      <c r="A605" t="s">
        <v>650</v>
      </c>
      <c r="B605" t="s">
        <v>37</v>
      </c>
      <c r="C605" t="s">
        <v>43</v>
      </c>
      <c r="D605" t="s">
        <v>11</v>
      </c>
      <c r="F605">
        <v>44312</v>
      </c>
      <c r="G605" s="4">
        <v>44350</v>
      </c>
      <c r="H605">
        <v>1</v>
      </c>
      <c r="K605">
        <v>0.25</v>
      </c>
      <c r="L605">
        <v>93.6</v>
      </c>
      <c r="M605" t="s">
        <v>19</v>
      </c>
      <c r="N605">
        <v>38</v>
      </c>
      <c r="O605">
        <v>80</v>
      </c>
      <c r="P605">
        <v>20</v>
      </c>
      <c r="Q605">
        <v>20</v>
      </c>
      <c r="R605">
        <v>93.6</v>
      </c>
      <c r="S605">
        <v>113.6</v>
      </c>
      <c r="T605">
        <v>113.6</v>
      </c>
      <c r="U605" t="s">
        <v>1053</v>
      </c>
      <c r="V605" t="s">
        <v>1050</v>
      </c>
    </row>
    <row r="606" spans="1:22" x14ac:dyDescent="0.35">
      <c r="A606" t="s">
        <v>651</v>
      </c>
      <c r="B606" t="s">
        <v>37</v>
      </c>
      <c r="C606" t="s">
        <v>43</v>
      </c>
      <c r="D606" t="s">
        <v>12</v>
      </c>
      <c r="F606">
        <v>44312</v>
      </c>
      <c r="G606" s="4">
        <v>44355</v>
      </c>
      <c r="H606">
        <v>1</v>
      </c>
      <c r="K606">
        <v>0.25</v>
      </c>
      <c r="L606">
        <v>810.30430000000001</v>
      </c>
      <c r="M606" t="s">
        <v>19</v>
      </c>
      <c r="N606">
        <v>43</v>
      </c>
      <c r="O606">
        <v>80</v>
      </c>
      <c r="P606">
        <v>20</v>
      </c>
      <c r="Q606">
        <v>20</v>
      </c>
      <c r="R606">
        <v>810.30430000000001</v>
      </c>
      <c r="S606">
        <v>830.30430000000001</v>
      </c>
      <c r="T606">
        <v>830.30430000000001</v>
      </c>
      <c r="U606" t="s">
        <v>1053</v>
      </c>
      <c r="V606" t="s">
        <v>1048</v>
      </c>
    </row>
    <row r="607" spans="1:22" x14ac:dyDescent="0.35">
      <c r="A607" t="s">
        <v>652</v>
      </c>
      <c r="B607" t="s">
        <v>39</v>
      </c>
      <c r="C607" t="s">
        <v>9</v>
      </c>
      <c r="D607" t="s">
        <v>12</v>
      </c>
      <c r="F607">
        <v>44312</v>
      </c>
      <c r="G607" s="4">
        <v>44356</v>
      </c>
      <c r="H607">
        <v>1</v>
      </c>
      <c r="K607">
        <v>0.5</v>
      </c>
      <c r="L607">
        <v>91.041700000000006</v>
      </c>
      <c r="M607" t="s">
        <v>17</v>
      </c>
      <c r="N607">
        <v>44</v>
      </c>
      <c r="O607">
        <v>80</v>
      </c>
      <c r="P607">
        <v>40</v>
      </c>
      <c r="Q607">
        <v>40</v>
      </c>
      <c r="R607">
        <v>91.041700000000006</v>
      </c>
      <c r="S607">
        <v>131.04169999999999</v>
      </c>
      <c r="T607">
        <v>131.04169999999999</v>
      </c>
      <c r="U607" t="s">
        <v>1053</v>
      </c>
      <c r="V607" t="s">
        <v>1051</v>
      </c>
    </row>
    <row r="608" spans="1:22" x14ac:dyDescent="0.35">
      <c r="A608" t="s">
        <v>653</v>
      </c>
      <c r="B608" t="s">
        <v>34</v>
      </c>
      <c r="C608" t="s">
        <v>44</v>
      </c>
      <c r="D608" t="s">
        <v>11</v>
      </c>
      <c r="F608">
        <v>44312</v>
      </c>
      <c r="G608" s="4">
        <v>44368</v>
      </c>
      <c r="H608">
        <v>1</v>
      </c>
      <c r="K608">
        <v>0.25</v>
      </c>
      <c r="L608">
        <v>82.793999999999997</v>
      </c>
      <c r="M608" t="s">
        <v>18</v>
      </c>
      <c r="N608">
        <v>56</v>
      </c>
      <c r="O608">
        <v>80</v>
      </c>
      <c r="P608">
        <v>20</v>
      </c>
      <c r="Q608">
        <v>20</v>
      </c>
      <c r="R608">
        <v>82.793999999999997</v>
      </c>
      <c r="S608">
        <v>102.794</v>
      </c>
      <c r="T608">
        <v>102.794</v>
      </c>
      <c r="U608" t="s">
        <v>1053</v>
      </c>
      <c r="V608" t="s">
        <v>1053</v>
      </c>
    </row>
    <row r="609" spans="1:22" x14ac:dyDescent="0.35">
      <c r="A609" t="s">
        <v>654</v>
      </c>
      <c r="B609" t="s">
        <v>34</v>
      </c>
      <c r="C609" t="s">
        <v>8</v>
      </c>
      <c r="D609" t="s">
        <v>1</v>
      </c>
      <c r="F609">
        <v>44312</v>
      </c>
      <c r="G609" s="4">
        <v>44371</v>
      </c>
      <c r="H609">
        <v>1</v>
      </c>
      <c r="I609" t="s">
        <v>3</v>
      </c>
      <c r="J609" t="s">
        <v>3</v>
      </c>
      <c r="K609">
        <v>3</v>
      </c>
      <c r="L609">
        <v>226.7655</v>
      </c>
      <c r="M609" t="s">
        <v>20</v>
      </c>
      <c r="N609">
        <v>59</v>
      </c>
      <c r="O609">
        <v>80</v>
      </c>
      <c r="P609">
        <v>240</v>
      </c>
      <c r="Q609">
        <v>0</v>
      </c>
      <c r="R609">
        <v>0</v>
      </c>
      <c r="S609">
        <v>466.76549999999997</v>
      </c>
      <c r="T609">
        <v>0</v>
      </c>
      <c r="U609" t="s">
        <v>1053</v>
      </c>
      <c r="V609" t="s">
        <v>1050</v>
      </c>
    </row>
    <row r="610" spans="1:22" x14ac:dyDescent="0.35">
      <c r="A610" t="s">
        <v>655</v>
      </c>
      <c r="B610" t="s">
        <v>36</v>
      </c>
      <c r="C610" t="s">
        <v>7</v>
      </c>
      <c r="D610" t="s">
        <v>12</v>
      </c>
      <c r="F610">
        <v>44312</v>
      </c>
      <c r="H610">
        <v>2</v>
      </c>
      <c r="L610">
        <v>106.65</v>
      </c>
      <c r="M610" t="s">
        <v>17</v>
      </c>
      <c r="N610" t="s">
        <v>1054</v>
      </c>
      <c r="O610">
        <v>140</v>
      </c>
      <c r="P610">
        <v>0</v>
      </c>
      <c r="Q610">
        <v>0</v>
      </c>
      <c r="R610">
        <v>106.65</v>
      </c>
      <c r="S610">
        <v>106.65</v>
      </c>
      <c r="T610">
        <v>106.65</v>
      </c>
      <c r="U610" t="s">
        <v>1053</v>
      </c>
      <c r="V610" t="s">
        <v>1052</v>
      </c>
    </row>
    <row r="611" spans="1:22" x14ac:dyDescent="0.35">
      <c r="A611" t="s">
        <v>656</v>
      </c>
      <c r="B611" t="s">
        <v>36</v>
      </c>
      <c r="C611" t="s">
        <v>7</v>
      </c>
      <c r="D611" t="s">
        <v>12</v>
      </c>
      <c r="F611">
        <v>44313</v>
      </c>
      <c r="G611" s="4">
        <v>44319</v>
      </c>
      <c r="H611">
        <v>2</v>
      </c>
      <c r="K611">
        <v>0.25</v>
      </c>
      <c r="L611">
        <v>108.9273</v>
      </c>
      <c r="M611" t="s">
        <v>18</v>
      </c>
      <c r="N611">
        <v>6</v>
      </c>
      <c r="O611">
        <v>140</v>
      </c>
      <c r="P611">
        <v>35</v>
      </c>
      <c r="Q611">
        <v>35</v>
      </c>
      <c r="R611">
        <v>108.9273</v>
      </c>
      <c r="S611">
        <v>143.9273</v>
      </c>
      <c r="T611">
        <v>143.9273</v>
      </c>
      <c r="U611" t="s">
        <v>1048</v>
      </c>
      <c r="V611" t="s">
        <v>1053</v>
      </c>
    </row>
    <row r="612" spans="1:22" x14ac:dyDescent="0.35">
      <c r="A612" t="s">
        <v>657</v>
      </c>
      <c r="B612" t="s">
        <v>39</v>
      </c>
      <c r="C612" t="s">
        <v>44</v>
      </c>
      <c r="D612" t="s">
        <v>13</v>
      </c>
      <c r="F612">
        <v>44313</v>
      </c>
      <c r="G612" s="4">
        <v>44321</v>
      </c>
      <c r="H612">
        <v>1</v>
      </c>
      <c r="K612">
        <v>1</v>
      </c>
      <c r="L612">
        <v>270.06360000000001</v>
      </c>
      <c r="M612" t="s">
        <v>17</v>
      </c>
      <c r="N612">
        <v>8</v>
      </c>
      <c r="O612">
        <v>80</v>
      </c>
      <c r="P612">
        <v>80</v>
      </c>
      <c r="Q612">
        <v>80</v>
      </c>
      <c r="R612">
        <v>270.06360000000001</v>
      </c>
      <c r="S612">
        <v>350.06360000000001</v>
      </c>
      <c r="T612">
        <v>350.06360000000001</v>
      </c>
      <c r="U612" t="s">
        <v>1048</v>
      </c>
      <c r="V612" t="s">
        <v>1051</v>
      </c>
    </row>
    <row r="613" spans="1:22" x14ac:dyDescent="0.35">
      <c r="A613" t="s">
        <v>658</v>
      </c>
      <c r="B613" t="s">
        <v>40</v>
      </c>
      <c r="C613" t="s">
        <v>7</v>
      </c>
      <c r="D613" t="s">
        <v>11</v>
      </c>
      <c r="F613">
        <v>44313</v>
      </c>
      <c r="G613" s="4">
        <v>44333</v>
      </c>
      <c r="H613">
        <v>2</v>
      </c>
      <c r="K613">
        <v>0.25</v>
      </c>
      <c r="L613">
        <v>145.89689999999999</v>
      </c>
      <c r="M613" t="s">
        <v>17</v>
      </c>
      <c r="N613">
        <v>20</v>
      </c>
      <c r="O613">
        <v>140</v>
      </c>
      <c r="P613">
        <v>35</v>
      </c>
      <c r="Q613">
        <v>35</v>
      </c>
      <c r="R613">
        <v>145.89689999999999</v>
      </c>
      <c r="S613">
        <v>180.89689999999999</v>
      </c>
      <c r="T613">
        <v>180.89689999999999</v>
      </c>
      <c r="U613" t="s">
        <v>1048</v>
      </c>
      <c r="V613" t="s">
        <v>1053</v>
      </c>
    </row>
    <row r="614" spans="1:22" x14ac:dyDescent="0.35">
      <c r="A614" t="s">
        <v>659</v>
      </c>
      <c r="B614" t="s">
        <v>39</v>
      </c>
      <c r="C614" t="s">
        <v>44</v>
      </c>
      <c r="D614" t="s">
        <v>12</v>
      </c>
      <c r="F614">
        <v>44313</v>
      </c>
      <c r="G614" s="4">
        <v>44333</v>
      </c>
      <c r="H614">
        <v>1</v>
      </c>
      <c r="K614">
        <v>0.25</v>
      </c>
      <c r="L614">
        <v>150.36160000000001</v>
      </c>
      <c r="M614" t="s">
        <v>17</v>
      </c>
      <c r="N614">
        <v>20</v>
      </c>
      <c r="O614">
        <v>80</v>
      </c>
      <c r="P614">
        <v>20</v>
      </c>
      <c r="Q614">
        <v>20</v>
      </c>
      <c r="R614">
        <v>150.36160000000001</v>
      </c>
      <c r="S614">
        <v>170.36160000000001</v>
      </c>
      <c r="T614">
        <v>170.36160000000001</v>
      </c>
      <c r="U614" t="s">
        <v>1048</v>
      </c>
      <c r="V614" t="s">
        <v>1053</v>
      </c>
    </row>
    <row r="615" spans="1:22" x14ac:dyDescent="0.35">
      <c r="A615" t="s">
        <v>660</v>
      </c>
      <c r="B615" t="s">
        <v>42</v>
      </c>
      <c r="C615" t="s">
        <v>44</v>
      </c>
      <c r="D615" t="s">
        <v>11</v>
      </c>
      <c r="F615">
        <v>44313</v>
      </c>
      <c r="G615" s="4">
        <v>44335</v>
      </c>
      <c r="H615">
        <v>1</v>
      </c>
      <c r="J615" t="s">
        <v>3</v>
      </c>
      <c r="K615">
        <v>0.25</v>
      </c>
      <c r="L615">
        <v>127.40130000000001</v>
      </c>
      <c r="M615" t="s">
        <v>18</v>
      </c>
      <c r="N615">
        <v>22</v>
      </c>
      <c r="O615">
        <v>80</v>
      </c>
      <c r="P615">
        <v>20</v>
      </c>
      <c r="Q615">
        <v>20</v>
      </c>
      <c r="R615">
        <v>0</v>
      </c>
      <c r="S615">
        <v>147.40129999999999</v>
      </c>
      <c r="T615">
        <v>20</v>
      </c>
      <c r="U615" t="s">
        <v>1048</v>
      </c>
      <c r="V615" t="s">
        <v>1051</v>
      </c>
    </row>
    <row r="616" spans="1:22" x14ac:dyDescent="0.35">
      <c r="A616" t="s">
        <v>661</v>
      </c>
      <c r="B616" t="s">
        <v>41</v>
      </c>
      <c r="C616" t="s">
        <v>7</v>
      </c>
      <c r="D616" t="s">
        <v>12</v>
      </c>
      <c r="F616">
        <v>44313</v>
      </c>
      <c r="G616" s="4">
        <v>44348</v>
      </c>
      <c r="H616">
        <v>2</v>
      </c>
      <c r="K616">
        <v>0.25</v>
      </c>
      <c r="L616">
        <v>142.51349999999999</v>
      </c>
      <c r="M616" t="s">
        <v>17</v>
      </c>
      <c r="N616">
        <v>35</v>
      </c>
      <c r="O616">
        <v>140</v>
      </c>
      <c r="P616">
        <v>35</v>
      </c>
      <c r="Q616">
        <v>35</v>
      </c>
      <c r="R616">
        <v>142.51349999999999</v>
      </c>
      <c r="S616">
        <v>177.51349999999999</v>
      </c>
      <c r="T616">
        <v>177.51349999999999</v>
      </c>
      <c r="U616" t="s">
        <v>1048</v>
      </c>
      <c r="V616" t="s">
        <v>1048</v>
      </c>
    </row>
    <row r="617" spans="1:22" x14ac:dyDescent="0.35">
      <c r="A617" t="s">
        <v>662</v>
      </c>
      <c r="B617" t="s">
        <v>40</v>
      </c>
      <c r="C617" t="s">
        <v>7</v>
      </c>
      <c r="D617" t="s">
        <v>12</v>
      </c>
      <c r="E617" t="s">
        <v>3</v>
      </c>
      <c r="F617">
        <v>44313</v>
      </c>
      <c r="G617" s="4">
        <v>44354</v>
      </c>
      <c r="H617">
        <v>1</v>
      </c>
      <c r="K617">
        <v>0.25</v>
      </c>
      <c r="L617">
        <v>31.995000000000001</v>
      </c>
      <c r="M617" t="s">
        <v>17</v>
      </c>
      <c r="N617">
        <v>41</v>
      </c>
      <c r="O617">
        <v>80</v>
      </c>
      <c r="P617">
        <v>20</v>
      </c>
      <c r="Q617">
        <v>20</v>
      </c>
      <c r="R617">
        <v>31.995000000000001</v>
      </c>
      <c r="S617">
        <v>51.995000000000005</v>
      </c>
      <c r="T617">
        <v>51.995000000000005</v>
      </c>
      <c r="U617" t="s">
        <v>1048</v>
      </c>
      <c r="V617" t="s">
        <v>1053</v>
      </c>
    </row>
    <row r="618" spans="1:22" x14ac:dyDescent="0.35">
      <c r="A618" t="s">
        <v>663</v>
      </c>
      <c r="B618" t="s">
        <v>39</v>
      </c>
      <c r="C618" t="s">
        <v>44</v>
      </c>
      <c r="D618" t="s">
        <v>12</v>
      </c>
      <c r="F618">
        <v>44313</v>
      </c>
      <c r="G618" s="4">
        <v>44363</v>
      </c>
      <c r="H618">
        <v>1</v>
      </c>
      <c r="K618">
        <v>0.25</v>
      </c>
      <c r="L618">
        <v>61.085900000000002</v>
      </c>
      <c r="M618" t="s">
        <v>18</v>
      </c>
      <c r="N618">
        <v>50</v>
      </c>
      <c r="O618">
        <v>80</v>
      </c>
      <c r="P618">
        <v>20</v>
      </c>
      <c r="Q618">
        <v>20</v>
      </c>
      <c r="R618">
        <v>61.085900000000002</v>
      </c>
      <c r="S618">
        <v>81.085900000000009</v>
      </c>
      <c r="T618">
        <v>81.085900000000009</v>
      </c>
      <c r="U618" t="s">
        <v>1048</v>
      </c>
      <c r="V618" t="s">
        <v>1051</v>
      </c>
    </row>
    <row r="619" spans="1:22" x14ac:dyDescent="0.35">
      <c r="A619" t="s">
        <v>664</v>
      </c>
      <c r="B619" t="s">
        <v>36</v>
      </c>
      <c r="C619" t="s">
        <v>7</v>
      </c>
      <c r="D619" t="s">
        <v>13</v>
      </c>
      <c r="F619">
        <v>44314</v>
      </c>
      <c r="G619" s="4">
        <v>44323</v>
      </c>
      <c r="H619">
        <v>2</v>
      </c>
      <c r="K619">
        <v>1</v>
      </c>
      <c r="L619">
        <v>171.26259999999999</v>
      </c>
      <c r="M619" t="s">
        <v>17</v>
      </c>
      <c r="N619">
        <v>9</v>
      </c>
      <c r="O619">
        <v>140</v>
      </c>
      <c r="P619">
        <v>140</v>
      </c>
      <c r="Q619">
        <v>140</v>
      </c>
      <c r="R619">
        <v>171.26259999999999</v>
      </c>
      <c r="S619">
        <v>311.26260000000002</v>
      </c>
      <c r="T619">
        <v>311.26260000000002</v>
      </c>
      <c r="U619" t="s">
        <v>1051</v>
      </c>
      <c r="V619" t="s">
        <v>1049</v>
      </c>
    </row>
    <row r="620" spans="1:22" x14ac:dyDescent="0.35">
      <c r="A620" t="s">
        <v>665</v>
      </c>
      <c r="B620" t="s">
        <v>35</v>
      </c>
      <c r="C620" t="s">
        <v>44</v>
      </c>
      <c r="D620" t="s">
        <v>2</v>
      </c>
      <c r="F620">
        <v>44314</v>
      </c>
      <c r="G620" s="4">
        <v>44322</v>
      </c>
      <c r="H620">
        <v>1</v>
      </c>
      <c r="K620">
        <v>1.75</v>
      </c>
      <c r="L620">
        <v>92.75</v>
      </c>
      <c r="M620" t="s">
        <v>17</v>
      </c>
      <c r="N620">
        <v>8</v>
      </c>
      <c r="O620">
        <v>80</v>
      </c>
      <c r="P620">
        <v>140</v>
      </c>
      <c r="Q620">
        <v>140</v>
      </c>
      <c r="R620">
        <v>92.75</v>
      </c>
      <c r="S620">
        <v>232.75</v>
      </c>
      <c r="T620">
        <v>232.75</v>
      </c>
      <c r="U620" t="s">
        <v>1051</v>
      </c>
      <c r="V620" t="s">
        <v>1050</v>
      </c>
    </row>
    <row r="621" spans="1:22" x14ac:dyDescent="0.35">
      <c r="A621" t="s">
        <v>666</v>
      </c>
      <c r="B621" t="s">
        <v>40</v>
      </c>
      <c r="C621" t="s">
        <v>7</v>
      </c>
      <c r="D621" t="s">
        <v>13</v>
      </c>
      <c r="F621">
        <v>44314</v>
      </c>
      <c r="G621" s="4">
        <v>44336</v>
      </c>
      <c r="H621">
        <v>2</v>
      </c>
      <c r="K621">
        <v>0.5</v>
      </c>
      <c r="L621">
        <v>174.76169999999999</v>
      </c>
      <c r="M621" t="s">
        <v>17</v>
      </c>
      <c r="N621">
        <v>22</v>
      </c>
      <c r="O621">
        <v>140</v>
      </c>
      <c r="P621">
        <v>70</v>
      </c>
      <c r="Q621">
        <v>70</v>
      </c>
      <c r="R621">
        <v>174.76169999999999</v>
      </c>
      <c r="S621">
        <v>244.76169999999999</v>
      </c>
      <c r="T621">
        <v>244.76169999999999</v>
      </c>
      <c r="U621" t="s">
        <v>1051</v>
      </c>
      <c r="V621" t="s">
        <v>1050</v>
      </c>
    </row>
    <row r="622" spans="1:22" x14ac:dyDescent="0.35">
      <c r="A622" t="s">
        <v>667</v>
      </c>
      <c r="B622" t="s">
        <v>42</v>
      </c>
      <c r="C622" t="s">
        <v>8</v>
      </c>
      <c r="D622" t="s">
        <v>12</v>
      </c>
      <c r="F622">
        <v>44314</v>
      </c>
      <c r="G622" s="4">
        <v>44340</v>
      </c>
      <c r="H622">
        <v>1</v>
      </c>
      <c r="K622">
        <v>0.25</v>
      </c>
      <c r="L622">
        <v>33.571800000000003</v>
      </c>
      <c r="M622" t="s">
        <v>18</v>
      </c>
      <c r="N622">
        <v>26</v>
      </c>
      <c r="O622">
        <v>80</v>
      </c>
      <c r="P622">
        <v>20</v>
      </c>
      <c r="Q622">
        <v>20</v>
      </c>
      <c r="R622">
        <v>33.571800000000003</v>
      </c>
      <c r="S622">
        <v>53.571800000000003</v>
      </c>
      <c r="T622">
        <v>53.571800000000003</v>
      </c>
      <c r="U622" t="s">
        <v>1051</v>
      </c>
      <c r="V622" t="s">
        <v>1053</v>
      </c>
    </row>
    <row r="623" spans="1:22" x14ac:dyDescent="0.35">
      <c r="A623" t="s">
        <v>668</v>
      </c>
      <c r="B623" t="s">
        <v>39</v>
      </c>
      <c r="C623" t="s">
        <v>9</v>
      </c>
      <c r="D623" t="s">
        <v>11</v>
      </c>
      <c r="F623">
        <v>44314</v>
      </c>
      <c r="G623" s="4">
        <v>44357</v>
      </c>
      <c r="H623">
        <v>1</v>
      </c>
      <c r="I623" t="s">
        <v>3</v>
      </c>
      <c r="J623" t="s">
        <v>3</v>
      </c>
      <c r="K623">
        <v>0.25</v>
      </c>
      <c r="L623">
        <v>222.3365</v>
      </c>
      <c r="M623" t="s">
        <v>20</v>
      </c>
      <c r="N623">
        <v>43</v>
      </c>
      <c r="O623">
        <v>80</v>
      </c>
      <c r="P623">
        <v>20</v>
      </c>
      <c r="Q623">
        <v>0</v>
      </c>
      <c r="R623">
        <v>0</v>
      </c>
      <c r="S623">
        <v>242.3365</v>
      </c>
      <c r="T623">
        <v>0</v>
      </c>
      <c r="U623" t="s">
        <v>1051</v>
      </c>
      <c r="V623" t="s">
        <v>1050</v>
      </c>
    </row>
    <row r="624" spans="1:22" x14ac:dyDescent="0.35">
      <c r="A624" t="s">
        <v>669</v>
      </c>
      <c r="B624" t="s">
        <v>34</v>
      </c>
      <c r="C624" t="s">
        <v>9</v>
      </c>
      <c r="D624" t="s">
        <v>13</v>
      </c>
      <c r="F624">
        <v>44315</v>
      </c>
      <c r="G624" s="4">
        <v>44329</v>
      </c>
      <c r="H624">
        <v>1</v>
      </c>
      <c r="K624">
        <v>1.25</v>
      </c>
      <c r="L624">
        <v>153.941</v>
      </c>
      <c r="M624" t="s">
        <v>18</v>
      </c>
      <c r="N624">
        <v>14</v>
      </c>
      <c r="O624">
        <v>80</v>
      </c>
      <c r="P624">
        <v>100</v>
      </c>
      <c r="Q624">
        <v>100</v>
      </c>
      <c r="R624">
        <v>153.941</v>
      </c>
      <c r="S624">
        <v>253.941</v>
      </c>
      <c r="T624">
        <v>253.941</v>
      </c>
      <c r="U624" t="s">
        <v>1050</v>
      </c>
      <c r="V624" t="s">
        <v>1050</v>
      </c>
    </row>
    <row r="625" spans="1:22" x14ac:dyDescent="0.35">
      <c r="A625" t="s">
        <v>670</v>
      </c>
      <c r="B625" t="s">
        <v>35</v>
      </c>
      <c r="C625" t="s">
        <v>8</v>
      </c>
      <c r="D625" t="s">
        <v>12</v>
      </c>
      <c r="F625">
        <v>44315</v>
      </c>
      <c r="G625" s="4">
        <v>44328</v>
      </c>
      <c r="H625">
        <v>1</v>
      </c>
      <c r="K625">
        <v>0.75</v>
      </c>
      <c r="L625">
        <v>30</v>
      </c>
      <c r="M625" t="s">
        <v>18</v>
      </c>
      <c r="N625">
        <v>13</v>
      </c>
      <c r="O625">
        <v>80</v>
      </c>
      <c r="P625">
        <v>60</v>
      </c>
      <c r="Q625">
        <v>60</v>
      </c>
      <c r="R625">
        <v>30</v>
      </c>
      <c r="S625">
        <v>90</v>
      </c>
      <c r="T625">
        <v>90</v>
      </c>
      <c r="U625" t="s">
        <v>1050</v>
      </c>
      <c r="V625" t="s">
        <v>1051</v>
      </c>
    </row>
    <row r="626" spans="1:22" x14ac:dyDescent="0.35">
      <c r="A626" t="s">
        <v>671</v>
      </c>
      <c r="B626" t="s">
        <v>36</v>
      </c>
      <c r="C626" t="s">
        <v>7</v>
      </c>
      <c r="D626" t="s">
        <v>11</v>
      </c>
      <c r="F626">
        <v>44315</v>
      </c>
      <c r="G626" s="4">
        <v>44329</v>
      </c>
      <c r="H626">
        <v>1</v>
      </c>
      <c r="K626">
        <v>0.25</v>
      </c>
      <c r="L626">
        <v>19</v>
      </c>
      <c r="M626" t="s">
        <v>17</v>
      </c>
      <c r="N626">
        <v>14</v>
      </c>
      <c r="O626">
        <v>80</v>
      </c>
      <c r="P626">
        <v>20</v>
      </c>
      <c r="Q626">
        <v>20</v>
      </c>
      <c r="R626">
        <v>19</v>
      </c>
      <c r="S626">
        <v>39</v>
      </c>
      <c r="T626">
        <v>39</v>
      </c>
      <c r="U626" t="s">
        <v>1050</v>
      </c>
      <c r="V626" t="s">
        <v>1050</v>
      </c>
    </row>
    <row r="627" spans="1:22" x14ac:dyDescent="0.35">
      <c r="A627" t="s">
        <v>672</v>
      </c>
      <c r="B627" t="s">
        <v>39</v>
      </c>
      <c r="C627" t="s">
        <v>44</v>
      </c>
      <c r="D627" t="s">
        <v>12</v>
      </c>
      <c r="F627">
        <v>44315</v>
      </c>
      <c r="G627" s="4">
        <v>44333</v>
      </c>
      <c r="H627">
        <v>1</v>
      </c>
      <c r="K627">
        <v>0.25</v>
      </c>
      <c r="L627">
        <v>75.180800000000005</v>
      </c>
      <c r="M627" t="s">
        <v>17</v>
      </c>
      <c r="N627">
        <v>18</v>
      </c>
      <c r="O627">
        <v>80</v>
      </c>
      <c r="P627">
        <v>20</v>
      </c>
      <c r="Q627">
        <v>20</v>
      </c>
      <c r="R627">
        <v>75.180800000000005</v>
      </c>
      <c r="S627">
        <v>95.180800000000005</v>
      </c>
      <c r="T627">
        <v>95.180800000000005</v>
      </c>
      <c r="U627" t="s">
        <v>1050</v>
      </c>
      <c r="V627" t="s">
        <v>1053</v>
      </c>
    </row>
    <row r="628" spans="1:22" x14ac:dyDescent="0.35">
      <c r="A628" t="s">
        <v>673</v>
      </c>
      <c r="B628" t="s">
        <v>37</v>
      </c>
      <c r="C628" t="s">
        <v>43</v>
      </c>
      <c r="D628" t="s">
        <v>12</v>
      </c>
      <c r="F628">
        <v>44315</v>
      </c>
      <c r="G628" s="4">
        <v>44354</v>
      </c>
      <c r="H628">
        <v>1</v>
      </c>
      <c r="K628">
        <v>0.75</v>
      </c>
      <c r="L628">
        <v>1180.1566</v>
      </c>
      <c r="M628" t="s">
        <v>17</v>
      </c>
      <c r="N628">
        <v>39</v>
      </c>
      <c r="O628">
        <v>80</v>
      </c>
      <c r="P628">
        <v>60</v>
      </c>
      <c r="Q628">
        <v>60</v>
      </c>
      <c r="R628">
        <v>1180.1566</v>
      </c>
      <c r="S628">
        <v>1240.1566</v>
      </c>
      <c r="T628">
        <v>1240.1566</v>
      </c>
      <c r="U628" t="s">
        <v>1050</v>
      </c>
      <c r="V628" t="s">
        <v>1053</v>
      </c>
    </row>
    <row r="629" spans="1:22" x14ac:dyDescent="0.35">
      <c r="A629" t="s">
        <v>674</v>
      </c>
      <c r="B629" t="s">
        <v>34</v>
      </c>
      <c r="C629" t="s">
        <v>44</v>
      </c>
      <c r="D629" t="s">
        <v>2</v>
      </c>
      <c r="F629">
        <v>44315</v>
      </c>
      <c r="G629" s="4">
        <v>44350</v>
      </c>
      <c r="H629">
        <v>2</v>
      </c>
      <c r="J629" t="s">
        <v>3</v>
      </c>
      <c r="K629">
        <v>2</v>
      </c>
      <c r="L629">
        <v>125.7766</v>
      </c>
      <c r="M629" t="s">
        <v>18</v>
      </c>
      <c r="N629">
        <v>35</v>
      </c>
      <c r="O629">
        <v>140</v>
      </c>
      <c r="P629">
        <v>280</v>
      </c>
      <c r="Q629">
        <v>280</v>
      </c>
      <c r="R629">
        <v>0</v>
      </c>
      <c r="S629">
        <v>405.77660000000003</v>
      </c>
      <c r="T629">
        <v>280</v>
      </c>
      <c r="U629" t="s">
        <v>1050</v>
      </c>
      <c r="V629" t="s">
        <v>1050</v>
      </c>
    </row>
    <row r="630" spans="1:22" x14ac:dyDescent="0.35">
      <c r="A630" t="s">
        <v>675</v>
      </c>
      <c r="B630" t="s">
        <v>36</v>
      </c>
      <c r="C630" t="s">
        <v>7</v>
      </c>
      <c r="D630" t="s">
        <v>11</v>
      </c>
      <c r="F630">
        <v>44315</v>
      </c>
      <c r="G630" s="4">
        <v>44356</v>
      </c>
      <c r="H630">
        <v>1</v>
      </c>
      <c r="K630">
        <v>0.25</v>
      </c>
      <c r="L630">
        <v>75.0822</v>
      </c>
      <c r="M630" t="s">
        <v>17</v>
      </c>
      <c r="N630">
        <v>41</v>
      </c>
      <c r="O630">
        <v>80</v>
      </c>
      <c r="P630">
        <v>20</v>
      </c>
      <c r="Q630">
        <v>20</v>
      </c>
      <c r="R630">
        <v>75.0822</v>
      </c>
      <c r="S630">
        <v>95.0822</v>
      </c>
      <c r="T630">
        <v>95.0822</v>
      </c>
      <c r="U630" t="s">
        <v>1050</v>
      </c>
      <c r="V630" t="s">
        <v>1051</v>
      </c>
    </row>
    <row r="631" spans="1:22" x14ac:dyDescent="0.35">
      <c r="A631" t="s">
        <v>676</v>
      </c>
      <c r="B631" t="s">
        <v>41</v>
      </c>
      <c r="C631" t="s">
        <v>7</v>
      </c>
      <c r="D631" t="s">
        <v>13</v>
      </c>
      <c r="F631">
        <v>44315</v>
      </c>
      <c r="G631" s="4">
        <v>44372</v>
      </c>
      <c r="H631">
        <v>2</v>
      </c>
      <c r="K631">
        <v>0.5</v>
      </c>
      <c r="L631">
        <v>103.18</v>
      </c>
      <c r="M631" t="s">
        <v>18</v>
      </c>
      <c r="N631">
        <v>57</v>
      </c>
      <c r="O631">
        <v>140</v>
      </c>
      <c r="P631">
        <v>70</v>
      </c>
      <c r="Q631">
        <v>70</v>
      </c>
      <c r="R631">
        <v>103.18</v>
      </c>
      <c r="S631">
        <v>173.18</v>
      </c>
      <c r="T631">
        <v>173.18</v>
      </c>
      <c r="U631" t="s">
        <v>1050</v>
      </c>
      <c r="V631" t="s">
        <v>1049</v>
      </c>
    </row>
    <row r="632" spans="1:22" x14ac:dyDescent="0.35">
      <c r="A632" t="s">
        <v>677</v>
      </c>
      <c r="B632" t="s">
        <v>35</v>
      </c>
      <c r="C632" t="s">
        <v>8</v>
      </c>
      <c r="D632" t="s">
        <v>12</v>
      </c>
      <c r="F632">
        <v>44315</v>
      </c>
      <c r="H632">
        <v>2</v>
      </c>
      <c r="L632">
        <v>591.75</v>
      </c>
      <c r="M632" t="s">
        <v>17</v>
      </c>
      <c r="N632" t="s">
        <v>1054</v>
      </c>
      <c r="O632">
        <v>140</v>
      </c>
      <c r="P632">
        <v>0</v>
      </c>
      <c r="Q632">
        <v>0</v>
      </c>
      <c r="R632">
        <v>591.75</v>
      </c>
      <c r="S632">
        <v>591.75</v>
      </c>
      <c r="T632">
        <v>591.75</v>
      </c>
      <c r="U632" t="s">
        <v>1050</v>
      </c>
      <c r="V632" t="s">
        <v>1052</v>
      </c>
    </row>
    <row r="633" spans="1:22" x14ac:dyDescent="0.35">
      <c r="A633" t="s">
        <v>678</v>
      </c>
      <c r="B633" t="s">
        <v>39</v>
      </c>
      <c r="C633" t="s">
        <v>8</v>
      </c>
      <c r="D633" t="s">
        <v>12</v>
      </c>
      <c r="F633">
        <v>44319</v>
      </c>
      <c r="G633" s="4">
        <v>44330</v>
      </c>
      <c r="H633">
        <v>1</v>
      </c>
      <c r="K633">
        <v>0.25</v>
      </c>
      <c r="L633">
        <v>25.711400000000001</v>
      </c>
      <c r="M633" t="s">
        <v>18</v>
      </c>
      <c r="N633">
        <v>11</v>
      </c>
      <c r="O633">
        <v>80</v>
      </c>
      <c r="P633">
        <v>20</v>
      </c>
      <c r="Q633">
        <v>20</v>
      </c>
      <c r="R633">
        <v>25.711400000000001</v>
      </c>
      <c r="S633">
        <v>45.711399999999998</v>
      </c>
      <c r="T633">
        <v>45.711399999999998</v>
      </c>
      <c r="U633" t="s">
        <v>1053</v>
      </c>
      <c r="V633" t="s">
        <v>1049</v>
      </c>
    </row>
    <row r="634" spans="1:22" x14ac:dyDescent="0.35">
      <c r="A634" t="s">
        <v>679</v>
      </c>
      <c r="B634" t="s">
        <v>36</v>
      </c>
      <c r="C634" t="s">
        <v>7</v>
      </c>
      <c r="D634" t="s">
        <v>11</v>
      </c>
      <c r="F634">
        <v>44319</v>
      </c>
      <c r="G634" s="4">
        <v>44329</v>
      </c>
      <c r="H634">
        <v>1</v>
      </c>
      <c r="K634">
        <v>0.25</v>
      </c>
      <c r="L634">
        <v>36.754399999999997</v>
      </c>
      <c r="M634" t="s">
        <v>17</v>
      </c>
      <c r="N634">
        <v>10</v>
      </c>
      <c r="O634">
        <v>80</v>
      </c>
      <c r="P634">
        <v>20</v>
      </c>
      <c r="Q634">
        <v>20</v>
      </c>
      <c r="R634">
        <v>36.754399999999997</v>
      </c>
      <c r="S634">
        <v>56.754399999999997</v>
      </c>
      <c r="T634">
        <v>56.754399999999997</v>
      </c>
      <c r="U634" t="s">
        <v>1053</v>
      </c>
      <c r="V634" t="s">
        <v>1050</v>
      </c>
    </row>
    <row r="635" spans="1:22" x14ac:dyDescent="0.35">
      <c r="A635" t="s">
        <v>680</v>
      </c>
      <c r="B635" t="s">
        <v>34</v>
      </c>
      <c r="C635" t="s">
        <v>8</v>
      </c>
      <c r="D635" t="s">
        <v>11</v>
      </c>
      <c r="F635">
        <v>44319</v>
      </c>
      <c r="G635" s="4">
        <v>44329</v>
      </c>
      <c r="H635">
        <v>1</v>
      </c>
      <c r="K635">
        <v>0.25</v>
      </c>
      <c r="L635">
        <v>128.6842</v>
      </c>
      <c r="M635" t="s">
        <v>18</v>
      </c>
      <c r="N635">
        <v>10</v>
      </c>
      <c r="O635">
        <v>80</v>
      </c>
      <c r="P635">
        <v>20</v>
      </c>
      <c r="Q635">
        <v>20</v>
      </c>
      <c r="R635">
        <v>128.6842</v>
      </c>
      <c r="S635">
        <v>148.6842</v>
      </c>
      <c r="T635">
        <v>148.6842</v>
      </c>
      <c r="U635" t="s">
        <v>1053</v>
      </c>
      <c r="V635" t="s">
        <v>1050</v>
      </c>
    </row>
    <row r="636" spans="1:22" x14ac:dyDescent="0.35">
      <c r="A636" t="s">
        <v>681</v>
      </c>
      <c r="B636" t="s">
        <v>39</v>
      </c>
      <c r="C636" t="s">
        <v>8</v>
      </c>
      <c r="D636" t="s">
        <v>12</v>
      </c>
      <c r="F636">
        <v>44319</v>
      </c>
      <c r="G636" s="4">
        <v>44329</v>
      </c>
      <c r="H636">
        <v>1</v>
      </c>
      <c r="K636">
        <v>1.25</v>
      </c>
      <c r="L636">
        <v>240.54859999999999</v>
      </c>
      <c r="M636" t="s">
        <v>17</v>
      </c>
      <c r="N636">
        <v>10</v>
      </c>
      <c r="O636">
        <v>80</v>
      </c>
      <c r="P636">
        <v>100</v>
      </c>
      <c r="Q636">
        <v>100</v>
      </c>
      <c r="R636">
        <v>240.54859999999999</v>
      </c>
      <c r="S636">
        <v>340.54859999999996</v>
      </c>
      <c r="T636">
        <v>340.54859999999996</v>
      </c>
      <c r="U636" t="s">
        <v>1053</v>
      </c>
      <c r="V636" t="s">
        <v>1050</v>
      </c>
    </row>
    <row r="637" spans="1:22" x14ac:dyDescent="0.35">
      <c r="A637" t="s">
        <v>682</v>
      </c>
      <c r="B637" t="s">
        <v>35</v>
      </c>
      <c r="C637" t="s">
        <v>9</v>
      </c>
      <c r="D637" t="s">
        <v>12</v>
      </c>
      <c r="F637">
        <v>44319</v>
      </c>
      <c r="G637" s="4">
        <v>44329</v>
      </c>
      <c r="H637">
        <v>2</v>
      </c>
      <c r="K637">
        <v>0.5</v>
      </c>
      <c r="L637">
        <v>357.9837</v>
      </c>
      <c r="M637" t="s">
        <v>18</v>
      </c>
      <c r="N637">
        <v>10</v>
      </c>
      <c r="O637">
        <v>140</v>
      </c>
      <c r="P637">
        <v>70</v>
      </c>
      <c r="Q637">
        <v>70</v>
      </c>
      <c r="R637">
        <v>357.9837</v>
      </c>
      <c r="S637">
        <v>427.9837</v>
      </c>
      <c r="T637">
        <v>427.9837</v>
      </c>
      <c r="U637" t="s">
        <v>1053</v>
      </c>
      <c r="V637" t="s">
        <v>1050</v>
      </c>
    </row>
    <row r="638" spans="1:22" x14ac:dyDescent="0.35">
      <c r="A638" t="s">
        <v>683</v>
      </c>
      <c r="B638" t="s">
        <v>34</v>
      </c>
      <c r="C638" t="s">
        <v>8</v>
      </c>
      <c r="D638" t="s">
        <v>13</v>
      </c>
      <c r="F638">
        <v>44319</v>
      </c>
      <c r="G638" s="4">
        <v>44334</v>
      </c>
      <c r="H638">
        <v>1</v>
      </c>
      <c r="K638">
        <v>0.5</v>
      </c>
      <c r="L638">
        <v>6.399</v>
      </c>
      <c r="M638" t="s">
        <v>18</v>
      </c>
      <c r="N638">
        <v>15</v>
      </c>
      <c r="O638">
        <v>80</v>
      </c>
      <c r="P638">
        <v>40</v>
      </c>
      <c r="Q638">
        <v>40</v>
      </c>
      <c r="R638">
        <v>6.399</v>
      </c>
      <c r="S638">
        <v>46.399000000000001</v>
      </c>
      <c r="T638">
        <v>46.399000000000001</v>
      </c>
      <c r="U638" t="s">
        <v>1053</v>
      </c>
      <c r="V638" t="s">
        <v>1048</v>
      </c>
    </row>
    <row r="639" spans="1:22" x14ac:dyDescent="0.35">
      <c r="A639" t="s">
        <v>684</v>
      </c>
      <c r="B639" t="s">
        <v>39</v>
      </c>
      <c r="C639" t="s">
        <v>9</v>
      </c>
      <c r="D639" t="s">
        <v>13</v>
      </c>
      <c r="F639">
        <v>44319</v>
      </c>
      <c r="G639" s="4">
        <v>44335</v>
      </c>
      <c r="H639">
        <v>2</v>
      </c>
      <c r="I639" t="s">
        <v>3</v>
      </c>
      <c r="J639" t="s">
        <v>3</v>
      </c>
      <c r="K639">
        <v>1</v>
      </c>
      <c r="L639">
        <v>182.08340000000001</v>
      </c>
      <c r="M639" t="s">
        <v>20</v>
      </c>
      <c r="N639">
        <v>16</v>
      </c>
      <c r="O639">
        <v>140</v>
      </c>
      <c r="P639">
        <v>140</v>
      </c>
      <c r="Q639">
        <v>0</v>
      </c>
      <c r="R639">
        <v>0</v>
      </c>
      <c r="S639">
        <v>322.08339999999998</v>
      </c>
      <c r="T639">
        <v>0</v>
      </c>
      <c r="U639" t="s">
        <v>1053</v>
      </c>
      <c r="V639" t="s">
        <v>1051</v>
      </c>
    </row>
    <row r="640" spans="1:22" x14ac:dyDescent="0.35">
      <c r="A640" t="s">
        <v>685</v>
      </c>
      <c r="B640" t="s">
        <v>36</v>
      </c>
      <c r="C640" t="s">
        <v>7</v>
      </c>
      <c r="D640" t="s">
        <v>11</v>
      </c>
      <c r="F640">
        <v>44319</v>
      </c>
      <c r="G640" s="4">
        <v>44334</v>
      </c>
      <c r="H640">
        <v>2</v>
      </c>
      <c r="K640">
        <v>0.25</v>
      </c>
      <c r="L640">
        <v>149.24420000000001</v>
      </c>
      <c r="M640" t="s">
        <v>17</v>
      </c>
      <c r="N640">
        <v>15</v>
      </c>
      <c r="O640">
        <v>140</v>
      </c>
      <c r="P640">
        <v>35</v>
      </c>
      <c r="Q640">
        <v>35</v>
      </c>
      <c r="R640">
        <v>149.24420000000001</v>
      </c>
      <c r="S640">
        <v>184.24420000000001</v>
      </c>
      <c r="T640">
        <v>184.24420000000001</v>
      </c>
      <c r="U640" t="s">
        <v>1053</v>
      </c>
      <c r="V640" t="s">
        <v>1048</v>
      </c>
    </row>
    <row r="641" spans="1:22" x14ac:dyDescent="0.35">
      <c r="A641" t="s">
        <v>686</v>
      </c>
      <c r="B641" t="s">
        <v>41</v>
      </c>
      <c r="C641" t="s">
        <v>7</v>
      </c>
      <c r="D641" t="s">
        <v>12</v>
      </c>
      <c r="F641">
        <v>44319</v>
      </c>
      <c r="G641" s="4">
        <v>44336</v>
      </c>
      <c r="H641">
        <v>2</v>
      </c>
      <c r="K641">
        <v>0.25</v>
      </c>
      <c r="L641">
        <v>26.59</v>
      </c>
      <c r="M641" t="s">
        <v>21</v>
      </c>
      <c r="N641">
        <v>17</v>
      </c>
      <c r="O641">
        <v>140</v>
      </c>
      <c r="P641">
        <v>35</v>
      </c>
      <c r="Q641">
        <v>35</v>
      </c>
      <c r="R641">
        <v>26.59</v>
      </c>
      <c r="S641">
        <v>61.59</v>
      </c>
      <c r="T641">
        <v>61.59</v>
      </c>
      <c r="U641" t="s">
        <v>1053</v>
      </c>
      <c r="V641" t="s">
        <v>1050</v>
      </c>
    </row>
    <row r="642" spans="1:22" x14ac:dyDescent="0.35">
      <c r="A642" t="s">
        <v>687</v>
      </c>
      <c r="B642" t="s">
        <v>38</v>
      </c>
      <c r="C642" t="s">
        <v>8</v>
      </c>
      <c r="D642" t="s">
        <v>13</v>
      </c>
      <c r="F642">
        <v>44319</v>
      </c>
      <c r="G642" s="4">
        <v>44349</v>
      </c>
      <c r="H642">
        <v>1</v>
      </c>
      <c r="K642">
        <v>0.5</v>
      </c>
      <c r="L642">
        <v>29.727799999999998</v>
      </c>
      <c r="M642" t="s">
        <v>17</v>
      </c>
      <c r="N642">
        <v>30</v>
      </c>
      <c r="O642">
        <v>80</v>
      </c>
      <c r="P642">
        <v>40</v>
      </c>
      <c r="Q642">
        <v>40</v>
      </c>
      <c r="R642">
        <v>29.727799999999998</v>
      </c>
      <c r="S642">
        <v>69.727800000000002</v>
      </c>
      <c r="T642">
        <v>69.727800000000002</v>
      </c>
      <c r="U642" t="s">
        <v>1053</v>
      </c>
      <c r="V642" t="s">
        <v>1051</v>
      </c>
    </row>
    <row r="643" spans="1:22" x14ac:dyDescent="0.35">
      <c r="A643" t="s">
        <v>688</v>
      </c>
      <c r="B643" t="s">
        <v>36</v>
      </c>
      <c r="C643" t="s">
        <v>7</v>
      </c>
      <c r="D643" t="s">
        <v>11</v>
      </c>
      <c r="F643">
        <v>44319</v>
      </c>
      <c r="G643" s="4">
        <v>44354</v>
      </c>
      <c r="H643">
        <v>1</v>
      </c>
      <c r="K643">
        <v>0.25</v>
      </c>
      <c r="L643">
        <v>21.33</v>
      </c>
      <c r="M643" t="s">
        <v>17</v>
      </c>
      <c r="N643">
        <v>35</v>
      </c>
      <c r="O643">
        <v>80</v>
      </c>
      <c r="P643">
        <v>20</v>
      </c>
      <c r="Q643">
        <v>20</v>
      </c>
      <c r="R643">
        <v>21.33</v>
      </c>
      <c r="S643">
        <v>41.33</v>
      </c>
      <c r="T643">
        <v>41.33</v>
      </c>
      <c r="U643" t="s">
        <v>1053</v>
      </c>
      <c r="V643" t="s">
        <v>1053</v>
      </c>
    </row>
    <row r="644" spans="1:22" x14ac:dyDescent="0.35">
      <c r="A644" t="s">
        <v>689</v>
      </c>
      <c r="B644" t="s">
        <v>40</v>
      </c>
      <c r="C644" t="s">
        <v>7</v>
      </c>
      <c r="D644" t="s">
        <v>11</v>
      </c>
      <c r="F644">
        <v>44319</v>
      </c>
      <c r="G644" s="4">
        <v>44361</v>
      </c>
      <c r="H644">
        <v>1</v>
      </c>
      <c r="K644">
        <v>0.25</v>
      </c>
      <c r="L644">
        <v>64.171000000000006</v>
      </c>
      <c r="M644" t="s">
        <v>17</v>
      </c>
      <c r="N644">
        <v>42</v>
      </c>
      <c r="O644">
        <v>80</v>
      </c>
      <c r="P644">
        <v>20</v>
      </c>
      <c r="Q644">
        <v>20</v>
      </c>
      <c r="R644">
        <v>64.171000000000006</v>
      </c>
      <c r="S644">
        <v>84.171000000000006</v>
      </c>
      <c r="T644">
        <v>84.171000000000006</v>
      </c>
      <c r="U644" t="s">
        <v>1053</v>
      </c>
      <c r="V644" t="s">
        <v>1053</v>
      </c>
    </row>
    <row r="645" spans="1:22" x14ac:dyDescent="0.35">
      <c r="A645" t="s">
        <v>690</v>
      </c>
      <c r="B645" t="s">
        <v>38</v>
      </c>
      <c r="C645" t="s">
        <v>8</v>
      </c>
      <c r="D645" t="s">
        <v>11</v>
      </c>
      <c r="F645">
        <v>44319</v>
      </c>
      <c r="G645" s="4">
        <v>44368</v>
      </c>
      <c r="H645">
        <v>1</v>
      </c>
      <c r="K645">
        <v>0.25</v>
      </c>
      <c r="L645">
        <v>70.8215</v>
      </c>
      <c r="M645" t="s">
        <v>19</v>
      </c>
      <c r="N645">
        <v>49</v>
      </c>
      <c r="O645">
        <v>80</v>
      </c>
      <c r="P645">
        <v>20</v>
      </c>
      <c r="Q645">
        <v>20</v>
      </c>
      <c r="R645">
        <v>70.8215</v>
      </c>
      <c r="S645">
        <v>90.8215</v>
      </c>
      <c r="T645">
        <v>90.8215</v>
      </c>
      <c r="U645" t="s">
        <v>1053</v>
      </c>
      <c r="V645" t="s">
        <v>1053</v>
      </c>
    </row>
    <row r="646" spans="1:22" x14ac:dyDescent="0.35">
      <c r="A646" t="s">
        <v>691</v>
      </c>
      <c r="B646" t="s">
        <v>42</v>
      </c>
      <c r="C646" t="s">
        <v>9</v>
      </c>
      <c r="D646" t="s">
        <v>13</v>
      </c>
      <c r="F646">
        <v>44319</v>
      </c>
      <c r="G646" s="4">
        <v>44389</v>
      </c>
      <c r="H646">
        <v>1</v>
      </c>
      <c r="K646">
        <v>2.5</v>
      </c>
      <c r="L646">
        <v>271.90960000000001</v>
      </c>
      <c r="M646" t="s">
        <v>18</v>
      </c>
      <c r="N646">
        <v>70</v>
      </c>
      <c r="O646">
        <v>80</v>
      </c>
      <c r="P646">
        <v>200</v>
      </c>
      <c r="Q646">
        <v>200</v>
      </c>
      <c r="R646">
        <v>271.90960000000001</v>
      </c>
      <c r="S646">
        <v>471.90960000000001</v>
      </c>
      <c r="T646">
        <v>471.90960000000001</v>
      </c>
      <c r="U646" t="s">
        <v>1053</v>
      </c>
      <c r="V646" t="s">
        <v>1053</v>
      </c>
    </row>
    <row r="647" spans="1:22" x14ac:dyDescent="0.35">
      <c r="A647" t="s">
        <v>692</v>
      </c>
      <c r="B647" t="s">
        <v>34</v>
      </c>
      <c r="C647" t="s">
        <v>8</v>
      </c>
      <c r="D647" t="s">
        <v>12</v>
      </c>
      <c r="F647">
        <v>44320</v>
      </c>
      <c r="G647" s="4">
        <v>44329</v>
      </c>
      <c r="H647">
        <v>1</v>
      </c>
      <c r="K647">
        <v>0.75</v>
      </c>
      <c r="L647">
        <v>146.2002</v>
      </c>
      <c r="M647" t="s">
        <v>18</v>
      </c>
      <c r="N647">
        <v>9</v>
      </c>
      <c r="O647">
        <v>80</v>
      </c>
      <c r="P647">
        <v>60</v>
      </c>
      <c r="Q647">
        <v>60</v>
      </c>
      <c r="R647">
        <v>146.2002</v>
      </c>
      <c r="S647">
        <v>206.2002</v>
      </c>
      <c r="T647">
        <v>206.2002</v>
      </c>
      <c r="U647" t="s">
        <v>1048</v>
      </c>
      <c r="V647" t="s">
        <v>1050</v>
      </c>
    </row>
    <row r="648" spans="1:22" x14ac:dyDescent="0.35">
      <c r="A648" t="s">
        <v>693</v>
      </c>
      <c r="B648" t="s">
        <v>34</v>
      </c>
      <c r="C648" t="s">
        <v>8</v>
      </c>
      <c r="D648" t="s">
        <v>13</v>
      </c>
      <c r="F648">
        <v>44320</v>
      </c>
      <c r="G648" s="4">
        <v>44336</v>
      </c>
      <c r="H648">
        <v>1</v>
      </c>
      <c r="K648">
        <v>0.5</v>
      </c>
      <c r="L648">
        <v>150</v>
      </c>
      <c r="M648" t="s">
        <v>17</v>
      </c>
      <c r="N648">
        <v>16</v>
      </c>
      <c r="O648">
        <v>80</v>
      </c>
      <c r="P648">
        <v>40</v>
      </c>
      <c r="Q648">
        <v>40</v>
      </c>
      <c r="R648">
        <v>150</v>
      </c>
      <c r="S648">
        <v>190</v>
      </c>
      <c r="T648">
        <v>190</v>
      </c>
      <c r="U648" t="s">
        <v>1048</v>
      </c>
      <c r="V648" t="s">
        <v>1050</v>
      </c>
    </row>
    <row r="649" spans="1:22" x14ac:dyDescent="0.35">
      <c r="A649" t="s">
        <v>694</v>
      </c>
      <c r="B649" t="s">
        <v>34</v>
      </c>
      <c r="C649" t="s">
        <v>44</v>
      </c>
      <c r="D649" t="s">
        <v>11</v>
      </c>
      <c r="F649">
        <v>44320</v>
      </c>
      <c r="G649" s="4">
        <v>44350</v>
      </c>
      <c r="H649">
        <v>1</v>
      </c>
      <c r="K649">
        <v>0.25</v>
      </c>
      <c r="L649">
        <v>140.5</v>
      </c>
      <c r="M649" t="s">
        <v>18</v>
      </c>
      <c r="N649">
        <v>30</v>
      </c>
      <c r="O649">
        <v>80</v>
      </c>
      <c r="P649">
        <v>20</v>
      </c>
      <c r="Q649">
        <v>20</v>
      </c>
      <c r="R649">
        <v>140.5</v>
      </c>
      <c r="S649">
        <v>160.5</v>
      </c>
      <c r="T649">
        <v>160.5</v>
      </c>
      <c r="U649" t="s">
        <v>1048</v>
      </c>
      <c r="V649" t="s">
        <v>1050</v>
      </c>
    </row>
    <row r="650" spans="1:22" x14ac:dyDescent="0.35">
      <c r="A650" t="s">
        <v>695</v>
      </c>
      <c r="B650" t="s">
        <v>37</v>
      </c>
      <c r="C650" t="s">
        <v>43</v>
      </c>
      <c r="D650" t="s">
        <v>11</v>
      </c>
      <c r="F650">
        <v>44320</v>
      </c>
      <c r="G650" s="4">
        <v>44357</v>
      </c>
      <c r="H650">
        <v>1</v>
      </c>
      <c r="K650">
        <v>0.25</v>
      </c>
      <c r="L650">
        <v>39</v>
      </c>
      <c r="M650" t="s">
        <v>17</v>
      </c>
      <c r="N650">
        <v>37</v>
      </c>
      <c r="O650">
        <v>80</v>
      </c>
      <c r="P650">
        <v>20</v>
      </c>
      <c r="Q650">
        <v>20</v>
      </c>
      <c r="R650">
        <v>39</v>
      </c>
      <c r="S650">
        <v>59</v>
      </c>
      <c r="T650">
        <v>59</v>
      </c>
      <c r="U650" t="s">
        <v>1048</v>
      </c>
      <c r="V650" t="s">
        <v>1050</v>
      </c>
    </row>
    <row r="651" spans="1:22" x14ac:dyDescent="0.35">
      <c r="A651" t="s">
        <v>696</v>
      </c>
      <c r="B651" t="s">
        <v>36</v>
      </c>
      <c r="C651" t="s">
        <v>8</v>
      </c>
      <c r="D651" t="s">
        <v>2</v>
      </c>
      <c r="F651">
        <v>44320</v>
      </c>
      <c r="G651" s="4">
        <v>44389</v>
      </c>
      <c r="H651">
        <v>2</v>
      </c>
      <c r="K651">
        <v>2.25</v>
      </c>
      <c r="L651">
        <v>716.98710000000005</v>
      </c>
      <c r="M651" t="s">
        <v>18</v>
      </c>
      <c r="N651">
        <v>69</v>
      </c>
      <c r="O651">
        <v>140</v>
      </c>
      <c r="P651">
        <v>315</v>
      </c>
      <c r="Q651">
        <v>315</v>
      </c>
      <c r="R651">
        <v>716.98710000000005</v>
      </c>
      <c r="S651">
        <v>1031.9871000000001</v>
      </c>
      <c r="T651">
        <v>1031.9871000000001</v>
      </c>
      <c r="U651" t="s">
        <v>1048</v>
      </c>
      <c r="V651" t="s">
        <v>1053</v>
      </c>
    </row>
    <row r="652" spans="1:22" x14ac:dyDescent="0.35">
      <c r="A652" t="s">
        <v>697</v>
      </c>
      <c r="B652" t="s">
        <v>41</v>
      </c>
      <c r="C652" t="s">
        <v>7</v>
      </c>
      <c r="D652" t="s">
        <v>11</v>
      </c>
      <c r="F652">
        <v>44320</v>
      </c>
      <c r="H652">
        <v>1</v>
      </c>
      <c r="L652">
        <v>118.8969</v>
      </c>
      <c r="M652" t="s">
        <v>17</v>
      </c>
      <c r="N652" t="s">
        <v>1054</v>
      </c>
      <c r="O652">
        <v>80</v>
      </c>
      <c r="P652">
        <v>0</v>
      </c>
      <c r="Q652">
        <v>0</v>
      </c>
      <c r="R652">
        <v>118.8969</v>
      </c>
      <c r="S652">
        <v>118.8969</v>
      </c>
      <c r="T652">
        <v>118.8969</v>
      </c>
      <c r="U652" t="s">
        <v>1048</v>
      </c>
      <c r="V652" t="s">
        <v>1052</v>
      </c>
    </row>
    <row r="653" spans="1:22" x14ac:dyDescent="0.35">
      <c r="A653" t="s">
        <v>698</v>
      </c>
      <c r="B653" t="s">
        <v>37</v>
      </c>
      <c r="C653" t="s">
        <v>9</v>
      </c>
      <c r="D653" t="s">
        <v>12</v>
      </c>
      <c r="F653">
        <v>44321</v>
      </c>
      <c r="G653" s="4">
        <v>44333</v>
      </c>
      <c r="H653">
        <v>2</v>
      </c>
      <c r="J653" t="s">
        <v>3</v>
      </c>
      <c r="K653">
        <v>0.25</v>
      </c>
      <c r="L653">
        <v>24</v>
      </c>
      <c r="M653" t="s">
        <v>18</v>
      </c>
      <c r="N653">
        <v>12</v>
      </c>
      <c r="O653">
        <v>140</v>
      </c>
      <c r="P653">
        <v>35</v>
      </c>
      <c r="Q653">
        <v>35</v>
      </c>
      <c r="R653">
        <v>0</v>
      </c>
      <c r="S653">
        <v>59</v>
      </c>
      <c r="T653">
        <v>35</v>
      </c>
      <c r="U653" t="s">
        <v>1051</v>
      </c>
      <c r="V653" t="s">
        <v>1053</v>
      </c>
    </row>
    <row r="654" spans="1:22" x14ac:dyDescent="0.35">
      <c r="A654" t="s">
        <v>699</v>
      </c>
      <c r="B654" t="s">
        <v>39</v>
      </c>
      <c r="C654" t="s">
        <v>44</v>
      </c>
      <c r="D654" t="s">
        <v>12</v>
      </c>
      <c r="F654">
        <v>44321</v>
      </c>
      <c r="G654" s="4">
        <v>44333</v>
      </c>
      <c r="H654">
        <v>1</v>
      </c>
      <c r="K654">
        <v>0.25</v>
      </c>
      <c r="L654">
        <v>28.036799999999999</v>
      </c>
      <c r="M654" t="s">
        <v>17</v>
      </c>
      <c r="N654">
        <v>12</v>
      </c>
      <c r="O654">
        <v>80</v>
      </c>
      <c r="P654">
        <v>20</v>
      </c>
      <c r="Q654">
        <v>20</v>
      </c>
      <c r="R654">
        <v>28.036799999999999</v>
      </c>
      <c r="S654">
        <v>48.036799999999999</v>
      </c>
      <c r="T654">
        <v>48.036799999999999</v>
      </c>
      <c r="U654" t="s">
        <v>1051</v>
      </c>
      <c r="V654" t="s">
        <v>1053</v>
      </c>
    </row>
    <row r="655" spans="1:22" x14ac:dyDescent="0.35">
      <c r="A655" t="s">
        <v>700</v>
      </c>
      <c r="B655" t="s">
        <v>37</v>
      </c>
      <c r="C655" t="s">
        <v>9</v>
      </c>
      <c r="D655" t="s">
        <v>12</v>
      </c>
      <c r="F655">
        <v>44321</v>
      </c>
      <c r="G655" s="4">
        <v>44333</v>
      </c>
      <c r="H655">
        <v>2</v>
      </c>
      <c r="K655">
        <v>0.5</v>
      </c>
      <c r="L655">
        <v>291.10989999999998</v>
      </c>
      <c r="M655" t="s">
        <v>18</v>
      </c>
      <c r="N655">
        <v>12</v>
      </c>
      <c r="O655">
        <v>140</v>
      </c>
      <c r="P655">
        <v>70</v>
      </c>
      <c r="Q655">
        <v>70</v>
      </c>
      <c r="R655">
        <v>291.10989999999998</v>
      </c>
      <c r="S655">
        <v>361.10989999999998</v>
      </c>
      <c r="T655">
        <v>361.10989999999998</v>
      </c>
      <c r="U655" t="s">
        <v>1051</v>
      </c>
      <c r="V655" t="s">
        <v>1053</v>
      </c>
    </row>
    <row r="656" spans="1:22" x14ac:dyDescent="0.35">
      <c r="A656" t="s">
        <v>701</v>
      </c>
      <c r="B656" t="s">
        <v>41</v>
      </c>
      <c r="C656" t="s">
        <v>7</v>
      </c>
      <c r="D656" t="s">
        <v>12</v>
      </c>
      <c r="F656">
        <v>44321</v>
      </c>
      <c r="G656" s="4">
        <v>44340</v>
      </c>
      <c r="H656">
        <v>2</v>
      </c>
      <c r="K656">
        <v>0.25</v>
      </c>
      <c r="L656">
        <v>36.3384</v>
      </c>
      <c r="M656" t="s">
        <v>17</v>
      </c>
      <c r="N656">
        <v>19</v>
      </c>
      <c r="O656">
        <v>140</v>
      </c>
      <c r="P656">
        <v>35</v>
      </c>
      <c r="Q656">
        <v>35</v>
      </c>
      <c r="R656">
        <v>36.3384</v>
      </c>
      <c r="S656">
        <v>71.338400000000007</v>
      </c>
      <c r="T656">
        <v>71.338400000000007</v>
      </c>
      <c r="U656" t="s">
        <v>1051</v>
      </c>
      <c r="V656" t="s">
        <v>1053</v>
      </c>
    </row>
    <row r="657" spans="1:22" x14ac:dyDescent="0.35">
      <c r="A657" t="s">
        <v>702</v>
      </c>
      <c r="B657" t="s">
        <v>34</v>
      </c>
      <c r="C657" t="s">
        <v>9</v>
      </c>
      <c r="D657" t="s">
        <v>2</v>
      </c>
      <c r="F657">
        <v>44321</v>
      </c>
      <c r="G657" s="4">
        <v>44343</v>
      </c>
      <c r="H657">
        <v>1</v>
      </c>
      <c r="K657">
        <v>1</v>
      </c>
      <c r="L657">
        <v>26.84</v>
      </c>
      <c r="M657" t="s">
        <v>18</v>
      </c>
      <c r="N657">
        <v>22</v>
      </c>
      <c r="O657">
        <v>80</v>
      </c>
      <c r="P657">
        <v>80</v>
      </c>
      <c r="Q657">
        <v>80</v>
      </c>
      <c r="R657">
        <v>26.84</v>
      </c>
      <c r="S657">
        <v>106.84</v>
      </c>
      <c r="T657">
        <v>106.84</v>
      </c>
      <c r="U657" t="s">
        <v>1051</v>
      </c>
      <c r="V657" t="s">
        <v>1050</v>
      </c>
    </row>
    <row r="658" spans="1:22" x14ac:dyDescent="0.35">
      <c r="A658" t="s">
        <v>703</v>
      </c>
      <c r="B658" t="s">
        <v>34</v>
      </c>
      <c r="C658" t="s">
        <v>8</v>
      </c>
      <c r="D658" t="s">
        <v>11</v>
      </c>
      <c r="F658">
        <v>44322</v>
      </c>
      <c r="G658" s="4">
        <v>44336</v>
      </c>
      <c r="H658">
        <v>1</v>
      </c>
      <c r="K658">
        <v>0.25</v>
      </c>
      <c r="L658">
        <v>56.107500000000002</v>
      </c>
      <c r="M658" t="s">
        <v>17</v>
      </c>
      <c r="N658">
        <v>14</v>
      </c>
      <c r="O658">
        <v>80</v>
      </c>
      <c r="P658">
        <v>20</v>
      </c>
      <c r="Q658">
        <v>20</v>
      </c>
      <c r="R658">
        <v>56.107500000000002</v>
      </c>
      <c r="S658">
        <v>76.107500000000002</v>
      </c>
      <c r="T658">
        <v>76.107500000000002</v>
      </c>
      <c r="U658" t="s">
        <v>1050</v>
      </c>
      <c r="V658" t="s">
        <v>1050</v>
      </c>
    </row>
    <row r="659" spans="1:22" x14ac:dyDescent="0.35">
      <c r="A659" t="s">
        <v>704</v>
      </c>
      <c r="B659" t="s">
        <v>36</v>
      </c>
      <c r="C659" t="s">
        <v>7</v>
      </c>
      <c r="D659" t="s">
        <v>13</v>
      </c>
      <c r="F659">
        <v>44322</v>
      </c>
      <c r="G659" s="4">
        <v>44335</v>
      </c>
      <c r="H659">
        <v>2</v>
      </c>
      <c r="K659">
        <v>0.5</v>
      </c>
      <c r="L659">
        <v>205.53</v>
      </c>
      <c r="M659" t="s">
        <v>17</v>
      </c>
      <c r="N659">
        <v>13</v>
      </c>
      <c r="O659">
        <v>140</v>
      </c>
      <c r="P659">
        <v>70</v>
      </c>
      <c r="Q659">
        <v>70</v>
      </c>
      <c r="R659">
        <v>205.53</v>
      </c>
      <c r="S659">
        <v>275.52999999999997</v>
      </c>
      <c r="T659">
        <v>275.52999999999997</v>
      </c>
      <c r="U659" t="s">
        <v>1050</v>
      </c>
      <c r="V659" t="s">
        <v>1051</v>
      </c>
    </row>
    <row r="660" spans="1:22" x14ac:dyDescent="0.35">
      <c r="A660" t="s">
        <v>705</v>
      </c>
      <c r="B660" t="s">
        <v>35</v>
      </c>
      <c r="C660" t="s">
        <v>44</v>
      </c>
      <c r="D660" t="s">
        <v>2</v>
      </c>
      <c r="F660">
        <v>44322</v>
      </c>
      <c r="G660" s="4">
        <v>44342</v>
      </c>
      <c r="H660">
        <v>1</v>
      </c>
      <c r="K660">
        <v>1</v>
      </c>
      <c r="L660">
        <v>77.805000000000007</v>
      </c>
      <c r="M660" t="s">
        <v>18</v>
      </c>
      <c r="N660">
        <v>20</v>
      </c>
      <c r="O660">
        <v>80</v>
      </c>
      <c r="P660">
        <v>80</v>
      </c>
      <c r="Q660">
        <v>80</v>
      </c>
      <c r="R660">
        <v>77.805000000000007</v>
      </c>
      <c r="S660">
        <v>157.80500000000001</v>
      </c>
      <c r="T660">
        <v>157.80500000000001</v>
      </c>
      <c r="U660" t="s">
        <v>1050</v>
      </c>
      <c r="V660" t="s">
        <v>1051</v>
      </c>
    </row>
    <row r="661" spans="1:22" x14ac:dyDescent="0.35">
      <c r="A661" t="s">
        <v>706</v>
      </c>
      <c r="B661" t="s">
        <v>39</v>
      </c>
      <c r="C661" t="s">
        <v>44</v>
      </c>
      <c r="D661" t="s">
        <v>13</v>
      </c>
      <c r="F661">
        <v>44322</v>
      </c>
      <c r="G661" s="4">
        <v>44343</v>
      </c>
      <c r="H661">
        <v>1</v>
      </c>
      <c r="K661">
        <v>0.5</v>
      </c>
      <c r="L661">
        <v>205.06549999999999</v>
      </c>
      <c r="M661" t="s">
        <v>18</v>
      </c>
      <c r="N661">
        <v>21</v>
      </c>
      <c r="O661">
        <v>80</v>
      </c>
      <c r="P661">
        <v>40</v>
      </c>
      <c r="Q661">
        <v>40</v>
      </c>
      <c r="R661">
        <v>205.06549999999999</v>
      </c>
      <c r="S661">
        <v>245.06549999999999</v>
      </c>
      <c r="T661">
        <v>245.06549999999999</v>
      </c>
      <c r="U661" t="s">
        <v>1050</v>
      </c>
      <c r="V661" t="s">
        <v>1050</v>
      </c>
    </row>
    <row r="662" spans="1:22" x14ac:dyDescent="0.35">
      <c r="A662" t="s">
        <v>707</v>
      </c>
      <c r="B662" t="s">
        <v>39</v>
      </c>
      <c r="C662" t="s">
        <v>44</v>
      </c>
      <c r="D662" t="s">
        <v>2</v>
      </c>
      <c r="F662">
        <v>44323</v>
      </c>
      <c r="G662" s="4">
        <v>44397</v>
      </c>
      <c r="H662">
        <v>1</v>
      </c>
      <c r="K662">
        <v>1.25</v>
      </c>
      <c r="L662">
        <v>30</v>
      </c>
      <c r="M662" t="s">
        <v>18</v>
      </c>
      <c r="N662">
        <v>74</v>
      </c>
      <c r="O662">
        <v>80</v>
      </c>
      <c r="P662">
        <v>100</v>
      </c>
      <c r="Q662">
        <v>100</v>
      </c>
      <c r="R662">
        <v>30</v>
      </c>
      <c r="S662">
        <v>130</v>
      </c>
      <c r="T662">
        <v>130</v>
      </c>
      <c r="U662" t="s">
        <v>1049</v>
      </c>
      <c r="V662" t="s">
        <v>1048</v>
      </c>
    </row>
    <row r="663" spans="1:22" x14ac:dyDescent="0.35">
      <c r="A663" t="s">
        <v>708</v>
      </c>
      <c r="B663" t="s">
        <v>37</v>
      </c>
      <c r="C663" t="s">
        <v>43</v>
      </c>
      <c r="D663" t="s">
        <v>12</v>
      </c>
      <c r="F663">
        <v>44326</v>
      </c>
      <c r="G663" s="4">
        <v>44335</v>
      </c>
      <c r="H663">
        <v>1</v>
      </c>
      <c r="K663">
        <v>0.5</v>
      </c>
      <c r="L663">
        <v>92.585999999999999</v>
      </c>
      <c r="M663" t="s">
        <v>19</v>
      </c>
      <c r="N663">
        <v>9</v>
      </c>
      <c r="O663">
        <v>80</v>
      </c>
      <c r="P663">
        <v>40</v>
      </c>
      <c r="Q663">
        <v>40</v>
      </c>
      <c r="R663">
        <v>92.585999999999999</v>
      </c>
      <c r="S663">
        <v>132.58600000000001</v>
      </c>
      <c r="T663">
        <v>132.58600000000001</v>
      </c>
      <c r="U663" t="s">
        <v>1053</v>
      </c>
      <c r="V663" t="s">
        <v>1051</v>
      </c>
    </row>
    <row r="664" spans="1:22" x14ac:dyDescent="0.35">
      <c r="A664" t="s">
        <v>709</v>
      </c>
      <c r="B664" t="s">
        <v>36</v>
      </c>
      <c r="C664" t="s">
        <v>7</v>
      </c>
      <c r="D664" t="s">
        <v>12</v>
      </c>
      <c r="F664">
        <v>44326</v>
      </c>
      <c r="G664" s="4">
        <v>44347</v>
      </c>
      <c r="H664">
        <v>1</v>
      </c>
      <c r="K664">
        <v>0.25</v>
      </c>
      <c r="L664">
        <v>58.24</v>
      </c>
      <c r="M664" t="s">
        <v>17</v>
      </c>
      <c r="N664">
        <v>21</v>
      </c>
      <c r="O664">
        <v>80</v>
      </c>
      <c r="P664">
        <v>20</v>
      </c>
      <c r="Q664">
        <v>20</v>
      </c>
      <c r="R664">
        <v>58.24</v>
      </c>
      <c r="S664">
        <v>78.240000000000009</v>
      </c>
      <c r="T664">
        <v>78.240000000000009</v>
      </c>
      <c r="U664" t="s">
        <v>1053</v>
      </c>
      <c r="V664" t="s">
        <v>1053</v>
      </c>
    </row>
    <row r="665" spans="1:22" x14ac:dyDescent="0.35">
      <c r="A665" t="s">
        <v>710</v>
      </c>
      <c r="B665" t="s">
        <v>35</v>
      </c>
      <c r="C665" t="s">
        <v>9</v>
      </c>
      <c r="D665" t="s">
        <v>13</v>
      </c>
      <c r="E665" t="s">
        <v>3</v>
      </c>
      <c r="F665">
        <v>44326</v>
      </c>
      <c r="G665" s="4">
        <v>44352</v>
      </c>
      <c r="H665">
        <v>2</v>
      </c>
      <c r="K665">
        <v>0.5</v>
      </c>
      <c r="L665">
        <v>69.6571</v>
      </c>
      <c r="M665" t="s">
        <v>19</v>
      </c>
      <c r="N665">
        <v>26</v>
      </c>
      <c r="O665">
        <v>140</v>
      </c>
      <c r="P665">
        <v>70</v>
      </c>
      <c r="Q665">
        <v>70</v>
      </c>
      <c r="R665">
        <v>69.6571</v>
      </c>
      <c r="S665">
        <v>139.65710000000001</v>
      </c>
      <c r="T665">
        <v>139.65710000000001</v>
      </c>
      <c r="U665" t="s">
        <v>1053</v>
      </c>
      <c r="V665" t="s">
        <v>1052</v>
      </c>
    </row>
    <row r="666" spans="1:22" x14ac:dyDescent="0.35">
      <c r="A666" t="s">
        <v>711</v>
      </c>
      <c r="B666" t="s">
        <v>34</v>
      </c>
      <c r="C666" t="s">
        <v>44</v>
      </c>
      <c r="D666" t="s">
        <v>1</v>
      </c>
      <c r="E666" t="s">
        <v>3</v>
      </c>
      <c r="F666">
        <v>44326</v>
      </c>
      <c r="G666" s="4">
        <v>44349</v>
      </c>
      <c r="H666">
        <v>2</v>
      </c>
      <c r="K666">
        <v>1</v>
      </c>
      <c r="L666">
        <v>51.8767</v>
      </c>
      <c r="M666" t="s">
        <v>18</v>
      </c>
      <c r="N666">
        <v>23</v>
      </c>
      <c r="O666">
        <v>140</v>
      </c>
      <c r="P666">
        <v>140</v>
      </c>
      <c r="Q666">
        <v>140</v>
      </c>
      <c r="R666">
        <v>51.8767</v>
      </c>
      <c r="S666">
        <v>191.8767</v>
      </c>
      <c r="T666">
        <v>191.8767</v>
      </c>
      <c r="U666" t="s">
        <v>1053</v>
      </c>
      <c r="V666" t="s">
        <v>1051</v>
      </c>
    </row>
    <row r="667" spans="1:22" x14ac:dyDescent="0.35">
      <c r="A667" t="s">
        <v>712</v>
      </c>
      <c r="B667" t="s">
        <v>42</v>
      </c>
      <c r="C667" t="s">
        <v>44</v>
      </c>
      <c r="D667" t="s">
        <v>12</v>
      </c>
      <c r="F667">
        <v>44326</v>
      </c>
      <c r="G667" s="4">
        <v>44357</v>
      </c>
      <c r="H667">
        <v>2</v>
      </c>
      <c r="K667">
        <v>0.5</v>
      </c>
      <c r="L667">
        <v>103.1811</v>
      </c>
      <c r="M667" t="s">
        <v>18</v>
      </c>
      <c r="N667">
        <v>31</v>
      </c>
      <c r="O667">
        <v>140</v>
      </c>
      <c r="P667">
        <v>70</v>
      </c>
      <c r="Q667">
        <v>70</v>
      </c>
      <c r="R667">
        <v>103.1811</v>
      </c>
      <c r="S667">
        <v>173.18110000000001</v>
      </c>
      <c r="T667">
        <v>173.18110000000001</v>
      </c>
      <c r="U667" t="s">
        <v>1053</v>
      </c>
      <c r="V667" t="s">
        <v>1050</v>
      </c>
    </row>
    <row r="668" spans="1:22" x14ac:dyDescent="0.35">
      <c r="A668" t="s">
        <v>713</v>
      </c>
      <c r="B668" t="s">
        <v>36</v>
      </c>
      <c r="C668" t="s">
        <v>7</v>
      </c>
      <c r="D668" t="s">
        <v>12</v>
      </c>
      <c r="F668">
        <v>44326</v>
      </c>
      <c r="G668" s="4">
        <v>44357</v>
      </c>
      <c r="H668">
        <v>2</v>
      </c>
      <c r="K668">
        <v>0.25</v>
      </c>
      <c r="L668">
        <v>122.633</v>
      </c>
      <c r="M668" t="s">
        <v>18</v>
      </c>
      <c r="N668">
        <v>31</v>
      </c>
      <c r="O668">
        <v>140</v>
      </c>
      <c r="P668">
        <v>35</v>
      </c>
      <c r="Q668">
        <v>35</v>
      </c>
      <c r="R668">
        <v>122.633</v>
      </c>
      <c r="S668">
        <v>157.63299999999998</v>
      </c>
      <c r="T668">
        <v>157.63299999999998</v>
      </c>
      <c r="U668" t="s">
        <v>1053</v>
      </c>
      <c r="V668" t="s">
        <v>1050</v>
      </c>
    </row>
    <row r="669" spans="1:22" x14ac:dyDescent="0.35">
      <c r="A669" t="s">
        <v>714</v>
      </c>
      <c r="B669" t="s">
        <v>39</v>
      </c>
      <c r="C669" t="s">
        <v>44</v>
      </c>
      <c r="D669" t="s">
        <v>12</v>
      </c>
      <c r="F669">
        <v>44326</v>
      </c>
      <c r="G669" s="4">
        <v>44361</v>
      </c>
      <c r="H669">
        <v>1</v>
      </c>
      <c r="K669">
        <v>0.25</v>
      </c>
      <c r="L669">
        <v>73.810299999999998</v>
      </c>
      <c r="M669" t="s">
        <v>18</v>
      </c>
      <c r="N669">
        <v>35</v>
      </c>
      <c r="O669">
        <v>80</v>
      </c>
      <c r="P669">
        <v>20</v>
      </c>
      <c r="Q669">
        <v>20</v>
      </c>
      <c r="R669">
        <v>73.810299999999998</v>
      </c>
      <c r="S669">
        <v>93.810299999999998</v>
      </c>
      <c r="T669">
        <v>93.810299999999998</v>
      </c>
      <c r="U669" t="s">
        <v>1053</v>
      </c>
      <c r="V669" t="s">
        <v>1053</v>
      </c>
    </row>
    <row r="670" spans="1:22" x14ac:dyDescent="0.35">
      <c r="A670" t="s">
        <v>715</v>
      </c>
      <c r="B670" t="s">
        <v>35</v>
      </c>
      <c r="C670" t="s">
        <v>9</v>
      </c>
      <c r="D670" t="s">
        <v>11</v>
      </c>
      <c r="F670">
        <v>44327</v>
      </c>
      <c r="G670" s="4">
        <v>44340</v>
      </c>
      <c r="H670">
        <v>2</v>
      </c>
      <c r="K670">
        <v>0.25</v>
      </c>
      <c r="L670">
        <v>479.36</v>
      </c>
      <c r="M670" t="s">
        <v>17</v>
      </c>
      <c r="N670">
        <v>13</v>
      </c>
      <c r="O670">
        <v>140</v>
      </c>
      <c r="P670">
        <v>35</v>
      </c>
      <c r="Q670">
        <v>35</v>
      </c>
      <c r="R670">
        <v>479.36</v>
      </c>
      <c r="S670">
        <v>514.36</v>
      </c>
      <c r="T670">
        <v>514.36</v>
      </c>
      <c r="U670" t="s">
        <v>1048</v>
      </c>
      <c r="V670" t="s">
        <v>1053</v>
      </c>
    </row>
    <row r="671" spans="1:22" x14ac:dyDescent="0.35">
      <c r="A671" t="s">
        <v>716</v>
      </c>
      <c r="B671" t="s">
        <v>38</v>
      </c>
      <c r="C671" t="s">
        <v>8</v>
      </c>
      <c r="D671" t="s">
        <v>12</v>
      </c>
      <c r="F671">
        <v>44327</v>
      </c>
      <c r="G671" s="4">
        <v>44349</v>
      </c>
      <c r="H671">
        <v>1</v>
      </c>
      <c r="K671">
        <v>0.25</v>
      </c>
      <c r="L671">
        <v>180</v>
      </c>
      <c r="M671" t="s">
        <v>19</v>
      </c>
      <c r="N671">
        <v>22</v>
      </c>
      <c r="O671">
        <v>80</v>
      </c>
      <c r="P671">
        <v>20</v>
      </c>
      <c r="Q671">
        <v>20</v>
      </c>
      <c r="R671">
        <v>180</v>
      </c>
      <c r="S671">
        <v>200</v>
      </c>
      <c r="T671">
        <v>200</v>
      </c>
      <c r="U671" t="s">
        <v>1048</v>
      </c>
      <c r="V671" t="s">
        <v>1051</v>
      </c>
    </row>
    <row r="672" spans="1:22" x14ac:dyDescent="0.35">
      <c r="A672" t="s">
        <v>717</v>
      </c>
      <c r="B672" t="s">
        <v>34</v>
      </c>
      <c r="C672" t="s">
        <v>44</v>
      </c>
      <c r="D672" t="s">
        <v>13</v>
      </c>
      <c r="E672" t="s">
        <v>3</v>
      </c>
      <c r="F672">
        <v>44327</v>
      </c>
      <c r="G672" s="4">
        <v>44399</v>
      </c>
      <c r="H672">
        <v>1</v>
      </c>
      <c r="K672">
        <v>1</v>
      </c>
      <c r="L672">
        <v>117.44840000000001</v>
      </c>
      <c r="M672" t="s">
        <v>17</v>
      </c>
      <c r="N672">
        <v>72</v>
      </c>
      <c r="O672">
        <v>80</v>
      </c>
      <c r="P672">
        <v>80</v>
      </c>
      <c r="Q672">
        <v>80</v>
      </c>
      <c r="R672">
        <v>117.44840000000001</v>
      </c>
      <c r="S672">
        <v>197.44839999999999</v>
      </c>
      <c r="T672">
        <v>197.44839999999999</v>
      </c>
      <c r="U672" t="s">
        <v>1048</v>
      </c>
      <c r="V672" t="s">
        <v>1050</v>
      </c>
    </row>
    <row r="673" spans="1:22" x14ac:dyDescent="0.35">
      <c r="A673" t="s">
        <v>718</v>
      </c>
      <c r="B673" t="s">
        <v>38</v>
      </c>
      <c r="C673" t="s">
        <v>8</v>
      </c>
      <c r="D673" t="s">
        <v>12</v>
      </c>
      <c r="F673">
        <v>44328</v>
      </c>
      <c r="G673" s="4">
        <v>44349</v>
      </c>
      <c r="H673">
        <v>1</v>
      </c>
      <c r="K673">
        <v>0.25</v>
      </c>
      <c r="L673">
        <v>240.28399999999999</v>
      </c>
      <c r="M673" t="s">
        <v>19</v>
      </c>
      <c r="N673">
        <v>21</v>
      </c>
      <c r="O673">
        <v>80</v>
      </c>
      <c r="P673">
        <v>20</v>
      </c>
      <c r="Q673">
        <v>20</v>
      </c>
      <c r="R673">
        <v>240.28399999999999</v>
      </c>
      <c r="S673">
        <v>260.28399999999999</v>
      </c>
      <c r="T673">
        <v>260.28399999999999</v>
      </c>
      <c r="U673" t="s">
        <v>1051</v>
      </c>
      <c r="V673" t="s">
        <v>1051</v>
      </c>
    </row>
    <row r="674" spans="1:22" x14ac:dyDescent="0.35">
      <c r="A674" t="s">
        <v>719</v>
      </c>
      <c r="B674" t="s">
        <v>42</v>
      </c>
      <c r="C674" t="s">
        <v>8</v>
      </c>
      <c r="D674" t="s">
        <v>13</v>
      </c>
      <c r="F674">
        <v>44328</v>
      </c>
      <c r="G674" s="4">
        <v>44363</v>
      </c>
      <c r="H674">
        <v>2</v>
      </c>
      <c r="K674">
        <v>0.5</v>
      </c>
      <c r="L674">
        <v>176.31290000000001</v>
      </c>
      <c r="M674" t="s">
        <v>18</v>
      </c>
      <c r="N674">
        <v>35</v>
      </c>
      <c r="O674">
        <v>140</v>
      </c>
      <c r="P674">
        <v>70</v>
      </c>
      <c r="Q674">
        <v>70</v>
      </c>
      <c r="R674">
        <v>176.31290000000001</v>
      </c>
      <c r="S674">
        <v>246.31290000000001</v>
      </c>
      <c r="T674">
        <v>246.31290000000001</v>
      </c>
      <c r="U674" t="s">
        <v>1051</v>
      </c>
      <c r="V674" t="s">
        <v>1051</v>
      </c>
    </row>
    <row r="675" spans="1:22" x14ac:dyDescent="0.35">
      <c r="A675" t="s">
        <v>720</v>
      </c>
      <c r="B675" t="s">
        <v>34</v>
      </c>
      <c r="C675" t="s">
        <v>44</v>
      </c>
      <c r="D675" t="s">
        <v>12</v>
      </c>
      <c r="F675">
        <v>44328</v>
      </c>
      <c r="G675" s="4">
        <v>44370</v>
      </c>
      <c r="H675">
        <v>1</v>
      </c>
      <c r="K675">
        <v>0.5</v>
      </c>
      <c r="L675">
        <v>280</v>
      </c>
      <c r="M675" t="s">
        <v>17</v>
      </c>
      <c r="N675">
        <v>42</v>
      </c>
      <c r="O675">
        <v>80</v>
      </c>
      <c r="P675">
        <v>40</v>
      </c>
      <c r="Q675">
        <v>40</v>
      </c>
      <c r="R675">
        <v>280</v>
      </c>
      <c r="S675">
        <v>320</v>
      </c>
      <c r="T675">
        <v>320</v>
      </c>
      <c r="U675" t="s">
        <v>1051</v>
      </c>
      <c r="V675" t="s">
        <v>1051</v>
      </c>
    </row>
    <row r="676" spans="1:22" x14ac:dyDescent="0.35">
      <c r="A676" t="s">
        <v>721</v>
      </c>
      <c r="B676" t="s">
        <v>34</v>
      </c>
      <c r="C676" t="s">
        <v>8</v>
      </c>
      <c r="D676" t="s">
        <v>2</v>
      </c>
      <c r="F676">
        <v>44328</v>
      </c>
      <c r="G676" s="4">
        <v>44397</v>
      </c>
      <c r="H676">
        <v>2</v>
      </c>
      <c r="K676">
        <v>2</v>
      </c>
      <c r="L676">
        <v>345.72890000000001</v>
      </c>
      <c r="M676" t="s">
        <v>18</v>
      </c>
      <c r="N676">
        <v>69</v>
      </c>
      <c r="O676">
        <v>140</v>
      </c>
      <c r="P676">
        <v>280</v>
      </c>
      <c r="Q676">
        <v>280</v>
      </c>
      <c r="R676">
        <v>345.72890000000001</v>
      </c>
      <c r="S676">
        <v>625.72890000000007</v>
      </c>
      <c r="T676">
        <v>625.72890000000007</v>
      </c>
      <c r="U676" t="s">
        <v>1051</v>
      </c>
      <c r="V676" t="s">
        <v>1048</v>
      </c>
    </row>
    <row r="677" spans="1:22" x14ac:dyDescent="0.35">
      <c r="A677" t="s">
        <v>722</v>
      </c>
      <c r="B677" t="s">
        <v>36</v>
      </c>
      <c r="C677" t="s">
        <v>7</v>
      </c>
      <c r="D677" t="s">
        <v>13</v>
      </c>
      <c r="F677">
        <v>44329</v>
      </c>
      <c r="G677" s="4">
        <v>44347</v>
      </c>
      <c r="H677">
        <v>2</v>
      </c>
      <c r="K677">
        <v>1</v>
      </c>
      <c r="L677">
        <v>158.29130000000001</v>
      </c>
      <c r="M677" t="s">
        <v>17</v>
      </c>
      <c r="N677">
        <v>18</v>
      </c>
      <c r="O677">
        <v>140</v>
      </c>
      <c r="P677">
        <v>140</v>
      </c>
      <c r="Q677">
        <v>140</v>
      </c>
      <c r="R677">
        <v>158.29130000000001</v>
      </c>
      <c r="S677">
        <v>298.29129999999998</v>
      </c>
      <c r="T677">
        <v>298.29129999999998</v>
      </c>
      <c r="U677" t="s">
        <v>1050</v>
      </c>
      <c r="V677" t="s">
        <v>1053</v>
      </c>
    </row>
    <row r="678" spans="1:22" x14ac:dyDescent="0.35">
      <c r="A678" t="s">
        <v>723</v>
      </c>
      <c r="B678" t="s">
        <v>35</v>
      </c>
      <c r="C678" t="s">
        <v>44</v>
      </c>
      <c r="D678" t="s">
        <v>13</v>
      </c>
      <c r="F678">
        <v>44329</v>
      </c>
      <c r="G678" s="4">
        <v>44348</v>
      </c>
      <c r="H678">
        <v>1</v>
      </c>
      <c r="K678">
        <v>0.5</v>
      </c>
      <c r="L678">
        <v>14.42</v>
      </c>
      <c r="M678" t="s">
        <v>17</v>
      </c>
      <c r="N678">
        <v>19</v>
      </c>
      <c r="O678">
        <v>80</v>
      </c>
      <c r="P678">
        <v>40</v>
      </c>
      <c r="Q678">
        <v>40</v>
      </c>
      <c r="R678">
        <v>14.42</v>
      </c>
      <c r="S678">
        <v>54.42</v>
      </c>
      <c r="T678">
        <v>54.42</v>
      </c>
      <c r="U678" t="s">
        <v>1050</v>
      </c>
      <c r="V678" t="s">
        <v>1048</v>
      </c>
    </row>
    <row r="679" spans="1:22" x14ac:dyDescent="0.35">
      <c r="A679" t="s">
        <v>724</v>
      </c>
      <c r="B679" t="s">
        <v>37</v>
      </c>
      <c r="C679" t="s">
        <v>43</v>
      </c>
      <c r="D679" t="s">
        <v>13</v>
      </c>
      <c r="F679">
        <v>44329</v>
      </c>
      <c r="G679" s="4">
        <v>44355</v>
      </c>
      <c r="H679">
        <v>1</v>
      </c>
      <c r="K679">
        <v>0.75</v>
      </c>
      <c r="L679">
        <v>62.970199999999998</v>
      </c>
      <c r="M679" t="s">
        <v>17</v>
      </c>
      <c r="N679">
        <v>26</v>
      </c>
      <c r="O679">
        <v>80</v>
      </c>
      <c r="P679">
        <v>60</v>
      </c>
      <c r="Q679">
        <v>60</v>
      </c>
      <c r="R679">
        <v>62.970199999999998</v>
      </c>
      <c r="S679">
        <v>122.97020000000001</v>
      </c>
      <c r="T679">
        <v>122.97020000000001</v>
      </c>
      <c r="U679" t="s">
        <v>1050</v>
      </c>
      <c r="V679" t="s">
        <v>1048</v>
      </c>
    </row>
    <row r="680" spans="1:22" x14ac:dyDescent="0.35">
      <c r="A680" t="s">
        <v>725</v>
      </c>
      <c r="B680" t="s">
        <v>36</v>
      </c>
      <c r="C680" t="s">
        <v>7</v>
      </c>
      <c r="D680" t="s">
        <v>12</v>
      </c>
      <c r="F680">
        <v>44329</v>
      </c>
      <c r="G680" s="4">
        <v>44355</v>
      </c>
      <c r="H680">
        <v>2</v>
      </c>
      <c r="K680">
        <v>0.25</v>
      </c>
      <c r="L680">
        <v>63.441299999999998</v>
      </c>
      <c r="M680" t="s">
        <v>17</v>
      </c>
      <c r="N680">
        <v>26</v>
      </c>
      <c r="O680">
        <v>140</v>
      </c>
      <c r="P680">
        <v>35</v>
      </c>
      <c r="Q680">
        <v>35</v>
      </c>
      <c r="R680">
        <v>63.441299999999998</v>
      </c>
      <c r="S680">
        <v>98.441299999999998</v>
      </c>
      <c r="T680">
        <v>98.441299999999998</v>
      </c>
      <c r="U680" t="s">
        <v>1050</v>
      </c>
      <c r="V680" t="s">
        <v>1048</v>
      </c>
    </row>
    <row r="681" spans="1:22" x14ac:dyDescent="0.35">
      <c r="A681" t="s">
        <v>726</v>
      </c>
      <c r="B681" t="s">
        <v>34</v>
      </c>
      <c r="C681" t="s">
        <v>44</v>
      </c>
      <c r="D681" t="s">
        <v>13</v>
      </c>
      <c r="F681">
        <v>44329</v>
      </c>
      <c r="G681" s="4">
        <v>44363</v>
      </c>
      <c r="H681">
        <v>1</v>
      </c>
      <c r="K681">
        <v>0.5</v>
      </c>
      <c r="L681">
        <v>30</v>
      </c>
      <c r="M681" t="s">
        <v>18</v>
      </c>
      <c r="N681">
        <v>34</v>
      </c>
      <c r="O681">
        <v>80</v>
      </c>
      <c r="P681">
        <v>40</v>
      </c>
      <c r="Q681">
        <v>40</v>
      </c>
      <c r="R681">
        <v>30</v>
      </c>
      <c r="S681">
        <v>70</v>
      </c>
      <c r="T681">
        <v>70</v>
      </c>
      <c r="U681" t="s">
        <v>1050</v>
      </c>
      <c r="V681" t="s">
        <v>1051</v>
      </c>
    </row>
    <row r="682" spans="1:22" x14ac:dyDescent="0.35">
      <c r="A682" t="s">
        <v>727</v>
      </c>
      <c r="B682" t="s">
        <v>41</v>
      </c>
      <c r="C682" t="s">
        <v>7</v>
      </c>
      <c r="D682" t="s">
        <v>13</v>
      </c>
      <c r="F682">
        <v>44329</v>
      </c>
      <c r="G682" s="4">
        <v>44364</v>
      </c>
      <c r="H682">
        <v>1</v>
      </c>
      <c r="K682">
        <v>0.5</v>
      </c>
      <c r="L682">
        <v>496</v>
      </c>
      <c r="M682" t="s">
        <v>17</v>
      </c>
      <c r="N682">
        <v>35</v>
      </c>
      <c r="O682">
        <v>80</v>
      </c>
      <c r="P682">
        <v>40</v>
      </c>
      <c r="Q682">
        <v>40</v>
      </c>
      <c r="R682">
        <v>496</v>
      </c>
      <c r="S682">
        <v>536</v>
      </c>
      <c r="T682">
        <v>536</v>
      </c>
      <c r="U682" t="s">
        <v>1050</v>
      </c>
      <c r="V682" t="s">
        <v>1050</v>
      </c>
    </row>
    <row r="683" spans="1:22" x14ac:dyDescent="0.35">
      <c r="A683" t="s">
        <v>728</v>
      </c>
      <c r="B683" t="s">
        <v>35</v>
      </c>
      <c r="C683" t="s">
        <v>44</v>
      </c>
      <c r="D683" t="s">
        <v>13</v>
      </c>
      <c r="E683" t="s">
        <v>3</v>
      </c>
      <c r="F683">
        <v>44329</v>
      </c>
      <c r="H683">
        <v>1</v>
      </c>
      <c r="J683" t="s">
        <v>3</v>
      </c>
      <c r="L683">
        <v>126.81</v>
      </c>
      <c r="M683" t="s">
        <v>18</v>
      </c>
      <c r="N683" t="s">
        <v>1054</v>
      </c>
      <c r="O683">
        <v>80</v>
      </c>
      <c r="P683">
        <v>0</v>
      </c>
      <c r="Q683">
        <v>0</v>
      </c>
      <c r="R683">
        <v>0</v>
      </c>
      <c r="S683">
        <v>126.81</v>
      </c>
      <c r="T683">
        <v>0</v>
      </c>
      <c r="U683" t="s">
        <v>1050</v>
      </c>
      <c r="V683" t="s">
        <v>1052</v>
      </c>
    </row>
    <row r="684" spans="1:22" x14ac:dyDescent="0.35">
      <c r="A684" t="s">
        <v>729</v>
      </c>
      <c r="B684" t="s">
        <v>38</v>
      </c>
      <c r="C684" t="s">
        <v>8</v>
      </c>
      <c r="D684" t="s">
        <v>1</v>
      </c>
      <c r="F684">
        <v>44329</v>
      </c>
      <c r="H684">
        <v>2</v>
      </c>
      <c r="L684">
        <v>144</v>
      </c>
      <c r="M684" t="s">
        <v>18</v>
      </c>
      <c r="N684" t="s">
        <v>1054</v>
      </c>
      <c r="O684">
        <v>140</v>
      </c>
      <c r="P684">
        <v>0</v>
      </c>
      <c r="Q684">
        <v>0</v>
      </c>
      <c r="R684">
        <v>144</v>
      </c>
      <c r="S684">
        <v>144</v>
      </c>
      <c r="T684">
        <v>144</v>
      </c>
      <c r="U684" t="s">
        <v>1050</v>
      </c>
      <c r="V684" t="s">
        <v>1052</v>
      </c>
    </row>
    <row r="685" spans="1:22" x14ac:dyDescent="0.35">
      <c r="A685" t="s">
        <v>730</v>
      </c>
      <c r="B685" t="s">
        <v>40</v>
      </c>
      <c r="C685" t="s">
        <v>7</v>
      </c>
      <c r="D685" t="s">
        <v>13</v>
      </c>
      <c r="F685">
        <v>44331</v>
      </c>
      <c r="G685" s="4">
        <v>44354</v>
      </c>
      <c r="H685">
        <v>2</v>
      </c>
      <c r="J685" t="s">
        <v>3</v>
      </c>
      <c r="K685">
        <v>0.5</v>
      </c>
      <c r="L685">
        <v>494.92989999999998</v>
      </c>
      <c r="M685" t="s">
        <v>18</v>
      </c>
      <c r="N685">
        <v>23</v>
      </c>
      <c r="O685">
        <v>140</v>
      </c>
      <c r="P685">
        <v>70</v>
      </c>
      <c r="Q685">
        <v>70</v>
      </c>
      <c r="R685">
        <v>0</v>
      </c>
      <c r="S685">
        <v>564.92989999999998</v>
      </c>
      <c r="T685">
        <v>70</v>
      </c>
      <c r="U685" t="s">
        <v>1052</v>
      </c>
      <c r="V685" t="s">
        <v>1053</v>
      </c>
    </row>
    <row r="686" spans="1:22" x14ac:dyDescent="0.35">
      <c r="A686" t="s">
        <v>731</v>
      </c>
      <c r="B686" t="s">
        <v>36</v>
      </c>
      <c r="C686" t="s">
        <v>7</v>
      </c>
      <c r="D686" t="s">
        <v>12</v>
      </c>
      <c r="F686">
        <v>44331</v>
      </c>
      <c r="G686" s="4">
        <v>44355</v>
      </c>
      <c r="H686">
        <v>2</v>
      </c>
      <c r="K686">
        <v>0.25</v>
      </c>
      <c r="L686">
        <v>30.0473</v>
      </c>
      <c r="M686" t="s">
        <v>18</v>
      </c>
      <c r="N686">
        <v>24</v>
      </c>
      <c r="O686">
        <v>140</v>
      </c>
      <c r="P686">
        <v>35</v>
      </c>
      <c r="Q686">
        <v>35</v>
      </c>
      <c r="R686">
        <v>30.0473</v>
      </c>
      <c r="S686">
        <v>65.047300000000007</v>
      </c>
      <c r="T686">
        <v>65.047300000000007</v>
      </c>
      <c r="U686" t="s">
        <v>1052</v>
      </c>
      <c r="V686" t="s">
        <v>1048</v>
      </c>
    </row>
    <row r="687" spans="1:22" x14ac:dyDescent="0.35">
      <c r="A687" t="s">
        <v>732</v>
      </c>
      <c r="B687" t="s">
        <v>39</v>
      </c>
      <c r="C687" t="s">
        <v>9</v>
      </c>
      <c r="D687" t="s">
        <v>12</v>
      </c>
      <c r="E687" t="s">
        <v>3</v>
      </c>
      <c r="F687">
        <v>44333</v>
      </c>
      <c r="G687" s="4">
        <v>44341</v>
      </c>
      <c r="H687">
        <v>1</v>
      </c>
      <c r="K687">
        <v>0.25</v>
      </c>
      <c r="L687">
        <v>147.63820000000001</v>
      </c>
      <c r="M687" t="s">
        <v>17</v>
      </c>
      <c r="N687">
        <v>8</v>
      </c>
      <c r="O687">
        <v>80</v>
      </c>
      <c r="P687">
        <v>20</v>
      </c>
      <c r="Q687">
        <v>20</v>
      </c>
      <c r="R687">
        <v>147.63820000000001</v>
      </c>
      <c r="S687">
        <v>167.63820000000001</v>
      </c>
      <c r="T687">
        <v>167.63820000000001</v>
      </c>
      <c r="U687" t="s">
        <v>1053</v>
      </c>
      <c r="V687" t="s">
        <v>1048</v>
      </c>
    </row>
    <row r="688" spans="1:22" x14ac:dyDescent="0.35">
      <c r="A688" t="s">
        <v>733</v>
      </c>
      <c r="B688" t="s">
        <v>36</v>
      </c>
      <c r="C688" t="s">
        <v>7</v>
      </c>
      <c r="D688" t="s">
        <v>13</v>
      </c>
      <c r="F688">
        <v>44333</v>
      </c>
      <c r="G688" s="4">
        <v>44344</v>
      </c>
      <c r="H688">
        <v>2</v>
      </c>
      <c r="K688">
        <v>0.5</v>
      </c>
      <c r="L688">
        <v>37.44</v>
      </c>
      <c r="M688" t="s">
        <v>18</v>
      </c>
      <c r="N688">
        <v>11</v>
      </c>
      <c r="O688">
        <v>140</v>
      </c>
      <c r="P688">
        <v>70</v>
      </c>
      <c r="Q688">
        <v>70</v>
      </c>
      <c r="R688">
        <v>37.44</v>
      </c>
      <c r="S688">
        <v>107.44</v>
      </c>
      <c r="T688">
        <v>107.44</v>
      </c>
      <c r="U688" t="s">
        <v>1053</v>
      </c>
      <c r="V688" t="s">
        <v>1049</v>
      </c>
    </row>
    <row r="689" spans="1:22" x14ac:dyDescent="0.35">
      <c r="A689" t="s">
        <v>734</v>
      </c>
      <c r="B689" t="s">
        <v>41</v>
      </c>
      <c r="C689" t="s">
        <v>7</v>
      </c>
      <c r="D689" t="s">
        <v>12</v>
      </c>
      <c r="F689">
        <v>44333</v>
      </c>
      <c r="G689" s="4">
        <v>44349</v>
      </c>
      <c r="H689">
        <v>2</v>
      </c>
      <c r="K689">
        <v>0.5</v>
      </c>
      <c r="L689">
        <v>288</v>
      </c>
      <c r="M689" t="s">
        <v>17</v>
      </c>
      <c r="N689">
        <v>16</v>
      </c>
      <c r="O689">
        <v>140</v>
      </c>
      <c r="P689">
        <v>70</v>
      </c>
      <c r="Q689">
        <v>70</v>
      </c>
      <c r="R689">
        <v>288</v>
      </c>
      <c r="S689">
        <v>358</v>
      </c>
      <c r="T689">
        <v>358</v>
      </c>
      <c r="U689" t="s">
        <v>1053</v>
      </c>
      <c r="V689" t="s">
        <v>1051</v>
      </c>
    </row>
    <row r="690" spans="1:22" x14ac:dyDescent="0.35">
      <c r="A690" t="s">
        <v>735</v>
      </c>
      <c r="B690" t="s">
        <v>35</v>
      </c>
      <c r="C690" t="s">
        <v>44</v>
      </c>
      <c r="D690" t="s">
        <v>12</v>
      </c>
      <c r="F690">
        <v>44333</v>
      </c>
      <c r="G690" s="4">
        <v>44349</v>
      </c>
      <c r="H690">
        <v>2</v>
      </c>
      <c r="K690">
        <v>1</v>
      </c>
      <c r="L690">
        <v>150</v>
      </c>
      <c r="M690" t="s">
        <v>18</v>
      </c>
      <c r="N690">
        <v>16</v>
      </c>
      <c r="O690">
        <v>140</v>
      </c>
      <c r="P690">
        <v>140</v>
      </c>
      <c r="Q690">
        <v>140</v>
      </c>
      <c r="R690">
        <v>150</v>
      </c>
      <c r="S690">
        <v>290</v>
      </c>
      <c r="T690">
        <v>290</v>
      </c>
      <c r="U690" t="s">
        <v>1053</v>
      </c>
      <c r="V690" t="s">
        <v>1051</v>
      </c>
    </row>
    <row r="691" spans="1:22" x14ac:dyDescent="0.35">
      <c r="A691" t="s">
        <v>736</v>
      </c>
      <c r="B691" t="s">
        <v>36</v>
      </c>
      <c r="C691" t="s">
        <v>7</v>
      </c>
      <c r="D691" t="s">
        <v>11</v>
      </c>
      <c r="F691">
        <v>44333</v>
      </c>
      <c r="G691" s="4">
        <v>44355</v>
      </c>
      <c r="H691">
        <v>1</v>
      </c>
      <c r="K691">
        <v>0.25</v>
      </c>
      <c r="L691">
        <v>42.66</v>
      </c>
      <c r="M691" t="s">
        <v>17</v>
      </c>
      <c r="N691">
        <v>22</v>
      </c>
      <c r="O691">
        <v>80</v>
      </c>
      <c r="P691">
        <v>20</v>
      </c>
      <c r="Q691">
        <v>20</v>
      </c>
      <c r="R691">
        <v>42.66</v>
      </c>
      <c r="S691">
        <v>62.66</v>
      </c>
      <c r="T691">
        <v>62.66</v>
      </c>
      <c r="U691" t="s">
        <v>1053</v>
      </c>
      <c r="V691" t="s">
        <v>1048</v>
      </c>
    </row>
    <row r="692" spans="1:22" x14ac:dyDescent="0.35">
      <c r="A692" t="s">
        <v>737</v>
      </c>
      <c r="B692" t="s">
        <v>36</v>
      </c>
      <c r="C692" t="s">
        <v>7</v>
      </c>
      <c r="D692" t="s">
        <v>12</v>
      </c>
      <c r="F692">
        <v>44333</v>
      </c>
      <c r="G692" s="4">
        <v>44355</v>
      </c>
      <c r="H692">
        <v>1</v>
      </c>
      <c r="K692">
        <v>0.25</v>
      </c>
      <c r="L692">
        <v>287.25</v>
      </c>
      <c r="M692" t="s">
        <v>17</v>
      </c>
      <c r="N692">
        <v>22</v>
      </c>
      <c r="O692">
        <v>80</v>
      </c>
      <c r="P692">
        <v>20</v>
      </c>
      <c r="Q692">
        <v>20</v>
      </c>
      <c r="R692">
        <v>287.25</v>
      </c>
      <c r="S692">
        <v>307.25</v>
      </c>
      <c r="T692">
        <v>307.25</v>
      </c>
      <c r="U692" t="s">
        <v>1053</v>
      </c>
      <c r="V692" t="s">
        <v>1048</v>
      </c>
    </row>
    <row r="693" spans="1:22" x14ac:dyDescent="0.35">
      <c r="A693" t="s">
        <v>738</v>
      </c>
      <c r="B693" t="s">
        <v>38</v>
      </c>
      <c r="C693" t="s">
        <v>44</v>
      </c>
      <c r="D693" t="s">
        <v>11</v>
      </c>
      <c r="F693">
        <v>44333</v>
      </c>
      <c r="G693" s="4">
        <v>44358</v>
      </c>
      <c r="H693">
        <v>2</v>
      </c>
      <c r="K693">
        <v>0.25</v>
      </c>
      <c r="L693">
        <v>147.4015</v>
      </c>
      <c r="M693" t="s">
        <v>18</v>
      </c>
      <c r="N693">
        <v>25</v>
      </c>
      <c r="O693">
        <v>140</v>
      </c>
      <c r="P693">
        <v>35</v>
      </c>
      <c r="Q693">
        <v>35</v>
      </c>
      <c r="R693">
        <v>147.4015</v>
      </c>
      <c r="S693">
        <v>182.4015</v>
      </c>
      <c r="T693">
        <v>182.4015</v>
      </c>
      <c r="U693" t="s">
        <v>1053</v>
      </c>
      <c r="V693" t="s">
        <v>1049</v>
      </c>
    </row>
    <row r="694" spans="1:22" x14ac:dyDescent="0.35">
      <c r="A694" t="s">
        <v>739</v>
      </c>
      <c r="B694" t="s">
        <v>36</v>
      </c>
      <c r="C694" t="s">
        <v>7</v>
      </c>
      <c r="D694" t="s">
        <v>11</v>
      </c>
      <c r="F694">
        <v>44333</v>
      </c>
      <c r="G694" s="4">
        <v>44366</v>
      </c>
      <c r="H694">
        <v>1</v>
      </c>
      <c r="K694">
        <v>0.25</v>
      </c>
      <c r="L694">
        <v>59.242100000000001</v>
      </c>
      <c r="M694" t="s">
        <v>18</v>
      </c>
      <c r="N694">
        <v>33</v>
      </c>
      <c r="O694">
        <v>80</v>
      </c>
      <c r="P694">
        <v>20</v>
      </c>
      <c r="Q694">
        <v>20</v>
      </c>
      <c r="R694">
        <v>59.242100000000001</v>
      </c>
      <c r="S694">
        <v>79.242099999999994</v>
      </c>
      <c r="T694">
        <v>79.242099999999994</v>
      </c>
      <c r="U694" t="s">
        <v>1053</v>
      </c>
      <c r="V694" t="s">
        <v>1052</v>
      </c>
    </row>
    <row r="695" spans="1:22" x14ac:dyDescent="0.35">
      <c r="A695" t="s">
        <v>740</v>
      </c>
      <c r="B695" t="s">
        <v>36</v>
      </c>
      <c r="C695" t="s">
        <v>7</v>
      </c>
      <c r="D695" t="s">
        <v>12</v>
      </c>
      <c r="F695">
        <v>44333</v>
      </c>
      <c r="G695" s="4">
        <v>44361</v>
      </c>
      <c r="H695">
        <v>1</v>
      </c>
      <c r="K695">
        <v>0.25</v>
      </c>
      <c r="L695">
        <v>240</v>
      </c>
      <c r="M695" t="s">
        <v>17</v>
      </c>
      <c r="N695">
        <v>28</v>
      </c>
      <c r="O695">
        <v>80</v>
      </c>
      <c r="P695">
        <v>20</v>
      </c>
      <c r="Q695">
        <v>20</v>
      </c>
      <c r="R695">
        <v>240</v>
      </c>
      <c r="S695">
        <v>260</v>
      </c>
      <c r="T695">
        <v>260</v>
      </c>
      <c r="U695" t="s">
        <v>1053</v>
      </c>
      <c r="V695" t="s">
        <v>1053</v>
      </c>
    </row>
    <row r="696" spans="1:22" x14ac:dyDescent="0.35">
      <c r="A696" t="s">
        <v>741</v>
      </c>
      <c r="B696" t="s">
        <v>36</v>
      </c>
      <c r="C696" t="s">
        <v>7</v>
      </c>
      <c r="D696" t="s">
        <v>11</v>
      </c>
      <c r="F696">
        <v>44333</v>
      </c>
      <c r="G696" s="4">
        <v>44369</v>
      </c>
      <c r="H696">
        <v>2</v>
      </c>
      <c r="K696">
        <v>0.25</v>
      </c>
      <c r="L696">
        <v>197.47</v>
      </c>
      <c r="M696" t="s">
        <v>18</v>
      </c>
      <c r="N696">
        <v>36</v>
      </c>
      <c r="O696">
        <v>140</v>
      </c>
      <c r="P696">
        <v>35</v>
      </c>
      <c r="Q696">
        <v>35</v>
      </c>
      <c r="R696">
        <v>197.47</v>
      </c>
      <c r="S696">
        <v>232.47</v>
      </c>
      <c r="T696">
        <v>232.47</v>
      </c>
      <c r="U696" t="s">
        <v>1053</v>
      </c>
      <c r="V696" t="s">
        <v>1048</v>
      </c>
    </row>
    <row r="697" spans="1:22" x14ac:dyDescent="0.35">
      <c r="A697" t="s">
        <v>742</v>
      </c>
      <c r="B697" t="s">
        <v>41</v>
      </c>
      <c r="C697" t="s">
        <v>7</v>
      </c>
      <c r="D697" t="s">
        <v>12</v>
      </c>
      <c r="F697">
        <v>44333</v>
      </c>
      <c r="G697" s="4">
        <v>44393</v>
      </c>
      <c r="H697">
        <v>2</v>
      </c>
      <c r="K697">
        <v>0.5</v>
      </c>
      <c r="L697">
        <v>304.19459999999998</v>
      </c>
      <c r="M697" t="s">
        <v>18</v>
      </c>
      <c r="N697">
        <v>60</v>
      </c>
      <c r="O697">
        <v>140</v>
      </c>
      <c r="P697">
        <v>70</v>
      </c>
      <c r="Q697">
        <v>70</v>
      </c>
      <c r="R697">
        <v>304.19459999999998</v>
      </c>
      <c r="S697">
        <v>374.19459999999998</v>
      </c>
      <c r="T697">
        <v>374.19459999999998</v>
      </c>
      <c r="U697" t="s">
        <v>1053</v>
      </c>
      <c r="V697" t="s">
        <v>1049</v>
      </c>
    </row>
    <row r="698" spans="1:22" x14ac:dyDescent="0.35">
      <c r="A698" t="s">
        <v>743</v>
      </c>
      <c r="B698" t="s">
        <v>39</v>
      </c>
      <c r="C698" t="s">
        <v>9</v>
      </c>
      <c r="D698" t="s">
        <v>13</v>
      </c>
      <c r="F698">
        <v>44334</v>
      </c>
      <c r="G698" s="4">
        <v>44343</v>
      </c>
      <c r="H698">
        <v>1</v>
      </c>
      <c r="K698">
        <v>0.5</v>
      </c>
      <c r="L698">
        <v>64.342100000000002</v>
      </c>
      <c r="M698" t="s">
        <v>17</v>
      </c>
      <c r="N698">
        <v>9</v>
      </c>
      <c r="O698">
        <v>80</v>
      </c>
      <c r="P698">
        <v>40</v>
      </c>
      <c r="Q698">
        <v>40</v>
      </c>
      <c r="R698">
        <v>64.342100000000002</v>
      </c>
      <c r="S698">
        <v>104.3421</v>
      </c>
      <c r="T698">
        <v>104.3421</v>
      </c>
      <c r="U698" t="s">
        <v>1048</v>
      </c>
      <c r="V698" t="s">
        <v>1050</v>
      </c>
    </row>
    <row r="699" spans="1:22" x14ac:dyDescent="0.35">
      <c r="A699" t="s">
        <v>744</v>
      </c>
      <c r="B699" t="s">
        <v>37</v>
      </c>
      <c r="C699" t="s">
        <v>43</v>
      </c>
      <c r="D699" t="s">
        <v>13</v>
      </c>
      <c r="F699">
        <v>44334</v>
      </c>
      <c r="G699" s="4">
        <v>44347</v>
      </c>
      <c r="H699">
        <v>1</v>
      </c>
      <c r="K699">
        <v>0.5</v>
      </c>
      <c r="L699">
        <v>10.27</v>
      </c>
      <c r="M699" t="s">
        <v>17</v>
      </c>
      <c r="N699">
        <v>13</v>
      </c>
      <c r="O699">
        <v>80</v>
      </c>
      <c r="P699">
        <v>40</v>
      </c>
      <c r="Q699">
        <v>40</v>
      </c>
      <c r="R699">
        <v>10.27</v>
      </c>
      <c r="S699">
        <v>50.269999999999996</v>
      </c>
      <c r="T699">
        <v>50.269999999999996</v>
      </c>
      <c r="U699" t="s">
        <v>1048</v>
      </c>
      <c r="V699" t="s">
        <v>1053</v>
      </c>
    </row>
    <row r="700" spans="1:22" x14ac:dyDescent="0.35">
      <c r="A700" t="s">
        <v>745</v>
      </c>
      <c r="B700" t="s">
        <v>35</v>
      </c>
      <c r="C700" t="s">
        <v>9</v>
      </c>
      <c r="D700" t="s">
        <v>12</v>
      </c>
      <c r="F700">
        <v>44334</v>
      </c>
      <c r="G700" s="4">
        <v>44350</v>
      </c>
      <c r="H700">
        <v>2</v>
      </c>
      <c r="K700">
        <v>0.75</v>
      </c>
      <c r="L700">
        <v>319.02080000000001</v>
      </c>
      <c r="M700" t="s">
        <v>18</v>
      </c>
      <c r="N700">
        <v>16</v>
      </c>
      <c r="O700">
        <v>140</v>
      </c>
      <c r="P700">
        <v>105</v>
      </c>
      <c r="Q700">
        <v>105</v>
      </c>
      <c r="R700">
        <v>319.02080000000001</v>
      </c>
      <c r="S700">
        <v>424.02080000000001</v>
      </c>
      <c r="T700">
        <v>424.02080000000001</v>
      </c>
      <c r="U700" t="s">
        <v>1048</v>
      </c>
      <c r="V700" t="s">
        <v>1050</v>
      </c>
    </row>
    <row r="701" spans="1:22" x14ac:dyDescent="0.35">
      <c r="A701" t="s">
        <v>746</v>
      </c>
      <c r="B701" t="s">
        <v>35</v>
      </c>
      <c r="C701" t="s">
        <v>8</v>
      </c>
      <c r="D701" t="s">
        <v>13</v>
      </c>
      <c r="F701">
        <v>44334</v>
      </c>
      <c r="G701" s="4">
        <v>44348</v>
      </c>
      <c r="H701">
        <v>1</v>
      </c>
      <c r="K701">
        <v>0.75</v>
      </c>
      <c r="L701">
        <v>131</v>
      </c>
      <c r="M701" t="s">
        <v>18</v>
      </c>
      <c r="N701">
        <v>14</v>
      </c>
      <c r="O701">
        <v>80</v>
      </c>
      <c r="P701">
        <v>60</v>
      </c>
      <c r="Q701">
        <v>60</v>
      </c>
      <c r="R701">
        <v>131</v>
      </c>
      <c r="S701">
        <v>191</v>
      </c>
      <c r="T701">
        <v>191</v>
      </c>
      <c r="U701" t="s">
        <v>1048</v>
      </c>
      <c r="V701" t="s">
        <v>1048</v>
      </c>
    </row>
    <row r="702" spans="1:22" x14ac:dyDescent="0.35">
      <c r="A702" t="s">
        <v>747</v>
      </c>
      <c r="B702" t="s">
        <v>36</v>
      </c>
      <c r="C702" t="s">
        <v>7</v>
      </c>
      <c r="D702" t="s">
        <v>12</v>
      </c>
      <c r="F702">
        <v>44334</v>
      </c>
      <c r="G702" s="4">
        <v>44349</v>
      </c>
      <c r="H702">
        <v>2</v>
      </c>
      <c r="K702">
        <v>0.25</v>
      </c>
      <c r="L702">
        <v>167</v>
      </c>
      <c r="M702" t="s">
        <v>17</v>
      </c>
      <c r="N702">
        <v>15</v>
      </c>
      <c r="O702">
        <v>140</v>
      </c>
      <c r="P702">
        <v>35</v>
      </c>
      <c r="Q702">
        <v>35</v>
      </c>
      <c r="R702">
        <v>167</v>
      </c>
      <c r="S702">
        <v>202</v>
      </c>
      <c r="T702">
        <v>202</v>
      </c>
      <c r="U702" t="s">
        <v>1048</v>
      </c>
      <c r="V702" t="s">
        <v>1051</v>
      </c>
    </row>
    <row r="703" spans="1:22" x14ac:dyDescent="0.35">
      <c r="A703" t="s">
        <v>748</v>
      </c>
      <c r="B703" t="s">
        <v>39</v>
      </c>
      <c r="C703" t="s">
        <v>9</v>
      </c>
      <c r="D703" t="s">
        <v>13</v>
      </c>
      <c r="F703">
        <v>44334</v>
      </c>
      <c r="G703" s="4">
        <v>44356</v>
      </c>
      <c r="H703">
        <v>1</v>
      </c>
      <c r="K703">
        <v>0.5</v>
      </c>
      <c r="L703">
        <v>91.041700000000006</v>
      </c>
      <c r="M703" t="s">
        <v>17</v>
      </c>
      <c r="N703">
        <v>22</v>
      </c>
      <c r="O703">
        <v>80</v>
      </c>
      <c r="P703">
        <v>40</v>
      </c>
      <c r="Q703">
        <v>40</v>
      </c>
      <c r="R703">
        <v>91.041700000000006</v>
      </c>
      <c r="S703">
        <v>131.04169999999999</v>
      </c>
      <c r="T703">
        <v>131.04169999999999</v>
      </c>
      <c r="U703" t="s">
        <v>1048</v>
      </c>
      <c r="V703" t="s">
        <v>1051</v>
      </c>
    </row>
    <row r="704" spans="1:22" x14ac:dyDescent="0.35">
      <c r="A704" t="s">
        <v>749</v>
      </c>
      <c r="B704" t="s">
        <v>38</v>
      </c>
      <c r="C704" t="s">
        <v>8</v>
      </c>
      <c r="D704" t="s">
        <v>12</v>
      </c>
      <c r="F704">
        <v>44334</v>
      </c>
      <c r="G704" s="4">
        <v>44369</v>
      </c>
      <c r="H704">
        <v>1</v>
      </c>
      <c r="K704">
        <v>0.25</v>
      </c>
      <c r="L704">
        <v>44.9221</v>
      </c>
      <c r="M704" t="s">
        <v>18</v>
      </c>
      <c r="N704">
        <v>35</v>
      </c>
      <c r="O704">
        <v>80</v>
      </c>
      <c r="P704">
        <v>20</v>
      </c>
      <c r="Q704">
        <v>20</v>
      </c>
      <c r="R704">
        <v>44.9221</v>
      </c>
      <c r="S704">
        <v>64.9221</v>
      </c>
      <c r="T704">
        <v>64.9221</v>
      </c>
      <c r="U704" t="s">
        <v>1048</v>
      </c>
      <c r="V704" t="s">
        <v>1048</v>
      </c>
    </row>
    <row r="705" spans="1:22" x14ac:dyDescent="0.35">
      <c r="A705" t="s">
        <v>750</v>
      </c>
      <c r="B705" t="s">
        <v>35</v>
      </c>
      <c r="C705" t="s">
        <v>44</v>
      </c>
      <c r="D705" t="s">
        <v>13</v>
      </c>
      <c r="F705">
        <v>44334</v>
      </c>
      <c r="G705" s="4">
        <v>44400</v>
      </c>
      <c r="H705">
        <v>1</v>
      </c>
      <c r="I705" t="s">
        <v>3</v>
      </c>
      <c r="J705" t="s">
        <v>3</v>
      </c>
      <c r="K705">
        <v>1</v>
      </c>
      <c r="L705">
        <v>163.92760000000001</v>
      </c>
      <c r="M705" t="s">
        <v>20</v>
      </c>
      <c r="N705">
        <v>66</v>
      </c>
      <c r="O705">
        <v>80</v>
      </c>
      <c r="P705">
        <v>80</v>
      </c>
      <c r="Q705">
        <v>0</v>
      </c>
      <c r="R705">
        <v>0</v>
      </c>
      <c r="S705">
        <v>243.92760000000001</v>
      </c>
      <c r="T705">
        <v>0</v>
      </c>
      <c r="U705" t="s">
        <v>1048</v>
      </c>
      <c r="V705" t="s">
        <v>1049</v>
      </c>
    </row>
    <row r="706" spans="1:22" x14ac:dyDescent="0.35">
      <c r="A706" t="s">
        <v>751</v>
      </c>
      <c r="B706" t="s">
        <v>39</v>
      </c>
      <c r="C706" t="s">
        <v>44</v>
      </c>
      <c r="D706" t="s">
        <v>1</v>
      </c>
      <c r="F706">
        <v>44334</v>
      </c>
      <c r="H706">
        <v>2</v>
      </c>
      <c r="L706">
        <v>281.61579999999998</v>
      </c>
      <c r="M706" t="s">
        <v>17</v>
      </c>
      <c r="N706" t="s">
        <v>1054</v>
      </c>
      <c r="O706">
        <v>140</v>
      </c>
      <c r="P706">
        <v>0</v>
      </c>
      <c r="Q706">
        <v>0</v>
      </c>
      <c r="R706">
        <v>281.61579999999998</v>
      </c>
      <c r="S706">
        <v>281.61579999999998</v>
      </c>
      <c r="T706">
        <v>281.61579999999998</v>
      </c>
      <c r="U706" t="s">
        <v>1048</v>
      </c>
      <c r="V706" t="s">
        <v>1052</v>
      </c>
    </row>
    <row r="707" spans="1:22" x14ac:dyDescent="0.35">
      <c r="A707" t="s">
        <v>752</v>
      </c>
      <c r="B707" t="s">
        <v>37</v>
      </c>
      <c r="C707" t="s">
        <v>43</v>
      </c>
      <c r="D707" t="s">
        <v>12</v>
      </c>
      <c r="F707">
        <v>44335</v>
      </c>
      <c r="G707" s="4">
        <v>44347</v>
      </c>
      <c r="H707">
        <v>1</v>
      </c>
      <c r="K707">
        <v>0.5</v>
      </c>
      <c r="L707">
        <v>7.02</v>
      </c>
      <c r="M707" t="s">
        <v>19</v>
      </c>
      <c r="N707">
        <v>12</v>
      </c>
      <c r="O707">
        <v>80</v>
      </c>
      <c r="P707">
        <v>40</v>
      </c>
      <c r="Q707">
        <v>40</v>
      </c>
      <c r="R707">
        <v>7.02</v>
      </c>
      <c r="S707">
        <v>47.019999999999996</v>
      </c>
      <c r="T707">
        <v>47.019999999999996</v>
      </c>
      <c r="U707" t="s">
        <v>1051</v>
      </c>
      <c r="V707" t="s">
        <v>1053</v>
      </c>
    </row>
    <row r="708" spans="1:22" x14ac:dyDescent="0.35">
      <c r="A708" t="s">
        <v>753</v>
      </c>
      <c r="B708" t="s">
        <v>37</v>
      </c>
      <c r="C708" t="s">
        <v>43</v>
      </c>
      <c r="D708" t="s">
        <v>12</v>
      </c>
      <c r="F708">
        <v>44335</v>
      </c>
      <c r="G708" s="4">
        <v>44347</v>
      </c>
      <c r="H708">
        <v>1</v>
      </c>
      <c r="K708">
        <v>0.5</v>
      </c>
      <c r="L708">
        <v>28.996500000000001</v>
      </c>
      <c r="M708" t="s">
        <v>17</v>
      </c>
      <c r="N708">
        <v>12</v>
      </c>
      <c r="O708">
        <v>80</v>
      </c>
      <c r="P708">
        <v>40</v>
      </c>
      <c r="Q708">
        <v>40</v>
      </c>
      <c r="R708">
        <v>28.996500000000001</v>
      </c>
      <c r="S708">
        <v>68.996499999999997</v>
      </c>
      <c r="T708">
        <v>68.996499999999997</v>
      </c>
      <c r="U708" t="s">
        <v>1051</v>
      </c>
      <c r="V708" t="s">
        <v>1053</v>
      </c>
    </row>
    <row r="709" spans="1:22" x14ac:dyDescent="0.35">
      <c r="A709" t="s">
        <v>754</v>
      </c>
      <c r="B709" t="s">
        <v>37</v>
      </c>
      <c r="C709" t="s">
        <v>43</v>
      </c>
      <c r="D709" t="s">
        <v>12</v>
      </c>
      <c r="F709">
        <v>44335</v>
      </c>
      <c r="G709" s="4">
        <v>44347</v>
      </c>
      <c r="H709">
        <v>1</v>
      </c>
      <c r="K709">
        <v>0.5</v>
      </c>
      <c r="L709">
        <v>50.57</v>
      </c>
      <c r="M709" t="s">
        <v>19</v>
      </c>
      <c r="N709">
        <v>12</v>
      </c>
      <c r="O709">
        <v>80</v>
      </c>
      <c r="P709">
        <v>40</v>
      </c>
      <c r="Q709">
        <v>40</v>
      </c>
      <c r="R709">
        <v>50.57</v>
      </c>
      <c r="S709">
        <v>90.57</v>
      </c>
      <c r="T709">
        <v>90.57</v>
      </c>
      <c r="U709" t="s">
        <v>1051</v>
      </c>
      <c r="V709" t="s">
        <v>1053</v>
      </c>
    </row>
    <row r="710" spans="1:22" x14ac:dyDescent="0.35">
      <c r="A710" t="s">
        <v>755</v>
      </c>
      <c r="B710" t="s">
        <v>40</v>
      </c>
      <c r="C710" t="s">
        <v>7</v>
      </c>
      <c r="D710" t="s">
        <v>13</v>
      </c>
      <c r="F710">
        <v>44335</v>
      </c>
      <c r="G710" s="4">
        <v>44350</v>
      </c>
      <c r="H710">
        <v>2</v>
      </c>
      <c r="K710">
        <v>0.5</v>
      </c>
      <c r="L710">
        <v>271.791</v>
      </c>
      <c r="M710" t="s">
        <v>18</v>
      </c>
      <c r="N710">
        <v>15</v>
      </c>
      <c r="O710">
        <v>140</v>
      </c>
      <c r="P710">
        <v>70</v>
      </c>
      <c r="Q710">
        <v>70</v>
      </c>
      <c r="R710">
        <v>271.791</v>
      </c>
      <c r="S710">
        <v>341.791</v>
      </c>
      <c r="T710">
        <v>341.791</v>
      </c>
      <c r="U710" t="s">
        <v>1051</v>
      </c>
      <c r="V710" t="s">
        <v>1050</v>
      </c>
    </row>
    <row r="711" spans="1:22" x14ac:dyDescent="0.35">
      <c r="A711" t="s">
        <v>756</v>
      </c>
      <c r="B711" t="s">
        <v>40</v>
      </c>
      <c r="C711" t="s">
        <v>7</v>
      </c>
      <c r="D711" t="s">
        <v>12</v>
      </c>
      <c r="F711">
        <v>44335</v>
      </c>
      <c r="G711" s="4">
        <v>44376</v>
      </c>
      <c r="H711">
        <v>2</v>
      </c>
      <c r="I711" t="s">
        <v>3</v>
      </c>
      <c r="J711" t="s">
        <v>3</v>
      </c>
      <c r="K711">
        <v>0.25</v>
      </c>
      <c r="L711">
        <v>14.702999999999999</v>
      </c>
      <c r="M711" t="s">
        <v>20</v>
      </c>
      <c r="N711">
        <v>41</v>
      </c>
      <c r="O711">
        <v>140</v>
      </c>
      <c r="P711">
        <v>35</v>
      </c>
      <c r="Q711">
        <v>0</v>
      </c>
      <c r="R711">
        <v>0</v>
      </c>
      <c r="S711">
        <v>49.703000000000003</v>
      </c>
      <c r="T711">
        <v>0</v>
      </c>
      <c r="U711" t="s">
        <v>1051</v>
      </c>
      <c r="V711" t="s">
        <v>1048</v>
      </c>
    </row>
    <row r="712" spans="1:22" x14ac:dyDescent="0.35">
      <c r="A712" t="s">
        <v>757</v>
      </c>
      <c r="B712" t="s">
        <v>39</v>
      </c>
      <c r="C712" t="s">
        <v>44</v>
      </c>
      <c r="D712" t="s">
        <v>13</v>
      </c>
      <c r="F712">
        <v>44336</v>
      </c>
      <c r="G712" s="4">
        <v>44355</v>
      </c>
      <c r="H712">
        <v>2</v>
      </c>
      <c r="J712" t="s">
        <v>3</v>
      </c>
      <c r="K712">
        <v>3.25</v>
      </c>
      <c r="L712">
        <v>311.3621</v>
      </c>
      <c r="M712" t="s">
        <v>18</v>
      </c>
      <c r="N712">
        <v>19</v>
      </c>
      <c r="O712">
        <v>140</v>
      </c>
      <c r="P712">
        <v>455</v>
      </c>
      <c r="Q712">
        <v>455</v>
      </c>
      <c r="R712">
        <v>0</v>
      </c>
      <c r="S712">
        <v>766.36210000000005</v>
      </c>
      <c r="T712">
        <v>455</v>
      </c>
      <c r="U712" t="s">
        <v>1050</v>
      </c>
      <c r="V712" t="s">
        <v>1048</v>
      </c>
    </row>
    <row r="713" spans="1:22" x14ac:dyDescent="0.35">
      <c r="A713" t="s">
        <v>758</v>
      </c>
      <c r="B713" t="s">
        <v>34</v>
      </c>
      <c r="C713" t="s">
        <v>44</v>
      </c>
      <c r="D713" t="s">
        <v>13</v>
      </c>
      <c r="F713">
        <v>44336</v>
      </c>
      <c r="G713" s="4">
        <v>44358</v>
      </c>
      <c r="H713">
        <v>1</v>
      </c>
      <c r="K713">
        <v>0.75</v>
      </c>
      <c r="L713">
        <v>189.31800000000001</v>
      </c>
      <c r="M713" t="s">
        <v>18</v>
      </c>
      <c r="N713">
        <v>22</v>
      </c>
      <c r="O713">
        <v>80</v>
      </c>
      <c r="P713">
        <v>60</v>
      </c>
      <c r="Q713">
        <v>60</v>
      </c>
      <c r="R713">
        <v>189.31800000000001</v>
      </c>
      <c r="S713">
        <v>249.31800000000001</v>
      </c>
      <c r="T713">
        <v>249.31800000000001</v>
      </c>
      <c r="U713" t="s">
        <v>1050</v>
      </c>
      <c r="V713" t="s">
        <v>1049</v>
      </c>
    </row>
    <row r="714" spans="1:22" x14ac:dyDescent="0.35">
      <c r="A714" t="s">
        <v>759</v>
      </c>
      <c r="B714" t="s">
        <v>35</v>
      </c>
      <c r="C714" t="s">
        <v>44</v>
      </c>
      <c r="D714" t="s">
        <v>12</v>
      </c>
      <c r="F714">
        <v>44336</v>
      </c>
      <c r="G714" s="4">
        <v>44364</v>
      </c>
      <c r="H714">
        <v>1</v>
      </c>
      <c r="K714">
        <v>0.5</v>
      </c>
      <c r="L714">
        <v>74.532399999999996</v>
      </c>
      <c r="M714" t="s">
        <v>17</v>
      </c>
      <c r="N714">
        <v>28</v>
      </c>
      <c r="O714">
        <v>80</v>
      </c>
      <c r="P714">
        <v>40</v>
      </c>
      <c r="Q714">
        <v>40</v>
      </c>
      <c r="R714">
        <v>74.532399999999996</v>
      </c>
      <c r="S714">
        <v>114.5324</v>
      </c>
      <c r="T714">
        <v>114.5324</v>
      </c>
      <c r="U714" t="s">
        <v>1050</v>
      </c>
      <c r="V714" t="s">
        <v>1050</v>
      </c>
    </row>
    <row r="715" spans="1:22" x14ac:dyDescent="0.35">
      <c r="A715" t="s">
        <v>760</v>
      </c>
      <c r="B715" t="s">
        <v>34</v>
      </c>
      <c r="C715" t="s">
        <v>44</v>
      </c>
      <c r="D715" t="s">
        <v>2</v>
      </c>
      <c r="F715">
        <v>44336</v>
      </c>
      <c r="G715" s="4">
        <v>44375</v>
      </c>
      <c r="H715">
        <v>1</v>
      </c>
      <c r="K715">
        <v>1.5</v>
      </c>
      <c r="L715">
        <v>673.21600000000001</v>
      </c>
      <c r="M715" t="s">
        <v>18</v>
      </c>
      <c r="N715">
        <v>39</v>
      </c>
      <c r="O715">
        <v>80</v>
      </c>
      <c r="P715">
        <v>120</v>
      </c>
      <c r="Q715">
        <v>120</v>
      </c>
      <c r="R715">
        <v>673.21600000000001</v>
      </c>
      <c r="S715">
        <v>793.21600000000001</v>
      </c>
      <c r="T715">
        <v>793.21600000000001</v>
      </c>
      <c r="U715" t="s">
        <v>1050</v>
      </c>
      <c r="V715" t="s">
        <v>1053</v>
      </c>
    </row>
    <row r="716" spans="1:22" x14ac:dyDescent="0.35">
      <c r="A716" t="s">
        <v>761</v>
      </c>
      <c r="B716" t="s">
        <v>34</v>
      </c>
      <c r="C716" t="s">
        <v>9</v>
      </c>
      <c r="D716" t="s">
        <v>2</v>
      </c>
      <c r="F716">
        <v>44336</v>
      </c>
      <c r="G716" s="4">
        <v>44384</v>
      </c>
      <c r="H716">
        <v>2</v>
      </c>
      <c r="K716">
        <v>3.5</v>
      </c>
      <c r="L716">
        <v>230.39570000000001</v>
      </c>
      <c r="M716" t="s">
        <v>18</v>
      </c>
      <c r="N716">
        <v>48</v>
      </c>
      <c r="O716">
        <v>140</v>
      </c>
      <c r="P716">
        <v>490</v>
      </c>
      <c r="Q716">
        <v>490</v>
      </c>
      <c r="R716">
        <v>230.39570000000001</v>
      </c>
      <c r="S716">
        <v>720.39570000000003</v>
      </c>
      <c r="T716">
        <v>720.39570000000003</v>
      </c>
      <c r="U716" t="s">
        <v>1050</v>
      </c>
      <c r="V716" t="s">
        <v>1051</v>
      </c>
    </row>
    <row r="717" spans="1:22" x14ac:dyDescent="0.35">
      <c r="A717" t="s">
        <v>762</v>
      </c>
      <c r="B717" t="s">
        <v>36</v>
      </c>
      <c r="C717" t="s">
        <v>7</v>
      </c>
      <c r="D717" t="s">
        <v>12</v>
      </c>
      <c r="F717">
        <v>44336</v>
      </c>
      <c r="G717" s="4">
        <v>44393</v>
      </c>
      <c r="H717">
        <v>2</v>
      </c>
      <c r="K717">
        <v>0.25</v>
      </c>
      <c r="L717">
        <v>14.42</v>
      </c>
      <c r="M717" t="s">
        <v>17</v>
      </c>
      <c r="N717">
        <v>57</v>
      </c>
      <c r="O717">
        <v>140</v>
      </c>
      <c r="P717">
        <v>35</v>
      </c>
      <c r="Q717">
        <v>35</v>
      </c>
      <c r="R717">
        <v>14.42</v>
      </c>
      <c r="S717">
        <v>49.42</v>
      </c>
      <c r="T717">
        <v>49.42</v>
      </c>
      <c r="U717" t="s">
        <v>1050</v>
      </c>
      <c r="V717" t="s">
        <v>1049</v>
      </c>
    </row>
    <row r="718" spans="1:22" x14ac:dyDescent="0.35">
      <c r="A718" t="s">
        <v>763</v>
      </c>
      <c r="B718" t="s">
        <v>42</v>
      </c>
      <c r="C718" t="s">
        <v>9</v>
      </c>
      <c r="D718" t="s">
        <v>2</v>
      </c>
      <c r="F718">
        <v>44336</v>
      </c>
      <c r="H718">
        <v>2</v>
      </c>
      <c r="L718">
        <v>852.54669999999999</v>
      </c>
      <c r="M718" t="s">
        <v>18</v>
      </c>
      <c r="N718" t="s">
        <v>1054</v>
      </c>
      <c r="O718">
        <v>140</v>
      </c>
      <c r="P718">
        <v>0</v>
      </c>
      <c r="Q718">
        <v>0</v>
      </c>
      <c r="R718">
        <v>852.54669999999999</v>
      </c>
      <c r="S718">
        <v>852.54669999999999</v>
      </c>
      <c r="T718">
        <v>852.54669999999999</v>
      </c>
      <c r="U718" t="s">
        <v>1050</v>
      </c>
      <c r="V718" t="s">
        <v>1052</v>
      </c>
    </row>
    <row r="719" spans="1:22" x14ac:dyDescent="0.35">
      <c r="A719" t="s">
        <v>764</v>
      </c>
      <c r="B719" t="s">
        <v>35</v>
      </c>
      <c r="C719" t="s">
        <v>9</v>
      </c>
      <c r="D719" t="s">
        <v>13</v>
      </c>
      <c r="E719" t="s">
        <v>3</v>
      </c>
      <c r="F719">
        <v>44337</v>
      </c>
      <c r="G719" s="4">
        <v>44348</v>
      </c>
      <c r="H719">
        <v>1</v>
      </c>
      <c r="K719">
        <v>0.5</v>
      </c>
      <c r="L719">
        <v>36.754399999999997</v>
      </c>
      <c r="M719" t="s">
        <v>17</v>
      </c>
      <c r="N719">
        <v>11</v>
      </c>
      <c r="O719">
        <v>80</v>
      </c>
      <c r="P719">
        <v>40</v>
      </c>
      <c r="Q719">
        <v>40</v>
      </c>
      <c r="R719">
        <v>36.754399999999997</v>
      </c>
      <c r="S719">
        <v>76.754400000000004</v>
      </c>
      <c r="T719">
        <v>76.754400000000004</v>
      </c>
      <c r="U719" t="s">
        <v>1049</v>
      </c>
      <c r="V719" t="s">
        <v>1048</v>
      </c>
    </row>
    <row r="720" spans="1:22" x14ac:dyDescent="0.35">
      <c r="A720" t="s">
        <v>765</v>
      </c>
      <c r="B720" t="s">
        <v>35</v>
      </c>
      <c r="C720" t="s">
        <v>44</v>
      </c>
      <c r="D720" t="s">
        <v>1</v>
      </c>
      <c r="F720">
        <v>44337</v>
      </c>
      <c r="G720" s="4">
        <v>44369</v>
      </c>
      <c r="H720">
        <v>1</v>
      </c>
      <c r="K720">
        <v>1</v>
      </c>
      <c r="L720">
        <v>57.966200000000001</v>
      </c>
      <c r="M720" t="s">
        <v>19</v>
      </c>
      <c r="N720">
        <v>32</v>
      </c>
      <c r="O720">
        <v>80</v>
      </c>
      <c r="P720">
        <v>80</v>
      </c>
      <c r="Q720">
        <v>80</v>
      </c>
      <c r="R720">
        <v>57.966200000000001</v>
      </c>
      <c r="S720">
        <v>137.96620000000001</v>
      </c>
      <c r="T720">
        <v>137.96620000000001</v>
      </c>
      <c r="U720" t="s">
        <v>1049</v>
      </c>
      <c r="V720" t="s">
        <v>1048</v>
      </c>
    </row>
    <row r="721" spans="1:22" x14ac:dyDescent="0.35">
      <c r="A721" t="s">
        <v>766</v>
      </c>
      <c r="B721" t="s">
        <v>35</v>
      </c>
      <c r="C721" t="s">
        <v>44</v>
      </c>
      <c r="D721" t="s">
        <v>13</v>
      </c>
      <c r="F721">
        <v>44337</v>
      </c>
      <c r="H721">
        <v>1</v>
      </c>
      <c r="L721">
        <v>90</v>
      </c>
      <c r="M721" t="s">
        <v>19</v>
      </c>
      <c r="N721" t="s">
        <v>1054</v>
      </c>
      <c r="O721">
        <v>80</v>
      </c>
      <c r="P721">
        <v>0</v>
      </c>
      <c r="Q721">
        <v>0</v>
      </c>
      <c r="R721">
        <v>90</v>
      </c>
      <c r="S721">
        <v>90</v>
      </c>
      <c r="T721">
        <v>90</v>
      </c>
      <c r="U721" t="s">
        <v>1049</v>
      </c>
      <c r="V721" t="s">
        <v>1052</v>
      </c>
    </row>
    <row r="722" spans="1:22" x14ac:dyDescent="0.35">
      <c r="A722" t="s">
        <v>767</v>
      </c>
      <c r="B722" t="s">
        <v>35</v>
      </c>
      <c r="C722" t="s">
        <v>9</v>
      </c>
      <c r="D722" t="s">
        <v>13</v>
      </c>
      <c r="E722" t="s">
        <v>3</v>
      </c>
      <c r="F722">
        <v>44338</v>
      </c>
      <c r="H722">
        <v>1</v>
      </c>
      <c r="L722">
        <v>108.51300000000001</v>
      </c>
      <c r="M722" t="s">
        <v>18</v>
      </c>
      <c r="N722" t="s">
        <v>1054</v>
      </c>
      <c r="O722">
        <v>80</v>
      </c>
      <c r="P722">
        <v>0</v>
      </c>
      <c r="Q722">
        <v>0</v>
      </c>
      <c r="R722">
        <v>108.51300000000001</v>
      </c>
      <c r="S722">
        <v>108.51300000000001</v>
      </c>
      <c r="T722">
        <v>108.51300000000001</v>
      </c>
      <c r="U722" t="s">
        <v>1052</v>
      </c>
      <c r="V722" t="s">
        <v>1052</v>
      </c>
    </row>
    <row r="723" spans="1:22" x14ac:dyDescent="0.35">
      <c r="A723" t="s">
        <v>768</v>
      </c>
      <c r="B723" t="s">
        <v>36</v>
      </c>
      <c r="C723" t="s">
        <v>7</v>
      </c>
      <c r="D723" t="s">
        <v>11</v>
      </c>
      <c r="F723">
        <v>44340</v>
      </c>
      <c r="G723" s="4">
        <v>44349</v>
      </c>
      <c r="H723">
        <v>1</v>
      </c>
      <c r="K723">
        <v>0.25</v>
      </c>
      <c r="L723">
        <v>22</v>
      </c>
      <c r="M723" t="s">
        <v>17</v>
      </c>
      <c r="N723">
        <v>9</v>
      </c>
      <c r="O723">
        <v>80</v>
      </c>
      <c r="P723">
        <v>20</v>
      </c>
      <c r="Q723">
        <v>20</v>
      </c>
      <c r="R723">
        <v>22</v>
      </c>
      <c r="S723">
        <v>42</v>
      </c>
      <c r="T723">
        <v>42</v>
      </c>
      <c r="U723" t="s">
        <v>1053</v>
      </c>
      <c r="V723" t="s">
        <v>1051</v>
      </c>
    </row>
    <row r="724" spans="1:22" x14ac:dyDescent="0.35">
      <c r="A724" t="s">
        <v>769</v>
      </c>
      <c r="B724" t="s">
        <v>39</v>
      </c>
      <c r="C724" t="s">
        <v>44</v>
      </c>
      <c r="D724" t="s">
        <v>11</v>
      </c>
      <c r="F724">
        <v>44340</v>
      </c>
      <c r="G724" s="4">
        <v>44350</v>
      </c>
      <c r="H724">
        <v>1</v>
      </c>
      <c r="K724">
        <v>0.25</v>
      </c>
      <c r="L724">
        <v>66.864900000000006</v>
      </c>
      <c r="M724" t="s">
        <v>18</v>
      </c>
      <c r="N724">
        <v>10</v>
      </c>
      <c r="O724">
        <v>80</v>
      </c>
      <c r="P724">
        <v>20</v>
      </c>
      <c r="Q724">
        <v>20</v>
      </c>
      <c r="R724">
        <v>66.864900000000006</v>
      </c>
      <c r="S724">
        <v>86.864900000000006</v>
      </c>
      <c r="T724">
        <v>86.864900000000006</v>
      </c>
      <c r="U724" t="s">
        <v>1053</v>
      </c>
      <c r="V724" t="s">
        <v>1050</v>
      </c>
    </row>
    <row r="725" spans="1:22" x14ac:dyDescent="0.35">
      <c r="A725" t="s">
        <v>770</v>
      </c>
      <c r="B725" t="s">
        <v>37</v>
      </c>
      <c r="C725" t="s">
        <v>43</v>
      </c>
      <c r="D725" t="s">
        <v>13</v>
      </c>
      <c r="F725">
        <v>44340</v>
      </c>
      <c r="G725" s="4">
        <v>44362</v>
      </c>
      <c r="H725">
        <v>1</v>
      </c>
      <c r="K725">
        <v>0.75</v>
      </c>
      <c r="L725">
        <v>111.15</v>
      </c>
      <c r="M725" t="s">
        <v>17</v>
      </c>
      <c r="N725">
        <v>22</v>
      </c>
      <c r="O725">
        <v>80</v>
      </c>
      <c r="P725">
        <v>60</v>
      </c>
      <c r="Q725">
        <v>60</v>
      </c>
      <c r="R725">
        <v>111.15</v>
      </c>
      <c r="S725">
        <v>171.15</v>
      </c>
      <c r="T725">
        <v>171.15</v>
      </c>
      <c r="U725" t="s">
        <v>1053</v>
      </c>
      <c r="V725" t="s">
        <v>1048</v>
      </c>
    </row>
    <row r="726" spans="1:22" x14ac:dyDescent="0.35">
      <c r="A726" t="s">
        <v>771</v>
      </c>
      <c r="B726" t="s">
        <v>37</v>
      </c>
      <c r="C726" t="s">
        <v>9</v>
      </c>
      <c r="D726" t="s">
        <v>12</v>
      </c>
      <c r="F726">
        <v>44340</v>
      </c>
      <c r="G726" s="4">
        <v>44389</v>
      </c>
      <c r="H726">
        <v>2</v>
      </c>
      <c r="K726">
        <v>0.75</v>
      </c>
      <c r="L726">
        <v>239.54249999999999</v>
      </c>
      <c r="M726" t="s">
        <v>17</v>
      </c>
      <c r="N726">
        <v>49</v>
      </c>
      <c r="O726">
        <v>140</v>
      </c>
      <c r="P726">
        <v>105</v>
      </c>
      <c r="Q726">
        <v>105</v>
      </c>
      <c r="R726">
        <v>239.54249999999999</v>
      </c>
      <c r="S726">
        <v>344.54250000000002</v>
      </c>
      <c r="T726">
        <v>344.54250000000002</v>
      </c>
      <c r="U726" t="s">
        <v>1053</v>
      </c>
      <c r="V726" t="s">
        <v>1053</v>
      </c>
    </row>
    <row r="727" spans="1:22" x14ac:dyDescent="0.35">
      <c r="A727" t="s">
        <v>772</v>
      </c>
      <c r="B727" t="s">
        <v>34</v>
      </c>
      <c r="C727" t="s">
        <v>44</v>
      </c>
      <c r="D727" t="s">
        <v>13</v>
      </c>
      <c r="F727">
        <v>44340</v>
      </c>
      <c r="G727" s="4">
        <v>44392</v>
      </c>
      <c r="H727">
        <v>1</v>
      </c>
      <c r="K727">
        <v>0.5</v>
      </c>
      <c r="L727">
        <v>657.69</v>
      </c>
      <c r="M727" t="s">
        <v>18</v>
      </c>
      <c r="N727">
        <v>52</v>
      </c>
      <c r="O727">
        <v>80</v>
      </c>
      <c r="P727">
        <v>40</v>
      </c>
      <c r="Q727">
        <v>40</v>
      </c>
      <c r="R727">
        <v>657.69</v>
      </c>
      <c r="S727">
        <v>697.69</v>
      </c>
      <c r="T727">
        <v>697.69</v>
      </c>
      <c r="U727" t="s">
        <v>1053</v>
      </c>
      <c r="V727" t="s">
        <v>1050</v>
      </c>
    </row>
    <row r="728" spans="1:22" x14ac:dyDescent="0.35">
      <c r="A728" t="s">
        <v>773</v>
      </c>
      <c r="B728" t="s">
        <v>39</v>
      </c>
      <c r="C728" t="s">
        <v>9</v>
      </c>
      <c r="D728" t="s">
        <v>12</v>
      </c>
      <c r="F728">
        <v>44340</v>
      </c>
      <c r="G728" s="4">
        <v>44396</v>
      </c>
      <c r="H728">
        <v>1</v>
      </c>
      <c r="K728">
        <v>0.25</v>
      </c>
      <c r="L728">
        <v>30</v>
      </c>
      <c r="M728" t="s">
        <v>18</v>
      </c>
      <c r="N728">
        <v>56</v>
      </c>
      <c r="O728">
        <v>80</v>
      </c>
      <c r="P728">
        <v>20</v>
      </c>
      <c r="Q728">
        <v>20</v>
      </c>
      <c r="R728">
        <v>30</v>
      </c>
      <c r="S728">
        <v>50</v>
      </c>
      <c r="T728">
        <v>50</v>
      </c>
      <c r="U728" t="s">
        <v>1053</v>
      </c>
      <c r="V728" t="s">
        <v>1053</v>
      </c>
    </row>
    <row r="729" spans="1:22" x14ac:dyDescent="0.35">
      <c r="A729" t="s">
        <v>774</v>
      </c>
      <c r="B729" t="s">
        <v>39</v>
      </c>
      <c r="C729" t="s">
        <v>8</v>
      </c>
      <c r="D729" t="s">
        <v>12</v>
      </c>
      <c r="F729">
        <v>44341</v>
      </c>
      <c r="G729" s="4">
        <v>44366</v>
      </c>
      <c r="H729">
        <v>1</v>
      </c>
      <c r="K729">
        <v>0.5</v>
      </c>
      <c r="L729">
        <v>26.567499999999999</v>
      </c>
      <c r="M729" t="s">
        <v>18</v>
      </c>
      <c r="N729">
        <v>25</v>
      </c>
      <c r="O729">
        <v>80</v>
      </c>
      <c r="P729">
        <v>40</v>
      </c>
      <c r="Q729">
        <v>40</v>
      </c>
      <c r="R729">
        <v>26.567499999999999</v>
      </c>
      <c r="S729">
        <v>66.567499999999995</v>
      </c>
      <c r="T729">
        <v>66.567499999999995</v>
      </c>
      <c r="U729" t="s">
        <v>1048</v>
      </c>
      <c r="V729" t="s">
        <v>1052</v>
      </c>
    </row>
    <row r="730" spans="1:22" x14ac:dyDescent="0.35">
      <c r="A730" t="s">
        <v>775</v>
      </c>
      <c r="B730" t="s">
        <v>38</v>
      </c>
      <c r="C730" t="s">
        <v>9</v>
      </c>
      <c r="D730" t="s">
        <v>12</v>
      </c>
      <c r="F730">
        <v>44341</v>
      </c>
      <c r="G730" s="4">
        <v>44361</v>
      </c>
      <c r="H730">
        <v>2</v>
      </c>
      <c r="K730">
        <v>1.25</v>
      </c>
      <c r="L730">
        <v>9.6</v>
      </c>
      <c r="M730" t="s">
        <v>18</v>
      </c>
      <c r="N730">
        <v>20</v>
      </c>
      <c r="O730">
        <v>140</v>
      </c>
      <c r="P730">
        <v>175</v>
      </c>
      <c r="Q730">
        <v>175</v>
      </c>
      <c r="R730">
        <v>9.6</v>
      </c>
      <c r="S730">
        <v>184.6</v>
      </c>
      <c r="T730">
        <v>184.6</v>
      </c>
      <c r="U730" t="s">
        <v>1048</v>
      </c>
      <c r="V730" t="s">
        <v>1053</v>
      </c>
    </row>
    <row r="731" spans="1:22" x14ac:dyDescent="0.35">
      <c r="A731" t="s">
        <v>776</v>
      </c>
      <c r="B731" t="s">
        <v>38</v>
      </c>
      <c r="C731" t="s">
        <v>8</v>
      </c>
      <c r="D731" t="s">
        <v>12</v>
      </c>
      <c r="F731">
        <v>44341</v>
      </c>
      <c r="G731" s="4">
        <v>44363</v>
      </c>
      <c r="H731">
        <v>2</v>
      </c>
      <c r="K731">
        <v>0.25</v>
      </c>
      <c r="L731">
        <v>396.29149999999998</v>
      </c>
      <c r="M731" t="s">
        <v>18</v>
      </c>
      <c r="N731">
        <v>22</v>
      </c>
      <c r="O731">
        <v>140</v>
      </c>
      <c r="P731">
        <v>35</v>
      </c>
      <c r="Q731">
        <v>35</v>
      </c>
      <c r="R731">
        <v>396.29149999999998</v>
      </c>
      <c r="S731">
        <v>431.29149999999998</v>
      </c>
      <c r="T731">
        <v>431.29149999999998</v>
      </c>
      <c r="U731" t="s">
        <v>1048</v>
      </c>
      <c r="V731" t="s">
        <v>1051</v>
      </c>
    </row>
    <row r="732" spans="1:22" x14ac:dyDescent="0.35">
      <c r="A732" t="s">
        <v>777</v>
      </c>
      <c r="B732" t="s">
        <v>40</v>
      </c>
      <c r="C732" t="s">
        <v>7</v>
      </c>
      <c r="D732" t="s">
        <v>13</v>
      </c>
      <c r="F732">
        <v>44341</v>
      </c>
      <c r="G732" s="4">
        <v>44382</v>
      </c>
      <c r="H732">
        <v>2</v>
      </c>
      <c r="K732">
        <v>0.5</v>
      </c>
      <c r="L732">
        <v>108</v>
      </c>
      <c r="M732" t="s">
        <v>18</v>
      </c>
      <c r="N732">
        <v>41</v>
      </c>
      <c r="O732">
        <v>140</v>
      </c>
      <c r="P732">
        <v>70</v>
      </c>
      <c r="Q732">
        <v>70</v>
      </c>
      <c r="R732">
        <v>108</v>
      </c>
      <c r="S732">
        <v>178</v>
      </c>
      <c r="T732">
        <v>178</v>
      </c>
      <c r="U732" t="s">
        <v>1048</v>
      </c>
      <c r="V732" t="s">
        <v>1053</v>
      </c>
    </row>
    <row r="733" spans="1:22" x14ac:dyDescent="0.35">
      <c r="A733" t="s">
        <v>778</v>
      </c>
      <c r="B733" t="s">
        <v>35</v>
      </c>
      <c r="C733" t="s">
        <v>44</v>
      </c>
      <c r="D733" t="s">
        <v>12</v>
      </c>
      <c r="F733">
        <v>44341</v>
      </c>
      <c r="G733" s="4">
        <v>44396</v>
      </c>
      <c r="H733">
        <v>1</v>
      </c>
      <c r="K733">
        <v>0.5</v>
      </c>
      <c r="L733">
        <v>147.2441</v>
      </c>
      <c r="M733" t="s">
        <v>18</v>
      </c>
      <c r="N733">
        <v>55</v>
      </c>
      <c r="O733">
        <v>80</v>
      </c>
      <c r="P733">
        <v>40</v>
      </c>
      <c r="Q733">
        <v>40</v>
      </c>
      <c r="R733">
        <v>147.2441</v>
      </c>
      <c r="S733">
        <v>187.2441</v>
      </c>
      <c r="T733">
        <v>187.2441</v>
      </c>
      <c r="U733" t="s">
        <v>1048</v>
      </c>
      <c r="V733" t="s">
        <v>1053</v>
      </c>
    </row>
    <row r="734" spans="1:22" x14ac:dyDescent="0.35">
      <c r="A734" t="s">
        <v>779</v>
      </c>
      <c r="B734" t="s">
        <v>34</v>
      </c>
      <c r="C734" t="s">
        <v>9</v>
      </c>
      <c r="D734" t="s">
        <v>1</v>
      </c>
      <c r="F734">
        <v>44341</v>
      </c>
      <c r="H734">
        <v>1</v>
      </c>
      <c r="J734" t="s">
        <v>3</v>
      </c>
      <c r="L734">
        <v>151.28020000000001</v>
      </c>
      <c r="M734" t="s">
        <v>18</v>
      </c>
      <c r="N734" t="s">
        <v>1054</v>
      </c>
      <c r="O734">
        <v>80</v>
      </c>
      <c r="P734">
        <v>0</v>
      </c>
      <c r="Q734">
        <v>0</v>
      </c>
      <c r="R734">
        <v>0</v>
      </c>
      <c r="S734">
        <v>151.28020000000001</v>
      </c>
      <c r="T734">
        <v>0</v>
      </c>
      <c r="U734" t="s">
        <v>1048</v>
      </c>
      <c r="V734" t="s">
        <v>1052</v>
      </c>
    </row>
    <row r="735" spans="1:22" x14ac:dyDescent="0.35">
      <c r="A735" t="s">
        <v>780</v>
      </c>
      <c r="B735" t="s">
        <v>35</v>
      </c>
      <c r="C735" t="s">
        <v>44</v>
      </c>
      <c r="D735" t="s">
        <v>13</v>
      </c>
      <c r="F735">
        <v>44341</v>
      </c>
      <c r="H735">
        <v>1</v>
      </c>
      <c r="L735">
        <v>47.046399999999998</v>
      </c>
      <c r="M735" t="s">
        <v>19</v>
      </c>
      <c r="N735" t="s">
        <v>1054</v>
      </c>
      <c r="O735">
        <v>80</v>
      </c>
      <c r="P735">
        <v>0</v>
      </c>
      <c r="Q735">
        <v>0</v>
      </c>
      <c r="R735">
        <v>47.046399999999998</v>
      </c>
      <c r="S735">
        <v>47.046399999999998</v>
      </c>
      <c r="T735">
        <v>47.046399999999998</v>
      </c>
      <c r="U735" t="s">
        <v>1048</v>
      </c>
      <c r="V735" t="s">
        <v>1052</v>
      </c>
    </row>
    <row r="736" spans="1:22" x14ac:dyDescent="0.35">
      <c r="A736" t="s">
        <v>781</v>
      </c>
      <c r="B736" t="s">
        <v>35</v>
      </c>
      <c r="C736" t="s">
        <v>9</v>
      </c>
      <c r="D736" t="s">
        <v>11</v>
      </c>
      <c r="F736">
        <v>44342</v>
      </c>
      <c r="G736" s="4">
        <v>44352</v>
      </c>
      <c r="H736">
        <v>1</v>
      </c>
      <c r="K736">
        <v>0.25</v>
      </c>
      <c r="L736">
        <v>51.73</v>
      </c>
      <c r="M736" t="s">
        <v>18</v>
      </c>
      <c r="N736">
        <v>10</v>
      </c>
      <c r="O736">
        <v>80</v>
      </c>
      <c r="P736">
        <v>20</v>
      </c>
      <c r="Q736">
        <v>20</v>
      </c>
      <c r="R736">
        <v>51.73</v>
      </c>
      <c r="S736">
        <v>71.72999999999999</v>
      </c>
      <c r="T736">
        <v>71.72999999999999</v>
      </c>
      <c r="U736" t="s">
        <v>1051</v>
      </c>
      <c r="V736" t="s">
        <v>1052</v>
      </c>
    </row>
    <row r="737" spans="1:22" x14ac:dyDescent="0.35">
      <c r="A737" t="s">
        <v>782</v>
      </c>
      <c r="B737" t="s">
        <v>39</v>
      </c>
      <c r="C737" t="s">
        <v>44</v>
      </c>
      <c r="D737" t="s">
        <v>12</v>
      </c>
      <c r="F737">
        <v>44342</v>
      </c>
      <c r="G737" s="4">
        <v>44349</v>
      </c>
      <c r="H737">
        <v>2</v>
      </c>
      <c r="K737">
        <v>0.25</v>
      </c>
      <c r="L737">
        <v>445.78460000000001</v>
      </c>
      <c r="M737" t="s">
        <v>17</v>
      </c>
      <c r="N737">
        <v>7</v>
      </c>
      <c r="O737">
        <v>140</v>
      </c>
      <c r="P737">
        <v>35</v>
      </c>
      <c r="Q737">
        <v>35</v>
      </c>
      <c r="R737">
        <v>445.78460000000001</v>
      </c>
      <c r="S737">
        <v>480.78460000000001</v>
      </c>
      <c r="T737">
        <v>480.78460000000001</v>
      </c>
      <c r="U737" t="s">
        <v>1051</v>
      </c>
      <c r="V737" t="s">
        <v>1051</v>
      </c>
    </row>
    <row r="738" spans="1:22" x14ac:dyDescent="0.35">
      <c r="A738" t="s">
        <v>783</v>
      </c>
      <c r="B738" t="s">
        <v>39</v>
      </c>
      <c r="C738" t="s">
        <v>44</v>
      </c>
      <c r="D738" t="s">
        <v>12</v>
      </c>
      <c r="F738">
        <v>44342</v>
      </c>
      <c r="G738" s="4">
        <v>44361</v>
      </c>
      <c r="H738">
        <v>2</v>
      </c>
      <c r="J738" t="s">
        <v>3</v>
      </c>
      <c r="K738">
        <v>0.25</v>
      </c>
      <c r="L738">
        <v>27.486699999999999</v>
      </c>
      <c r="M738" t="s">
        <v>18</v>
      </c>
      <c r="N738">
        <v>19</v>
      </c>
      <c r="O738">
        <v>140</v>
      </c>
      <c r="P738">
        <v>35</v>
      </c>
      <c r="Q738">
        <v>35</v>
      </c>
      <c r="R738">
        <v>0</v>
      </c>
      <c r="S738">
        <v>62.486699999999999</v>
      </c>
      <c r="T738">
        <v>35</v>
      </c>
      <c r="U738" t="s">
        <v>1051</v>
      </c>
      <c r="V738" t="s">
        <v>1053</v>
      </c>
    </row>
    <row r="739" spans="1:22" x14ac:dyDescent="0.35">
      <c r="A739" t="s">
        <v>784</v>
      </c>
      <c r="B739" t="s">
        <v>38</v>
      </c>
      <c r="C739" t="s">
        <v>9</v>
      </c>
      <c r="D739" t="s">
        <v>12</v>
      </c>
      <c r="F739">
        <v>44342</v>
      </c>
      <c r="G739" s="4">
        <v>44361</v>
      </c>
      <c r="H739">
        <v>1</v>
      </c>
      <c r="K739">
        <v>0.25</v>
      </c>
      <c r="L739">
        <v>42.66</v>
      </c>
      <c r="M739" t="s">
        <v>17</v>
      </c>
      <c r="N739">
        <v>19</v>
      </c>
      <c r="O739">
        <v>80</v>
      </c>
      <c r="P739">
        <v>20</v>
      </c>
      <c r="Q739">
        <v>20</v>
      </c>
      <c r="R739">
        <v>42.66</v>
      </c>
      <c r="S739">
        <v>62.66</v>
      </c>
      <c r="T739">
        <v>62.66</v>
      </c>
      <c r="U739" t="s">
        <v>1051</v>
      </c>
      <c r="V739" t="s">
        <v>1053</v>
      </c>
    </row>
    <row r="740" spans="1:22" x14ac:dyDescent="0.35">
      <c r="A740" t="s">
        <v>785</v>
      </c>
      <c r="B740" t="s">
        <v>39</v>
      </c>
      <c r="C740" t="s">
        <v>44</v>
      </c>
      <c r="D740" t="s">
        <v>11</v>
      </c>
      <c r="F740">
        <v>44342</v>
      </c>
      <c r="G740" s="4">
        <v>44361</v>
      </c>
      <c r="H740">
        <v>1</v>
      </c>
      <c r="K740">
        <v>0.25</v>
      </c>
      <c r="L740">
        <v>185.11340000000001</v>
      </c>
      <c r="M740" t="s">
        <v>18</v>
      </c>
      <c r="N740">
        <v>19</v>
      </c>
      <c r="O740">
        <v>80</v>
      </c>
      <c r="P740">
        <v>20</v>
      </c>
      <c r="Q740">
        <v>20</v>
      </c>
      <c r="R740">
        <v>185.11340000000001</v>
      </c>
      <c r="S740">
        <v>205.11340000000001</v>
      </c>
      <c r="T740">
        <v>205.11340000000001</v>
      </c>
      <c r="U740" t="s">
        <v>1051</v>
      </c>
      <c r="V740" t="s">
        <v>1053</v>
      </c>
    </row>
    <row r="741" spans="1:22" x14ac:dyDescent="0.35">
      <c r="A741" t="s">
        <v>786</v>
      </c>
      <c r="B741" t="s">
        <v>35</v>
      </c>
      <c r="C741" t="s">
        <v>44</v>
      </c>
      <c r="D741" t="s">
        <v>13</v>
      </c>
      <c r="F741">
        <v>44342</v>
      </c>
      <c r="G741" s="4">
        <v>44364</v>
      </c>
      <c r="H741">
        <v>1</v>
      </c>
      <c r="J741" t="s">
        <v>3</v>
      </c>
      <c r="K741">
        <v>0.75</v>
      </c>
      <c r="L741">
        <v>70</v>
      </c>
      <c r="M741" t="s">
        <v>18</v>
      </c>
      <c r="N741">
        <v>22</v>
      </c>
      <c r="O741">
        <v>80</v>
      </c>
      <c r="P741">
        <v>60</v>
      </c>
      <c r="Q741">
        <v>60</v>
      </c>
      <c r="R741">
        <v>0</v>
      </c>
      <c r="S741">
        <v>130</v>
      </c>
      <c r="T741">
        <v>60</v>
      </c>
      <c r="U741" t="s">
        <v>1051</v>
      </c>
      <c r="V741" t="s">
        <v>1050</v>
      </c>
    </row>
    <row r="742" spans="1:22" x14ac:dyDescent="0.35">
      <c r="A742" t="s">
        <v>787</v>
      </c>
      <c r="B742" t="s">
        <v>39</v>
      </c>
      <c r="C742" t="s">
        <v>44</v>
      </c>
      <c r="D742" t="s">
        <v>12</v>
      </c>
      <c r="F742">
        <v>44342</v>
      </c>
      <c r="G742" s="4">
        <v>44369</v>
      </c>
      <c r="H742">
        <v>1</v>
      </c>
      <c r="K742">
        <v>0.25</v>
      </c>
      <c r="L742">
        <v>120</v>
      </c>
      <c r="M742" t="s">
        <v>17</v>
      </c>
      <c r="N742">
        <v>27</v>
      </c>
      <c r="O742">
        <v>80</v>
      </c>
      <c r="P742">
        <v>20</v>
      </c>
      <c r="Q742">
        <v>20</v>
      </c>
      <c r="R742">
        <v>120</v>
      </c>
      <c r="S742">
        <v>140</v>
      </c>
      <c r="T742">
        <v>140</v>
      </c>
      <c r="U742" t="s">
        <v>1051</v>
      </c>
      <c r="V742" t="s">
        <v>1048</v>
      </c>
    </row>
    <row r="743" spans="1:22" x14ac:dyDescent="0.35">
      <c r="A743" t="s">
        <v>788</v>
      </c>
      <c r="B743" t="s">
        <v>39</v>
      </c>
      <c r="C743" t="s">
        <v>44</v>
      </c>
      <c r="D743" t="s">
        <v>12</v>
      </c>
      <c r="F743">
        <v>44342</v>
      </c>
      <c r="G743" s="4">
        <v>44377</v>
      </c>
      <c r="H743">
        <v>1</v>
      </c>
      <c r="K743">
        <v>0.25</v>
      </c>
      <c r="L743">
        <v>178.36179999999999</v>
      </c>
      <c r="M743" t="s">
        <v>18</v>
      </c>
      <c r="N743">
        <v>35</v>
      </c>
      <c r="O743">
        <v>80</v>
      </c>
      <c r="P743">
        <v>20</v>
      </c>
      <c r="Q743">
        <v>20</v>
      </c>
      <c r="R743">
        <v>178.36179999999999</v>
      </c>
      <c r="S743">
        <v>198.36179999999999</v>
      </c>
      <c r="T743">
        <v>198.36179999999999</v>
      </c>
      <c r="U743" t="s">
        <v>1051</v>
      </c>
      <c r="V743" t="s">
        <v>1051</v>
      </c>
    </row>
    <row r="744" spans="1:22" x14ac:dyDescent="0.35">
      <c r="A744" t="s">
        <v>789</v>
      </c>
      <c r="B744" t="s">
        <v>41</v>
      </c>
      <c r="C744" t="s">
        <v>8</v>
      </c>
      <c r="D744" t="s">
        <v>1</v>
      </c>
      <c r="F744">
        <v>44342</v>
      </c>
      <c r="G744" s="4">
        <v>44375</v>
      </c>
      <c r="H744">
        <v>1</v>
      </c>
      <c r="I744" t="s">
        <v>3</v>
      </c>
      <c r="J744" t="s">
        <v>3</v>
      </c>
      <c r="K744">
        <v>1.5</v>
      </c>
      <c r="L744">
        <v>477.78149999999999</v>
      </c>
      <c r="M744" t="s">
        <v>20</v>
      </c>
      <c r="N744">
        <v>33</v>
      </c>
      <c r="O744">
        <v>80</v>
      </c>
      <c r="P744">
        <v>120</v>
      </c>
      <c r="Q744">
        <v>0</v>
      </c>
      <c r="R744">
        <v>0</v>
      </c>
      <c r="S744">
        <v>597.78150000000005</v>
      </c>
      <c r="T744">
        <v>0</v>
      </c>
      <c r="U744" t="s">
        <v>1051</v>
      </c>
      <c r="V744" t="s">
        <v>1053</v>
      </c>
    </row>
    <row r="745" spans="1:22" x14ac:dyDescent="0.35">
      <c r="A745" t="s">
        <v>790</v>
      </c>
      <c r="B745" t="s">
        <v>35</v>
      </c>
      <c r="C745" t="s">
        <v>8</v>
      </c>
      <c r="D745" t="s">
        <v>2</v>
      </c>
      <c r="E745" t="s">
        <v>3</v>
      </c>
      <c r="F745">
        <v>44342</v>
      </c>
      <c r="G745" s="4">
        <v>44377</v>
      </c>
      <c r="H745">
        <v>1</v>
      </c>
      <c r="K745">
        <v>1</v>
      </c>
      <c r="L745">
        <v>67.969700000000003</v>
      </c>
      <c r="M745" t="s">
        <v>19</v>
      </c>
      <c r="N745">
        <v>35</v>
      </c>
      <c r="O745">
        <v>80</v>
      </c>
      <c r="P745">
        <v>80</v>
      </c>
      <c r="Q745">
        <v>80</v>
      </c>
      <c r="R745">
        <v>67.969700000000003</v>
      </c>
      <c r="S745">
        <v>147.96969999999999</v>
      </c>
      <c r="T745">
        <v>147.96969999999999</v>
      </c>
      <c r="U745" t="s">
        <v>1051</v>
      </c>
      <c r="V745" t="s">
        <v>1051</v>
      </c>
    </row>
    <row r="746" spans="1:22" x14ac:dyDescent="0.35">
      <c r="A746" t="s">
        <v>791</v>
      </c>
      <c r="B746" t="s">
        <v>37</v>
      </c>
      <c r="C746" t="s">
        <v>9</v>
      </c>
      <c r="D746" t="s">
        <v>12</v>
      </c>
      <c r="F746">
        <v>44342</v>
      </c>
      <c r="G746" s="4">
        <v>44382</v>
      </c>
      <c r="H746">
        <v>2</v>
      </c>
      <c r="J746" t="s">
        <v>3</v>
      </c>
      <c r="K746">
        <v>1.25</v>
      </c>
      <c r="L746">
        <v>300.72309999999999</v>
      </c>
      <c r="M746" t="s">
        <v>18</v>
      </c>
      <c r="N746">
        <v>40</v>
      </c>
      <c r="O746">
        <v>140</v>
      </c>
      <c r="P746">
        <v>175</v>
      </c>
      <c r="Q746">
        <v>175</v>
      </c>
      <c r="R746">
        <v>0</v>
      </c>
      <c r="S746">
        <v>475.72309999999999</v>
      </c>
      <c r="T746">
        <v>175</v>
      </c>
      <c r="U746" t="s">
        <v>1051</v>
      </c>
      <c r="V746" t="s">
        <v>1053</v>
      </c>
    </row>
    <row r="747" spans="1:22" x14ac:dyDescent="0.35">
      <c r="A747" t="s">
        <v>792</v>
      </c>
      <c r="B747" t="s">
        <v>34</v>
      </c>
      <c r="C747" t="s">
        <v>9</v>
      </c>
      <c r="D747" t="s">
        <v>12</v>
      </c>
      <c r="F747">
        <v>44342</v>
      </c>
      <c r="H747">
        <v>1</v>
      </c>
      <c r="L747">
        <v>377.6</v>
      </c>
      <c r="M747" t="s">
        <v>17</v>
      </c>
      <c r="N747" t="s">
        <v>1054</v>
      </c>
      <c r="O747">
        <v>80</v>
      </c>
      <c r="P747">
        <v>0</v>
      </c>
      <c r="Q747">
        <v>0</v>
      </c>
      <c r="R747">
        <v>377.6</v>
      </c>
      <c r="S747">
        <v>377.6</v>
      </c>
      <c r="T747">
        <v>377.6</v>
      </c>
      <c r="U747" t="s">
        <v>1051</v>
      </c>
      <c r="V747" t="s">
        <v>1052</v>
      </c>
    </row>
    <row r="748" spans="1:22" x14ac:dyDescent="0.35">
      <c r="A748" t="s">
        <v>793</v>
      </c>
      <c r="B748" t="s">
        <v>35</v>
      </c>
      <c r="C748" t="s">
        <v>44</v>
      </c>
      <c r="D748" t="s">
        <v>12</v>
      </c>
      <c r="F748">
        <v>44342</v>
      </c>
      <c r="H748">
        <v>1</v>
      </c>
      <c r="L748">
        <v>70</v>
      </c>
      <c r="M748" t="s">
        <v>19</v>
      </c>
      <c r="N748" t="s">
        <v>1054</v>
      </c>
      <c r="O748">
        <v>80</v>
      </c>
      <c r="P748">
        <v>0</v>
      </c>
      <c r="Q748">
        <v>0</v>
      </c>
      <c r="R748">
        <v>70</v>
      </c>
      <c r="S748">
        <v>70</v>
      </c>
      <c r="T748">
        <v>70</v>
      </c>
      <c r="U748" t="s">
        <v>1051</v>
      </c>
      <c r="V748" t="s">
        <v>1052</v>
      </c>
    </row>
    <row r="749" spans="1:22" x14ac:dyDescent="0.35">
      <c r="A749" t="s">
        <v>794</v>
      </c>
      <c r="B749" t="s">
        <v>35</v>
      </c>
      <c r="C749" t="s">
        <v>44</v>
      </c>
      <c r="D749" t="s">
        <v>13</v>
      </c>
      <c r="F749">
        <v>44342</v>
      </c>
      <c r="H749">
        <v>1</v>
      </c>
      <c r="L749">
        <v>177.0504</v>
      </c>
      <c r="M749" t="s">
        <v>19</v>
      </c>
      <c r="N749" t="s">
        <v>1054</v>
      </c>
      <c r="O749">
        <v>80</v>
      </c>
      <c r="P749">
        <v>0</v>
      </c>
      <c r="Q749">
        <v>0</v>
      </c>
      <c r="R749">
        <v>177.0504</v>
      </c>
      <c r="S749">
        <v>177.0504</v>
      </c>
      <c r="T749">
        <v>177.0504</v>
      </c>
      <c r="U749" t="s">
        <v>1051</v>
      </c>
      <c r="V749" t="s">
        <v>1052</v>
      </c>
    </row>
    <row r="750" spans="1:22" x14ac:dyDescent="0.35">
      <c r="A750" t="s">
        <v>795</v>
      </c>
      <c r="B750" t="s">
        <v>34</v>
      </c>
      <c r="C750" t="s">
        <v>9</v>
      </c>
      <c r="D750" t="s">
        <v>13</v>
      </c>
      <c r="F750">
        <v>44342</v>
      </c>
      <c r="H750">
        <v>2</v>
      </c>
      <c r="L750">
        <v>839.67849999999999</v>
      </c>
      <c r="M750" t="s">
        <v>18</v>
      </c>
      <c r="N750" t="s">
        <v>1054</v>
      </c>
      <c r="O750">
        <v>140</v>
      </c>
      <c r="P750">
        <v>0</v>
      </c>
      <c r="Q750">
        <v>0</v>
      </c>
      <c r="R750">
        <v>839.67849999999999</v>
      </c>
      <c r="S750">
        <v>839.67849999999999</v>
      </c>
      <c r="T750">
        <v>839.67849999999999</v>
      </c>
      <c r="U750" t="s">
        <v>1051</v>
      </c>
      <c r="V750" t="s">
        <v>1052</v>
      </c>
    </row>
    <row r="751" spans="1:22" x14ac:dyDescent="0.35">
      <c r="A751" t="s">
        <v>796</v>
      </c>
      <c r="B751" t="s">
        <v>36</v>
      </c>
      <c r="C751" t="s">
        <v>7</v>
      </c>
      <c r="D751" t="s">
        <v>12</v>
      </c>
      <c r="F751">
        <v>44343</v>
      </c>
      <c r="G751" s="4">
        <v>44350</v>
      </c>
      <c r="H751">
        <v>1</v>
      </c>
      <c r="K751">
        <v>0.25</v>
      </c>
      <c r="L751">
        <v>120</v>
      </c>
      <c r="M751" t="s">
        <v>17</v>
      </c>
      <c r="N751">
        <v>7</v>
      </c>
      <c r="O751">
        <v>80</v>
      </c>
      <c r="P751">
        <v>20</v>
      </c>
      <c r="Q751">
        <v>20</v>
      </c>
      <c r="R751">
        <v>120</v>
      </c>
      <c r="S751">
        <v>140</v>
      </c>
      <c r="T751">
        <v>140</v>
      </c>
      <c r="U751" t="s">
        <v>1050</v>
      </c>
      <c r="V751" t="s">
        <v>1050</v>
      </c>
    </row>
    <row r="752" spans="1:22" x14ac:dyDescent="0.35">
      <c r="A752" t="s">
        <v>797</v>
      </c>
      <c r="B752" t="s">
        <v>41</v>
      </c>
      <c r="C752" t="s">
        <v>8</v>
      </c>
      <c r="D752" t="s">
        <v>12</v>
      </c>
      <c r="F752">
        <v>44343</v>
      </c>
      <c r="G752" s="4">
        <v>44357</v>
      </c>
      <c r="H752">
        <v>1</v>
      </c>
      <c r="K752">
        <v>0.25</v>
      </c>
      <c r="L752">
        <v>156.4932</v>
      </c>
      <c r="M752" t="s">
        <v>18</v>
      </c>
      <c r="N752">
        <v>14</v>
      </c>
      <c r="O752">
        <v>80</v>
      </c>
      <c r="P752">
        <v>20</v>
      </c>
      <c r="Q752">
        <v>20</v>
      </c>
      <c r="R752">
        <v>156.4932</v>
      </c>
      <c r="S752">
        <v>176.4932</v>
      </c>
      <c r="T752">
        <v>176.4932</v>
      </c>
      <c r="U752" t="s">
        <v>1050</v>
      </c>
      <c r="V752" t="s">
        <v>1050</v>
      </c>
    </row>
    <row r="753" spans="1:22" x14ac:dyDescent="0.35">
      <c r="A753" t="s">
        <v>798</v>
      </c>
      <c r="B753" t="s">
        <v>36</v>
      </c>
      <c r="C753" t="s">
        <v>7</v>
      </c>
      <c r="D753" t="s">
        <v>11</v>
      </c>
      <c r="F753">
        <v>44343</v>
      </c>
      <c r="G753" s="4">
        <v>44362</v>
      </c>
      <c r="H753">
        <v>2</v>
      </c>
      <c r="K753">
        <v>0.25</v>
      </c>
      <c r="L753">
        <v>155</v>
      </c>
      <c r="M753" t="s">
        <v>17</v>
      </c>
      <c r="N753">
        <v>19</v>
      </c>
      <c r="O753">
        <v>140</v>
      </c>
      <c r="P753">
        <v>35</v>
      </c>
      <c r="Q753">
        <v>35</v>
      </c>
      <c r="R753">
        <v>155</v>
      </c>
      <c r="S753">
        <v>190</v>
      </c>
      <c r="T753">
        <v>190</v>
      </c>
      <c r="U753" t="s">
        <v>1050</v>
      </c>
      <c r="V753" t="s">
        <v>1048</v>
      </c>
    </row>
    <row r="754" spans="1:22" x14ac:dyDescent="0.35">
      <c r="A754" t="s">
        <v>799</v>
      </c>
      <c r="B754" t="s">
        <v>34</v>
      </c>
      <c r="C754" t="s">
        <v>8</v>
      </c>
      <c r="D754" t="s">
        <v>13</v>
      </c>
      <c r="F754">
        <v>44343</v>
      </c>
      <c r="G754" s="4">
        <v>44364</v>
      </c>
      <c r="H754">
        <v>1</v>
      </c>
      <c r="K754">
        <v>0.5</v>
      </c>
      <c r="L754">
        <v>20.83</v>
      </c>
      <c r="M754" t="s">
        <v>17</v>
      </c>
      <c r="N754">
        <v>21</v>
      </c>
      <c r="O754">
        <v>80</v>
      </c>
      <c r="P754">
        <v>40</v>
      </c>
      <c r="Q754">
        <v>40</v>
      </c>
      <c r="R754">
        <v>20.83</v>
      </c>
      <c r="S754">
        <v>60.83</v>
      </c>
      <c r="T754">
        <v>60.83</v>
      </c>
      <c r="U754" t="s">
        <v>1050</v>
      </c>
      <c r="V754" t="s">
        <v>1050</v>
      </c>
    </row>
    <row r="755" spans="1:22" x14ac:dyDescent="0.35">
      <c r="A755" t="s">
        <v>800</v>
      </c>
      <c r="B755" t="s">
        <v>34</v>
      </c>
      <c r="C755" t="s">
        <v>44</v>
      </c>
      <c r="D755" t="s">
        <v>12</v>
      </c>
      <c r="E755" t="s">
        <v>3</v>
      </c>
      <c r="F755">
        <v>44343</v>
      </c>
      <c r="G755" s="4">
        <v>44369</v>
      </c>
      <c r="H755">
        <v>1</v>
      </c>
      <c r="I755" t="s">
        <v>3</v>
      </c>
      <c r="J755" t="s">
        <v>3</v>
      </c>
      <c r="K755">
        <v>0.5</v>
      </c>
      <c r="L755">
        <v>50</v>
      </c>
      <c r="M755" t="s">
        <v>20</v>
      </c>
      <c r="N755">
        <v>26</v>
      </c>
      <c r="O755">
        <v>80</v>
      </c>
      <c r="P755">
        <v>40</v>
      </c>
      <c r="Q755">
        <v>0</v>
      </c>
      <c r="R755">
        <v>0</v>
      </c>
      <c r="S755">
        <v>90</v>
      </c>
      <c r="T755">
        <v>0</v>
      </c>
      <c r="U755" t="s">
        <v>1050</v>
      </c>
      <c r="V755" t="s">
        <v>1048</v>
      </c>
    </row>
    <row r="756" spans="1:22" x14ac:dyDescent="0.35">
      <c r="A756" t="s">
        <v>801</v>
      </c>
      <c r="B756" t="s">
        <v>37</v>
      </c>
      <c r="C756" t="s">
        <v>9</v>
      </c>
      <c r="D756" t="s">
        <v>11</v>
      </c>
      <c r="F756">
        <v>44343</v>
      </c>
      <c r="G756" s="4">
        <v>44390</v>
      </c>
      <c r="H756">
        <v>1</v>
      </c>
      <c r="K756">
        <v>0.25</v>
      </c>
      <c r="L756">
        <v>120</v>
      </c>
      <c r="M756" t="s">
        <v>18</v>
      </c>
      <c r="N756">
        <v>47</v>
      </c>
      <c r="O756">
        <v>80</v>
      </c>
      <c r="P756">
        <v>20</v>
      </c>
      <c r="Q756">
        <v>20</v>
      </c>
      <c r="R756">
        <v>120</v>
      </c>
      <c r="S756">
        <v>140</v>
      </c>
      <c r="T756">
        <v>140</v>
      </c>
      <c r="U756" t="s">
        <v>1050</v>
      </c>
      <c r="V756" t="s">
        <v>1048</v>
      </c>
    </row>
    <row r="757" spans="1:22" x14ac:dyDescent="0.35">
      <c r="A757" t="s">
        <v>802</v>
      </c>
      <c r="B757" t="s">
        <v>34</v>
      </c>
      <c r="C757" t="s">
        <v>9</v>
      </c>
      <c r="D757" t="s">
        <v>2</v>
      </c>
      <c r="F757">
        <v>44344</v>
      </c>
      <c r="H757">
        <v>1</v>
      </c>
      <c r="J757" t="s">
        <v>3</v>
      </c>
      <c r="L757">
        <v>17.064</v>
      </c>
      <c r="M757" t="s">
        <v>18</v>
      </c>
      <c r="N757" t="s">
        <v>1054</v>
      </c>
      <c r="O757">
        <v>80</v>
      </c>
      <c r="P757">
        <v>0</v>
      </c>
      <c r="Q757">
        <v>0</v>
      </c>
      <c r="R757">
        <v>0</v>
      </c>
      <c r="S757">
        <v>17.064</v>
      </c>
      <c r="T757">
        <v>0</v>
      </c>
      <c r="U757" t="s">
        <v>1049</v>
      </c>
      <c r="V757" t="s">
        <v>1052</v>
      </c>
    </row>
    <row r="758" spans="1:22" x14ac:dyDescent="0.35">
      <c r="A758" t="s">
        <v>803</v>
      </c>
      <c r="B758" t="s">
        <v>39</v>
      </c>
      <c r="C758" t="s">
        <v>9</v>
      </c>
      <c r="D758" t="s">
        <v>12</v>
      </c>
      <c r="F758">
        <v>44347</v>
      </c>
      <c r="G758" s="4">
        <v>44356</v>
      </c>
      <c r="H758">
        <v>1</v>
      </c>
      <c r="K758">
        <v>0.25</v>
      </c>
      <c r="L758">
        <v>182.08340000000001</v>
      </c>
      <c r="M758" t="s">
        <v>18</v>
      </c>
      <c r="N758">
        <v>9</v>
      </c>
      <c r="O758">
        <v>80</v>
      </c>
      <c r="P758">
        <v>20</v>
      </c>
      <c r="Q758">
        <v>20</v>
      </c>
      <c r="R758">
        <v>182.08340000000001</v>
      </c>
      <c r="S758">
        <v>202.08340000000001</v>
      </c>
      <c r="T758">
        <v>202.08340000000001</v>
      </c>
      <c r="U758" t="s">
        <v>1053</v>
      </c>
      <c r="V758" t="s">
        <v>1051</v>
      </c>
    </row>
    <row r="759" spans="1:22" x14ac:dyDescent="0.35">
      <c r="A759" t="s">
        <v>804</v>
      </c>
      <c r="B759" t="s">
        <v>36</v>
      </c>
      <c r="C759" t="s">
        <v>7</v>
      </c>
      <c r="D759" t="s">
        <v>12</v>
      </c>
      <c r="F759">
        <v>44347</v>
      </c>
      <c r="G759" s="4">
        <v>44368</v>
      </c>
      <c r="H759">
        <v>2</v>
      </c>
      <c r="K759">
        <v>0.25</v>
      </c>
      <c r="L759">
        <v>19.548100000000002</v>
      </c>
      <c r="M759" t="s">
        <v>17</v>
      </c>
      <c r="N759">
        <v>21</v>
      </c>
      <c r="O759">
        <v>140</v>
      </c>
      <c r="P759">
        <v>35</v>
      </c>
      <c r="Q759">
        <v>35</v>
      </c>
      <c r="R759">
        <v>19.548100000000002</v>
      </c>
      <c r="S759">
        <v>54.548100000000005</v>
      </c>
      <c r="T759">
        <v>54.548100000000005</v>
      </c>
      <c r="U759" t="s">
        <v>1053</v>
      </c>
      <c r="V759" t="s">
        <v>1053</v>
      </c>
    </row>
    <row r="760" spans="1:22" x14ac:dyDescent="0.35">
      <c r="A760" t="s">
        <v>805</v>
      </c>
      <c r="B760" t="s">
        <v>36</v>
      </c>
      <c r="C760" t="s">
        <v>7</v>
      </c>
      <c r="D760" t="s">
        <v>12</v>
      </c>
      <c r="F760">
        <v>44347</v>
      </c>
      <c r="G760" s="4">
        <v>44368</v>
      </c>
      <c r="H760">
        <v>2</v>
      </c>
      <c r="K760">
        <v>0.5</v>
      </c>
      <c r="L760">
        <v>144</v>
      </c>
      <c r="M760" t="s">
        <v>18</v>
      </c>
      <c r="N760">
        <v>21</v>
      </c>
      <c r="O760">
        <v>140</v>
      </c>
      <c r="P760">
        <v>70</v>
      </c>
      <c r="Q760">
        <v>70</v>
      </c>
      <c r="R760">
        <v>144</v>
      </c>
      <c r="S760">
        <v>214</v>
      </c>
      <c r="T760">
        <v>214</v>
      </c>
      <c r="U760" t="s">
        <v>1053</v>
      </c>
      <c r="V760" t="s">
        <v>1053</v>
      </c>
    </row>
    <row r="761" spans="1:22" x14ac:dyDescent="0.35">
      <c r="A761" t="s">
        <v>806</v>
      </c>
      <c r="B761" t="s">
        <v>38</v>
      </c>
      <c r="C761" t="s">
        <v>43</v>
      </c>
      <c r="D761" t="s">
        <v>12</v>
      </c>
      <c r="F761">
        <v>44347</v>
      </c>
      <c r="G761" s="4">
        <v>44371</v>
      </c>
      <c r="H761">
        <v>1</v>
      </c>
      <c r="K761">
        <v>0.75</v>
      </c>
      <c r="L761">
        <v>86.4786</v>
      </c>
      <c r="M761" t="s">
        <v>19</v>
      </c>
      <c r="N761">
        <v>24</v>
      </c>
      <c r="O761">
        <v>80</v>
      </c>
      <c r="P761">
        <v>60</v>
      </c>
      <c r="Q761">
        <v>60</v>
      </c>
      <c r="R761">
        <v>86.4786</v>
      </c>
      <c r="S761">
        <v>146.4786</v>
      </c>
      <c r="T761">
        <v>146.4786</v>
      </c>
      <c r="U761" t="s">
        <v>1053</v>
      </c>
      <c r="V761" t="s">
        <v>1050</v>
      </c>
    </row>
    <row r="762" spans="1:22" x14ac:dyDescent="0.35">
      <c r="A762" t="s">
        <v>807</v>
      </c>
      <c r="B762" t="s">
        <v>39</v>
      </c>
      <c r="C762" t="s">
        <v>44</v>
      </c>
      <c r="D762" t="s">
        <v>12</v>
      </c>
      <c r="F762">
        <v>44347</v>
      </c>
      <c r="G762" s="4">
        <v>44371</v>
      </c>
      <c r="H762">
        <v>1</v>
      </c>
      <c r="J762" t="s">
        <v>3</v>
      </c>
      <c r="K762">
        <v>0.25</v>
      </c>
      <c r="L762">
        <v>69.154700000000005</v>
      </c>
      <c r="M762" t="s">
        <v>18</v>
      </c>
      <c r="N762">
        <v>24</v>
      </c>
      <c r="O762">
        <v>80</v>
      </c>
      <c r="P762">
        <v>20</v>
      </c>
      <c r="Q762">
        <v>20</v>
      </c>
      <c r="R762">
        <v>0</v>
      </c>
      <c r="S762">
        <v>89.154700000000005</v>
      </c>
      <c r="T762">
        <v>20</v>
      </c>
      <c r="U762" t="s">
        <v>1053</v>
      </c>
      <c r="V762" t="s">
        <v>1050</v>
      </c>
    </row>
    <row r="763" spans="1:22" x14ac:dyDescent="0.35">
      <c r="A763" t="s">
        <v>808</v>
      </c>
      <c r="B763" t="s">
        <v>36</v>
      </c>
      <c r="C763" t="s">
        <v>7</v>
      </c>
      <c r="D763" t="s">
        <v>2</v>
      </c>
      <c r="F763">
        <v>44347</v>
      </c>
      <c r="G763" s="4">
        <v>44389</v>
      </c>
      <c r="H763">
        <v>2</v>
      </c>
      <c r="K763">
        <v>1.25</v>
      </c>
      <c r="L763">
        <v>156</v>
      </c>
      <c r="M763" t="s">
        <v>18</v>
      </c>
      <c r="N763">
        <v>42</v>
      </c>
      <c r="O763">
        <v>140</v>
      </c>
      <c r="P763">
        <v>175</v>
      </c>
      <c r="Q763">
        <v>175</v>
      </c>
      <c r="R763">
        <v>156</v>
      </c>
      <c r="S763">
        <v>331</v>
      </c>
      <c r="T763">
        <v>331</v>
      </c>
      <c r="U763" t="s">
        <v>1053</v>
      </c>
      <c r="V763" t="s">
        <v>1053</v>
      </c>
    </row>
    <row r="764" spans="1:22" x14ac:dyDescent="0.35">
      <c r="A764" t="s">
        <v>809</v>
      </c>
      <c r="B764" t="s">
        <v>38</v>
      </c>
      <c r="C764" t="s">
        <v>8</v>
      </c>
      <c r="D764" t="s">
        <v>13</v>
      </c>
      <c r="F764">
        <v>44347</v>
      </c>
      <c r="H764">
        <v>2</v>
      </c>
      <c r="L764">
        <v>72.350099999999998</v>
      </c>
      <c r="M764" t="s">
        <v>17</v>
      </c>
      <c r="N764" t="s">
        <v>1054</v>
      </c>
      <c r="O764">
        <v>140</v>
      </c>
      <c r="P764">
        <v>0</v>
      </c>
      <c r="Q764">
        <v>0</v>
      </c>
      <c r="R764">
        <v>72.350099999999998</v>
      </c>
      <c r="S764">
        <v>72.350099999999998</v>
      </c>
      <c r="T764">
        <v>72.350099999999998</v>
      </c>
      <c r="U764" t="s">
        <v>1053</v>
      </c>
      <c r="V764" t="s">
        <v>1052</v>
      </c>
    </row>
    <row r="765" spans="1:22" x14ac:dyDescent="0.35">
      <c r="A765" t="s">
        <v>810</v>
      </c>
      <c r="B765" t="s">
        <v>36</v>
      </c>
      <c r="C765" t="s">
        <v>7</v>
      </c>
      <c r="D765" t="s">
        <v>11</v>
      </c>
      <c r="F765">
        <v>44348</v>
      </c>
      <c r="G765" s="4">
        <v>44362</v>
      </c>
      <c r="H765">
        <v>1</v>
      </c>
      <c r="I765" t="s">
        <v>3</v>
      </c>
      <c r="J765" t="s">
        <v>3</v>
      </c>
      <c r="K765">
        <v>0.25</v>
      </c>
      <c r="L765">
        <v>240</v>
      </c>
      <c r="M765" t="s">
        <v>20</v>
      </c>
      <c r="N765">
        <v>14</v>
      </c>
      <c r="O765">
        <v>80</v>
      </c>
      <c r="P765">
        <v>20</v>
      </c>
      <c r="Q765">
        <v>0</v>
      </c>
      <c r="R765">
        <v>0</v>
      </c>
      <c r="S765">
        <v>260</v>
      </c>
      <c r="T765">
        <v>0</v>
      </c>
      <c r="U765" t="s">
        <v>1048</v>
      </c>
      <c r="V765" t="s">
        <v>1048</v>
      </c>
    </row>
    <row r="766" spans="1:22" x14ac:dyDescent="0.35">
      <c r="A766" t="s">
        <v>811</v>
      </c>
      <c r="B766" t="s">
        <v>35</v>
      </c>
      <c r="C766" t="s">
        <v>8</v>
      </c>
      <c r="D766" t="s">
        <v>2</v>
      </c>
      <c r="F766">
        <v>44348</v>
      </c>
      <c r="G766" s="4">
        <v>44368</v>
      </c>
      <c r="H766">
        <v>1</v>
      </c>
      <c r="I766" t="s">
        <v>3</v>
      </c>
      <c r="J766" t="s">
        <v>3</v>
      </c>
      <c r="K766">
        <v>4.25</v>
      </c>
      <c r="L766">
        <v>558.10940000000005</v>
      </c>
      <c r="M766" t="s">
        <v>20</v>
      </c>
      <c r="N766">
        <v>20</v>
      </c>
      <c r="O766">
        <v>80</v>
      </c>
      <c r="P766">
        <v>340</v>
      </c>
      <c r="Q766">
        <v>0</v>
      </c>
      <c r="R766">
        <v>0</v>
      </c>
      <c r="S766">
        <v>898.10940000000005</v>
      </c>
      <c r="T766">
        <v>0</v>
      </c>
      <c r="U766" t="s">
        <v>1048</v>
      </c>
      <c r="V766" t="s">
        <v>1053</v>
      </c>
    </row>
    <row r="767" spans="1:22" x14ac:dyDescent="0.35">
      <c r="A767" t="s">
        <v>812</v>
      </c>
      <c r="B767" t="s">
        <v>35</v>
      </c>
      <c r="C767" t="s">
        <v>44</v>
      </c>
      <c r="D767" t="s">
        <v>12</v>
      </c>
      <c r="F767">
        <v>44348</v>
      </c>
      <c r="G767" s="4">
        <v>44376</v>
      </c>
      <c r="H767">
        <v>1</v>
      </c>
      <c r="I767" t="s">
        <v>3</v>
      </c>
      <c r="J767" t="s">
        <v>3</v>
      </c>
      <c r="K767">
        <v>1</v>
      </c>
      <c r="L767">
        <v>43.433999999999997</v>
      </c>
      <c r="M767" t="s">
        <v>20</v>
      </c>
      <c r="N767">
        <v>28</v>
      </c>
      <c r="O767">
        <v>80</v>
      </c>
      <c r="P767">
        <v>80</v>
      </c>
      <c r="Q767">
        <v>0</v>
      </c>
      <c r="R767">
        <v>0</v>
      </c>
      <c r="S767">
        <v>123.434</v>
      </c>
      <c r="T767">
        <v>0</v>
      </c>
      <c r="U767" t="s">
        <v>1048</v>
      </c>
      <c r="V767" t="s">
        <v>1048</v>
      </c>
    </row>
    <row r="768" spans="1:22" x14ac:dyDescent="0.35">
      <c r="A768" t="s">
        <v>813</v>
      </c>
      <c r="B768" t="s">
        <v>37</v>
      </c>
      <c r="C768" t="s">
        <v>9</v>
      </c>
      <c r="D768" t="s">
        <v>11</v>
      </c>
      <c r="F768">
        <v>44348</v>
      </c>
      <c r="G768" s="4">
        <v>44382</v>
      </c>
      <c r="H768">
        <v>1</v>
      </c>
      <c r="I768" t="s">
        <v>3</v>
      </c>
      <c r="J768" t="s">
        <v>3</v>
      </c>
      <c r="K768">
        <v>0.25</v>
      </c>
      <c r="L768">
        <v>141.90299999999999</v>
      </c>
      <c r="M768" t="s">
        <v>20</v>
      </c>
      <c r="N768">
        <v>34</v>
      </c>
      <c r="O768">
        <v>80</v>
      </c>
      <c r="P768">
        <v>20</v>
      </c>
      <c r="Q768">
        <v>0</v>
      </c>
      <c r="R768">
        <v>0</v>
      </c>
      <c r="S768">
        <v>161.90299999999999</v>
      </c>
      <c r="T768">
        <v>0</v>
      </c>
      <c r="U768" t="s">
        <v>1048</v>
      </c>
      <c r="V768" t="s">
        <v>1053</v>
      </c>
    </row>
    <row r="769" spans="1:22" x14ac:dyDescent="0.35">
      <c r="A769" t="s">
        <v>814</v>
      </c>
      <c r="B769" t="s">
        <v>39</v>
      </c>
      <c r="C769" t="s">
        <v>8</v>
      </c>
      <c r="D769" t="s">
        <v>12</v>
      </c>
      <c r="F769">
        <v>44348</v>
      </c>
      <c r="G769" s="4">
        <v>44401</v>
      </c>
      <c r="H769">
        <v>2</v>
      </c>
      <c r="K769">
        <v>1</v>
      </c>
      <c r="L769">
        <v>136.70920000000001</v>
      </c>
      <c r="M769" t="s">
        <v>18</v>
      </c>
      <c r="N769">
        <v>53</v>
      </c>
      <c r="O769">
        <v>140</v>
      </c>
      <c r="P769">
        <v>140</v>
      </c>
      <c r="Q769">
        <v>140</v>
      </c>
      <c r="R769">
        <v>136.70920000000001</v>
      </c>
      <c r="S769">
        <v>276.70920000000001</v>
      </c>
      <c r="T769">
        <v>276.70920000000001</v>
      </c>
      <c r="U769" t="s">
        <v>1048</v>
      </c>
      <c r="V769" t="s">
        <v>1052</v>
      </c>
    </row>
    <row r="770" spans="1:22" x14ac:dyDescent="0.35">
      <c r="A770" t="s">
        <v>815</v>
      </c>
      <c r="B770" t="s">
        <v>35</v>
      </c>
      <c r="C770" t="s">
        <v>44</v>
      </c>
      <c r="D770" t="s">
        <v>12</v>
      </c>
      <c r="F770">
        <v>44348</v>
      </c>
      <c r="H770">
        <v>2</v>
      </c>
      <c r="L770">
        <v>85.351200000000006</v>
      </c>
      <c r="M770" t="s">
        <v>19</v>
      </c>
      <c r="N770" t="s">
        <v>1054</v>
      </c>
      <c r="O770">
        <v>140</v>
      </c>
      <c r="P770">
        <v>0</v>
      </c>
      <c r="Q770">
        <v>0</v>
      </c>
      <c r="R770">
        <v>85.351200000000006</v>
      </c>
      <c r="S770">
        <v>85.351200000000006</v>
      </c>
      <c r="T770">
        <v>85.351200000000006</v>
      </c>
      <c r="U770" t="s">
        <v>1048</v>
      </c>
      <c r="V770" t="s">
        <v>1052</v>
      </c>
    </row>
    <row r="771" spans="1:22" x14ac:dyDescent="0.35">
      <c r="A771" t="s">
        <v>816</v>
      </c>
      <c r="B771" t="s">
        <v>40</v>
      </c>
      <c r="C771" t="s">
        <v>7</v>
      </c>
      <c r="D771" t="s">
        <v>12</v>
      </c>
      <c r="F771">
        <v>44349</v>
      </c>
      <c r="G771" s="4">
        <v>44354</v>
      </c>
      <c r="H771">
        <v>1</v>
      </c>
      <c r="K771">
        <v>0.5</v>
      </c>
      <c r="L771">
        <v>85.32</v>
      </c>
      <c r="M771" t="s">
        <v>18</v>
      </c>
      <c r="N771">
        <v>5</v>
      </c>
      <c r="O771">
        <v>80</v>
      </c>
      <c r="P771">
        <v>40</v>
      </c>
      <c r="Q771">
        <v>40</v>
      </c>
      <c r="R771">
        <v>85.32</v>
      </c>
      <c r="S771">
        <v>125.32</v>
      </c>
      <c r="T771">
        <v>125.32</v>
      </c>
      <c r="U771" t="s">
        <v>1051</v>
      </c>
      <c r="V771" t="s">
        <v>1053</v>
      </c>
    </row>
    <row r="772" spans="1:22" x14ac:dyDescent="0.35">
      <c r="A772" t="s">
        <v>817</v>
      </c>
      <c r="B772" t="s">
        <v>37</v>
      </c>
      <c r="C772" t="s">
        <v>43</v>
      </c>
      <c r="D772" t="s">
        <v>13</v>
      </c>
      <c r="F772">
        <v>44349</v>
      </c>
      <c r="G772" s="4">
        <v>44364</v>
      </c>
      <c r="H772">
        <v>1</v>
      </c>
      <c r="K772">
        <v>0.75</v>
      </c>
      <c r="L772">
        <v>42.418999999999997</v>
      </c>
      <c r="M772" t="s">
        <v>17</v>
      </c>
      <c r="N772">
        <v>15</v>
      </c>
      <c r="O772">
        <v>80</v>
      </c>
      <c r="P772">
        <v>60</v>
      </c>
      <c r="Q772">
        <v>60</v>
      </c>
      <c r="R772">
        <v>42.418999999999997</v>
      </c>
      <c r="S772">
        <v>102.419</v>
      </c>
      <c r="T772">
        <v>102.419</v>
      </c>
      <c r="U772" t="s">
        <v>1051</v>
      </c>
      <c r="V772" t="s">
        <v>1050</v>
      </c>
    </row>
    <row r="773" spans="1:22" x14ac:dyDescent="0.35">
      <c r="A773" t="s">
        <v>818</v>
      </c>
      <c r="B773" t="s">
        <v>39</v>
      </c>
      <c r="C773" t="s">
        <v>9</v>
      </c>
      <c r="D773" t="s">
        <v>13</v>
      </c>
      <c r="F773">
        <v>44349</v>
      </c>
      <c r="G773" s="4">
        <v>44364</v>
      </c>
      <c r="H773">
        <v>2</v>
      </c>
      <c r="K773">
        <v>0.75</v>
      </c>
      <c r="L773">
        <v>184.04640000000001</v>
      </c>
      <c r="M773" t="s">
        <v>18</v>
      </c>
      <c r="N773">
        <v>15</v>
      </c>
      <c r="O773">
        <v>140</v>
      </c>
      <c r="P773">
        <v>105</v>
      </c>
      <c r="Q773">
        <v>105</v>
      </c>
      <c r="R773">
        <v>184.04640000000001</v>
      </c>
      <c r="S773">
        <v>289.04640000000001</v>
      </c>
      <c r="T773">
        <v>289.04640000000001</v>
      </c>
      <c r="U773" t="s">
        <v>1051</v>
      </c>
      <c r="V773" t="s">
        <v>1050</v>
      </c>
    </row>
    <row r="774" spans="1:22" x14ac:dyDescent="0.35">
      <c r="A774" t="s">
        <v>819</v>
      </c>
      <c r="B774" t="s">
        <v>34</v>
      </c>
      <c r="C774" t="s">
        <v>8</v>
      </c>
      <c r="D774" t="s">
        <v>2</v>
      </c>
      <c r="F774">
        <v>44349</v>
      </c>
      <c r="G774" s="4">
        <v>44364</v>
      </c>
      <c r="H774">
        <v>1</v>
      </c>
      <c r="K774">
        <v>1</v>
      </c>
      <c r="L774">
        <v>272.24990000000003</v>
      </c>
      <c r="M774" t="s">
        <v>18</v>
      </c>
      <c r="N774">
        <v>15</v>
      </c>
      <c r="O774">
        <v>80</v>
      </c>
      <c r="P774">
        <v>80</v>
      </c>
      <c r="Q774">
        <v>80</v>
      </c>
      <c r="R774">
        <v>272.24990000000003</v>
      </c>
      <c r="S774">
        <v>352.24990000000003</v>
      </c>
      <c r="T774">
        <v>352.24990000000003</v>
      </c>
      <c r="U774" t="s">
        <v>1051</v>
      </c>
      <c r="V774" t="s">
        <v>1050</v>
      </c>
    </row>
    <row r="775" spans="1:22" x14ac:dyDescent="0.35">
      <c r="A775" t="s">
        <v>820</v>
      </c>
      <c r="B775" t="s">
        <v>38</v>
      </c>
      <c r="C775" t="s">
        <v>8</v>
      </c>
      <c r="D775" t="s">
        <v>11</v>
      </c>
      <c r="F775">
        <v>44349</v>
      </c>
      <c r="G775" s="4">
        <v>44368</v>
      </c>
      <c r="H775">
        <v>1</v>
      </c>
      <c r="K775">
        <v>0.25</v>
      </c>
      <c r="L775">
        <v>204.28399999999999</v>
      </c>
      <c r="M775" t="s">
        <v>17</v>
      </c>
      <c r="N775">
        <v>19</v>
      </c>
      <c r="O775">
        <v>80</v>
      </c>
      <c r="P775">
        <v>20</v>
      </c>
      <c r="Q775">
        <v>20</v>
      </c>
      <c r="R775">
        <v>204.28399999999999</v>
      </c>
      <c r="S775">
        <v>224.28399999999999</v>
      </c>
      <c r="T775">
        <v>224.28399999999999</v>
      </c>
      <c r="U775" t="s">
        <v>1051</v>
      </c>
      <c r="V775" t="s">
        <v>1053</v>
      </c>
    </row>
    <row r="776" spans="1:22" x14ac:dyDescent="0.35">
      <c r="A776" t="s">
        <v>821</v>
      </c>
      <c r="B776" t="s">
        <v>37</v>
      </c>
      <c r="C776" t="s">
        <v>8</v>
      </c>
      <c r="D776" t="s">
        <v>11</v>
      </c>
      <c r="F776">
        <v>44349</v>
      </c>
      <c r="G776" s="4">
        <v>44370</v>
      </c>
      <c r="H776">
        <v>1</v>
      </c>
      <c r="K776">
        <v>0.25</v>
      </c>
      <c r="L776">
        <v>84.0779</v>
      </c>
      <c r="M776" t="s">
        <v>18</v>
      </c>
      <c r="N776">
        <v>21</v>
      </c>
      <c r="O776">
        <v>80</v>
      </c>
      <c r="P776">
        <v>20</v>
      </c>
      <c r="Q776">
        <v>20</v>
      </c>
      <c r="R776">
        <v>84.0779</v>
      </c>
      <c r="S776">
        <v>104.0779</v>
      </c>
      <c r="T776">
        <v>104.0779</v>
      </c>
      <c r="U776" t="s">
        <v>1051</v>
      </c>
      <c r="V776" t="s">
        <v>1051</v>
      </c>
    </row>
    <row r="777" spans="1:22" x14ac:dyDescent="0.35">
      <c r="A777" t="s">
        <v>822</v>
      </c>
      <c r="B777" t="s">
        <v>36</v>
      </c>
      <c r="C777" t="s">
        <v>7</v>
      </c>
      <c r="D777" t="s">
        <v>12</v>
      </c>
      <c r="F777">
        <v>44349</v>
      </c>
      <c r="G777" s="4">
        <v>44380</v>
      </c>
      <c r="H777">
        <v>2</v>
      </c>
      <c r="K777">
        <v>0.25</v>
      </c>
      <c r="L777">
        <v>57.39</v>
      </c>
      <c r="M777" t="s">
        <v>17</v>
      </c>
      <c r="N777">
        <v>31</v>
      </c>
      <c r="O777">
        <v>140</v>
      </c>
      <c r="P777">
        <v>35</v>
      </c>
      <c r="Q777">
        <v>35</v>
      </c>
      <c r="R777">
        <v>57.39</v>
      </c>
      <c r="S777">
        <v>92.39</v>
      </c>
      <c r="T777">
        <v>92.39</v>
      </c>
      <c r="U777" t="s">
        <v>1051</v>
      </c>
      <c r="V777" t="s">
        <v>1052</v>
      </c>
    </row>
    <row r="778" spans="1:22" x14ac:dyDescent="0.35">
      <c r="A778" t="s">
        <v>823</v>
      </c>
      <c r="B778" t="s">
        <v>34</v>
      </c>
      <c r="C778" t="s">
        <v>8</v>
      </c>
      <c r="D778" t="s">
        <v>2</v>
      </c>
      <c r="F778">
        <v>44349</v>
      </c>
      <c r="G778" s="4">
        <v>44380</v>
      </c>
      <c r="H778">
        <v>1</v>
      </c>
      <c r="K778">
        <v>2</v>
      </c>
      <c r="L778">
        <v>192.44470000000001</v>
      </c>
      <c r="M778" t="s">
        <v>18</v>
      </c>
      <c r="N778">
        <v>31</v>
      </c>
      <c r="O778">
        <v>80</v>
      </c>
      <c r="P778">
        <v>160</v>
      </c>
      <c r="Q778">
        <v>160</v>
      </c>
      <c r="R778">
        <v>192.44470000000001</v>
      </c>
      <c r="S778">
        <v>352.44470000000001</v>
      </c>
      <c r="T778">
        <v>352.44470000000001</v>
      </c>
      <c r="U778" t="s">
        <v>1051</v>
      </c>
      <c r="V778" t="s">
        <v>1052</v>
      </c>
    </row>
    <row r="779" spans="1:22" x14ac:dyDescent="0.35">
      <c r="A779" t="s">
        <v>824</v>
      </c>
      <c r="B779" t="s">
        <v>39</v>
      </c>
      <c r="C779" t="s">
        <v>8</v>
      </c>
      <c r="D779" t="s">
        <v>12</v>
      </c>
      <c r="F779">
        <v>44349</v>
      </c>
      <c r="G779" s="4">
        <v>44377</v>
      </c>
      <c r="H779">
        <v>1</v>
      </c>
      <c r="K779">
        <v>0.5</v>
      </c>
      <c r="L779">
        <v>271.9169</v>
      </c>
      <c r="M779" t="s">
        <v>18</v>
      </c>
      <c r="N779">
        <v>28</v>
      </c>
      <c r="O779">
        <v>80</v>
      </c>
      <c r="P779">
        <v>40</v>
      </c>
      <c r="Q779">
        <v>40</v>
      </c>
      <c r="R779">
        <v>271.9169</v>
      </c>
      <c r="S779">
        <v>311.9169</v>
      </c>
      <c r="T779">
        <v>311.9169</v>
      </c>
      <c r="U779" t="s">
        <v>1051</v>
      </c>
      <c r="V779" t="s">
        <v>1051</v>
      </c>
    </row>
    <row r="780" spans="1:22" x14ac:dyDescent="0.35">
      <c r="A780" t="s">
        <v>825</v>
      </c>
      <c r="B780" t="s">
        <v>34</v>
      </c>
      <c r="C780" t="s">
        <v>8</v>
      </c>
      <c r="D780" t="s">
        <v>12</v>
      </c>
      <c r="F780">
        <v>44349</v>
      </c>
      <c r="G780" s="4">
        <v>44377</v>
      </c>
      <c r="H780">
        <v>1</v>
      </c>
      <c r="K780">
        <v>0.5</v>
      </c>
      <c r="L780">
        <v>588.54999999999995</v>
      </c>
      <c r="M780" t="s">
        <v>17</v>
      </c>
      <c r="N780">
        <v>28</v>
      </c>
      <c r="O780">
        <v>80</v>
      </c>
      <c r="P780">
        <v>40</v>
      </c>
      <c r="Q780">
        <v>40</v>
      </c>
      <c r="R780">
        <v>588.54999999999995</v>
      </c>
      <c r="S780">
        <v>628.54999999999995</v>
      </c>
      <c r="T780">
        <v>628.54999999999995</v>
      </c>
      <c r="U780" t="s">
        <v>1051</v>
      </c>
      <c r="V780" t="s">
        <v>1051</v>
      </c>
    </row>
    <row r="781" spans="1:22" x14ac:dyDescent="0.35">
      <c r="A781" t="s">
        <v>826</v>
      </c>
      <c r="B781" t="s">
        <v>36</v>
      </c>
      <c r="C781" t="s">
        <v>7</v>
      </c>
      <c r="D781" t="s">
        <v>11</v>
      </c>
      <c r="F781">
        <v>44349</v>
      </c>
      <c r="G781" s="4">
        <v>44375</v>
      </c>
      <c r="H781">
        <v>1</v>
      </c>
      <c r="K781">
        <v>0.25</v>
      </c>
      <c r="L781">
        <v>52.350099999999998</v>
      </c>
      <c r="M781" t="s">
        <v>17</v>
      </c>
      <c r="N781">
        <v>26</v>
      </c>
      <c r="O781">
        <v>80</v>
      </c>
      <c r="P781">
        <v>20</v>
      </c>
      <c r="Q781">
        <v>20</v>
      </c>
      <c r="R781">
        <v>52.350099999999998</v>
      </c>
      <c r="S781">
        <v>72.350099999999998</v>
      </c>
      <c r="T781">
        <v>72.350099999999998</v>
      </c>
      <c r="U781" t="s">
        <v>1051</v>
      </c>
      <c r="V781" t="s">
        <v>1053</v>
      </c>
    </row>
    <row r="782" spans="1:22" x14ac:dyDescent="0.35">
      <c r="A782" t="s">
        <v>827</v>
      </c>
      <c r="B782" t="s">
        <v>37</v>
      </c>
      <c r="C782" t="s">
        <v>43</v>
      </c>
      <c r="D782" t="s">
        <v>12</v>
      </c>
      <c r="F782">
        <v>44349</v>
      </c>
      <c r="G782" s="4">
        <v>44384</v>
      </c>
      <c r="H782">
        <v>1</v>
      </c>
      <c r="K782">
        <v>0.5</v>
      </c>
      <c r="L782">
        <v>240.5908</v>
      </c>
      <c r="M782" t="s">
        <v>19</v>
      </c>
      <c r="N782">
        <v>35</v>
      </c>
      <c r="O782">
        <v>80</v>
      </c>
      <c r="P782">
        <v>40</v>
      </c>
      <c r="Q782">
        <v>40</v>
      </c>
      <c r="R782">
        <v>240.5908</v>
      </c>
      <c r="S782">
        <v>280.5908</v>
      </c>
      <c r="T782">
        <v>280.5908</v>
      </c>
      <c r="U782" t="s">
        <v>1051</v>
      </c>
      <c r="V782" t="s">
        <v>1051</v>
      </c>
    </row>
    <row r="783" spans="1:22" x14ac:dyDescent="0.35">
      <c r="A783" t="s">
        <v>828</v>
      </c>
      <c r="B783" t="s">
        <v>38</v>
      </c>
      <c r="C783" t="s">
        <v>8</v>
      </c>
      <c r="D783" t="s">
        <v>11</v>
      </c>
      <c r="F783">
        <v>44349</v>
      </c>
      <c r="G783" s="4">
        <v>44391</v>
      </c>
      <c r="H783">
        <v>1</v>
      </c>
      <c r="K783">
        <v>0.25</v>
      </c>
      <c r="L783">
        <v>76.864900000000006</v>
      </c>
      <c r="M783" t="s">
        <v>18</v>
      </c>
      <c r="N783">
        <v>42</v>
      </c>
      <c r="O783">
        <v>80</v>
      </c>
      <c r="P783">
        <v>20</v>
      </c>
      <c r="Q783">
        <v>20</v>
      </c>
      <c r="R783">
        <v>76.864900000000006</v>
      </c>
      <c r="S783">
        <v>96.864900000000006</v>
      </c>
      <c r="T783">
        <v>96.864900000000006</v>
      </c>
      <c r="U783" t="s">
        <v>1051</v>
      </c>
      <c r="V783" t="s">
        <v>1051</v>
      </c>
    </row>
    <row r="784" spans="1:22" x14ac:dyDescent="0.35">
      <c r="A784" t="s">
        <v>829</v>
      </c>
      <c r="B784" t="s">
        <v>34</v>
      </c>
      <c r="C784" t="s">
        <v>8</v>
      </c>
      <c r="D784" t="s">
        <v>13</v>
      </c>
      <c r="F784">
        <v>44349</v>
      </c>
      <c r="G784" s="4">
        <v>44401</v>
      </c>
      <c r="H784">
        <v>2</v>
      </c>
      <c r="K784">
        <v>0.5</v>
      </c>
      <c r="L784">
        <v>519.01250000000005</v>
      </c>
      <c r="M784" t="s">
        <v>18</v>
      </c>
      <c r="N784">
        <v>52</v>
      </c>
      <c r="O784">
        <v>140</v>
      </c>
      <c r="P784">
        <v>70</v>
      </c>
      <c r="Q784">
        <v>70</v>
      </c>
      <c r="R784">
        <v>519.01250000000005</v>
      </c>
      <c r="S784">
        <v>589.01250000000005</v>
      </c>
      <c r="T784">
        <v>589.01250000000005</v>
      </c>
      <c r="U784" t="s">
        <v>1051</v>
      </c>
      <c r="V784" t="s">
        <v>1052</v>
      </c>
    </row>
    <row r="785" spans="1:22" x14ac:dyDescent="0.35">
      <c r="A785" t="s">
        <v>830</v>
      </c>
      <c r="B785" t="s">
        <v>37</v>
      </c>
      <c r="C785" t="s">
        <v>43</v>
      </c>
      <c r="D785" t="s">
        <v>12</v>
      </c>
      <c r="F785">
        <v>44350</v>
      </c>
      <c r="G785" s="4">
        <v>44357</v>
      </c>
      <c r="H785">
        <v>1</v>
      </c>
      <c r="K785">
        <v>0.25</v>
      </c>
      <c r="L785">
        <v>7.02</v>
      </c>
      <c r="M785" t="s">
        <v>19</v>
      </c>
      <c r="N785">
        <v>7</v>
      </c>
      <c r="O785">
        <v>80</v>
      </c>
      <c r="P785">
        <v>20</v>
      </c>
      <c r="Q785">
        <v>20</v>
      </c>
      <c r="R785">
        <v>7.02</v>
      </c>
      <c r="S785">
        <v>27.02</v>
      </c>
      <c r="T785">
        <v>27.02</v>
      </c>
      <c r="U785" t="s">
        <v>1050</v>
      </c>
      <c r="V785" t="s">
        <v>1050</v>
      </c>
    </row>
    <row r="786" spans="1:22" x14ac:dyDescent="0.35">
      <c r="A786" t="s">
        <v>831</v>
      </c>
      <c r="B786" t="s">
        <v>36</v>
      </c>
      <c r="C786" t="s">
        <v>7</v>
      </c>
      <c r="D786" t="s">
        <v>11</v>
      </c>
      <c r="F786">
        <v>44350</v>
      </c>
      <c r="G786" s="4">
        <v>44364</v>
      </c>
      <c r="H786">
        <v>1</v>
      </c>
      <c r="K786">
        <v>0.25</v>
      </c>
      <c r="L786">
        <v>42.66</v>
      </c>
      <c r="M786" t="s">
        <v>17</v>
      </c>
      <c r="N786">
        <v>14</v>
      </c>
      <c r="O786">
        <v>80</v>
      </c>
      <c r="P786">
        <v>20</v>
      </c>
      <c r="Q786">
        <v>20</v>
      </c>
      <c r="R786">
        <v>42.66</v>
      </c>
      <c r="S786">
        <v>62.66</v>
      </c>
      <c r="T786">
        <v>62.66</v>
      </c>
      <c r="U786" t="s">
        <v>1050</v>
      </c>
      <c r="V786" t="s">
        <v>1050</v>
      </c>
    </row>
    <row r="787" spans="1:22" x14ac:dyDescent="0.35">
      <c r="A787" t="s">
        <v>832</v>
      </c>
      <c r="B787" t="s">
        <v>39</v>
      </c>
      <c r="C787" t="s">
        <v>44</v>
      </c>
      <c r="D787" t="s">
        <v>12</v>
      </c>
      <c r="F787">
        <v>44350</v>
      </c>
      <c r="G787" s="4">
        <v>44371</v>
      </c>
      <c r="H787">
        <v>1</v>
      </c>
      <c r="K787">
        <v>0.25</v>
      </c>
      <c r="L787">
        <v>179.5359</v>
      </c>
      <c r="M787" t="s">
        <v>18</v>
      </c>
      <c r="N787">
        <v>21</v>
      </c>
      <c r="O787">
        <v>80</v>
      </c>
      <c r="P787">
        <v>20</v>
      </c>
      <c r="Q787">
        <v>20</v>
      </c>
      <c r="R787">
        <v>179.5359</v>
      </c>
      <c r="S787">
        <v>199.5359</v>
      </c>
      <c r="T787">
        <v>199.5359</v>
      </c>
      <c r="U787" t="s">
        <v>1050</v>
      </c>
      <c r="V787" t="s">
        <v>1050</v>
      </c>
    </row>
    <row r="788" spans="1:22" x14ac:dyDescent="0.35">
      <c r="A788" t="s">
        <v>833</v>
      </c>
      <c r="B788" t="s">
        <v>39</v>
      </c>
      <c r="C788" t="s">
        <v>44</v>
      </c>
      <c r="D788" t="s">
        <v>12</v>
      </c>
      <c r="F788">
        <v>44350</v>
      </c>
      <c r="G788" s="4">
        <v>44375</v>
      </c>
      <c r="H788">
        <v>1</v>
      </c>
      <c r="K788">
        <v>0.25</v>
      </c>
      <c r="L788">
        <v>7.8</v>
      </c>
      <c r="M788" t="s">
        <v>18</v>
      </c>
      <c r="N788">
        <v>25</v>
      </c>
      <c r="O788">
        <v>80</v>
      </c>
      <c r="P788">
        <v>20</v>
      </c>
      <c r="Q788">
        <v>20</v>
      </c>
      <c r="R788">
        <v>7.8</v>
      </c>
      <c r="S788">
        <v>27.8</v>
      </c>
      <c r="T788">
        <v>27.8</v>
      </c>
      <c r="U788" t="s">
        <v>1050</v>
      </c>
      <c r="V788" t="s">
        <v>1053</v>
      </c>
    </row>
    <row r="789" spans="1:22" x14ac:dyDescent="0.35">
      <c r="A789" t="s">
        <v>834</v>
      </c>
      <c r="B789" t="s">
        <v>36</v>
      </c>
      <c r="C789" t="s">
        <v>7</v>
      </c>
      <c r="D789" t="s">
        <v>11</v>
      </c>
      <c r="F789">
        <v>44350</v>
      </c>
      <c r="G789" s="4">
        <v>44384</v>
      </c>
      <c r="H789">
        <v>1</v>
      </c>
      <c r="K789">
        <v>0.25</v>
      </c>
      <c r="L789">
        <v>107.52</v>
      </c>
      <c r="M789" t="s">
        <v>18</v>
      </c>
      <c r="N789">
        <v>34</v>
      </c>
      <c r="O789">
        <v>80</v>
      </c>
      <c r="P789">
        <v>20</v>
      </c>
      <c r="Q789">
        <v>20</v>
      </c>
      <c r="R789">
        <v>107.52</v>
      </c>
      <c r="S789">
        <v>127.52</v>
      </c>
      <c r="T789">
        <v>127.52</v>
      </c>
      <c r="U789" t="s">
        <v>1050</v>
      </c>
      <c r="V789" t="s">
        <v>1051</v>
      </c>
    </row>
    <row r="790" spans="1:22" x14ac:dyDescent="0.35">
      <c r="A790" t="s">
        <v>835</v>
      </c>
      <c r="B790" t="s">
        <v>35</v>
      </c>
      <c r="C790" t="s">
        <v>8</v>
      </c>
      <c r="D790" t="s">
        <v>13</v>
      </c>
      <c r="F790">
        <v>44350</v>
      </c>
      <c r="G790" s="4">
        <v>44398</v>
      </c>
      <c r="H790">
        <v>2</v>
      </c>
      <c r="K790">
        <v>0.5</v>
      </c>
      <c r="L790">
        <v>150</v>
      </c>
      <c r="M790" t="s">
        <v>17</v>
      </c>
      <c r="N790">
        <v>48</v>
      </c>
      <c r="O790">
        <v>140</v>
      </c>
      <c r="P790">
        <v>70</v>
      </c>
      <c r="Q790">
        <v>70</v>
      </c>
      <c r="R790">
        <v>150</v>
      </c>
      <c r="S790">
        <v>220</v>
      </c>
      <c r="T790">
        <v>220</v>
      </c>
      <c r="U790" t="s">
        <v>1050</v>
      </c>
      <c r="V790" t="s">
        <v>1051</v>
      </c>
    </row>
    <row r="791" spans="1:22" x14ac:dyDescent="0.35">
      <c r="A791" t="s">
        <v>836</v>
      </c>
      <c r="B791" t="s">
        <v>36</v>
      </c>
      <c r="C791" t="s">
        <v>7</v>
      </c>
      <c r="D791" t="s">
        <v>13</v>
      </c>
      <c r="F791">
        <v>44350</v>
      </c>
      <c r="H791">
        <v>2</v>
      </c>
      <c r="L791">
        <v>42.66</v>
      </c>
      <c r="M791" t="s">
        <v>17</v>
      </c>
      <c r="N791" t="s">
        <v>1054</v>
      </c>
      <c r="O791">
        <v>140</v>
      </c>
      <c r="P791">
        <v>0</v>
      </c>
      <c r="Q791">
        <v>0</v>
      </c>
      <c r="R791">
        <v>42.66</v>
      </c>
      <c r="S791">
        <v>42.66</v>
      </c>
      <c r="T791">
        <v>42.66</v>
      </c>
      <c r="U791" t="s">
        <v>1050</v>
      </c>
      <c r="V791" t="s">
        <v>1052</v>
      </c>
    </row>
    <row r="792" spans="1:22" x14ac:dyDescent="0.35">
      <c r="A792" t="s">
        <v>837</v>
      </c>
      <c r="B792" t="s">
        <v>34</v>
      </c>
      <c r="C792" t="s">
        <v>44</v>
      </c>
      <c r="D792" t="s">
        <v>12</v>
      </c>
      <c r="F792">
        <v>44350</v>
      </c>
      <c r="H792">
        <v>2</v>
      </c>
      <c r="L792">
        <v>20.010000000000002</v>
      </c>
      <c r="M792" t="s">
        <v>18</v>
      </c>
      <c r="N792" t="s">
        <v>1054</v>
      </c>
      <c r="O792">
        <v>140</v>
      </c>
      <c r="P792">
        <v>0</v>
      </c>
      <c r="Q792">
        <v>0</v>
      </c>
      <c r="R792">
        <v>20.010000000000002</v>
      </c>
      <c r="S792">
        <v>20.010000000000002</v>
      </c>
      <c r="T792">
        <v>20.010000000000002</v>
      </c>
      <c r="U792" t="s">
        <v>1050</v>
      </c>
      <c r="V792" t="s">
        <v>1052</v>
      </c>
    </row>
    <row r="793" spans="1:22" x14ac:dyDescent="0.35">
      <c r="A793" t="s">
        <v>838</v>
      </c>
      <c r="B793" t="s">
        <v>38</v>
      </c>
      <c r="C793" t="s">
        <v>8</v>
      </c>
      <c r="D793" t="s">
        <v>11</v>
      </c>
      <c r="F793">
        <v>44351</v>
      </c>
      <c r="G793" s="4">
        <v>44396</v>
      </c>
      <c r="H793">
        <v>1</v>
      </c>
      <c r="K793">
        <v>0.25</v>
      </c>
      <c r="L793">
        <v>180</v>
      </c>
      <c r="M793" t="s">
        <v>18</v>
      </c>
      <c r="N793">
        <v>45</v>
      </c>
      <c r="O793">
        <v>80</v>
      </c>
      <c r="P793">
        <v>20</v>
      </c>
      <c r="Q793">
        <v>20</v>
      </c>
      <c r="R793">
        <v>180</v>
      </c>
      <c r="S793">
        <v>200</v>
      </c>
      <c r="T793">
        <v>200</v>
      </c>
      <c r="U793" t="s">
        <v>1049</v>
      </c>
      <c r="V793" t="s">
        <v>1053</v>
      </c>
    </row>
    <row r="794" spans="1:22" x14ac:dyDescent="0.35">
      <c r="A794" t="s">
        <v>839</v>
      </c>
      <c r="B794" t="s">
        <v>39</v>
      </c>
      <c r="C794" t="s">
        <v>9</v>
      </c>
      <c r="D794" t="s">
        <v>11</v>
      </c>
      <c r="F794">
        <v>44352</v>
      </c>
      <c r="G794" s="4">
        <v>44370</v>
      </c>
      <c r="H794">
        <v>1</v>
      </c>
      <c r="K794">
        <v>0.25</v>
      </c>
      <c r="L794">
        <v>30</v>
      </c>
      <c r="M794" t="s">
        <v>18</v>
      </c>
      <c r="N794">
        <v>18</v>
      </c>
      <c r="O794">
        <v>80</v>
      </c>
      <c r="P794">
        <v>20</v>
      </c>
      <c r="Q794">
        <v>20</v>
      </c>
      <c r="R794">
        <v>30</v>
      </c>
      <c r="S794">
        <v>50</v>
      </c>
      <c r="T794">
        <v>50</v>
      </c>
      <c r="U794" t="s">
        <v>1052</v>
      </c>
      <c r="V794" t="s">
        <v>1051</v>
      </c>
    </row>
    <row r="795" spans="1:22" x14ac:dyDescent="0.35">
      <c r="A795" t="s">
        <v>840</v>
      </c>
      <c r="B795" t="s">
        <v>36</v>
      </c>
      <c r="C795" t="s">
        <v>7</v>
      </c>
      <c r="D795" t="s">
        <v>11</v>
      </c>
      <c r="F795">
        <v>44354</v>
      </c>
      <c r="G795" s="4">
        <v>44357</v>
      </c>
      <c r="H795">
        <v>1</v>
      </c>
      <c r="K795">
        <v>0.25</v>
      </c>
      <c r="L795">
        <v>0.45600000000000002</v>
      </c>
      <c r="M795" t="s">
        <v>18</v>
      </c>
      <c r="N795">
        <v>3</v>
      </c>
      <c r="O795">
        <v>80</v>
      </c>
      <c r="P795">
        <v>20</v>
      </c>
      <c r="Q795">
        <v>20</v>
      </c>
      <c r="R795">
        <v>0.45600000000000002</v>
      </c>
      <c r="S795">
        <v>20.456</v>
      </c>
      <c r="T795">
        <v>20.456</v>
      </c>
      <c r="U795" t="s">
        <v>1053</v>
      </c>
      <c r="V795" t="s">
        <v>1050</v>
      </c>
    </row>
    <row r="796" spans="1:22" x14ac:dyDescent="0.35">
      <c r="A796" t="s">
        <v>841</v>
      </c>
      <c r="B796" t="s">
        <v>34</v>
      </c>
      <c r="C796" t="s">
        <v>44</v>
      </c>
      <c r="D796" t="s">
        <v>12</v>
      </c>
      <c r="F796">
        <v>44354</v>
      </c>
      <c r="G796" s="4">
        <v>44361</v>
      </c>
      <c r="H796">
        <v>2</v>
      </c>
      <c r="J796" t="s">
        <v>3</v>
      </c>
      <c r="K796">
        <v>1.5</v>
      </c>
      <c r="L796">
        <v>105.9778</v>
      </c>
      <c r="M796" t="s">
        <v>18</v>
      </c>
      <c r="N796">
        <v>7</v>
      </c>
      <c r="O796">
        <v>140</v>
      </c>
      <c r="P796">
        <v>210</v>
      </c>
      <c r="Q796">
        <v>210</v>
      </c>
      <c r="R796">
        <v>0</v>
      </c>
      <c r="S796">
        <v>315.9778</v>
      </c>
      <c r="T796">
        <v>210</v>
      </c>
      <c r="U796" t="s">
        <v>1053</v>
      </c>
      <c r="V796" t="s">
        <v>1053</v>
      </c>
    </row>
    <row r="797" spans="1:22" x14ac:dyDescent="0.35">
      <c r="A797" t="s">
        <v>842</v>
      </c>
      <c r="B797" t="s">
        <v>36</v>
      </c>
      <c r="C797" t="s">
        <v>7</v>
      </c>
      <c r="D797" t="s">
        <v>12</v>
      </c>
      <c r="F797">
        <v>44354</v>
      </c>
      <c r="G797" s="4">
        <v>44362</v>
      </c>
      <c r="H797">
        <v>2</v>
      </c>
      <c r="K797">
        <v>0.25</v>
      </c>
      <c r="L797">
        <v>19.196999999999999</v>
      </c>
      <c r="M797" t="s">
        <v>17</v>
      </c>
      <c r="N797">
        <v>8</v>
      </c>
      <c r="O797">
        <v>140</v>
      </c>
      <c r="P797">
        <v>35</v>
      </c>
      <c r="Q797">
        <v>35</v>
      </c>
      <c r="R797">
        <v>19.196999999999999</v>
      </c>
      <c r="S797">
        <v>54.197000000000003</v>
      </c>
      <c r="T797">
        <v>54.197000000000003</v>
      </c>
      <c r="U797" t="s">
        <v>1053</v>
      </c>
      <c r="V797" t="s">
        <v>1048</v>
      </c>
    </row>
    <row r="798" spans="1:22" x14ac:dyDescent="0.35">
      <c r="A798" t="s">
        <v>843</v>
      </c>
      <c r="B798" t="s">
        <v>38</v>
      </c>
      <c r="C798" t="s">
        <v>8</v>
      </c>
      <c r="D798" t="s">
        <v>11</v>
      </c>
      <c r="F798">
        <v>44354</v>
      </c>
      <c r="G798" s="4">
        <v>44368</v>
      </c>
      <c r="H798">
        <v>1</v>
      </c>
      <c r="K798">
        <v>0.25</v>
      </c>
      <c r="L798">
        <v>180</v>
      </c>
      <c r="M798" t="s">
        <v>18</v>
      </c>
      <c r="N798">
        <v>14</v>
      </c>
      <c r="O798">
        <v>80</v>
      </c>
      <c r="P798">
        <v>20</v>
      </c>
      <c r="Q798">
        <v>20</v>
      </c>
      <c r="R798">
        <v>180</v>
      </c>
      <c r="S798">
        <v>200</v>
      </c>
      <c r="T798">
        <v>200</v>
      </c>
      <c r="U798" t="s">
        <v>1053</v>
      </c>
      <c r="V798" t="s">
        <v>1053</v>
      </c>
    </row>
    <row r="799" spans="1:22" x14ac:dyDescent="0.35">
      <c r="A799" t="s">
        <v>844</v>
      </c>
      <c r="B799" t="s">
        <v>39</v>
      </c>
      <c r="C799" t="s">
        <v>9</v>
      </c>
      <c r="D799" t="s">
        <v>13</v>
      </c>
      <c r="F799">
        <v>44354</v>
      </c>
      <c r="G799" s="4">
        <v>44391</v>
      </c>
      <c r="H799">
        <v>1</v>
      </c>
      <c r="J799" t="s">
        <v>3</v>
      </c>
      <c r="K799">
        <v>0.5</v>
      </c>
      <c r="L799">
        <v>240.6737</v>
      </c>
      <c r="M799" t="s">
        <v>18</v>
      </c>
      <c r="N799">
        <v>37</v>
      </c>
      <c r="O799">
        <v>80</v>
      </c>
      <c r="P799">
        <v>40</v>
      </c>
      <c r="Q799">
        <v>40</v>
      </c>
      <c r="R799">
        <v>0</v>
      </c>
      <c r="S799">
        <v>280.6737</v>
      </c>
      <c r="T799">
        <v>40</v>
      </c>
      <c r="U799" t="s">
        <v>1053</v>
      </c>
      <c r="V799" t="s">
        <v>1051</v>
      </c>
    </row>
    <row r="800" spans="1:22" x14ac:dyDescent="0.35">
      <c r="A800" t="s">
        <v>845</v>
      </c>
      <c r="B800" t="s">
        <v>34</v>
      </c>
      <c r="C800" t="s">
        <v>9</v>
      </c>
      <c r="D800" t="s">
        <v>13</v>
      </c>
      <c r="F800">
        <v>44354</v>
      </c>
      <c r="G800" s="4">
        <v>44398</v>
      </c>
      <c r="H800">
        <v>1</v>
      </c>
      <c r="K800">
        <v>2</v>
      </c>
      <c r="L800">
        <v>425.89949999999999</v>
      </c>
      <c r="M800" t="s">
        <v>18</v>
      </c>
      <c r="N800">
        <v>44</v>
      </c>
      <c r="O800">
        <v>80</v>
      </c>
      <c r="P800">
        <v>160</v>
      </c>
      <c r="Q800">
        <v>160</v>
      </c>
      <c r="R800">
        <v>425.89949999999999</v>
      </c>
      <c r="S800">
        <v>585.89949999999999</v>
      </c>
      <c r="T800">
        <v>585.89949999999999</v>
      </c>
      <c r="U800" t="s">
        <v>1053</v>
      </c>
      <c r="V800" t="s">
        <v>1051</v>
      </c>
    </row>
    <row r="801" spans="1:22" x14ac:dyDescent="0.35">
      <c r="A801" t="s">
        <v>846</v>
      </c>
      <c r="B801" t="s">
        <v>35</v>
      </c>
      <c r="C801" t="s">
        <v>44</v>
      </c>
      <c r="D801" t="s">
        <v>1</v>
      </c>
      <c r="F801">
        <v>44354</v>
      </c>
      <c r="H801">
        <v>2</v>
      </c>
      <c r="L801">
        <v>346.24380000000002</v>
      </c>
      <c r="M801" t="s">
        <v>18</v>
      </c>
      <c r="N801" t="s">
        <v>1054</v>
      </c>
      <c r="O801">
        <v>140</v>
      </c>
      <c r="P801">
        <v>0</v>
      </c>
      <c r="Q801">
        <v>0</v>
      </c>
      <c r="R801">
        <v>346.24380000000002</v>
      </c>
      <c r="S801">
        <v>346.24380000000002</v>
      </c>
      <c r="T801">
        <v>346.24380000000002</v>
      </c>
      <c r="U801" t="s">
        <v>1053</v>
      </c>
      <c r="V801" t="s">
        <v>1052</v>
      </c>
    </row>
    <row r="802" spans="1:22" x14ac:dyDescent="0.35">
      <c r="A802" t="s">
        <v>847</v>
      </c>
      <c r="B802" t="s">
        <v>36</v>
      </c>
      <c r="C802" t="s">
        <v>7</v>
      </c>
      <c r="D802" t="s">
        <v>11</v>
      </c>
      <c r="F802">
        <v>44355</v>
      </c>
      <c r="G802" s="4">
        <v>44361</v>
      </c>
      <c r="H802">
        <v>2</v>
      </c>
      <c r="K802">
        <v>0.25</v>
      </c>
      <c r="L802">
        <v>146.75530000000001</v>
      </c>
      <c r="M802" t="s">
        <v>18</v>
      </c>
      <c r="N802">
        <v>6</v>
      </c>
      <c r="O802">
        <v>140</v>
      </c>
      <c r="P802">
        <v>35</v>
      </c>
      <c r="Q802">
        <v>35</v>
      </c>
      <c r="R802">
        <v>146.75530000000001</v>
      </c>
      <c r="S802">
        <v>181.75530000000001</v>
      </c>
      <c r="T802">
        <v>181.75530000000001</v>
      </c>
      <c r="U802" t="s">
        <v>1048</v>
      </c>
      <c r="V802" t="s">
        <v>1053</v>
      </c>
    </row>
    <row r="803" spans="1:22" x14ac:dyDescent="0.35">
      <c r="A803" t="s">
        <v>848</v>
      </c>
      <c r="B803" t="s">
        <v>34</v>
      </c>
      <c r="C803" t="s">
        <v>44</v>
      </c>
      <c r="D803" t="s">
        <v>13</v>
      </c>
      <c r="F803">
        <v>44355</v>
      </c>
      <c r="G803" s="4">
        <v>44363</v>
      </c>
      <c r="H803">
        <v>1</v>
      </c>
      <c r="K803">
        <v>0.5</v>
      </c>
      <c r="L803">
        <v>120</v>
      </c>
      <c r="M803" t="s">
        <v>18</v>
      </c>
      <c r="N803">
        <v>8</v>
      </c>
      <c r="O803">
        <v>80</v>
      </c>
      <c r="P803">
        <v>40</v>
      </c>
      <c r="Q803">
        <v>40</v>
      </c>
      <c r="R803">
        <v>120</v>
      </c>
      <c r="S803">
        <v>160</v>
      </c>
      <c r="T803">
        <v>160</v>
      </c>
      <c r="U803" t="s">
        <v>1048</v>
      </c>
      <c r="V803" t="s">
        <v>1051</v>
      </c>
    </row>
    <row r="804" spans="1:22" x14ac:dyDescent="0.35">
      <c r="A804" t="s">
        <v>849</v>
      </c>
      <c r="B804" t="s">
        <v>35</v>
      </c>
      <c r="C804" t="s">
        <v>44</v>
      </c>
      <c r="D804" t="s">
        <v>12</v>
      </c>
      <c r="F804">
        <v>44355</v>
      </c>
      <c r="G804" s="4">
        <v>44364</v>
      </c>
      <c r="H804">
        <v>1</v>
      </c>
      <c r="K804">
        <v>0.5</v>
      </c>
      <c r="L804">
        <v>45.877499999999998</v>
      </c>
      <c r="M804" t="s">
        <v>19</v>
      </c>
      <c r="N804">
        <v>9</v>
      </c>
      <c r="O804">
        <v>80</v>
      </c>
      <c r="P804">
        <v>40</v>
      </c>
      <c r="Q804">
        <v>40</v>
      </c>
      <c r="R804">
        <v>45.877499999999998</v>
      </c>
      <c r="S804">
        <v>85.877499999999998</v>
      </c>
      <c r="T804">
        <v>85.877499999999998</v>
      </c>
      <c r="U804" t="s">
        <v>1048</v>
      </c>
      <c r="V804" t="s">
        <v>1050</v>
      </c>
    </row>
    <row r="805" spans="1:22" x14ac:dyDescent="0.35">
      <c r="A805" t="s">
        <v>850</v>
      </c>
      <c r="B805" t="s">
        <v>37</v>
      </c>
      <c r="C805" t="s">
        <v>43</v>
      </c>
      <c r="D805" t="s">
        <v>1</v>
      </c>
      <c r="F805">
        <v>44355</v>
      </c>
      <c r="G805" s="4">
        <v>44369</v>
      </c>
      <c r="H805">
        <v>1</v>
      </c>
      <c r="K805">
        <v>1.25</v>
      </c>
      <c r="L805">
        <v>30.42</v>
      </c>
      <c r="M805" t="s">
        <v>17</v>
      </c>
      <c r="N805">
        <v>14</v>
      </c>
      <c r="O805">
        <v>80</v>
      </c>
      <c r="P805">
        <v>100</v>
      </c>
      <c r="Q805">
        <v>100</v>
      </c>
      <c r="R805">
        <v>30.42</v>
      </c>
      <c r="S805">
        <v>130.42000000000002</v>
      </c>
      <c r="T805">
        <v>130.42000000000002</v>
      </c>
      <c r="U805" t="s">
        <v>1048</v>
      </c>
      <c r="V805" t="s">
        <v>1048</v>
      </c>
    </row>
    <row r="806" spans="1:22" x14ac:dyDescent="0.35">
      <c r="A806" t="s">
        <v>851</v>
      </c>
      <c r="B806" t="s">
        <v>37</v>
      </c>
      <c r="C806" t="s">
        <v>43</v>
      </c>
      <c r="D806" t="s">
        <v>11</v>
      </c>
      <c r="F806">
        <v>44355</v>
      </c>
      <c r="G806" s="4">
        <v>44369</v>
      </c>
      <c r="H806">
        <v>1</v>
      </c>
      <c r="K806">
        <v>0.25</v>
      </c>
      <c r="L806">
        <v>30</v>
      </c>
      <c r="M806" t="s">
        <v>17</v>
      </c>
      <c r="N806">
        <v>14</v>
      </c>
      <c r="O806">
        <v>80</v>
      </c>
      <c r="P806">
        <v>20</v>
      </c>
      <c r="Q806">
        <v>20</v>
      </c>
      <c r="R806">
        <v>30</v>
      </c>
      <c r="S806">
        <v>50</v>
      </c>
      <c r="T806">
        <v>50</v>
      </c>
      <c r="U806" t="s">
        <v>1048</v>
      </c>
      <c r="V806" t="s">
        <v>1048</v>
      </c>
    </row>
    <row r="807" spans="1:22" x14ac:dyDescent="0.35">
      <c r="A807" t="s">
        <v>852</v>
      </c>
      <c r="B807" t="s">
        <v>36</v>
      </c>
      <c r="C807" t="s">
        <v>7</v>
      </c>
      <c r="D807" t="s">
        <v>11</v>
      </c>
      <c r="F807">
        <v>44355</v>
      </c>
      <c r="G807" s="4">
        <v>44369</v>
      </c>
      <c r="H807">
        <v>1</v>
      </c>
      <c r="K807">
        <v>0.25</v>
      </c>
      <c r="L807">
        <v>90.630399999999995</v>
      </c>
      <c r="M807" t="s">
        <v>18</v>
      </c>
      <c r="N807">
        <v>14</v>
      </c>
      <c r="O807">
        <v>80</v>
      </c>
      <c r="P807">
        <v>20</v>
      </c>
      <c r="Q807">
        <v>20</v>
      </c>
      <c r="R807">
        <v>90.630399999999995</v>
      </c>
      <c r="S807">
        <v>110.63039999999999</v>
      </c>
      <c r="T807">
        <v>110.63039999999999</v>
      </c>
      <c r="U807" t="s">
        <v>1048</v>
      </c>
      <c r="V807" t="s">
        <v>1048</v>
      </c>
    </row>
    <row r="808" spans="1:22" x14ac:dyDescent="0.35">
      <c r="A808" t="s">
        <v>853</v>
      </c>
      <c r="B808" t="s">
        <v>36</v>
      </c>
      <c r="C808" t="s">
        <v>7</v>
      </c>
      <c r="D808" t="s">
        <v>12</v>
      </c>
      <c r="F808">
        <v>44355</v>
      </c>
      <c r="G808" s="4">
        <v>44384</v>
      </c>
      <c r="H808">
        <v>2</v>
      </c>
      <c r="K808">
        <v>0.25</v>
      </c>
      <c r="L808">
        <v>120</v>
      </c>
      <c r="M808" t="s">
        <v>18</v>
      </c>
      <c r="N808">
        <v>29</v>
      </c>
      <c r="O808">
        <v>140</v>
      </c>
      <c r="P808">
        <v>35</v>
      </c>
      <c r="Q808">
        <v>35</v>
      </c>
      <c r="R808">
        <v>120</v>
      </c>
      <c r="S808">
        <v>155</v>
      </c>
      <c r="T808">
        <v>155</v>
      </c>
      <c r="U808" t="s">
        <v>1048</v>
      </c>
      <c r="V808" t="s">
        <v>1051</v>
      </c>
    </row>
    <row r="809" spans="1:22" x14ac:dyDescent="0.35">
      <c r="A809" t="s">
        <v>854</v>
      </c>
      <c r="B809" t="s">
        <v>39</v>
      </c>
      <c r="C809" t="s">
        <v>8</v>
      </c>
      <c r="D809" t="s">
        <v>12</v>
      </c>
      <c r="E809" t="s">
        <v>3</v>
      </c>
      <c r="F809">
        <v>44355</v>
      </c>
      <c r="G809" s="4">
        <v>44389</v>
      </c>
      <c r="H809">
        <v>1</v>
      </c>
      <c r="K809">
        <v>0.75</v>
      </c>
      <c r="L809">
        <v>8.92</v>
      </c>
      <c r="M809" t="s">
        <v>17</v>
      </c>
      <c r="N809">
        <v>34</v>
      </c>
      <c r="O809">
        <v>80</v>
      </c>
      <c r="P809">
        <v>60</v>
      </c>
      <c r="Q809">
        <v>60</v>
      </c>
      <c r="R809">
        <v>8.92</v>
      </c>
      <c r="S809">
        <v>68.92</v>
      </c>
      <c r="T809">
        <v>68.92</v>
      </c>
      <c r="U809" t="s">
        <v>1048</v>
      </c>
      <c r="V809" t="s">
        <v>1053</v>
      </c>
    </row>
    <row r="810" spans="1:22" x14ac:dyDescent="0.35">
      <c r="A810" t="s">
        <v>855</v>
      </c>
      <c r="B810" t="s">
        <v>37</v>
      </c>
      <c r="C810" t="s">
        <v>9</v>
      </c>
      <c r="D810" t="s">
        <v>2</v>
      </c>
      <c r="F810">
        <v>44355</v>
      </c>
      <c r="G810" s="4">
        <v>44389</v>
      </c>
      <c r="H810">
        <v>2</v>
      </c>
      <c r="K810">
        <v>1.25</v>
      </c>
      <c r="L810">
        <v>244.7225</v>
      </c>
      <c r="M810" t="s">
        <v>17</v>
      </c>
      <c r="N810">
        <v>34</v>
      </c>
      <c r="O810">
        <v>140</v>
      </c>
      <c r="P810">
        <v>175</v>
      </c>
      <c r="Q810">
        <v>175</v>
      </c>
      <c r="R810">
        <v>244.7225</v>
      </c>
      <c r="S810">
        <v>419.72249999999997</v>
      </c>
      <c r="T810">
        <v>419.72249999999997</v>
      </c>
      <c r="U810" t="s">
        <v>1048</v>
      </c>
      <c r="V810" t="s">
        <v>1053</v>
      </c>
    </row>
    <row r="811" spans="1:22" x14ac:dyDescent="0.35">
      <c r="A811" t="s">
        <v>856</v>
      </c>
      <c r="B811" t="s">
        <v>35</v>
      </c>
      <c r="C811" t="s">
        <v>44</v>
      </c>
      <c r="D811" t="s">
        <v>12</v>
      </c>
      <c r="F811">
        <v>44355</v>
      </c>
      <c r="H811">
        <v>2</v>
      </c>
      <c r="L811">
        <v>150</v>
      </c>
      <c r="M811" t="s">
        <v>17</v>
      </c>
      <c r="N811" t="s">
        <v>1054</v>
      </c>
      <c r="O811">
        <v>140</v>
      </c>
      <c r="P811">
        <v>0</v>
      </c>
      <c r="Q811">
        <v>0</v>
      </c>
      <c r="R811">
        <v>150</v>
      </c>
      <c r="S811">
        <v>150</v>
      </c>
      <c r="T811">
        <v>150</v>
      </c>
      <c r="U811" t="s">
        <v>1048</v>
      </c>
      <c r="V811" t="s">
        <v>1052</v>
      </c>
    </row>
    <row r="812" spans="1:22" x14ac:dyDescent="0.35">
      <c r="A812" t="s">
        <v>857</v>
      </c>
      <c r="B812" t="s">
        <v>39</v>
      </c>
      <c r="C812" t="s">
        <v>44</v>
      </c>
      <c r="D812" t="s">
        <v>12</v>
      </c>
      <c r="F812">
        <v>44356</v>
      </c>
      <c r="G812" s="4">
        <v>44365</v>
      </c>
      <c r="H812">
        <v>2</v>
      </c>
      <c r="K812">
        <v>0.25</v>
      </c>
      <c r="L812">
        <v>52.172199999999997</v>
      </c>
      <c r="M812" t="s">
        <v>17</v>
      </c>
      <c r="N812">
        <v>9</v>
      </c>
      <c r="O812">
        <v>140</v>
      </c>
      <c r="P812">
        <v>35</v>
      </c>
      <c r="Q812">
        <v>35</v>
      </c>
      <c r="R812">
        <v>52.172199999999997</v>
      </c>
      <c r="S812">
        <v>87.172200000000004</v>
      </c>
      <c r="T812">
        <v>87.172200000000004</v>
      </c>
      <c r="U812" t="s">
        <v>1051</v>
      </c>
      <c r="V812" t="s">
        <v>1049</v>
      </c>
    </row>
    <row r="813" spans="1:22" x14ac:dyDescent="0.35">
      <c r="A813" t="s">
        <v>858</v>
      </c>
      <c r="B813" t="s">
        <v>36</v>
      </c>
      <c r="C813" t="s">
        <v>7</v>
      </c>
      <c r="D813" t="s">
        <v>11</v>
      </c>
      <c r="F813">
        <v>44356</v>
      </c>
      <c r="G813" s="4">
        <v>44378</v>
      </c>
      <c r="H813">
        <v>1</v>
      </c>
      <c r="K813">
        <v>0.25</v>
      </c>
      <c r="L813">
        <v>41.712299999999999</v>
      </c>
      <c r="M813" t="s">
        <v>17</v>
      </c>
      <c r="N813">
        <v>22</v>
      </c>
      <c r="O813">
        <v>80</v>
      </c>
      <c r="P813">
        <v>20</v>
      </c>
      <c r="Q813">
        <v>20</v>
      </c>
      <c r="R813">
        <v>41.712299999999999</v>
      </c>
      <c r="S813">
        <v>61.712299999999999</v>
      </c>
      <c r="T813">
        <v>61.712299999999999</v>
      </c>
      <c r="U813" t="s">
        <v>1051</v>
      </c>
      <c r="V813" t="s">
        <v>1050</v>
      </c>
    </row>
    <row r="814" spans="1:22" x14ac:dyDescent="0.35">
      <c r="A814" t="s">
        <v>859</v>
      </c>
      <c r="B814" t="s">
        <v>36</v>
      </c>
      <c r="C814" t="s">
        <v>9</v>
      </c>
      <c r="D814" t="s">
        <v>2</v>
      </c>
      <c r="F814">
        <v>44357</v>
      </c>
      <c r="G814" s="4">
        <v>44359</v>
      </c>
      <c r="H814">
        <v>1</v>
      </c>
      <c r="K814">
        <v>1</v>
      </c>
      <c r="L814">
        <v>1800.24</v>
      </c>
      <c r="M814" t="s">
        <v>18</v>
      </c>
      <c r="N814">
        <v>2</v>
      </c>
      <c r="O814">
        <v>80</v>
      </c>
      <c r="P814">
        <v>80</v>
      </c>
      <c r="Q814">
        <v>80</v>
      </c>
      <c r="R814">
        <v>1800.24</v>
      </c>
      <c r="S814">
        <v>1880.24</v>
      </c>
      <c r="T814">
        <v>1880.24</v>
      </c>
      <c r="U814" t="s">
        <v>1050</v>
      </c>
      <c r="V814" t="s">
        <v>1052</v>
      </c>
    </row>
    <row r="815" spans="1:22" x14ac:dyDescent="0.35">
      <c r="A815" t="s">
        <v>860</v>
      </c>
      <c r="B815" t="s">
        <v>34</v>
      </c>
      <c r="C815" t="s">
        <v>8</v>
      </c>
      <c r="D815" t="s">
        <v>12</v>
      </c>
      <c r="F815">
        <v>44357</v>
      </c>
      <c r="G815" s="4">
        <v>44368</v>
      </c>
      <c r="H815">
        <v>1</v>
      </c>
      <c r="K815">
        <v>0.5</v>
      </c>
      <c r="L815">
        <v>144</v>
      </c>
      <c r="M815" t="s">
        <v>18</v>
      </c>
      <c r="N815">
        <v>11</v>
      </c>
      <c r="O815">
        <v>80</v>
      </c>
      <c r="P815">
        <v>40</v>
      </c>
      <c r="Q815">
        <v>40</v>
      </c>
      <c r="R815">
        <v>144</v>
      </c>
      <c r="S815">
        <v>184</v>
      </c>
      <c r="T815">
        <v>184</v>
      </c>
      <c r="U815" t="s">
        <v>1050</v>
      </c>
      <c r="V815" t="s">
        <v>1053</v>
      </c>
    </row>
    <row r="816" spans="1:22" x14ac:dyDescent="0.35">
      <c r="A816" t="s">
        <v>861</v>
      </c>
      <c r="B816" t="s">
        <v>38</v>
      </c>
      <c r="C816" t="s">
        <v>8</v>
      </c>
      <c r="D816" t="s">
        <v>12</v>
      </c>
      <c r="E816" t="s">
        <v>3</v>
      </c>
      <c r="F816">
        <v>44357</v>
      </c>
      <c r="G816" s="4">
        <v>44368</v>
      </c>
      <c r="H816">
        <v>1</v>
      </c>
      <c r="K816">
        <v>0.5</v>
      </c>
      <c r="L816">
        <v>39.953899999999997</v>
      </c>
      <c r="M816" t="s">
        <v>17</v>
      </c>
      <c r="N816">
        <v>11</v>
      </c>
      <c r="O816">
        <v>80</v>
      </c>
      <c r="P816">
        <v>40</v>
      </c>
      <c r="Q816">
        <v>40</v>
      </c>
      <c r="R816">
        <v>39.953899999999997</v>
      </c>
      <c r="S816">
        <v>79.953900000000004</v>
      </c>
      <c r="T816">
        <v>79.953900000000004</v>
      </c>
      <c r="U816" t="s">
        <v>1050</v>
      </c>
      <c r="V816" t="s">
        <v>1053</v>
      </c>
    </row>
    <row r="817" spans="1:22" x14ac:dyDescent="0.35">
      <c r="A817" t="s">
        <v>862</v>
      </c>
      <c r="B817" t="s">
        <v>36</v>
      </c>
      <c r="C817" t="s">
        <v>7</v>
      </c>
      <c r="D817" t="s">
        <v>13</v>
      </c>
      <c r="F817">
        <v>44357</v>
      </c>
      <c r="G817" s="4">
        <v>44373</v>
      </c>
      <c r="H817">
        <v>2</v>
      </c>
      <c r="K817">
        <v>0.5</v>
      </c>
      <c r="L817">
        <v>180</v>
      </c>
      <c r="M817" t="s">
        <v>17</v>
      </c>
      <c r="N817">
        <v>16</v>
      </c>
      <c r="O817">
        <v>140</v>
      </c>
      <c r="P817">
        <v>70</v>
      </c>
      <c r="Q817">
        <v>70</v>
      </c>
      <c r="R817">
        <v>180</v>
      </c>
      <c r="S817">
        <v>250</v>
      </c>
      <c r="T817">
        <v>250</v>
      </c>
      <c r="U817" t="s">
        <v>1050</v>
      </c>
      <c r="V817" t="s">
        <v>1052</v>
      </c>
    </row>
    <row r="818" spans="1:22" x14ac:dyDescent="0.35">
      <c r="A818" t="s">
        <v>863</v>
      </c>
      <c r="B818" t="s">
        <v>37</v>
      </c>
      <c r="C818" t="s">
        <v>8</v>
      </c>
      <c r="D818" t="s">
        <v>12</v>
      </c>
      <c r="F818">
        <v>44357</v>
      </c>
      <c r="G818" s="4">
        <v>44370</v>
      </c>
      <c r="H818">
        <v>1</v>
      </c>
      <c r="K818">
        <v>0.25</v>
      </c>
      <c r="L818">
        <v>150.36160000000001</v>
      </c>
      <c r="M818" t="s">
        <v>18</v>
      </c>
      <c r="N818">
        <v>13</v>
      </c>
      <c r="O818">
        <v>80</v>
      </c>
      <c r="P818">
        <v>20</v>
      </c>
      <c r="Q818">
        <v>20</v>
      </c>
      <c r="R818">
        <v>150.36160000000001</v>
      </c>
      <c r="S818">
        <v>170.36160000000001</v>
      </c>
      <c r="T818">
        <v>170.36160000000001</v>
      </c>
      <c r="U818" t="s">
        <v>1050</v>
      </c>
      <c r="V818" t="s">
        <v>1051</v>
      </c>
    </row>
    <row r="819" spans="1:22" x14ac:dyDescent="0.35">
      <c r="A819" t="s">
        <v>864</v>
      </c>
      <c r="B819" t="s">
        <v>37</v>
      </c>
      <c r="C819" t="s">
        <v>43</v>
      </c>
      <c r="D819" t="s">
        <v>11</v>
      </c>
      <c r="E819" t="s">
        <v>3</v>
      </c>
      <c r="F819">
        <v>44357</v>
      </c>
      <c r="G819" s="4">
        <v>44386</v>
      </c>
      <c r="H819">
        <v>1</v>
      </c>
      <c r="I819" t="s">
        <v>3</v>
      </c>
      <c r="J819" t="s">
        <v>3</v>
      </c>
      <c r="K819">
        <v>0.25</v>
      </c>
      <c r="L819">
        <v>110.11</v>
      </c>
      <c r="M819" t="s">
        <v>20</v>
      </c>
      <c r="N819">
        <v>29</v>
      </c>
      <c r="O819">
        <v>80</v>
      </c>
      <c r="P819">
        <v>20</v>
      </c>
      <c r="Q819">
        <v>0</v>
      </c>
      <c r="R819">
        <v>0</v>
      </c>
      <c r="S819">
        <v>130.11000000000001</v>
      </c>
      <c r="T819">
        <v>0</v>
      </c>
      <c r="U819" t="s">
        <v>1050</v>
      </c>
      <c r="V819" t="s">
        <v>1049</v>
      </c>
    </row>
    <row r="820" spans="1:22" x14ac:dyDescent="0.35">
      <c r="A820" t="s">
        <v>865</v>
      </c>
      <c r="B820" t="s">
        <v>36</v>
      </c>
      <c r="C820" t="s">
        <v>7</v>
      </c>
      <c r="D820" t="s">
        <v>11</v>
      </c>
      <c r="F820">
        <v>44357</v>
      </c>
      <c r="G820" s="4">
        <v>44392</v>
      </c>
      <c r="H820">
        <v>1</v>
      </c>
      <c r="K820">
        <v>0.25</v>
      </c>
      <c r="L820">
        <v>120</v>
      </c>
      <c r="M820" t="s">
        <v>17</v>
      </c>
      <c r="N820">
        <v>35</v>
      </c>
      <c r="O820">
        <v>80</v>
      </c>
      <c r="P820">
        <v>20</v>
      </c>
      <c r="Q820">
        <v>20</v>
      </c>
      <c r="R820">
        <v>120</v>
      </c>
      <c r="S820">
        <v>140</v>
      </c>
      <c r="T820">
        <v>140</v>
      </c>
      <c r="U820" t="s">
        <v>1050</v>
      </c>
      <c r="V820" t="s">
        <v>1050</v>
      </c>
    </row>
    <row r="821" spans="1:22" x14ac:dyDescent="0.35">
      <c r="A821" t="s">
        <v>866</v>
      </c>
      <c r="B821" t="s">
        <v>36</v>
      </c>
      <c r="C821" t="s">
        <v>7</v>
      </c>
      <c r="D821" t="s">
        <v>13</v>
      </c>
      <c r="F821">
        <v>44357</v>
      </c>
      <c r="G821" s="4">
        <v>44389</v>
      </c>
      <c r="H821">
        <v>2</v>
      </c>
      <c r="K821">
        <v>0.5</v>
      </c>
      <c r="L821">
        <v>272.49689999999998</v>
      </c>
      <c r="M821" t="s">
        <v>17</v>
      </c>
      <c r="N821">
        <v>32</v>
      </c>
      <c r="O821">
        <v>140</v>
      </c>
      <c r="P821">
        <v>70</v>
      </c>
      <c r="Q821">
        <v>70</v>
      </c>
      <c r="R821">
        <v>272.49689999999998</v>
      </c>
      <c r="S821">
        <v>342.49689999999998</v>
      </c>
      <c r="T821">
        <v>342.49689999999998</v>
      </c>
      <c r="U821" t="s">
        <v>1050</v>
      </c>
      <c r="V821" t="s">
        <v>1053</v>
      </c>
    </row>
    <row r="822" spans="1:22" x14ac:dyDescent="0.35">
      <c r="A822" t="s">
        <v>867</v>
      </c>
      <c r="B822" t="s">
        <v>38</v>
      </c>
      <c r="C822" t="s">
        <v>8</v>
      </c>
      <c r="D822" t="s">
        <v>12</v>
      </c>
      <c r="F822">
        <v>44357</v>
      </c>
      <c r="G822" s="4">
        <v>44391</v>
      </c>
      <c r="H822">
        <v>1</v>
      </c>
      <c r="K822">
        <v>0.25</v>
      </c>
      <c r="L822">
        <v>34.5</v>
      </c>
      <c r="M822" t="s">
        <v>19</v>
      </c>
      <c r="N822">
        <v>34</v>
      </c>
      <c r="O822">
        <v>80</v>
      </c>
      <c r="P822">
        <v>20</v>
      </c>
      <c r="Q822">
        <v>20</v>
      </c>
      <c r="R822">
        <v>34.5</v>
      </c>
      <c r="S822">
        <v>54.5</v>
      </c>
      <c r="T822">
        <v>54.5</v>
      </c>
      <c r="U822" t="s">
        <v>1050</v>
      </c>
      <c r="V822" t="s">
        <v>1051</v>
      </c>
    </row>
    <row r="823" spans="1:22" x14ac:dyDescent="0.35">
      <c r="A823" t="s">
        <v>868</v>
      </c>
      <c r="B823" t="s">
        <v>34</v>
      </c>
      <c r="C823" t="s">
        <v>8</v>
      </c>
      <c r="D823" t="s">
        <v>2</v>
      </c>
      <c r="F823">
        <v>44357</v>
      </c>
      <c r="G823" s="4">
        <v>44392</v>
      </c>
      <c r="H823">
        <v>2</v>
      </c>
      <c r="K823">
        <v>3</v>
      </c>
      <c r="L823">
        <v>44.064</v>
      </c>
      <c r="M823" t="s">
        <v>18</v>
      </c>
      <c r="N823">
        <v>35</v>
      </c>
      <c r="O823">
        <v>140</v>
      </c>
      <c r="P823">
        <v>420</v>
      </c>
      <c r="Q823">
        <v>420</v>
      </c>
      <c r="R823">
        <v>44.064</v>
      </c>
      <c r="S823">
        <v>464.06400000000002</v>
      </c>
      <c r="T823">
        <v>464.06400000000002</v>
      </c>
      <c r="U823" t="s">
        <v>1050</v>
      </c>
      <c r="V823" t="s">
        <v>1050</v>
      </c>
    </row>
    <row r="824" spans="1:22" x14ac:dyDescent="0.35">
      <c r="A824" t="s">
        <v>869</v>
      </c>
      <c r="B824" t="s">
        <v>35</v>
      </c>
      <c r="C824" t="s">
        <v>44</v>
      </c>
      <c r="D824" t="s">
        <v>2</v>
      </c>
      <c r="F824">
        <v>44357</v>
      </c>
      <c r="H824">
        <v>2</v>
      </c>
      <c r="L824">
        <v>67.843599999999995</v>
      </c>
      <c r="M824" t="s">
        <v>19</v>
      </c>
      <c r="N824" t="s">
        <v>1054</v>
      </c>
      <c r="O824">
        <v>140</v>
      </c>
      <c r="P824">
        <v>0</v>
      </c>
      <c r="Q824">
        <v>0</v>
      </c>
      <c r="R824">
        <v>67.843599999999995</v>
      </c>
      <c r="S824">
        <v>67.843599999999995</v>
      </c>
      <c r="T824">
        <v>67.843599999999995</v>
      </c>
      <c r="U824" t="s">
        <v>1050</v>
      </c>
      <c r="V824" t="s">
        <v>1052</v>
      </c>
    </row>
    <row r="825" spans="1:22" x14ac:dyDescent="0.35">
      <c r="A825" t="s">
        <v>870</v>
      </c>
      <c r="B825" t="s">
        <v>34</v>
      </c>
      <c r="C825" t="s">
        <v>8</v>
      </c>
      <c r="D825" t="s">
        <v>12</v>
      </c>
      <c r="F825">
        <v>44357</v>
      </c>
      <c r="H825">
        <v>2</v>
      </c>
      <c r="L825">
        <v>165.8691</v>
      </c>
      <c r="M825" t="s">
        <v>18</v>
      </c>
      <c r="N825" t="s">
        <v>1054</v>
      </c>
      <c r="O825">
        <v>140</v>
      </c>
      <c r="P825">
        <v>0</v>
      </c>
      <c r="Q825">
        <v>0</v>
      </c>
      <c r="R825">
        <v>165.8691</v>
      </c>
      <c r="S825">
        <v>165.8691</v>
      </c>
      <c r="T825">
        <v>165.8691</v>
      </c>
      <c r="U825" t="s">
        <v>1050</v>
      </c>
      <c r="V825" t="s">
        <v>1052</v>
      </c>
    </row>
    <row r="826" spans="1:22" x14ac:dyDescent="0.35">
      <c r="A826" t="s">
        <v>871</v>
      </c>
      <c r="B826" t="s">
        <v>40</v>
      </c>
      <c r="C826" t="s">
        <v>7</v>
      </c>
      <c r="D826" t="s">
        <v>13</v>
      </c>
      <c r="F826">
        <v>44357</v>
      </c>
      <c r="H826">
        <v>2</v>
      </c>
      <c r="L826">
        <v>42.66</v>
      </c>
      <c r="M826" t="s">
        <v>21</v>
      </c>
      <c r="N826" t="s">
        <v>1054</v>
      </c>
      <c r="O826">
        <v>140</v>
      </c>
      <c r="P826">
        <v>0</v>
      </c>
      <c r="Q826">
        <v>0</v>
      </c>
      <c r="R826">
        <v>42.66</v>
      </c>
      <c r="S826">
        <v>42.66</v>
      </c>
      <c r="T826">
        <v>42.66</v>
      </c>
      <c r="U826" t="s">
        <v>1050</v>
      </c>
      <c r="V826" t="s">
        <v>1052</v>
      </c>
    </row>
    <row r="827" spans="1:22" x14ac:dyDescent="0.35">
      <c r="A827" t="s">
        <v>872</v>
      </c>
      <c r="B827" t="s">
        <v>39</v>
      </c>
      <c r="C827" t="s">
        <v>9</v>
      </c>
      <c r="D827" t="s">
        <v>13</v>
      </c>
      <c r="F827">
        <v>44357</v>
      </c>
      <c r="H827">
        <v>1</v>
      </c>
      <c r="L827">
        <v>101.9011</v>
      </c>
      <c r="M827" t="s">
        <v>17</v>
      </c>
      <c r="N827" t="s">
        <v>1054</v>
      </c>
      <c r="O827">
        <v>80</v>
      </c>
      <c r="P827">
        <v>0</v>
      </c>
      <c r="Q827">
        <v>0</v>
      </c>
      <c r="R827">
        <v>101.9011</v>
      </c>
      <c r="S827">
        <v>101.9011</v>
      </c>
      <c r="T827">
        <v>101.9011</v>
      </c>
      <c r="U827" t="s">
        <v>1050</v>
      </c>
      <c r="V827" t="s">
        <v>1052</v>
      </c>
    </row>
    <row r="828" spans="1:22" x14ac:dyDescent="0.35">
      <c r="A828" t="s">
        <v>873</v>
      </c>
      <c r="B828" t="s">
        <v>42</v>
      </c>
      <c r="C828" t="s">
        <v>9</v>
      </c>
      <c r="D828" t="s">
        <v>2</v>
      </c>
      <c r="F828">
        <v>44357</v>
      </c>
      <c r="H828">
        <v>2</v>
      </c>
      <c r="L828">
        <v>222.5367</v>
      </c>
      <c r="M828" t="s">
        <v>18</v>
      </c>
      <c r="N828" t="s">
        <v>1054</v>
      </c>
      <c r="O828">
        <v>140</v>
      </c>
      <c r="P828">
        <v>0</v>
      </c>
      <c r="Q828">
        <v>0</v>
      </c>
      <c r="R828">
        <v>222.5367</v>
      </c>
      <c r="S828">
        <v>222.5367</v>
      </c>
      <c r="T828">
        <v>222.5367</v>
      </c>
      <c r="U828" t="s">
        <v>1050</v>
      </c>
      <c r="V828" t="s">
        <v>1052</v>
      </c>
    </row>
    <row r="829" spans="1:22" x14ac:dyDescent="0.35">
      <c r="A829" t="s">
        <v>874</v>
      </c>
      <c r="B829" t="s">
        <v>39</v>
      </c>
      <c r="C829" t="s">
        <v>9</v>
      </c>
      <c r="D829" t="s">
        <v>13</v>
      </c>
      <c r="F829">
        <v>44358</v>
      </c>
      <c r="G829" s="4">
        <v>44393</v>
      </c>
      <c r="H829">
        <v>1</v>
      </c>
      <c r="I829" t="s">
        <v>3</v>
      </c>
      <c r="J829" t="s">
        <v>3</v>
      </c>
      <c r="K829">
        <v>0.5</v>
      </c>
      <c r="L829">
        <v>344.76940000000002</v>
      </c>
      <c r="M829" t="s">
        <v>20</v>
      </c>
      <c r="N829">
        <v>35</v>
      </c>
      <c r="O829">
        <v>80</v>
      </c>
      <c r="P829">
        <v>40</v>
      </c>
      <c r="Q829">
        <v>0</v>
      </c>
      <c r="R829">
        <v>0</v>
      </c>
      <c r="S829">
        <v>384.76940000000002</v>
      </c>
      <c r="T829">
        <v>0</v>
      </c>
      <c r="U829" t="s">
        <v>1049</v>
      </c>
      <c r="V829" t="s">
        <v>1049</v>
      </c>
    </row>
    <row r="830" spans="1:22" x14ac:dyDescent="0.35">
      <c r="A830" t="s">
        <v>875</v>
      </c>
      <c r="B830" t="s">
        <v>36</v>
      </c>
      <c r="C830" t="s">
        <v>7</v>
      </c>
      <c r="D830" t="s">
        <v>11</v>
      </c>
      <c r="F830">
        <v>44359</v>
      </c>
      <c r="G830" s="4">
        <v>44376</v>
      </c>
      <c r="H830">
        <v>1</v>
      </c>
      <c r="K830">
        <v>0.25</v>
      </c>
      <c r="L830">
        <v>22</v>
      </c>
      <c r="M830" t="s">
        <v>17</v>
      </c>
      <c r="N830">
        <v>17</v>
      </c>
      <c r="O830">
        <v>80</v>
      </c>
      <c r="P830">
        <v>20</v>
      </c>
      <c r="Q830">
        <v>20</v>
      </c>
      <c r="R830">
        <v>22</v>
      </c>
      <c r="S830">
        <v>42</v>
      </c>
      <c r="T830">
        <v>42</v>
      </c>
      <c r="U830" t="s">
        <v>1052</v>
      </c>
      <c r="V830" t="s">
        <v>1048</v>
      </c>
    </row>
    <row r="831" spans="1:22" x14ac:dyDescent="0.35">
      <c r="A831" t="s">
        <v>876</v>
      </c>
      <c r="B831" t="s">
        <v>34</v>
      </c>
      <c r="C831" t="s">
        <v>44</v>
      </c>
      <c r="D831" t="s">
        <v>13</v>
      </c>
      <c r="F831">
        <v>44361</v>
      </c>
      <c r="G831" s="4">
        <v>44370</v>
      </c>
      <c r="H831">
        <v>1</v>
      </c>
      <c r="K831">
        <v>0.5</v>
      </c>
      <c r="L831">
        <v>120</v>
      </c>
      <c r="M831" t="s">
        <v>17</v>
      </c>
      <c r="N831">
        <v>9</v>
      </c>
      <c r="O831">
        <v>80</v>
      </c>
      <c r="P831">
        <v>40</v>
      </c>
      <c r="Q831">
        <v>40</v>
      </c>
      <c r="R831">
        <v>120</v>
      </c>
      <c r="S831">
        <v>160</v>
      </c>
      <c r="T831">
        <v>160</v>
      </c>
      <c r="U831" t="s">
        <v>1053</v>
      </c>
      <c r="V831" t="s">
        <v>1051</v>
      </c>
    </row>
    <row r="832" spans="1:22" x14ac:dyDescent="0.35">
      <c r="A832" t="s">
        <v>877</v>
      </c>
      <c r="B832" t="s">
        <v>34</v>
      </c>
      <c r="C832" t="s">
        <v>8</v>
      </c>
      <c r="D832" t="s">
        <v>13</v>
      </c>
      <c r="E832" t="s">
        <v>3</v>
      </c>
      <c r="F832">
        <v>44361</v>
      </c>
      <c r="G832" s="4">
        <v>44371</v>
      </c>
      <c r="H832">
        <v>1</v>
      </c>
      <c r="I832" t="s">
        <v>3</v>
      </c>
      <c r="J832" t="s">
        <v>3</v>
      </c>
      <c r="K832">
        <v>0.5</v>
      </c>
      <c r="L832">
        <v>204.28399999999999</v>
      </c>
      <c r="M832" t="s">
        <v>20</v>
      </c>
      <c r="N832">
        <v>10</v>
      </c>
      <c r="O832">
        <v>80</v>
      </c>
      <c r="P832">
        <v>40</v>
      </c>
      <c r="Q832">
        <v>0</v>
      </c>
      <c r="R832">
        <v>0</v>
      </c>
      <c r="S832">
        <v>244.28399999999999</v>
      </c>
      <c r="T832">
        <v>0</v>
      </c>
      <c r="U832" t="s">
        <v>1053</v>
      </c>
      <c r="V832" t="s">
        <v>1050</v>
      </c>
    </row>
    <row r="833" spans="1:22" x14ac:dyDescent="0.35">
      <c r="A833" t="s">
        <v>878</v>
      </c>
      <c r="B833" t="s">
        <v>38</v>
      </c>
      <c r="C833" t="s">
        <v>9</v>
      </c>
      <c r="D833" t="s">
        <v>13</v>
      </c>
      <c r="F833">
        <v>44361</v>
      </c>
      <c r="G833" s="4">
        <v>44384</v>
      </c>
      <c r="H833">
        <v>2</v>
      </c>
      <c r="J833" t="s">
        <v>3</v>
      </c>
      <c r="K833">
        <v>5</v>
      </c>
      <c r="L833">
        <v>2048.5612000000001</v>
      </c>
      <c r="M833" t="s">
        <v>18</v>
      </c>
      <c r="N833">
        <v>23</v>
      </c>
      <c r="O833">
        <v>140</v>
      </c>
      <c r="P833">
        <v>700</v>
      </c>
      <c r="Q833">
        <v>700</v>
      </c>
      <c r="R833">
        <v>0</v>
      </c>
      <c r="S833">
        <v>2748.5612000000001</v>
      </c>
      <c r="T833">
        <v>700</v>
      </c>
      <c r="U833" t="s">
        <v>1053</v>
      </c>
      <c r="V833" t="s">
        <v>1051</v>
      </c>
    </row>
    <row r="834" spans="1:22" x14ac:dyDescent="0.35">
      <c r="A834" t="s">
        <v>879</v>
      </c>
      <c r="B834" t="s">
        <v>39</v>
      </c>
      <c r="C834" t="s">
        <v>8</v>
      </c>
      <c r="D834" t="s">
        <v>11</v>
      </c>
      <c r="F834">
        <v>44361</v>
      </c>
      <c r="G834" s="4">
        <v>44399</v>
      </c>
      <c r="H834">
        <v>1</v>
      </c>
      <c r="K834">
        <v>0.25</v>
      </c>
      <c r="L834">
        <v>8.5495999999999999</v>
      </c>
      <c r="M834" t="s">
        <v>18</v>
      </c>
      <c r="N834">
        <v>38</v>
      </c>
      <c r="O834">
        <v>80</v>
      </c>
      <c r="P834">
        <v>20</v>
      </c>
      <c r="Q834">
        <v>20</v>
      </c>
      <c r="R834">
        <v>8.5495999999999999</v>
      </c>
      <c r="S834">
        <v>28.549599999999998</v>
      </c>
      <c r="T834">
        <v>28.549599999999998</v>
      </c>
      <c r="U834" t="s">
        <v>1053</v>
      </c>
      <c r="V834" t="s">
        <v>1050</v>
      </c>
    </row>
    <row r="835" spans="1:22" x14ac:dyDescent="0.35">
      <c r="A835" t="s">
        <v>880</v>
      </c>
      <c r="B835" t="s">
        <v>34</v>
      </c>
      <c r="C835" t="s">
        <v>44</v>
      </c>
      <c r="D835" t="s">
        <v>12</v>
      </c>
      <c r="F835">
        <v>44361</v>
      </c>
      <c r="G835" s="4">
        <v>44399</v>
      </c>
      <c r="H835">
        <v>1</v>
      </c>
      <c r="K835">
        <v>0.5</v>
      </c>
      <c r="L835">
        <v>120.54089999999999</v>
      </c>
      <c r="M835" t="s">
        <v>18</v>
      </c>
      <c r="N835">
        <v>38</v>
      </c>
      <c r="O835">
        <v>80</v>
      </c>
      <c r="P835">
        <v>40</v>
      </c>
      <c r="Q835">
        <v>40</v>
      </c>
      <c r="R835">
        <v>120.54089999999999</v>
      </c>
      <c r="S835">
        <v>160.54089999999999</v>
      </c>
      <c r="T835">
        <v>160.54089999999999</v>
      </c>
      <c r="U835" t="s">
        <v>1053</v>
      </c>
      <c r="V835" t="s">
        <v>1050</v>
      </c>
    </row>
    <row r="836" spans="1:22" x14ac:dyDescent="0.35">
      <c r="A836" t="s">
        <v>881</v>
      </c>
      <c r="B836" t="s">
        <v>35</v>
      </c>
      <c r="C836" t="s">
        <v>44</v>
      </c>
      <c r="D836" t="s">
        <v>13</v>
      </c>
      <c r="F836">
        <v>44361</v>
      </c>
      <c r="H836">
        <v>2</v>
      </c>
      <c r="L836">
        <v>52.350099999999998</v>
      </c>
      <c r="M836" t="s">
        <v>19</v>
      </c>
      <c r="N836" t="s">
        <v>1054</v>
      </c>
      <c r="O836">
        <v>140</v>
      </c>
      <c r="P836">
        <v>0</v>
      </c>
      <c r="Q836">
        <v>0</v>
      </c>
      <c r="R836">
        <v>52.350099999999998</v>
      </c>
      <c r="S836">
        <v>52.350099999999998</v>
      </c>
      <c r="T836">
        <v>52.350099999999998</v>
      </c>
      <c r="U836" t="s">
        <v>1053</v>
      </c>
      <c r="V836" t="s">
        <v>1052</v>
      </c>
    </row>
    <row r="837" spans="1:22" x14ac:dyDescent="0.35">
      <c r="A837" t="s">
        <v>882</v>
      </c>
      <c r="B837" t="s">
        <v>34</v>
      </c>
      <c r="C837" t="s">
        <v>8</v>
      </c>
      <c r="D837" t="s">
        <v>1</v>
      </c>
      <c r="F837">
        <v>44361</v>
      </c>
      <c r="H837">
        <v>2</v>
      </c>
      <c r="L837">
        <v>406.70679999999999</v>
      </c>
      <c r="M837" t="s">
        <v>18</v>
      </c>
      <c r="N837" t="s">
        <v>1054</v>
      </c>
      <c r="O837">
        <v>140</v>
      </c>
      <c r="P837">
        <v>0</v>
      </c>
      <c r="Q837">
        <v>0</v>
      </c>
      <c r="R837">
        <v>406.70679999999999</v>
      </c>
      <c r="S837">
        <v>406.70679999999999</v>
      </c>
      <c r="T837">
        <v>406.70679999999999</v>
      </c>
      <c r="U837" t="s">
        <v>1053</v>
      </c>
      <c r="V837" t="s">
        <v>1052</v>
      </c>
    </row>
    <row r="838" spans="1:22" x14ac:dyDescent="0.35">
      <c r="A838" t="s">
        <v>883</v>
      </c>
      <c r="B838" t="s">
        <v>37</v>
      </c>
      <c r="C838" t="s">
        <v>43</v>
      </c>
      <c r="D838" t="s">
        <v>11</v>
      </c>
      <c r="F838">
        <v>44362</v>
      </c>
      <c r="G838" s="4">
        <v>44386</v>
      </c>
      <c r="H838">
        <v>1</v>
      </c>
      <c r="K838">
        <v>0.25</v>
      </c>
      <c r="L838">
        <v>70.5334</v>
      </c>
      <c r="M838" t="s">
        <v>17</v>
      </c>
      <c r="N838">
        <v>24</v>
      </c>
      <c r="O838">
        <v>80</v>
      </c>
      <c r="P838">
        <v>20</v>
      </c>
      <c r="Q838">
        <v>20</v>
      </c>
      <c r="R838">
        <v>70.5334</v>
      </c>
      <c r="S838">
        <v>90.5334</v>
      </c>
      <c r="T838">
        <v>90.5334</v>
      </c>
      <c r="U838" t="s">
        <v>1048</v>
      </c>
      <c r="V838" t="s">
        <v>1049</v>
      </c>
    </row>
    <row r="839" spans="1:22" x14ac:dyDescent="0.35">
      <c r="A839" t="s">
        <v>884</v>
      </c>
      <c r="B839" t="s">
        <v>41</v>
      </c>
      <c r="C839" t="s">
        <v>7</v>
      </c>
      <c r="D839" t="s">
        <v>12</v>
      </c>
      <c r="F839">
        <v>44362</v>
      </c>
      <c r="G839" s="4">
        <v>44389</v>
      </c>
      <c r="H839">
        <v>2</v>
      </c>
      <c r="K839">
        <v>0.25</v>
      </c>
      <c r="L839">
        <v>14.4</v>
      </c>
      <c r="M839" t="s">
        <v>17</v>
      </c>
      <c r="N839">
        <v>27</v>
      </c>
      <c r="O839">
        <v>140</v>
      </c>
      <c r="P839">
        <v>35</v>
      </c>
      <c r="Q839">
        <v>35</v>
      </c>
      <c r="R839">
        <v>14.4</v>
      </c>
      <c r="S839">
        <v>49.4</v>
      </c>
      <c r="T839">
        <v>49.4</v>
      </c>
      <c r="U839" t="s">
        <v>1048</v>
      </c>
      <c r="V839" t="s">
        <v>1053</v>
      </c>
    </row>
    <row r="840" spans="1:22" x14ac:dyDescent="0.35">
      <c r="A840" t="s">
        <v>885</v>
      </c>
      <c r="B840" t="s">
        <v>39</v>
      </c>
      <c r="C840" t="s">
        <v>9</v>
      </c>
      <c r="D840" t="s">
        <v>12</v>
      </c>
      <c r="F840">
        <v>44362</v>
      </c>
      <c r="G840" s="4">
        <v>44391</v>
      </c>
      <c r="H840">
        <v>1</v>
      </c>
      <c r="K840">
        <v>0.25</v>
      </c>
      <c r="L840">
        <v>144</v>
      </c>
      <c r="M840" t="s">
        <v>19</v>
      </c>
      <c r="N840">
        <v>29</v>
      </c>
      <c r="O840">
        <v>80</v>
      </c>
      <c r="P840">
        <v>20</v>
      </c>
      <c r="Q840">
        <v>20</v>
      </c>
      <c r="R840">
        <v>144</v>
      </c>
      <c r="S840">
        <v>164</v>
      </c>
      <c r="T840">
        <v>164</v>
      </c>
      <c r="U840" t="s">
        <v>1048</v>
      </c>
      <c r="V840" t="s">
        <v>1051</v>
      </c>
    </row>
    <row r="841" spans="1:22" x14ac:dyDescent="0.35">
      <c r="A841" t="s">
        <v>886</v>
      </c>
      <c r="B841" t="s">
        <v>36</v>
      </c>
      <c r="C841" t="s">
        <v>7</v>
      </c>
      <c r="D841" t="s">
        <v>12</v>
      </c>
      <c r="F841">
        <v>44362</v>
      </c>
      <c r="G841" s="4">
        <v>44396</v>
      </c>
      <c r="H841">
        <v>1</v>
      </c>
      <c r="K841">
        <v>0.5</v>
      </c>
      <c r="L841">
        <v>5.4</v>
      </c>
      <c r="M841" t="s">
        <v>18</v>
      </c>
      <c r="N841">
        <v>34</v>
      </c>
      <c r="O841">
        <v>80</v>
      </c>
      <c r="P841">
        <v>40</v>
      </c>
      <c r="Q841">
        <v>40</v>
      </c>
      <c r="R841">
        <v>5.4</v>
      </c>
      <c r="S841">
        <v>45.4</v>
      </c>
      <c r="T841">
        <v>45.4</v>
      </c>
      <c r="U841" t="s">
        <v>1048</v>
      </c>
      <c r="V841" t="s">
        <v>1053</v>
      </c>
    </row>
    <row r="842" spans="1:22" x14ac:dyDescent="0.35">
      <c r="A842" t="s">
        <v>887</v>
      </c>
      <c r="B842" t="s">
        <v>38</v>
      </c>
      <c r="C842" t="s">
        <v>43</v>
      </c>
      <c r="D842" t="s">
        <v>12</v>
      </c>
      <c r="F842">
        <v>44363</v>
      </c>
      <c r="G842" s="4">
        <v>44371</v>
      </c>
      <c r="H842">
        <v>1</v>
      </c>
      <c r="K842">
        <v>0.25</v>
      </c>
      <c r="L842">
        <v>23.1465</v>
      </c>
      <c r="M842" t="s">
        <v>19</v>
      </c>
      <c r="N842">
        <v>8</v>
      </c>
      <c r="O842">
        <v>80</v>
      </c>
      <c r="P842">
        <v>20</v>
      </c>
      <c r="Q842">
        <v>20</v>
      </c>
      <c r="R842">
        <v>23.1465</v>
      </c>
      <c r="S842">
        <v>43.146500000000003</v>
      </c>
      <c r="T842">
        <v>43.146500000000003</v>
      </c>
      <c r="U842" t="s">
        <v>1051</v>
      </c>
      <c r="V842" t="s">
        <v>1050</v>
      </c>
    </row>
    <row r="843" spans="1:22" x14ac:dyDescent="0.35">
      <c r="A843" t="s">
        <v>888</v>
      </c>
      <c r="B843" t="s">
        <v>34</v>
      </c>
      <c r="C843" t="s">
        <v>8</v>
      </c>
      <c r="D843" t="s">
        <v>13</v>
      </c>
      <c r="F843">
        <v>44363</v>
      </c>
      <c r="G843" s="4">
        <v>44371</v>
      </c>
      <c r="H843">
        <v>1</v>
      </c>
      <c r="J843" t="s">
        <v>3</v>
      </c>
      <c r="K843">
        <v>0.5</v>
      </c>
      <c r="L843">
        <v>25.0718</v>
      </c>
      <c r="M843" t="s">
        <v>18</v>
      </c>
      <c r="N843">
        <v>8</v>
      </c>
      <c r="O843">
        <v>80</v>
      </c>
      <c r="P843">
        <v>40</v>
      </c>
      <c r="Q843">
        <v>40</v>
      </c>
      <c r="R843">
        <v>0</v>
      </c>
      <c r="S843">
        <v>65.071799999999996</v>
      </c>
      <c r="T843">
        <v>40</v>
      </c>
      <c r="U843" t="s">
        <v>1051</v>
      </c>
      <c r="V843" t="s">
        <v>1050</v>
      </c>
    </row>
    <row r="844" spans="1:22" x14ac:dyDescent="0.35">
      <c r="A844" t="s">
        <v>889</v>
      </c>
      <c r="B844" t="s">
        <v>39</v>
      </c>
      <c r="C844" t="s">
        <v>9</v>
      </c>
      <c r="D844" t="s">
        <v>12</v>
      </c>
      <c r="F844">
        <v>44363</v>
      </c>
      <c r="G844" s="4">
        <v>44392</v>
      </c>
      <c r="H844">
        <v>1</v>
      </c>
      <c r="K844">
        <v>0.5</v>
      </c>
      <c r="L844">
        <v>175.21770000000001</v>
      </c>
      <c r="M844" t="s">
        <v>18</v>
      </c>
      <c r="N844">
        <v>29</v>
      </c>
      <c r="O844">
        <v>80</v>
      </c>
      <c r="P844">
        <v>40</v>
      </c>
      <c r="Q844">
        <v>40</v>
      </c>
      <c r="R844">
        <v>175.21770000000001</v>
      </c>
      <c r="S844">
        <v>215.21770000000001</v>
      </c>
      <c r="T844">
        <v>215.21770000000001</v>
      </c>
      <c r="U844" t="s">
        <v>1051</v>
      </c>
      <c r="V844" t="s">
        <v>1050</v>
      </c>
    </row>
    <row r="845" spans="1:22" x14ac:dyDescent="0.35">
      <c r="A845" t="s">
        <v>890</v>
      </c>
      <c r="B845" t="s">
        <v>35</v>
      </c>
      <c r="C845" t="s">
        <v>8</v>
      </c>
      <c r="D845" t="s">
        <v>2</v>
      </c>
      <c r="F845">
        <v>44363</v>
      </c>
      <c r="G845" s="4">
        <v>44398</v>
      </c>
      <c r="H845">
        <v>2</v>
      </c>
      <c r="K845">
        <v>3.5</v>
      </c>
      <c r="L845">
        <v>23</v>
      </c>
      <c r="M845" t="s">
        <v>17</v>
      </c>
      <c r="N845">
        <v>35</v>
      </c>
      <c r="O845">
        <v>140</v>
      </c>
      <c r="P845">
        <v>490</v>
      </c>
      <c r="Q845">
        <v>490</v>
      </c>
      <c r="R845">
        <v>23</v>
      </c>
      <c r="S845">
        <v>513</v>
      </c>
      <c r="T845">
        <v>513</v>
      </c>
      <c r="U845" t="s">
        <v>1051</v>
      </c>
      <c r="V845" t="s">
        <v>1051</v>
      </c>
    </row>
    <row r="846" spans="1:22" x14ac:dyDescent="0.35">
      <c r="A846" t="s">
        <v>891</v>
      </c>
      <c r="B846" t="s">
        <v>38</v>
      </c>
      <c r="C846" t="s">
        <v>8</v>
      </c>
      <c r="D846" t="s">
        <v>12</v>
      </c>
      <c r="F846">
        <v>44363</v>
      </c>
      <c r="H846">
        <v>2</v>
      </c>
      <c r="L846">
        <v>30</v>
      </c>
      <c r="M846" t="s">
        <v>18</v>
      </c>
      <c r="N846" t="s">
        <v>1054</v>
      </c>
      <c r="O846">
        <v>140</v>
      </c>
      <c r="P846">
        <v>0</v>
      </c>
      <c r="Q846">
        <v>0</v>
      </c>
      <c r="R846">
        <v>30</v>
      </c>
      <c r="S846">
        <v>30</v>
      </c>
      <c r="T846">
        <v>30</v>
      </c>
      <c r="U846" t="s">
        <v>1051</v>
      </c>
      <c r="V846" t="s">
        <v>1052</v>
      </c>
    </row>
    <row r="847" spans="1:22" x14ac:dyDescent="0.35">
      <c r="A847" t="s">
        <v>892</v>
      </c>
      <c r="B847" t="s">
        <v>34</v>
      </c>
      <c r="C847" t="s">
        <v>44</v>
      </c>
      <c r="D847" t="s">
        <v>11</v>
      </c>
      <c r="F847">
        <v>44363</v>
      </c>
      <c r="H847">
        <v>1</v>
      </c>
      <c r="L847">
        <v>161.08420000000001</v>
      </c>
      <c r="M847" t="s">
        <v>17</v>
      </c>
      <c r="N847" t="s">
        <v>1054</v>
      </c>
      <c r="O847">
        <v>80</v>
      </c>
      <c r="P847">
        <v>0</v>
      </c>
      <c r="Q847">
        <v>0</v>
      </c>
      <c r="R847">
        <v>161.08420000000001</v>
      </c>
      <c r="S847">
        <v>161.08420000000001</v>
      </c>
      <c r="T847">
        <v>161.08420000000001</v>
      </c>
      <c r="U847" t="s">
        <v>1051</v>
      </c>
      <c r="V847" t="s">
        <v>1052</v>
      </c>
    </row>
    <row r="848" spans="1:22" x14ac:dyDescent="0.35">
      <c r="A848" t="s">
        <v>893</v>
      </c>
      <c r="B848" t="s">
        <v>34</v>
      </c>
      <c r="C848" t="s">
        <v>8</v>
      </c>
      <c r="D848" t="s">
        <v>11</v>
      </c>
      <c r="F848">
        <v>44363</v>
      </c>
      <c r="H848">
        <v>1</v>
      </c>
      <c r="L848">
        <v>59.807400000000001</v>
      </c>
      <c r="M848" t="s">
        <v>18</v>
      </c>
      <c r="N848" t="s">
        <v>1054</v>
      </c>
      <c r="O848">
        <v>80</v>
      </c>
      <c r="P848">
        <v>0</v>
      </c>
      <c r="Q848">
        <v>0</v>
      </c>
      <c r="R848">
        <v>59.807400000000001</v>
      </c>
      <c r="S848">
        <v>59.807400000000001</v>
      </c>
      <c r="T848">
        <v>59.807400000000001</v>
      </c>
      <c r="U848" t="s">
        <v>1051</v>
      </c>
      <c r="V848" t="s">
        <v>1052</v>
      </c>
    </row>
    <row r="849" spans="1:22" x14ac:dyDescent="0.35">
      <c r="A849" t="s">
        <v>894</v>
      </c>
      <c r="B849" t="s">
        <v>38</v>
      </c>
      <c r="C849" t="s">
        <v>8</v>
      </c>
      <c r="D849" t="s">
        <v>12</v>
      </c>
      <c r="F849">
        <v>44363</v>
      </c>
      <c r="H849">
        <v>1</v>
      </c>
      <c r="L849">
        <v>19.196999999999999</v>
      </c>
      <c r="M849" t="s">
        <v>18</v>
      </c>
      <c r="N849" t="s">
        <v>1054</v>
      </c>
      <c r="O849">
        <v>80</v>
      </c>
      <c r="P849">
        <v>0</v>
      </c>
      <c r="Q849">
        <v>0</v>
      </c>
      <c r="R849">
        <v>19.196999999999999</v>
      </c>
      <c r="S849">
        <v>19.196999999999999</v>
      </c>
      <c r="T849">
        <v>19.196999999999999</v>
      </c>
      <c r="U849" t="s">
        <v>1051</v>
      </c>
      <c r="V849" t="s">
        <v>1052</v>
      </c>
    </row>
    <row r="850" spans="1:22" x14ac:dyDescent="0.35">
      <c r="A850" t="s">
        <v>895</v>
      </c>
      <c r="B850" t="s">
        <v>36</v>
      </c>
      <c r="C850" t="s">
        <v>7</v>
      </c>
      <c r="D850" t="s">
        <v>11</v>
      </c>
      <c r="E850" t="s">
        <v>3</v>
      </c>
      <c r="F850">
        <v>44363</v>
      </c>
      <c r="H850">
        <v>1</v>
      </c>
      <c r="L850">
        <v>50.79</v>
      </c>
      <c r="M850" t="s">
        <v>17</v>
      </c>
      <c r="N850" t="s">
        <v>1054</v>
      </c>
      <c r="O850">
        <v>80</v>
      </c>
      <c r="P850">
        <v>0</v>
      </c>
      <c r="Q850">
        <v>0</v>
      </c>
      <c r="R850">
        <v>50.79</v>
      </c>
      <c r="S850">
        <v>50.79</v>
      </c>
      <c r="T850">
        <v>50.79</v>
      </c>
      <c r="U850" t="s">
        <v>1051</v>
      </c>
      <c r="V850" t="s">
        <v>1052</v>
      </c>
    </row>
    <row r="851" spans="1:22" x14ac:dyDescent="0.35">
      <c r="A851" t="s">
        <v>896</v>
      </c>
      <c r="B851" t="s">
        <v>36</v>
      </c>
      <c r="C851" t="s">
        <v>7</v>
      </c>
      <c r="D851" t="s">
        <v>12</v>
      </c>
      <c r="F851">
        <v>44364</v>
      </c>
      <c r="G851" s="4">
        <v>44377</v>
      </c>
      <c r="H851">
        <v>2</v>
      </c>
      <c r="K851">
        <v>1.25</v>
      </c>
      <c r="L851">
        <v>122.80759999999999</v>
      </c>
      <c r="M851" t="s">
        <v>18</v>
      </c>
      <c r="N851">
        <v>13</v>
      </c>
      <c r="O851">
        <v>140</v>
      </c>
      <c r="P851">
        <v>175</v>
      </c>
      <c r="Q851">
        <v>175</v>
      </c>
      <c r="R851">
        <v>122.80759999999999</v>
      </c>
      <c r="S851">
        <v>297.80759999999998</v>
      </c>
      <c r="T851">
        <v>297.80759999999998</v>
      </c>
      <c r="U851" t="s">
        <v>1050</v>
      </c>
      <c r="V851" t="s">
        <v>1051</v>
      </c>
    </row>
    <row r="852" spans="1:22" x14ac:dyDescent="0.35">
      <c r="A852" t="s">
        <v>897</v>
      </c>
      <c r="B852" t="s">
        <v>38</v>
      </c>
      <c r="C852" t="s">
        <v>44</v>
      </c>
      <c r="D852" t="s">
        <v>12</v>
      </c>
      <c r="F852">
        <v>44364</v>
      </c>
      <c r="G852" s="4">
        <v>44383</v>
      </c>
      <c r="H852">
        <v>1</v>
      </c>
      <c r="K852">
        <v>0.25</v>
      </c>
      <c r="L852">
        <v>54.8215</v>
      </c>
      <c r="M852" t="s">
        <v>17</v>
      </c>
      <c r="N852">
        <v>19</v>
      </c>
      <c r="O852">
        <v>80</v>
      </c>
      <c r="P852">
        <v>20</v>
      </c>
      <c r="Q852">
        <v>20</v>
      </c>
      <c r="R852">
        <v>54.8215</v>
      </c>
      <c r="S852">
        <v>74.8215</v>
      </c>
      <c r="T852">
        <v>74.8215</v>
      </c>
      <c r="U852" t="s">
        <v>1050</v>
      </c>
      <c r="V852" t="s">
        <v>1048</v>
      </c>
    </row>
    <row r="853" spans="1:22" x14ac:dyDescent="0.35">
      <c r="A853" t="s">
        <v>898</v>
      </c>
      <c r="B853" t="s">
        <v>34</v>
      </c>
      <c r="C853" t="s">
        <v>44</v>
      </c>
      <c r="D853" t="s">
        <v>13</v>
      </c>
      <c r="F853">
        <v>44364</v>
      </c>
      <c r="G853" s="4">
        <v>44399</v>
      </c>
      <c r="H853">
        <v>2</v>
      </c>
      <c r="K853">
        <v>2.5</v>
      </c>
      <c r="L853">
        <v>86.423400000000001</v>
      </c>
      <c r="M853" t="s">
        <v>18</v>
      </c>
      <c r="N853">
        <v>35</v>
      </c>
      <c r="O853">
        <v>140</v>
      </c>
      <c r="P853">
        <v>350</v>
      </c>
      <c r="Q853">
        <v>350</v>
      </c>
      <c r="R853">
        <v>86.423400000000001</v>
      </c>
      <c r="S853">
        <v>436.42340000000002</v>
      </c>
      <c r="T853">
        <v>436.42340000000002</v>
      </c>
      <c r="U853" t="s">
        <v>1050</v>
      </c>
      <c r="V853" t="s">
        <v>1050</v>
      </c>
    </row>
    <row r="854" spans="1:22" x14ac:dyDescent="0.35">
      <c r="A854" t="s">
        <v>899</v>
      </c>
      <c r="B854" t="s">
        <v>41</v>
      </c>
      <c r="C854" t="s">
        <v>7</v>
      </c>
      <c r="D854" t="s">
        <v>12</v>
      </c>
      <c r="F854">
        <v>44364</v>
      </c>
      <c r="H854">
        <v>2</v>
      </c>
      <c r="L854">
        <v>100.60380000000001</v>
      </c>
      <c r="M854" t="s">
        <v>18</v>
      </c>
      <c r="N854" t="s">
        <v>1054</v>
      </c>
      <c r="O854">
        <v>140</v>
      </c>
      <c r="P854">
        <v>0</v>
      </c>
      <c r="Q854">
        <v>0</v>
      </c>
      <c r="R854">
        <v>100.60380000000001</v>
      </c>
      <c r="S854">
        <v>100.60380000000001</v>
      </c>
      <c r="T854">
        <v>100.60380000000001</v>
      </c>
      <c r="U854" t="s">
        <v>1050</v>
      </c>
      <c r="V854" t="s">
        <v>1052</v>
      </c>
    </row>
    <row r="855" spans="1:22" x14ac:dyDescent="0.35">
      <c r="A855" t="s">
        <v>900</v>
      </c>
      <c r="B855" t="s">
        <v>36</v>
      </c>
      <c r="C855" t="s">
        <v>7</v>
      </c>
      <c r="D855" t="s">
        <v>11</v>
      </c>
      <c r="F855">
        <v>44364</v>
      </c>
      <c r="H855">
        <v>1</v>
      </c>
      <c r="L855">
        <v>17.170000000000002</v>
      </c>
      <c r="M855" t="s">
        <v>17</v>
      </c>
      <c r="N855" t="s">
        <v>1054</v>
      </c>
      <c r="O855">
        <v>80</v>
      </c>
      <c r="P855">
        <v>0</v>
      </c>
      <c r="Q855">
        <v>0</v>
      </c>
      <c r="R855">
        <v>17.170000000000002</v>
      </c>
      <c r="S855">
        <v>17.170000000000002</v>
      </c>
      <c r="T855">
        <v>17.170000000000002</v>
      </c>
      <c r="U855" t="s">
        <v>1050</v>
      </c>
      <c r="V855" t="s">
        <v>1052</v>
      </c>
    </row>
    <row r="856" spans="1:22" x14ac:dyDescent="0.35">
      <c r="A856" t="s">
        <v>901</v>
      </c>
      <c r="B856" t="s">
        <v>38</v>
      </c>
      <c r="C856" t="s">
        <v>9</v>
      </c>
      <c r="D856" t="s">
        <v>12</v>
      </c>
      <c r="F856">
        <v>44364</v>
      </c>
      <c r="H856">
        <v>1</v>
      </c>
      <c r="L856">
        <v>10.307499999999999</v>
      </c>
      <c r="M856" t="s">
        <v>19</v>
      </c>
      <c r="N856" t="s">
        <v>1054</v>
      </c>
      <c r="O856">
        <v>80</v>
      </c>
      <c r="P856">
        <v>0</v>
      </c>
      <c r="Q856">
        <v>0</v>
      </c>
      <c r="R856">
        <v>10.307499999999999</v>
      </c>
      <c r="S856">
        <v>10.307499999999999</v>
      </c>
      <c r="T856">
        <v>10.307499999999999</v>
      </c>
      <c r="U856" t="s">
        <v>1050</v>
      </c>
      <c r="V856" t="s">
        <v>1052</v>
      </c>
    </row>
    <row r="857" spans="1:22" x14ac:dyDescent="0.35">
      <c r="A857" t="s">
        <v>902</v>
      </c>
      <c r="B857" t="s">
        <v>36</v>
      </c>
      <c r="C857" t="s">
        <v>7</v>
      </c>
      <c r="D857" t="s">
        <v>12</v>
      </c>
      <c r="F857">
        <v>44364</v>
      </c>
      <c r="H857">
        <v>2</v>
      </c>
      <c r="L857">
        <v>18.63</v>
      </c>
      <c r="M857" t="s">
        <v>17</v>
      </c>
      <c r="N857" t="s">
        <v>1054</v>
      </c>
      <c r="O857">
        <v>140</v>
      </c>
      <c r="P857">
        <v>0</v>
      </c>
      <c r="Q857">
        <v>0</v>
      </c>
      <c r="R857">
        <v>18.63</v>
      </c>
      <c r="S857">
        <v>18.63</v>
      </c>
      <c r="T857">
        <v>18.63</v>
      </c>
      <c r="U857" t="s">
        <v>1050</v>
      </c>
      <c r="V857" t="s">
        <v>1052</v>
      </c>
    </row>
    <row r="858" spans="1:22" x14ac:dyDescent="0.35">
      <c r="A858" t="s">
        <v>903</v>
      </c>
      <c r="B858" t="s">
        <v>36</v>
      </c>
      <c r="C858" t="s">
        <v>7</v>
      </c>
      <c r="D858" t="s">
        <v>12</v>
      </c>
      <c r="F858">
        <v>44364</v>
      </c>
      <c r="H858">
        <v>2</v>
      </c>
      <c r="L858">
        <v>32</v>
      </c>
      <c r="M858" t="s">
        <v>17</v>
      </c>
      <c r="N858" t="s">
        <v>1054</v>
      </c>
      <c r="O858">
        <v>140</v>
      </c>
      <c r="P858">
        <v>0</v>
      </c>
      <c r="Q858">
        <v>0</v>
      </c>
      <c r="R858">
        <v>32</v>
      </c>
      <c r="S858">
        <v>32</v>
      </c>
      <c r="T858">
        <v>32</v>
      </c>
      <c r="U858" t="s">
        <v>1050</v>
      </c>
      <c r="V858" t="s">
        <v>1052</v>
      </c>
    </row>
    <row r="859" spans="1:22" x14ac:dyDescent="0.35">
      <c r="A859" t="s">
        <v>904</v>
      </c>
      <c r="B859" t="s">
        <v>36</v>
      </c>
      <c r="C859" t="s">
        <v>7</v>
      </c>
      <c r="D859" t="s">
        <v>11</v>
      </c>
      <c r="F859">
        <v>44364</v>
      </c>
      <c r="H859">
        <v>1</v>
      </c>
      <c r="L859">
        <v>14.13</v>
      </c>
      <c r="M859" t="s">
        <v>19</v>
      </c>
      <c r="N859" t="s">
        <v>1054</v>
      </c>
      <c r="O859">
        <v>80</v>
      </c>
      <c r="P859">
        <v>0</v>
      </c>
      <c r="Q859">
        <v>0</v>
      </c>
      <c r="R859">
        <v>14.13</v>
      </c>
      <c r="S859">
        <v>14.13</v>
      </c>
      <c r="T859">
        <v>14.13</v>
      </c>
      <c r="U859" t="s">
        <v>1050</v>
      </c>
      <c r="V859" t="s">
        <v>1052</v>
      </c>
    </row>
    <row r="860" spans="1:22" x14ac:dyDescent="0.35">
      <c r="A860" t="s">
        <v>905</v>
      </c>
      <c r="B860" t="s">
        <v>36</v>
      </c>
      <c r="C860" t="s">
        <v>7</v>
      </c>
      <c r="D860" t="s">
        <v>2</v>
      </c>
      <c r="F860">
        <v>44364</v>
      </c>
      <c r="H860">
        <v>1</v>
      </c>
      <c r="L860">
        <v>322</v>
      </c>
      <c r="M860" t="s">
        <v>17</v>
      </c>
      <c r="N860" t="s">
        <v>1054</v>
      </c>
      <c r="O860">
        <v>80</v>
      </c>
      <c r="P860">
        <v>0</v>
      </c>
      <c r="Q860">
        <v>0</v>
      </c>
      <c r="R860">
        <v>322</v>
      </c>
      <c r="S860">
        <v>322</v>
      </c>
      <c r="T860">
        <v>322</v>
      </c>
      <c r="U860" t="s">
        <v>1050</v>
      </c>
      <c r="V860" t="s">
        <v>1052</v>
      </c>
    </row>
    <row r="861" spans="1:22" x14ac:dyDescent="0.35">
      <c r="A861" t="s">
        <v>906</v>
      </c>
      <c r="B861" t="s">
        <v>41</v>
      </c>
      <c r="C861" t="s">
        <v>7</v>
      </c>
      <c r="D861" t="s">
        <v>12</v>
      </c>
      <c r="F861">
        <v>44364</v>
      </c>
      <c r="H861">
        <v>2</v>
      </c>
      <c r="L861">
        <v>50.603299999999997</v>
      </c>
      <c r="M861" t="s">
        <v>18</v>
      </c>
      <c r="N861" t="s">
        <v>1054</v>
      </c>
      <c r="O861">
        <v>140</v>
      </c>
      <c r="P861">
        <v>0</v>
      </c>
      <c r="Q861">
        <v>0</v>
      </c>
      <c r="R861">
        <v>50.603299999999997</v>
      </c>
      <c r="S861">
        <v>50.603299999999997</v>
      </c>
      <c r="T861">
        <v>50.603299999999997</v>
      </c>
      <c r="U861" t="s">
        <v>1050</v>
      </c>
      <c r="V861" t="s">
        <v>1052</v>
      </c>
    </row>
    <row r="862" spans="1:22" x14ac:dyDescent="0.35">
      <c r="A862" t="s">
        <v>907</v>
      </c>
      <c r="B862" t="s">
        <v>42</v>
      </c>
      <c r="C862" t="s">
        <v>9</v>
      </c>
      <c r="D862" t="s">
        <v>12</v>
      </c>
      <c r="F862">
        <v>44365</v>
      </c>
      <c r="G862" s="4">
        <v>44389</v>
      </c>
      <c r="H862">
        <v>2</v>
      </c>
      <c r="K862">
        <v>2</v>
      </c>
      <c r="L862">
        <v>134.50059999999999</v>
      </c>
      <c r="M862" t="s">
        <v>18</v>
      </c>
      <c r="N862">
        <v>24</v>
      </c>
      <c r="O862">
        <v>140</v>
      </c>
      <c r="P862">
        <v>280</v>
      </c>
      <c r="Q862">
        <v>280</v>
      </c>
      <c r="R862">
        <v>134.50059999999999</v>
      </c>
      <c r="S862">
        <v>414.50059999999996</v>
      </c>
      <c r="T862">
        <v>414.50059999999996</v>
      </c>
      <c r="U862" t="s">
        <v>1049</v>
      </c>
      <c r="V862" t="s">
        <v>1053</v>
      </c>
    </row>
    <row r="863" spans="1:22" x14ac:dyDescent="0.35">
      <c r="A863" t="s">
        <v>908</v>
      </c>
      <c r="B863" t="s">
        <v>39</v>
      </c>
      <c r="C863" t="s">
        <v>44</v>
      </c>
      <c r="D863" t="s">
        <v>13</v>
      </c>
      <c r="F863">
        <v>44366</v>
      </c>
      <c r="G863" s="4">
        <v>44380</v>
      </c>
      <c r="H863">
        <v>1</v>
      </c>
      <c r="K863">
        <v>0.5</v>
      </c>
      <c r="L863">
        <v>78.333299999999994</v>
      </c>
      <c r="M863" t="s">
        <v>18</v>
      </c>
      <c r="N863">
        <v>14</v>
      </c>
      <c r="O863">
        <v>80</v>
      </c>
      <c r="P863">
        <v>40</v>
      </c>
      <c r="Q863">
        <v>40</v>
      </c>
      <c r="R863">
        <v>78.333299999999994</v>
      </c>
      <c r="S863">
        <v>118.33329999999999</v>
      </c>
      <c r="T863">
        <v>118.33329999999999</v>
      </c>
      <c r="U863" t="s">
        <v>1052</v>
      </c>
      <c r="V863" t="s">
        <v>1052</v>
      </c>
    </row>
    <row r="864" spans="1:22" x14ac:dyDescent="0.35">
      <c r="A864" t="s">
        <v>909</v>
      </c>
      <c r="B864" t="s">
        <v>35</v>
      </c>
      <c r="C864" t="s">
        <v>8</v>
      </c>
      <c r="D864" t="s">
        <v>1</v>
      </c>
      <c r="F864">
        <v>44368</v>
      </c>
      <c r="G864" s="4">
        <v>44377</v>
      </c>
      <c r="H864">
        <v>1</v>
      </c>
      <c r="K864">
        <v>1.5</v>
      </c>
      <c r="L864">
        <v>202.8</v>
      </c>
      <c r="M864" t="s">
        <v>17</v>
      </c>
      <c r="N864">
        <v>9</v>
      </c>
      <c r="O864">
        <v>80</v>
      </c>
      <c r="P864">
        <v>120</v>
      </c>
      <c r="Q864">
        <v>120</v>
      </c>
      <c r="R864">
        <v>202.8</v>
      </c>
      <c r="S864">
        <v>322.8</v>
      </c>
      <c r="T864">
        <v>322.8</v>
      </c>
      <c r="U864" t="s">
        <v>1053</v>
      </c>
      <c r="V864" t="s">
        <v>1051</v>
      </c>
    </row>
    <row r="865" spans="1:22" x14ac:dyDescent="0.35">
      <c r="A865" t="s">
        <v>910</v>
      </c>
      <c r="B865" t="s">
        <v>34</v>
      </c>
      <c r="C865" t="s">
        <v>9</v>
      </c>
      <c r="D865" t="s">
        <v>13</v>
      </c>
      <c r="F865">
        <v>44368</v>
      </c>
      <c r="G865" s="4">
        <v>44386</v>
      </c>
      <c r="H865">
        <v>1</v>
      </c>
      <c r="K865">
        <v>0.5</v>
      </c>
      <c r="L865">
        <v>67.903400000000005</v>
      </c>
      <c r="M865" t="s">
        <v>18</v>
      </c>
      <c r="N865">
        <v>18</v>
      </c>
      <c r="O865">
        <v>80</v>
      </c>
      <c r="P865">
        <v>40</v>
      </c>
      <c r="Q865">
        <v>40</v>
      </c>
      <c r="R865">
        <v>67.903400000000005</v>
      </c>
      <c r="S865">
        <v>107.9034</v>
      </c>
      <c r="T865">
        <v>107.9034</v>
      </c>
      <c r="U865" t="s">
        <v>1053</v>
      </c>
      <c r="V865" t="s">
        <v>1049</v>
      </c>
    </row>
    <row r="866" spans="1:22" x14ac:dyDescent="0.35">
      <c r="A866" t="s">
        <v>911</v>
      </c>
      <c r="B866" t="s">
        <v>41</v>
      </c>
      <c r="C866" t="s">
        <v>7</v>
      </c>
      <c r="D866" t="s">
        <v>12</v>
      </c>
      <c r="F866">
        <v>44368</v>
      </c>
      <c r="G866" s="4">
        <v>44389</v>
      </c>
      <c r="H866">
        <v>2</v>
      </c>
      <c r="K866">
        <v>1</v>
      </c>
      <c r="L866">
        <v>144</v>
      </c>
      <c r="M866" t="s">
        <v>18</v>
      </c>
      <c r="N866">
        <v>21</v>
      </c>
      <c r="O866">
        <v>140</v>
      </c>
      <c r="P866">
        <v>140</v>
      </c>
      <c r="Q866">
        <v>140</v>
      </c>
      <c r="R866">
        <v>144</v>
      </c>
      <c r="S866">
        <v>284</v>
      </c>
      <c r="T866">
        <v>284</v>
      </c>
      <c r="U866" t="s">
        <v>1053</v>
      </c>
      <c r="V866" t="s">
        <v>1053</v>
      </c>
    </row>
    <row r="867" spans="1:22" x14ac:dyDescent="0.35">
      <c r="A867" t="s">
        <v>912</v>
      </c>
      <c r="B867" t="s">
        <v>37</v>
      </c>
      <c r="C867" t="s">
        <v>9</v>
      </c>
      <c r="D867" t="s">
        <v>11</v>
      </c>
      <c r="F867">
        <v>44368</v>
      </c>
      <c r="G867" s="4">
        <v>44390</v>
      </c>
      <c r="H867">
        <v>2</v>
      </c>
      <c r="K867">
        <v>0.25</v>
      </c>
      <c r="L867">
        <v>178.36179999999999</v>
      </c>
      <c r="M867" t="s">
        <v>17</v>
      </c>
      <c r="N867">
        <v>22</v>
      </c>
      <c r="O867">
        <v>140</v>
      </c>
      <c r="P867">
        <v>35</v>
      </c>
      <c r="Q867">
        <v>35</v>
      </c>
      <c r="R867">
        <v>178.36179999999999</v>
      </c>
      <c r="S867">
        <v>213.36179999999999</v>
      </c>
      <c r="T867">
        <v>213.36179999999999</v>
      </c>
      <c r="U867" t="s">
        <v>1053</v>
      </c>
      <c r="V867" t="s">
        <v>1048</v>
      </c>
    </row>
    <row r="868" spans="1:22" x14ac:dyDescent="0.35">
      <c r="A868" t="s">
        <v>913</v>
      </c>
      <c r="B868" t="s">
        <v>40</v>
      </c>
      <c r="C868" t="s">
        <v>7</v>
      </c>
      <c r="D868" t="s">
        <v>11</v>
      </c>
      <c r="F868">
        <v>44368</v>
      </c>
      <c r="G868" s="4">
        <v>44391</v>
      </c>
      <c r="H868">
        <v>1</v>
      </c>
      <c r="K868">
        <v>0.25</v>
      </c>
      <c r="L868">
        <v>7.3140000000000001</v>
      </c>
      <c r="M868" t="s">
        <v>19</v>
      </c>
      <c r="N868">
        <v>23</v>
      </c>
      <c r="O868">
        <v>80</v>
      </c>
      <c r="P868">
        <v>20</v>
      </c>
      <c r="Q868">
        <v>20</v>
      </c>
      <c r="R868">
        <v>7.3140000000000001</v>
      </c>
      <c r="S868">
        <v>27.314</v>
      </c>
      <c r="T868">
        <v>27.314</v>
      </c>
      <c r="U868" t="s">
        <v>1053</v>
      </c>
      <c r="V868" t="s">
        <v>1051</v>
      </c>
    </row>
    <row r="869" spans="1:22" x14ac:dyDescent="0.35">
      <c r="A869" t="s">
        <v>914</v>
      </c>
      <c r="B869" t="s">
        <v>40</v>
      </c>
      <c r="C869" t="s">
        <v>7</v>
      </c>
      <c r="D869" t="s">
        <v>12</v>
      </c>
      <c r="F869">
        <v>44368</v>
      </c>
      <c r="H869">
        <v>2</v>
      </c>
      <c r="L869">
        <v>120</v>
      </c>
      <c r="M869" t="s">
        <v>17</v>
      </c>
      <c r="N869" t="s">
        <v>1054</v>
      </c>
      <c r="O869">
        <v>140</v>
      </c>
      <c r="P869">
        <v>0</v>
      </c>
      <c r="Q869">
        <v>0</v>
      </c>
      <c r="R869">
        <v>120</v>
      </c>
      <c r="S869">
        <v>120</v>
      </c>
      <c r="T869">
        <v>120</v>
      </c>
      <c r="U869" t="s">
        <v>1053</v>
      </c>
      <c r="V869" t="s">
        <v>1052</v>
      </c>
    </row>
    <row r="870" spans="1:22" x14ac:dyDescent="0.35">
      <c r="A870" t="s">
        <v>915</v>
      </c>
      <c r="B870" t="s">
        <v>35</v>
      </c>
      <c r="C870" t="s">
        <v>44</v>
      </c>
      <c r="D870" t="s">
        <v>12</v>
      </c>
      <c r="F870">
        <v>44368</v>
      </c>
      <c r="H870">
        <v>1</v>
      </c>
      <c r="L870">
        <v>193.8409</v>
      </c>
      <c r="M870" t="s">
        <v>18</v>
      </c>
      <c r="N870" t="s">
        <v>1054</v>
      </c>
      <c r="O870">
        <v>80</v>
      </c>
      <c r="P870">
        <v>0</v>
      </c>
      <c r="Q870">
        <v>0</v>
      </c>
      <c r="R870">
        <v>193.8409</v>
      </c>
      <c r="S870">
        <v>193.8409</v>
      </c>
      <c r="T870">
        <v>193.8409</v>
      </c>
      <c r="U870" t="s">
        <v>1053</v>
      </c>
      <c r="V870" t="s">
        <v>1052</v>
      </c>
    </row>
    <row r="871" spans="1:22" x14ac:dyDescent="0.35">
      <c r="A871" t="s">
        <v>916</v>
      </c>
      <c r="B871" t="s">
        <v>35</v>
      </c>
      <c r="C871" t="s">
        <v>44</v>
      </c>
      <c r="D871" t="s">
        <v>12</v>
      </c>
      <c r="F871">
        <v>44368</v>
      </c>
      <c r="H871">
        <v>1</v>
      </c>
      <c r="L871">
        <v>901.5</v>
      </c>
      <c r="M871" t="s">
        <v>19</v>
      </c>
      <c r="N871" t="s">
        <v>1054</v>
      </c>
      <c r="O871">
        <v>80</v>
      </c>
      <c r="P871">
        <v>0</v>
      </c>
      <c r="Q871">
        <v>0</v>
      </c>
      <c r="R871">
        <v>901.5</v>
      </c>
      <c r="S871">
        <v>901.5</v>
      </c>
      <c r="T871">
        <v>901.5</v>
      </c>
      <c r="U871" t="s">
        <v>1053</v>
      </c>
      <c r="V871" t="s">
        <v>1052</v>
      </c>
    </row>
    <row r="872" spans="1:22" x14ac:dyDescent="0.35">
      <c r="A872" t="s">
        <v>917</v>
      </c>
      <c r="B872" t="s">
        <v>34</v>
      </c>
      <c r="C872" t="s">
        <v>44</v>
      </c>
      <c r="D872" t="s">
        <v>11</v>
      </c>
      <c r="F872">
        <v>44368</v>
      </c>
      <c r="H872">
        <v>1</v>
      </c>
      <c r="L872">
        <v>64.342100000000002</v>
      </c>
      <c r="M872" t="s">
        <v>17</v>
      </c>
      <c r="N872" t="s">
        <v>1054</v>
      </c>
      <c r="O872">
        <v>80</v>
      </c>
      <c r="P872">
        <v>0</v>
      </c>
      <c r="Q872">
        <v>0</v>
      </c>
      <c r="R872">
        <v>64.342100000000002</v>
      </c>
      <c r="S872">
        <v>64.342100000000002</v>
      </c>
      <c r="T872">
        <v>64.342100000000002</v>
      </c>
      <c r="U872" t="s">
        <v>1053</v>
      </c>
      <c r="V872" t="s">
        <v>1052</v>
      </c>
    </row>
    <row r="873" spans="1:22" x14ac:dyDescent="0.35">
      <c r="A873" t="s">
        <v>918</v>
      </c>
      <c r="B873" t="s">
        <v>34</v>
      </c>
      <c r="C873" t="s">
        <v>44</v>
      </c>
      <c r="D873" t="s">
        <v>11</v>
      </c>
      <c r="F873">
        <v>44368</v>
      </c>
      <c r="H873">
        <v>1</v>
      </c>
      <c r="L873">
        <v>64.342100000000002</v>
      </c>
      <c r="M873" t="s">
        <v>17</v>
      </c>
      <c r="N873" t="s">
        <v>1054</v>
      </c>
      <c r="O873">
        <v>80</v>
      </c>
      <c r="P873">
        <v>0</v>
      </c>
      <c r="Q873">
        <v>0</v>
      </c>
      <c r="R873">
        <v>64.342100000000002</v>
      </c>
      <c r="S873">
        <v>64.342100000000002</v>
      </c>
      <c r="T873">
        <v>64.342100000000002</v>
      </c>
      <c r="U873" t="s">
        <v>1053</v>
      </c>
      <c r="V873" t="s">
        <v>1052</v>
      </c>
    </row>
    <row r="874" spans="1:22" x14ac:dyDescent="0.35">
      <c r="A874" t="s">
        <v>919</v>
      </c>
      <c r="B874" t="s">
        <v>34</v>
      </c>
      <c r="C874" t="s">
        <v>9</v>
      </c>
      <c r="D874" t="s">
        <v>12</v>
      </c>
      <c r="F874">
        <v>44368</v>
      </c>
      <c r="H874">
        <v>2</v>
      </c>
      <c r="L874">
        <v>282</v>
      </c>
      <c r="M874" t="s">
        <v>18</v>
      </c>
      <c r="N874" t="s">
        <v>1054</v>
      </c>
      <c r="O874">
        <v>140</v>
      </c>
      <c r="P874">
        <v>0</v>
      </c>
      <c r="Q874">
        <v>0</v>
      </c>
      <c r="R874">
        <v>282</v>
      </c>
      <c r="S874">
        <v>282</v>
      </c>
      <c r="T874">
        <v>282</v>
      </c>
      <c r="U874" t="s">
        <v>1053</v>
      </c>
      <c r="V874" t="s">
        <v>1052</v>
      </c>
    </row>
    <row r="875" spans="1:22" x14ac:dyDescent="0.35">
      <c r="A875" t="s">
        <v>920</v>
      </c>
      <c r="B875" t="s">
        <v>38</v>
      </c>
      <c r="C875" t="s">
        <v>8</v>
      </c>
      <c r="D875" t="s">
        <v>11</v>
      </c>
      <c r="F875">
        <v>44369</v>
      </c>
      <c r="G875" s="4">
        <v>44393</v>
      </c>
      <c r="H875">
        <v>1</v>
      </c>
      <c r="K875">
        <v>0.25</v>
      </c>
      <c r="L875">
        <v>21.33</v>
      </c>
      <c r="M875" t="s">
        <v>17</v>
      </c>
      <c r="N875">
        <v>24</v>
      </c>
      <c r="O875">
        <v>80</v>
      </c>
      <c r="P875">
        <v>20</v>
      </c>
      <c r="Q875">
        <v>20</v>
      </c>
      <c r="R875">
        <v>21.33</v>
      </c>
      <c r="S875">
        <v>41.33</v>
      </c>
      <c r="T875">
        <v>41.33</v>
      </c>
      <c r="U875" t="s">
        <v>1048</v>
      </c>
      <c r="V875" t="s">
        <v>1049</v>
      </c>
    </row>
    <row r="876" spans="1:22" x14ac:dyDescent="0.35">
      <c r="A876" t="s">
        <v>921</v>
      </c>
      <c r="B876" t="s">
        <v>36</v>
      </c>
      <c r="C876" t="s">
        <v>7</v>
      </c>
      <c r="D876" t="s">
        <v>12</v>
      </c>
      <c r="F876">
        <v>44369</v>
      </c>
      <c r="G876" s="4">
        <v>44396</v>
      </c>
      <c r="H876">
        <v>2</v>
      </c>
      <c r="K876">
        <v>0.25</v>
      </c>
      <c r="L876">
        <v>55.89</v>
      </c>
      <c r="M876" t="s">
        <v>17</v>
      </c>
      <c r="N876">
        <v>27</v>
      </c>
      <c r="O876">
        <v>140</v>
      </c>
      <c r="P876">
        <v>35</v>
      </c>
      <c r="Q876">
        <v>35</v>
      </c>
      <c r="R876">
        <v>55.89</v>
      </c>
      <c r="S876">
        <v>90.89</v>
      </c>
      <c r="T876">
        <v>90.89</v>
      </c>
      <c r="U876" t="s">
        <v>1048</v>
      </c>
      <c r="V876" t="s">
        <v>1053</v>
      </c>
    </row>
    <row r="877" spans="1:22" x14ac:dyDescent="0.35">
      <c r="A877" t="s">
        <v>922</v>
      </c>
      <c r="B877" t="s">
        <v>35</v>
      </c>
      <c r="C877" t="s">
        <v>8</v>
      </c>
      <c r="D877" t="s">
        <v>13</v>
      </c>
      <c r="F877">
        <v>44369</v>
      </c>
      <c r="G877" s="4">
        <v>44398</v>
      </c>
      <c r="H877">
        <v>2</v>
      </c>
      <c r="K877">
        <v>0.5</v>
      </c>
      <c r="L877">
        <v>227.13</v>
      </c>
      <c r="M877" t="s">
        <v>17</v>
      </c>
      <c r="N877">
        <v>29</v>
      </c>
      <c r="O877">
        <v>140</v>
      </c>
      <c r="P877">
        <v>70</v>
      </c>
      <c r="Q877">
        <v>70</v>
      </c>
      <c r="R877">
        <v>227.13</v>
      </c>
      <c r="S877">
        <v>297.13</v>
      </c>
      <c r="T877">
        <v>297.13</v>
      </c>
      <c r="U877" t="s">
        <v>1048</v>
      </c>
      <c r="V877" t="s">
        <v>1051</v>
      </c>
    </row>
    <row r="878" spans="1:22" x14ac:dyDescent="0.35">
      <c r="A878" t="s">
        <v>923</v>
      </c>
      <c r="B878" t="s">
        <v>35</v>
      </c>
      <c r="C878" t="s">
        <v>44</v>
      </c>
      <c r="D878" t="s">
        <v>13</v>
      </c>
      <c r="F878">
        <v>44369</v>
      </c>
      <c r="H878">
        <v>2</v>
      </c>
      <c r="I878" t="s">
        <v>3</v>
      </c>
      <c r="J878" t="s">
        <v>3</v>
      </c>
      <c r="L878">
        <v>593.44470000000001</v>
      </c>
      <c r="M878" t="s">
        <v>20</v>
      </c>
      <c r="N878" t="s">
        <v>1054</v>
      </c>
      <c r="O878">
        <v>140</v>
      </c>
      <c r="P878">
        <v>0</v>
      </c>
      <c r="Q878">
        <v>0</v>
      </c>
      <c r="R878">
        <v>0</v>
      </c>
      <c r="S878">
        <v>593.44470000000001</v>
      </c>
      <c r="T878">
        <v>0</v>
      </c>
      <c r="U878" t="s">
        <v>1048</v>
      </c>
      <c r="V878" t="s">
        <v>1052</v>
      </c>
    </row>
    <row r="879" spans="1:22" x14ac:dyDescent="0.35">
      <c r="A879" t="s">
        <v>924</v>
      </c>
      <c r="B879" t="s">
        <v>34</v>
      </c>
      <c r="C879" t="s">
        <v>9</v>
      </c>
      <c r="D879" t="s">
        <v>13</v>
      </c>
      <c r="F879">
        <v>44369</v>
      </c>
      <c r="H879">
        <v>1</v>
      </c>
      <c r="L879">
        <v>65.496899999999997</v>
      </c>
      <c r="M879" t="s">
        <v>17</v>
      </c>
      <c r="N879" t="s">
        <v>1054</v>
      </c>
      <c r="O879">
        <v>80</v>
      </c>
      <c r="P879">
        <v>0</v>
      </c>
      <c r="Q879">
        <v>0</v>
      </c>
      <c r="R879">
        <v>65.496899999999997</v>
      </c>
      <c r="S879">
        <v>65.496899999999997</v>
      </c>
      <c r="T879">
        <v>65.496899999999997</v>
      </c>
      <c r="U879" t="s">
        <v>1048</v>
      </c>
      <c r="V879" t="s">
        <v>1052</v>
      </c>
    </row>
    <row r="880" spans="1:22" x14ac:dyDescent="0.35">
      <c r="A880" t="s">
        <v>925</v>
      </c>
      <c r="B880" t="s">
        <v>40</v>
      </c>
      <c r="C880" t="s">
        <v>7</v>
      </c>
      <c r="D880" t="s">
        <v>13</v>
      </c>
      <c r="F880">
        <v>44369</v>
      </c>
      <c r="H880">
        <v>2</v>
      </c>
      <c r="L880">
        <v>1137.74</v>
      </c>
      <c r="M880" t="s">
        <v>17</v>
      </c>
      <c r="N880" t="s">
        <v>1054</v>
      </c>
      <c r="O880">
        <v>140</v>
      </c>
      <c r="P880">
        <v>0</v>
      </c>
      <c r="Q880">
        <v>0</v>
      </c>
      <c r="R880">
        <v>1137.74</v>
      </c>
      <c r="S880">
        <v>1137.74</v>
      </c>
      <c r="T880">
        <v>1137.74</v>
      </c>
      <c r="U880" t="s">
        <v>1048</v>
      </c>
      <c r="V880" t="s">
        <v>1052</v>
      </c>
    </row>
    <row r="881" spans="1:22" x14ac:dyDescent="0.35">
      <c r="A881" t="s">
        <v>926</v>
      </c>
      <c r="B881" t="s">
        <v>34</v>
      </c>
      <c r="C881" t="s">
        <v>44</v>
      </c>
      <c r="D881" t="s">
        <v>2</v>
      </c>
      <c r="F881">
        <v>44369</v>
      </c>
      <c r="H881">
        <v>1</v>
      </c>
      <c r="L881">
        <v>272.99959999999999</v>
      </c>
      <c r="M881" t="s">
        <v>18</v>
      </c>
      <c r="N881" t="s">
        <v>1054</v>
      </c>
      <c r="O881">
        <v>80</v>
      </c>
      <c r="P881">
        <v>0</v>
      </c>
      <c r="Q881">
        <v>0</v>
      </c>
      <c r="R881">
        <v>272.99959999999999</v>
      </c>
      <c r="S881">
        <v>272.99959999999999</v>
      </c>
      <c r="T881">
        <v>272.99959999999999</v>
      </c>
      <c r="U881" t="s">
        <v>1048</v>
      </c>
      <c r="V881" t="s">
        <v>1052</v>
      </c>
    </row>
    <row r="882" spans="1:22" x14ac:dyDescent="0.35">
      <c r="A882" t="s">
        <v>927</v>
      </c>
      <c r="B882" t="s">
        <v>37</v>
      </c>
      <c r="C882" t="s">
        <v>43</v>
      </c>
      <c r="D882" t="s">
        <v>11</v>
      </c>
      <c r="F882">
        <v>44370</v>
      </c>
      <c r="G882" s="4">
        <v>44372</v>
      </c>
      <c r="H882">
        <v>1</v>
      </c>
      <c r="K882">
        <v>0.25</v>
      </c>
      <c r="L882">
        <v>270.44560000000001</v>
      </c>
      <c r="M882" t="s">
        <v>17</v>
      </c>
      <c r="N882">
        <v>2</v>
      </c>
      <c r="O882">
        <v>80</v>
      </c>
      <c r="P882">
        <v>20</v>
      </c>
      <c r="Q882">
        <v>20</v>
      </c>
      <c r="R882">
        <v>270.44560000000001</v>
      </c>
      <c r="S882">
        <v>290.44560000000001</v>
      </c>
      <c r="T882">
        <v>290.44560000000001</v>
      </c>
      <c r="U882" t="s">
        <v>1051</v>
      </c>
      <c r="V882" t="s">
        <v>1049</v>
      </c>
    </row>
    <row r="883" spans="1:22" x14ac:dyDescent="0.35">
      <c r="A883" t="s">
        <v>928</v>
      </c>
      <c r="B883" t="s">
        <v>34</v>
      </c>
      <c r="C883" t="s">
        <v>8</v>
      </c>
      <c r="D883" t="s">
        <v>12</v>
      </c>
      <c r="F883">
        <v>44370</v>
      </c>
      <c r="G883" s="4">
        <v>44380</v>
      </c>
      <c r="H883">
        <v>1</v>
      </c>
      <c r="K883">
        <v>1</v>
      </c>
      <c r="L883">
        <v>180</v>
      </c>
      <c r="M883" t="s">
        <v>19</v>
      </c>
      <c r="N883">
        <v>10</v>
      </c>
      <c r="O883">
        <v>80</v>
      </c>
      <c r="P883">
        <v>80</v>
      </c>
      <c r="Q883">
        <v>80</v>
      </c>
      <c r="R883">
        <v>180</v>
      </c>
      <c r="S883">
        <v>260</v>
      </c>
      <c r="T883">
        <v>260</v>
      </c>
      <c r="U883" t="s">
        <v>1051</v>
      </c>
      <c r="V883" t="s">
        <v>1052</v>
      </c>
    </row>
    <row r="884" spans="1:22" x14ac:dyDescent="0.35">
      <c r="A884" t="s">
        <v>929</v>
      </c>
      <c r="B884" t="s">
        <v>37</v>
      </c>
      <c r="C884" t="s">
        <v>43</v>
      </c>
      <c r="D884" t="s">
        <v>2</v>
      </c>
      <c r="F884">
        <v>44370</v>
      </c>
      <c r="G884" s="4">
        <v>44390</v>
      </c>
      <c r="H884">
        <v>1</v>
      </c>
      <c r="K884">
        <v>1</v>
      </c>
      <c r="L884">
        <v>188.9469</v>
      </c>
      <c r="M884" t="s">
        <v>17</v>
      </c>
      <c r="N884">
        <v>20</v>
      </c>
      <c r="O884">
        <v>80</v>
      </c>
      <c r="P884">
        <v>80</v>
      </c>
      <c r="Q884">
        <v>80</v>
      </c>
      <c r="R884">
        <v>188.9469</v>
      </c>
      <c r="S884">
        <v>268.94690000000003</v>
      </c>
      <c r="T884">
        <v>268.94690000000003</v>
      </c>
      <c r="U884" t="s">
        <v>1051</v>
      </c>
      <c r="V884" t="s">
        <v>1048</v>
      </c>
    </row>
    <row r="885" spans="1:22" x14ac:dyDescent="0.35">
      <c r="A885" t="s">
        <v>930</v>
      </c>
      <c r="B885" t="s">
        <v>41</v>
      </c>
      <c r="C885" t="s">
        <v>7</v>
      </c>
      <c r="D885" t="s">
        <v>11</v>
      </c>
      <c r="F885">
        <v>44370</v>
      </c>
      <c r="G885" s="4">
        <v>44398</v>
      </c>
      <c r="H885">
        <v>1</v>
      </c>
      <c r="K885">
        <v>0.25</v>
      </c>
      <c r="L885">
        <v>37.582099999999997</v>
      </c>
      <c r="M885" t="s">
        <v>17</v>
      </c>
      <c r="N885">
        <v>28</v>
      </c>
      <c r="O885">
        <v>80</v>
      </c>
      <c r="P885">
        <v>20</v>
      </c>
      <c r="Q885">
        <v>20</v>
      </c>
      <c r="R885">
        <v>37.582099999999997</v>
      </c>
      <c r="S885">
        <v>57.582099999999997</v>
      </c>
      <c r="T885">
        <v>57.582099999999997</v>
      </c>
      <c r="U885" t="s">
        <v>1051</v>
      </c>
      <c r="V885" t="s">
        <v>1051</v>
      </c>
    </row>
    <row r="886" spans="1:22" x14ac:dyDescent="0.35">
      <c r="A886" t="s">
        <v>931</v>
      </c>
      <c r="B886" t="s">
        <v>35</v>
      </c>
      <c r="C886" t="s">
        <v>44</v>
      </c>
      <c r="D886" t="s">
        <v>13</v>
      </c>
      <c r="F886">
        <v>44370</v>
      </c>
      <c r="G886" s="4">
        <v>44396</v>
      </c>
      <c r="H886">
        <v>1</v>
      </c>
      <c r="K886">
        <v>0.5</v>
      </c>
      <c r="L886">
        <v>20</v>
      </c>
      <c r="M886" t="s">
        <v>17</v>
      </c>
      <c r="N886">
        <v>26</v>
      </c>
      <c r="O886">
        <v>80</v>
      </c>
      <c r="P886">
        <v>40</v>
      </c>
      <c r="Q886">
        <v>40</v>
      </c>
      <c r="R886">
        <v>20</v>
      </c>
      <c r="S886">
        <v>60</v>
      </c>
      <c r="T886">
        <v>60</v>
      </c>
      <c r="U886" t="s">
        <v>1051</v>
      </c>
      <c r="V886" t="s">
        <v>1053</v>
      </c>
    </row>
    <row r="887" spans="1:22" x14ac:dyDescent="0.35">
      <c r="A887" t="s">
        <v>932</v>
      </c>
      <c r="B887" t="s">
        <v>37</v>
      </c>
      <c r="C887" t="s">
        <v>9</v>
      </c>
      <c r="D887" t="s">
        <v>11</v>
      </c>
      <c r="F887">
        <v>44370</v>
      </c>
      <c r="G887" s="4">
        <v>44396</v>
      </c>
      <c r="H887">
        <v>1</v>
      </c>
      <c r="K887">
        <v>0.25</v>
      </c>
      <c r="L887">
        <v>78.278999999999996</v>
      </c>
      <c r="M887" t="s">
        <v>18</v>
      </c>
      <c r="N887">
        <v>26</v>
      </c>
      <c r="O887">
        <v>80</v>
      </c>
      <c r="P887">
        <v>20</v>
      </c>
      <c r="Q887">
        <v>20</v>
      </c>
      <c r="R887">
        <v>78.278999999999996</v>
      </c>
      <c r="S887">
        <v>98.278999999999996</v>
      </c>
      <c r="T887">
        <v>98.278999999999996</v>
      </c>
      <c r="U887" t="s">
        <v>1051</v>
      </c>
      <c r="V887" t="s">
        <v>1053</v>
      </c>
    </row>
    <row r="888" spans="1:22" x14ac:dyDescent="0.35">
      <c r="A888" t="s">
        <v>933</v>
      </c>
      <c r="B888" t="s">
        <v>37</v>
      </c>
      <c r="C888" t="s">
        <v>7</v>
      </c>
      <c r="D888" t="s">
        <v>11</v>
      </c>
      <c r="F888">
        <v>44370</v>
      </c>
      <c r="G888" s="4">
        <v>44399</v>
      </c>
      <c r="H888">
        <v>1</v>
      </c>
      <c r="K888">
        <v>0.25</v>
      </c>
      <c r="L888">
        <v>37.293500000000002</v>
      </c>
      <c r="M888" t="s">
        <v>17</v>
      </c>
      <c r="N888">
        <v>29</v>
      </c>
      <c r="O888">
        <v>80</v>
      </c>
      <c r="P888">
        <v>20</v>
      </c>
      <c r="Q888">
        <v>20</v>
      </c>
      <c r="R888">
        <v>37.293500000000002</v>
      </c>
      <c r="S888">
        <v>57.293500000000002</v>
      </c>
      <c r="T888">
        <v>57.293500000000002</v>
      </c>
      <c r="U888" t="s">
        <v>1051</v>
      </c>
      <c r="V888" t="s">
        <v>1050</v>
      </c>
    </row>
    <row r="889" spans="1:22" x14ac:dyDescent="0.35">
      <c r="A889" t="s">
        <v>934</v>
      </c>
      <c r="B889" t="s">
        <v>36</v>
      </c>
      <c r="C889" t="s">
        <v>7</v>
      </c>
      <c r="D889" t="s">
        <v>11</v>
      </c>
      <c r="E889" t="s">
        <v>3</v>
      </c>
      <c r="F889">
        <v>44370</v>
      </c>
      <c r="H889">
        <v>1</v>
      </c>
      <c r="L889">
        <v>48.586199999999998</v>
      </c>
      <c r="M889" t="s">
        <v>18</v>
      </c>
      <c r="N889" t="s">
        <v>1054</v>
      </c>
      <c r="O889">
        <v>80</v>
      </c>
      <c r="P889">
        <v>0</v>
      </c>
      <c r="Q889">
        <v>0</v>
      </c>
      <c r="R889">
        <v>48.586199999999998</v>
      </c>
      <c r="S889">
        <v>48.586199999999998</v>
      </c>
      <c r="T889">
        <v>48.586199999999998</v>
      </c>
      <c r="U889" t="s">
        <v>1051</v>
      </c>
      <c r="V889" t="s">
        <v>1052</v>
      </c>
    </row>
    <row r="890" spans="1:22" x14ac:dyDescent="0.35">
      <c r="A890" t="s">
        <v>935</v>
      </c>
      <c r="B890" t="s">
        <v>34</v>
      </c>
      <c r="C890" t="s">
        <v>9</v>
      </c>
      <c r="D890" t="s">
        <v>12</v>
      </c>
      <c r="F890">
        <v>44370</v>
      </c>
      <c r="H890">
        <v>2</v>
      </c>
      <c r="L890">
        <v>164.4</v>
      </c>
      <c r="M890" t="s">
        <v>18</v>
      </c>
      <c r="N890" t="s">
        <v>1054</v>
      </c>
      <c r="O890">
        <v>140</v>
      </c>
      <c r="P890">
        <v>0</v>
      </c>
      <c r="Q890">
        <v>0</v>
      </c>
      <c r="R890">
        <v>164.4</v>
      </c>
      <c r="S890">
        <v>164.4</v>
      </c>
      <c r="T890">
        <v>164.4</v>
      </c>
      <c r="U890" t="s">
        <v>1051</v>
      </c>
      <c r="V890" t="s">
        <v>1052</v>
      </c>
    </row>
    <row r="891" spans="1:22" x14ac:dyDescent="0.35">
      <c r="A891" t="s">
        <v>936</v>
      </c>
      <c r="B891" t="s">
        <v>36</v>
      </c>
      <c r="C891" t="s">
        <v>7</v>
      </c>
      <c r="D891" t="s">
        <v>11</v>
      </c>
      <c r="F891">
        <v>44371</v>
      </c>
      <c r="G891" s="4">
        <v>44392</v>
      </c>
      <c r="H891">
        <v>2</v>
      </c>
      <c r="K891">
        <v>0.25</v>
      </c>
      <c r="L891">
        <v>268.05579999999998</v>
      </c>
      <c r="M891" t="s">
        <v>17</v>
      </c>
      <c r="N891">
        <v>21</v>
      </c>
      <c r="O891">
        <v>140</v>
      </c>
      <c r="P891">
        <v>35</v>
      </c>
      <c r="Q891">
        <v>35</v>
      </c>
      <c r="R891">
        <v>268.05579999999998</v>
      </c>
      <c r="S891">
        <v>303.05579999999998</v>
      </c>
      <c r="T891">
        <v>303.05579999999998</v>
      </c>
      <c r="U891" t="s">
        <v>1050</v>
      </c>
      <c r="V891" t="s">
        <v>1050</v>
      </c>
    </row>
    <row r="892" spans="1:22" x14ac:dyDescent="0.35">
      <c r="A892" t="s">
        <v>937</v>
      </c>
      <c r="B892" t="s">
        <v>38</v>
      </c>
      <c r="C892" t="s">
        <v>8</v>
      </c>
      <c r="D892" t="s">
        <v>11</v>
      </c>
      <c r="F892">
        <v>44371</v>
      </c>
      <c r="G892" s="4">
        <v>44400</v>
      </c>
      <c r="H892">
        <v>1</v>
      </c>
      <c r="K892">
        <v>0.25</v>
      </c>
      <c r="L892">
        <v>19.196999999999999</v>
      </c>
      <c r="M892" t="s">
        <v>19</v>
      </c>
      <c r="N892">
        <v>29</v>
      </c>
      <c r="O892">
        <v>80</v>
      </c>
      <c r="P892">
        <v>20</v>
      </c>
      <c r="Q892">
        <v>20</v>
      </c>
      <c r="R892">
        <v>19.196999999999999</v>
      </c>
      <c r="S892">
        <v>39.197000000000003</v>
      </c>
      <c r="T892">
        <v>39.197000000000003</v>
      </c>
      <c r="U892" t="s">
        <v>1050</v>
      </c>
      <c r="V892" t="s">
        <v>1049</v>
      </c>
    </row>
    <row r="893" spans="1:22" x14ac:dyDescent="0.35">
      <c r="A893" t="s">
        <v>938</v>
      </c>
      <c r="B893" t="s">
        <v>36</v>
      </c>
      <c r="C893" t="s">
        <v>7</v>
      </c>
      <c r="D893" t="s">
        <v>12</v>
      </c>
      <c r="F893">
        <v>44371</v>
      </c>
      <c r="G893" s="4">
        <v>44396</v>
      </c>
      <c r="H893">
        <v>2</v>
      </c>
      <c r="K893">
        <v>0.25</v>
      </c>
      <c r="L893">
        <v>21.33</v>
      </c>
      <c r="M893" t="s">
        <v>17</v>
      </c>
      <c r="N893">
        <v>25</v>
      </c>
      <c r="O893">
        <v>140</v>
      </c>
      <c r="P893">
        <v>35</v>
      </c>
      <c r="Q893">
        <v>35</v>
      </c>
      <c r="R893">
        <v>21.33</v>
      </c>
      <c r="S893">
        <v>56.33</v>
      </c>
      <c r="T893">
        <v>56.33</v>
      </c>
      <c r="U893" t="s">
        <v>1050</v>
      </c>
      <c r="V893" t="s">
        <v>1053</v>
      </c>
    </row>
    <row r="894" spans="1:22" x14ac:dyDescent="0.35">
      <c r="A894" t="s">
        <v>939</v>
      </c>
      <c r="B894" t="s">
        <v>36</v>
      </c>
      <c r="C894" t="s">
        <v>9</v>
      </c>
      <c r="D894" t="s">
        <v>13</v>
      </c>
      <c r="F894">
        <v>44371</v>
      </c>
      <c r="H894">
        <v>1</v>
      </c>
      <c r="L894">
        <v>7.5</v>
      </c>
      <c r="M894" t="s">
        <v>18</v>
      </c>
      <c r="N894" t="s">
        <v>1054</v>
      </c>
      <c r="O894">
        <v>80</v>
      </c>
      <c r="P894">
        <v>0</v>
      </c>
      <c r="Q894">
        <v>0</v>
      </c>
      <c r="R894">
        <v>7.5</v>
      </c>
      <c r="S894">
        <v>7.5</v>
      </c>
      <c r="T894">
        <v>7.5</v>
      </c>
      <c r="U894" t="s">
        <v>1050</v>
      </c>
      <c r="V894" t="s">
        <v>1052</v>
      </c>
    </row>
    <row r="895" spans="1:22" x14ac:dyDescent="0.35">
      <c r="A895" t="s">
        <v>940</v>
      </c>
      <c r="B895" t="s">
        <v>36</v>
      </c>
      <c r="C895" t="s">
        <v>7</v>
      </c>
      <c r="D895" t="s">
        <v>11</v>
      </c>
      <c r="F895">
        <v>44371</v>
      </c>
      <c r="H895">
        <v>1</v>
      </c>
      <c r="L895">
        <v>115.1866</v>
      </c>
      <c r="M895" t="s">
        <v>17</v>
      </c>
      <c r="N895" t="s">
        <v>1054</v>
      </c>
      <c r="O895">
        <v>80</v>
      </c>
      <c r="P895">
        <v>0</v>
      </c>
      <c r="Q895">
        <v>0</v>
      </c>
      <c r="R895">
        <v>115.1866</v>
      </c>
      <c r="S895">
        <v>115.1866</v>
      </c>
      <c r="T895">
        <v>115.1866</v>
      </c>
      <c r="U895" t="s">
        <v>1050</v>
      </c>
      <c r="V895" t="s">
        <v>1052</v>
      </c>
    </row>
    <row r="896" spans="1:22" x14ac:dyDescent="0.35">
      <c r="A896" t="s">
        <v>941</v>
      </c>
      <c r="B896" t="s">
        <v>36</v>
      </c>
      <c r="C896" t="s">
        <v>7</v>
      </c>
      <c r="D896" t="s">
        <v>11</v>
      </c>
      <c r="F896">
        <v>44371</v>
      </c>
      <c r="H896">
        <v>1</v>
      </c>
      <c r="L896">
        <v>120</v>
      </c>
      <c r="M896" t="s">
        <v>17</v>
      </c>
      <c r="N896" t="s">
        <v>1054</v>
      </c>
      <c r="O896">
        <v>80</v>
      </c>
      <c r="P896">
        <v>0</v>
      </c>
      <c r="Q896">
        <v>0</v>
      </c>
      <c r="R896">
        <v>120</v>
      </c>
      <c r="S896">
        <v>120</v>
      </c>
      <c r="T896">
        <v>120</v>
      </c>
      <c r="U896" t="s">
        <v>1050</v>
      </c>
      <c r="V896" t="s">
        <v>1052</v>
      </c>
    </row>
    <row r="897" spans="1:22" x14ac:dyDescent="0.35">
      <c r="A897" t="s">
        <v>942</v>
      </c>
      <c r="B897" t="s">
        <v>40</v>
      </c>
      <c r="C897" t="s">
        <v>7</v>
      </c>
      <c r="D897" t="s">
        <v>11</v>
      </c>
      <c r="F897">
        <v>44371</v>
      </c>
      <c r="H897">
        <v>1</v>
      </c>
      <c r="L897">
        <v>21</v>
      </c>
      <c r="M897" t="s">
        <v>17</v>
      </c>
      <c r="N897" t="s">
        <v>1054</v>
      </c>
      <c r="O897">
        <v>80</v>
      </c>
      <c r="P897">
        <v>0</v>
      </c>
      <c r="Q897">
        <v>0</v>
      </c>
      <c r="R897">
        <v>21</v>
      </c>
      <c r="S897">
        <v>21</v>
      </c>
      <c r="T897">
        <v>21</v>
      </c>
      <c r="U897" t="s">
        <v>1050</v>
      </c>
      <c r="V897" t="s">
        <v>1052</v>
      </c>
    </row>
    <row r="898" spans="1:22" x14ac:dyDescent="0.35">
      <c r="A898" t="s">
        <v>943</v>
      </c>
      <c r="B898" t="s">
        <v>40</v>
      </c>
      <c r="C898" t="s">
        <v>7</v>
      </c>
      <c r="D898" t="s">
        <v>12</v>
      </c>
      <c r="F898">
        <v>44371</v>
      </c>
      <c r="H898">
        <v>1</v>
      </c>
      <c r="L898">
        <v>58.89</v>
      </c>
      <c r="M898" t="s">
        <v>18</v>
      </c>
      <c r="N898" t="s">
        <v>1054</v>
      </c>
      <c r="O898">
        <v>80</v>
      </c>
      <c r="P898">
        <v>0</v>
      </c>
      <c r="Q898">
        <v>0</v>
      </c>
      <c r="R898">
        <v>58.89</v>
      </c>
      <c r="S898">
        <v>58.89</v>
      </c>
      <c r="T898">
        <v>58.89</v>
      </c>
      <c r="U898" t="s">
        <v>1050</v>
      </c>
      <c r="V898" t="s">
        <v>1052</v>
      </c>
    </row>
    <row r="899" spans="1:22" x14ac:dyDescent="0.35">
      <c r="A899" t="s">
        <v>944</v>
      </c>
      <c r="B899" t="s">
        <v>34</v>
      </c>
      <c r="C899" t="s">
        <v>9</v>
      </c>
      <c r="D899" t="s">
        <v>11</v>
      </c>
      <c r="F899">
        <v>44371</v>
      </c>
      <c r="H899">
        <v>1</v>
      </c>
      <c r="L899">
        <v>32.6706</v>
      </c>
      <c r="M899" t="s">
        <v>18</v>
      </c>
      <c r="N899" t="s">
        <v>1054</v>
      </c>
      <c r="O899">
        <v>80</v>
      </c>
      <c r="P899">
        <v>0</v>
      </c>
      <c r="Q899">
        <v>0</v>
      </c>
      <c r="R899">
        <v>32.6706</v>
      </c>
      <c r="S899">
        <v>32.6706</v>
      </c>
      <c r="T899">
        <v>32.6706</v>
      </c>
      <c r="U899" t="s">
        <v>1050</v>
      </c>
      <c r="V899" t="s">
        <v>1052</v>
      </c>
    </row>
    <row r="900" spans="1:22" x14ac:dyDescent="0.35">
      <c r="A900" t="s">
        <v>945</v>
      </c>
      <c r="B900" t="s">
        <v>39</v>
      </c>
      <c r="C900" t="s">
        <v>9</v>
      </c>
      <c r="D900" t="s">
        <v>2</v>
      </c>
      <c r="F900">
        <v>44371</v>
      </c>
      <c r="H900">
        <v>2</v>
      </c>
      <c r="L900">
        <v>205.28129999999999</v>
      </c>
      <c r="M900" t="s">
        <v>18</v>
      </c>
      <c r="N900" t="s">
        <v>1054</v>
      </c>
      <c r="O900">
        <v>140</v>
      </c>
      <c r="P900">
        <v>0</v>
      </c>
      <c r="Q900">
        <v>0</v>
      </c>
      <c r="R900">
        <v>205.28129999999999</v>
      </c>
      <c r="S900">
        <v>205.28129999999999</v>
      </c>
      <c r="T900">
        <v>205.28129999999999</v>
      </c>
      <c r="U900" t="s">
        <v>1050</v>
      </c>
      <c r="V900" t="s">
        <v>1052</v>
      </c>
    </row>
    <row r="901" spans="1:22" x14ac:dyDescent="0.35">
      <c r="A901" t="s">
        <v>946</v>
      </c>
      <c r="B901" t="s">
        <v>34</v>
      </c>
      <c r="C901" t="s">
        <v>8</v>
      </c>
      <c r="D901" t="s">
        <v>13</v>
      </c>
      <c r="F901">
        <v>44371</v>
      </c>
      <c r="H901">
        <v>2</v>
      </c>
      <c r="L901">
        <v>223.64769999999999</v>
      </c>
      <c r="M901" t="s">
        <v>17</v>
      </c>
      <c r="N901" t="s">
        <v>1054</v>
      </c>
      <c r="O901">
        <v>140</v>
      </c>
      <c r="P901">
        <v>0</v>
      </c>
      <c r="Q901">
        <v>0</v>
      </c>
      <c r="R901">
        <v>223.64769999999999</v>
      </c>
      <c r="S901">
        <v>223.64769999999999</v>
      </c>
      <c r="T901">
        <v>223.64769999999999</v>
      </c>
      <c r="U901" t="s">
        <v>1050</v>
      </c>
      <c r="V901" t="s">
        <v>1052</v>
      </c>
    </row>
    <row r="902" spans="1:22" x14ac:dyDescent="0.35">
      <c r="A902" t="s">
        <v>947</v>
      </c>
      <c r="B902" t="s">
        <v>35</v>
      </c>
      <c r="C902" t="s">
        <v>8</v>
      </c>
      <c r="D902" t="s">
        <v>2</v>
      </c>
      <c r="F902">
        <v>44372</v>
      </c>
      <c r="G902" s="4">
        <v>44393</v>
      </c>
      <c r="H902">
        <v>1</v>
      </c>
      <c r="K902">
        <v>6.25</v>
      </c>
      <c r="L902">
        <v>20</v>
      </c>
      <c r="M902" t="s">
        <v>18</v>
      </c>
      <c r="N902">
        <v>21</v>
      </c>
      <c r="O902">
        <v>80</v>
      </c>
      <c r="P902">
        <v>500</v>
      </c>
      <c r="Q902">
        <v>500</v>
      </c>
      <c r="R902">
        <v>20</v>
      </c>
      <c r="S902">
        <v>520</v>
      </c>
      <c r="T902">
        <v>520</v>
      </c>
      <c r="U902" t="s">
        <v>1049</v>
      </c>
      <c r="V902" t="s">
        <v>1049</v>
      </c>
    </row>
    <row r="903" spans="1:22" x14ac:dyDescent="0.35">
      <c r="A903" t="s">
        <v>948</v>
      </c>
      <c r="B903" t="s">
        <v>35</v>
      </c>
      <c r="C903" t="s">
        <v>8</v>
      </c>
      <c r="D903" t="s">
        <v>2</v>
      </c>
      <c r="F903">
        <v>44372</v>
      </c>
      <c r="H903">
        <v>1</v>
      </c>
      <c r="L903">
        <v>415.28449999999998</v>
      </c>
      <c r="M903" t="s">
        <v>19</v>
      </c>
      <c r="N903" t="s">
        <v>1054</v>
      </c>
      <c r="O903">
        <v>80</v>
      </c>
      <c r="P903">
        <v>0</v>
      </c>
      <c r="Q903">
        <v>0</v>
      </c>
      <c r="R903">
        <v>415.28449999999998</v>
      </c>
      <c r="S903">
        <v>415.28449999999998</v>
      </c>
      <c r="T903">
        <v>415.28449999999998</v>
      </c>
      <c r="U903" t="s">
        <v>1049</v>
      </c>
      <c r="V903" t="s">
        <v>1052</v>
      </c>
    </row>
    <row r="904" spans="1:22" x14ac:dyDescent="0.35">
      <c r="A904" t="s">
        <v>949</v>
      </c>
      <c r="B904" t="s">
        <v>39</v>
      </c>
      <c r="C904" t="s">
        <v>8</v>
      </c>
      <c r="D904" t="s">
        <v>12</v>
      </c>
      <c r="F904">
        <v>44373</v>
      </c>
      <c r="G904" s="4">
        <v>44401</v>
      </c>
      <c r="H904">
        <v>2</v>
      </c>
      <c r="K904">
        <v>0.25</v>
      </c>
      <c r="L904">
        <v>237.208</v>
      </c>
      <c r="M904" t="s">
        <v>18</v>
      </c>
      <c r="N904">
        <v>28</v>
      </c>
      <c r="O904">
        <v>140</v>
      </c>
      <c r="P904">
        <v>35</v>
      </c>
      <c r="Q904">
        <v>35</v>
      </c>
      <c r="R904">
        <v>237.208</v>
      </c>
      <c r="S904">
        <v>272.20799999999997</v>
      </c>
      <c r="T904">
        <v>272.20799999999997</v>
      </c>
      <c r="U904" t="s">
        <v>1052</v>
      </c>
      <c r="V904" t="s">
        <v>1052</v>
      </c>
    </row>
    <row r="905" spans="1:22" x14ac:dyDescent="0.35">
      <c r="A905" t="s">
        <v>950</v>
      </c>
      <c r="B905" t="s">
        <v>36</v>
      </c>
      <c r="C905" t="s">
        <v>7</v>
      </c>
      <c r="D905" t="s">
        <v>13</v>
      </c>
      <c r="F905">
        <v>44375</v>
      </c>
      <c r="G905" s="4">
        <v>44396</v>
      </c>
      <c r="H905">
        <v>2</v>
      </c>
      <c r="K905">
        <v>2.5</v>
      </c>
      <c r="L905">
        <v>106.65</v>
      </c>
      <c r="M905" t="s">
        <v>17</v>
      </c>
      <c r="N905">
        <v>21</v>
      </c>
      <c r="O905">
        <v>140</v>
      </c>
      <c r="P905">
        <v>350</v>
      </c>
      <c r="Q905">
        <v>350</v>
      </c>
      <c r="R905">
        <v>106.65</v>
      </c>
      <c r="S905">
        <v>456.65</v>
      </c>
      <c r="T905">
        <v>456.65</v>
      </c>
      <c r="U905" t="s">
        <v>1053</v>
      </c>
      <c r="V905" t="s">
        <v>1053</v>
      </c>
    </row>
    <row r="906" spans="1:22" x14ac:dyDescent="0.35">
      <c r="A906" t="s">
        <v>951</v>
      </c>
      <c r="B906" t="s">
        <v>34</v>
      </c>
      <c r="C906" t="s">
        <v>44</v>
      </c>
      <c r="D906" t="s">
        <v>13</v>
      </c>
      <c r="E906" t="s">
        <v>3</v>
      </c>
      <c r="F906">
        <v>44375</v>
      </c>
      <c r="H906">
        <v>2</v>
      </c>
      <c r="L906">
        <v>60</v>
      </c>
      <c r="M906" t="s">
        <v>18</v>
      </c>
      <c r="N906" t="s">
        <v>1054</v>
      </c>
      <c r="O906">
        <v>140</v>
      </c>
      <c r="P906">
        <v>0</v>
      </c>
      <c r="Q906">
        <v>0</v>
      </c>
      <c r="R906">
        <v>60</v>
      </c>
      <c r="S906">
        <v>60</v>
      </c>
      <c r="T906">
        <v>60</v>
      </c>
      <c r="U906" t="s">
        <v>1053</v>
      </c>
      <c r="V906" t="s">
        <v>1052</v>
      </c>
    </row>
    <row r="907" spans="1:22" x14ac:dyDescent="0.35">
      <c r="A907" t="s">
        <v>952</v>
      </c>
      <c r="B907" t="s">
        <v>36</v>
      </c>
      <c r="C907" t="s">
        <v>7</v>
      </c>
      <c r="D907" t="s">
        <v>11</v>
      </c>
      <c r="F907">
        <v>44376</v>
      </c>
      <c r="G907" s="4">
        <v>44386</v>
      </c>
      <c r="H907">
        <v>1</v>
      </c>
      <c r="K907">
        <v>0.25</v>
      </c>
      <c r="L907">
        <v>20.07</v>
      </c>
      <c r="M907" t="s">
        <v>17</v>
      </c>
      <c r="N907">
        <v>10</v>
      </c>
      <c r="O907">
        <v>80</v>
      </c>
      <c r="P907">
        <v>20</v>
      </c>
      <c r="Q907">
        <v>20</v>
      </c>
      <c r="R907">
        <v>20.07</v>
      </c>
      <c r="S907">
        <v>40.07</v>
      </c>
      <c r="T907">
        <v>40.07</v>
      </c>
      <c r="U907" t="s">
        <v>1048</v>
      </c>
      <c r="V907" t="s">
        <v>1049</v>
      </c>
    </row>
    <row r="908" spans="1:22" x14ac:dyDescent="0.35">
      <c r="A908" t="s">
        <v>953</v>
      </c>
      <c r="B908" t="s">
        <v>37</v>
      </c>
      <c r="C908" t="s">
        <v>9</v>
      </c>
      <c r="D908" t="s">
        <v>13</v>
      </c>
      <c r="F908">
        <v>44376</v>
      </c>
      <c r="G908" s="4">
        <v>44392</v>
      </c>
      <c r="H908">
        <v>2</v>
      </c>
      <c r="K908">
        <v>0.5</v>
      </c>
      <c r="L908">
        <v>215.99090000000001</v>
      </c>
      <c r="M908" t="s">
        <v>17</v>
      </c>
      <c r="N908">
        <v>16</v>
      </c>
      <c r="O908">
        <v>140</v>
      </c>
      <c r="P908">
        <v>70</v>
      </c>
      <c r="Q908">
        <v>70</v>
      </c>
      <c r="R908">
        <v>215.99090000000001</v>
      </c>
      <c r="S908">
        <v>285.99090000000001</v>
      </c>
      <c r="T908">
        <v>285.99090000000001</v>
      </c>
      <c r="U908" t="s">
        <v>1048</v>
      </c>
      <c r="V908" t="s">
        <v>1050</v>
      </c>
    </row>
    <row r="909" spans="1:22" x14ac:dyDescent="0.35">
      <c r="A909" t="s">
        <v>954</v>
      </c>
      <c r="B909" t="s">
        <v>38</v>
      </c>
      <c r="C909" t="s">
        <v>8</v>
      </c>
      <c r="D909" t="s">
        <v>11</v>
      </c>
      <c r="F909">
        <v>44376</v>
      </c>
      <c r="G909" s="4">
        <v>44391</v>
      </c>
      <c r="H909">
        <v>1</v>
      </c>
      <c r="K909">
        <v>0.25</v>
      </c>
      <c r="L909">
        <v>18</v>
      </c>
      <c r="M909" t="s">
        <v>18</v>
      </c>
      <c r="N909">
        <v>15</v>
      </c>
      <c r="O909">
        <v>80</v>
      </c>
      <c r="P909">
        <v>20</v>
      </c>
      <c r="Q909">
        <v>20</v>
      </c>
      <c r="R909">
        <v>18</v>
      </c>
      <c r="S909">
        <v>38</v>
      </c>
      <c r="T909">
        <v>38</v>
      </c>
      <c r="U909" t="s">
        <v>1048</v>
      </c>
      <c r="V909" t="s">
        <v>1051</v>
      </c>
    </row>
    <row r="910" spans="1:22" x14ac:dyDescent="0.35">
      <c r="A910" t="s">
        <v>955</v>
      </c>
      <c r="B910" t="s">
        <v>36</v>
      </c>
      <c r="C910" t="s">
        <v>7</v>
      </c>
      <c r="D910" t="s">
        <v>11</v>
      </c>
      <c r="F910">
        <v>44376</v>
      </c>
      <c r="H910">
        <v>1</v>
      </c>
      <c r="L910">
        <v>43.011800000000001</v>
      </c>
      <c r="M910" t="s">
        <v>18</v>
      </c>
      <c r="N910" t="s">
        <v>1054</v>
      </c>
      <c r="O910">
        <v>80</v>
      </c>
      <c r="P910">
        <v>0</v>
      </c>
      <c r="Q910">
        <v>0</v>
      </c>
      <c r="R910">
        <v>43.011800000000001</v>
      </c>
      <c r="S910">
        <v>43.011800000000001</v>
      </c>
      <c r="T910">
        <v>43.011800000000001</v>
      </c>
      <c r="U910" t="s">
        <v>1048</v>
      </c>
      <c r="V910" t="s">
        <v>1052</v>
      </c>
    </row>
    <row r="911" spans="1:22" x14ac:dyDescent="0.35">
      <c r="A911" t="s">
        <v>956</v>
      </c>
      <c r="B911" t="s">
        <v>36</v>
      </c>
      <c r="C911" t="s">
        <v>7</v>
      </c>
      <c r="D911" t="s">
        <v>12</v>
      </c>
      <c r="F911">
        <v>44376</v>
      </c>
      <c r="H911">
        <v>1</v>
      </c>
      <c r="L911">
        <v>58.5</v>
      </c>
      <c r="M911" t="s">
        <v>17</v>
      </c>
      <c r="N911" t="s">
        <v>1054</v>
      </c>
      <c r="O911">
        <v>80</v>
      </c>
      <c r="P911">
        <v>0</v>
      </c>
      <c r="Q911">
        <v>0</v>
      </c>
      <c r="R911">
        <v>58.5</v>
      </c>
      <c r="S911">
        <v>58.5</v>
      </c>
      <c r="T911">
        <v>58.5</v>
      </c>
      <c r="U911" t="s">
        <v>1048</v>
      </c>
      <c r="V911" t="s">
        <v>1052</v>
      </c>
    </row>
    <row r="912" spans="1:22" x14ac:dyDescent="0.35">
      <c r="A912" t="s">
        <v>957</v>
      </c>
      <c r="B912" t="s">
        <v>39</v>
      </c>
      <c r="C912" t="s">
        <v>8</v>
      </c>
      <c r="D912" t="s">
        <v>13</v>
      </c>
      <c r="F912">
        <v>44376</v>
      </c>
      <c r="H912">
        <v>1</v>
      </c>
      <c r="L912">
        <v>146.7174</v>
      </c>
      <c r="M912" t="s">
        <v>18</v>
      </c>
      <c r="N912" t="s">
        <v>1054</v>
      </c>
      <c r="O912">
        <v>80</v>
      </c>
      <c r="P912">
        <v>0</v>
      </c>
      <c r="Q912">
        <v>0</v>
      </c>
      <c r="R912">
        <v>146.7174</v>
      </c>
      <c r="S912">
        <v>146.7174</v>
      </c>
      <c r="T912">
        <v>146.7174</v>
      </c>
      <c r="U912" t="s">
        <v>1048</v>
      </c>
      <c r="V912" t="s">
        <v>1052</v>
      </c>
    </row>
    <row r="913" spans="1:22" x14ac:dyDescent="0.35">
      <c r="A913" t="s">
        <v>958</v>
      </c>
      <c r="B913" t="s">
        <v>34</v>
      </c>
      <c r="C913" t="s">
        <v>44</v>
      </c>
      <c r="D913" t="s">
        <v>1</v>
      </c>
      <c r="F913">
        <v>44376</v>
      </c>
      <c r="H913">
        <v>1</v>
      </c>
      <c r="L913">
        <v>60</v>
      </c>
      <c r="M913" t="s">
        <v>17</v>
      </c>
      <c r="N913" t="s">
        <v>1054</v>
      </c>
      <c r="O913">
        <v>80</v>
      </c>
      <c r="P913">
        <v>0</v>
      </c>
      <c r="Q913">
        <v>0</v>
      </c>
      <c r="R913">
        <v>60</v>
      </c>
      <c r="S913">
        <v>60</v>
      </c>
      <c r="T913">
        <v>60</v>
      </c>
      <c r="U913" t="s">
        <v>1048</v>
      </c>
      <c r="V913" t="s">
        <v>1052</v>
      </c>
    </row>
    <row r="914" spans="1:22" x14ac:dyDescent="0.35">
      <c r="A914" t="s">
        <v>959</v>
      </c>
      <c r="B914" t="s">
        <v>39</v>
      </c>
      <c r="C914" t="s">
        <v>9</v>
      </c>
      <c r="D914" t="s">
        <v>12</v>
      </c>
      <c r="F914">
        <v>44376</v>
      </c>
      <c r="H914">
        <v>2</v>
      </c>
      <c r="L914">
        <v>180</v>
      </c>
      <c r="M914" t="s">
        <v>18</v>
      </c>
      <c r="N914" t="s">
        <v>1054</v>
      </c>
      <c r="O914">
        <v>140</v>
      </c>
      <c r="P914">
        <v>0</v>
      </c>
      <c r="Q914">
        <v>0</v>
      </c>
      <c r="R914">
        <v>180</v>
      </c>
      <c r="S914">
        <v>180</v>
      </c>
      <c r="T914">
        <v>180</v>
      </c>
      <c r="U914" t="s">
        <v>1048</v>
      </c>
      <c r="V914" t="s">
        <v>1052</v>
      </c>
    </row>
    <row r="915" spans="1:22" x14ac:dyDescent="0.35">
      <c r="A915" t="s">
        <v>960</v>
      </c>
      <c r="B915" t="s">
        <v>40</v>
      </c>
      <c r="C915" t="s">
        <v>7</v>
      </c>
      <c r="D915" t="s">
        <v>1</v>
      </c>
      <c r="F915">
        <v>44376</v>
      </c>
      <c r="H915">
        <v>2</v>
      </c>
      <c r="L915">
        <v>165</v>
      </c>
      <c r="M915" t="s">
        <v>17</v>
      </c>
      <c r="N915" t="s">
        <v>1054</v>
      </c>
      <c r="O915">
        <v>140</v>
      </c>
      <c r="P915">
        <v>0</v>
      </c>
      <c r="Q915">
        <v>0</v>
      </c>
      <c r="R915">
        <v>165</v>
      </c>
      <c r="S915">
        <v>165</v>
      </c>
      <c r="T915">
        <v>165</v>
      </c>
      <c r="U915" t="s">
        <v>1048</v>
      </c>
      <c r="V915" t="s">
        <v>1052</v>
      </c>
    </row>
    <row r="916" spans="1:22" x14ac:dyDescent="0.35">
      <c r="A916" t="s">
        <v>961</v>
      </c>
      <c r="B916" t="s">
        <v>37</v>
      </c>
      <c r="C916" t="s">
        <v>9</v>
      </c>
      <c r="D916" t="s">
        <v>1</v>
      </c>
      <c r="F916">
        <v>44377</v>
      </c>
      <c r="G916" s="4">
        <v>44389</v>
      </c>
      <c r="H916">
        <v>2</v>
      </c>
      <c r="K916">
        <v>1</v>
      </c>
      <c r="L916">
        <v>183.5419</v>
      </c>
      <c r="M916" t="s">
        <v>17</v>
      </c>
      <c r="N916">
        <v>12</v>
      </c>
      <c r="O916">
        <v>140</v>
      </c>
      <c r="P916">
        <v>140</v>
      </c>
      <c r="Q916">
        <v>140</v>
      </c>
      <c r="R916">
        <v>183.5419</v>
      </c>
      <c r="S916">
        <v>323.5419</v>
      </c>
      <c r="T916">
        <v>323.5419</v>
      </c>
      <c r="U916" t="s">
        <v>1051</v>
      </c>
      <c r="V916" t="s">
        <v>1053</v>
      </c>
    </row>
    <row r="917" spans="1:22" x14ac:dyDescent="0.35">
      <c r="A917" t="s">
        <v>962</v>
      </c>
      <c r="B917" t="s">
        <v>37</v>
      </c>
      <c r="C917" t="s">
        <v>9</v>
      </c>
      <c r="D917" t="s">
        <v>2</v>
      </c>
      <c r="F917">
        <v>44377</v>
      </c>
      <c r="G917" s="4">
        <v>44390</v>
      </c>
      <c r="H917">
        <v>2</v>
      </c>
      <c r="K917">
        <v>1.75</v>
      </c>
      <c r="L917">
        <v>333.90350000000001</v>
      </c>
      <c r="M917" t="s">
        <v>17</v>
      </c>
      <c r="N917">
        <v>13</v>
      </c>
      <c r="O917">
        <v>140</v>
      </c>
      <c r="P917">
        <v>245</v>
      </c>
      <c r="Q917">
        <v>245</v>
      </c>
      <c r="R917">
        <v>333.90350000000001</v>
      </c>
      <c r="S917">
        <v>578.90350000000001</v>
      </c>
      <c r="T917">
        <v>578.90350000000001</v>
      </c>
      <c r="U917" t="s">
        <v>1051</v>
      </c>
      <c r="V917" t="s">
        <v>1048</v>
      </c>
    </row>
    <row r="918" spans="1:22" x14ac:dyDescent="0.35">
      <c r="A918" t="s">
        <v>963</v>
      </c>
      <c r="B918" t="s">
        <v>35</v>
      </c>
      <c r="C918" t="s">
        <v>8</v>
      </c>
      <c r="D918" t="s">
        <v>12</v>
      </c>
      <c r="E918" t="s">
        <v>3</v>
      </c>
      <c r="F918">
        <v>44377</v>
      </c>
      <c r="G918" s="4">
        <v>44398</v>
      </c>
      <c r="H918">
        <v>2</v>
      </c>
      <c r="K918">
        <v>0.5</v>
      </c>
      <c r="L918">
        <v>23.899000000000001</v>
      </c>
      <c r="M918" t="s">
        <v>17</v>
      </c>
      <c r="N918">
        <v>21</v>
      </c>
      <c r="O918">
        <v>140</v>
      </c>
      <c r="P918">
        <v>70</v>
      </c>
      <c r="Q918">
        <v>70</v>
      </c>
      <c r="R918">
        <v>23.899000000000001</v>
      </c>
      <c r="S918">
        <v>93.899000000000001</v>
      </c>
      <c r="T918">
        <v>93.899000000000001</v>
      </c>
      <c r="U918" t="s">
        <v>1051</v>
      </c>
      <c r="V918" t="s">
        <v>1051</v>
      </c>
    </row>
    <row r="919" spans="1:22" x14ac:dyDescent="0.35">
      <c r="A919" t="s">
        <v>964</v>
      </c>
      <c r="B919" t="s">
        <v>35</v>
      </c>
      <c r="C919" t="s">
        <v>8</v>
      </c>
      <c r="D919" t="s">
        <v>12</v>
      </c>
      <c r="E919" t="s">
        <v>3</v>
      </c>
      <c r="F919">
        <v>44377</v>
      </c>
      <c r="G919" s="4">
        <v>44398</v>
      </c>
      <c r="H919">
        <v>2</v>
      </c>
      <c r="K919">
        <v>0.5</v>
      </c>
      <c r="L919">
        <v>38.496899999999997</v>
      </c>
      <c r="M919" t="s">
        <v>17</v>
      </c>
      <c r="N919">
        <v>21</v>
      </c>
      <c r="O919">
        <v>140</v>
      </c>
      <c r="P919">
        <v>70</v>
      </c>
      <c r="Q919">
        <v>70</v>
      </c>
      <c r="R919">
        <v>38.496899999999997</v>
      </c>
      <c r="S919">
        <v>108.4969</v>
      </c>
      <c r="T919">
        <v>108.4969</v>
      </c>
      <c r="U919" t="s">
        <v>1051</v>
      </c>
      <c r="V919" t="s">
        <v>1051</v>
      </c>
    </row>
    <row r="920" spans="1:22" x14ac:dyDescent="0.35">
      <c r="A920" t="s">
        <v>965</v>
      </c>
      <c r="B920" t="s">
        <v>34</v>
      </c>
      <c r="C920" t="s">
        <v>8</v>
      </c>
      <c r="D920" t="s">
        <v>13</v>
      </c>
      <c r="F920">
        <v>44377</v>
      </c>
      <c r="H920">
        <v>2</v>
      </c>
      <c r="L920">
        <v>103.1811</v>
      </c>
      <c r="M920" t="s">
        <v>18</v>
      </c>
      <c r="N920" t="s">
        <v>1054</v>
      </c>
      <c r="O920">
        <v>140</v>
      </c>
      <c r="P920">
        <v>0</v>
      </c>
      <c r="Q920">
        <v>0</v>
      </c>
      <c r="R920">
        <v>103.1811</v>
      </c>
      <c r="S920">
        <v>103.1811</v>
      </c>
      <c r="T920">
        <v>103.1811</v>
      </c>
      <c r="U920" t="s">
        <v>1051</v>
      </c>
      <c r="V920" t="s">
        <v>1052</v>
      </c>
    </row>
    <row r="921" spans="1:22" x14ac:dyDescent="0.35">
      <c r="A921" t="s">
        <v>966</v>
      </c>
      <c r="B921" t="s">
        <v>35</v>
      </c>
      <c r="C921" t="s">
        <v>8</v>
      </c>
      <c r="D921" t="s">
        <v>12</v>
      </c>
      <c r="F921">
        <v>44377</v>
      </c>
      <c r="H921">
        <v>1</v>
      </c>
      <c r="L921">
        <v>68.496899999999997</v>
      </c>
      <c r="M921" t="s">
        <v>17</v>
      </c>
      <c r="N921" t="s">
        <v>1054</v>
      </c>
      <c r="O921">
        <v>80</v>
      </c>
      <c r="P921">
        <v>0</v>
      </c>
      <c r="Q921">
        <v>0</v>
      </c>
      <c r="R921">
        <v>68.496899999999997</v>
      </c>
      <c r="S921">
        <v>68.496899999999997</v>
      </c>
      <c r="T921">
        <v>68.496899999999997</v>
      </c>
      <c r="U921" t="s">
        <v>1051</v>
      </c>
      <c r="V921" t="s">
        <v>1052</v>
      </c>
    </row>
    <row r="922" spans="1:22" x14ac:dyDescent="0.35">
      <c r="A922" t="s">
        <v>967</v>
      </c>
      <c r="B922" t="s">
        <v>39</v>
      </c>
      <c r="C922" t="s">
        <v>9</v>
      </c>
      <c r="D922" t="s">
        <v>2</v>
      </c>
      <c r="F922">
        <v>44377</v>
      </c>
      <c r="H922">
        <v>2</v>
      </c>
      <c r="L922">
        <v>309.64389999999997</v>
      </c>
      <c r="M922" t="s">
        <v>18</v>
      </c>
      <c r="N922" t="s">
        <v>1054</v>
      </c>
      <c r="O922">
        <v>140</v>
      </c>
      <c r="P922">
        <v>0</v>
      </c>
      <c r="Q922">
        <v>0</v>
      </c>
      <c r="R922">
        <v>309.64389999999997</v>
      </c>
      <c r="S922">
        <v>309.64389999999997</v>
      </c>
      <c r="T922">
        <v>309.64389999999997</v>
      </c>
      <c r="U922" t="s">
        <v>1051</v>
      </c>
      <c r="V922" t="s">
        <v>1052</v>
      </c>
    </row>
    <row r="923" spans="1:22" x14ac:dyDescent="0.35">
      <c r="A923" t="s">
        <v>968</v>
      </c>
      <c r="B923" t="s">
        <v>41</v>
      </c>
      <c r="C923" t="s">
        <v>7</v>
      </c>
      <c r="D923" t="s">
        <v>1</v>
      </c>
      <c r="F923">
        <v>44377</v>
      </c>
      <c r="H923">
        <v>2</v>
      </c>
      <c r="L923">
        <v>625.5</v>
      </c>
      <c r="M923" t="s">
        <v>17</v>
      </c>
      <c r="N923" t="s">
        <v>1054</v>
      </c>
      <c r="O923">
        <v>140</v>
      </c>
      <c r="P923">
        <v>0</v>
      </c>
      <c r="Q923">
        <v>0</v>
      </c>
      <c r="R923">
        <v>625.5</v>
      </c>
      <c r="S923">
        <v>625.5</v>
      </c>
      <c r="T923">
        <v>625.5</v>
      </c>
      <c r="U923" t="s">
        <v>1051</v>
      </c>
      <c r="V923" t="s">
        <v>1052</v>
      </c>
    </row>
    <row r="924" spans="1:22" x14ac:dyDescent="0.35">
      <c r="A924" t="s">
        <v>969</v>
      </c>
      <c r="B924" t="s">
        <v>36</v>
      </c>
      <c r="C924" t="s">
        <v>7</v>
      </c>
      <c r="D924" t="s">
        <v>2</v>
      </c>
      <c r="F924">
        <v>44377</v>
      </c>
      <c r="H924">
        <v>2</v>
      </c>
      <c r="L924">
        <v>687.92430000000002</v>
      </c>
      <c r="M924" t="s">
        <v>18</v>
      </c>
      <c r="N924" t="s">
        <v>1054</v>
      </c>
      <c r="O924">
        <v>140</v>
      </c>
      <c r="P924">
        <v>0</v>
      </c>
      <c r="Q924">
        <v>0</v>
      </c>
      <c r="R924">
        <v>687.92430000000002</v>
      </c>
      <c r="S924">
        <v>687.92430000000002</v>
      </c>
      <c r="T924">
        <v>687.92430000000002</v>
      </c>
      <c r="U924" t="s">
        <v>1051</v>
      </c>
      <c r="V924" t="s">
        <v>1052</v>
      </c>
    </row>
    <row r="925" spans="1:22" x14ac:dyDescent="0.35">
      <c r="A925" t="s">
        <v>970</v>
      </c>
      <c r="B925" t="s">
        <v>38</v>
      </c>
      <c r="C925" t="s">
        <v>8</v>
      </c>
      <c r="D925" t="s">
        <v>12</v>
      </c>
      <c r="F925">
        <v>44377</v>
      </c>
      <c r="H925">
        <v>1</v>
      </c>
      <c r="L925">
        <v>110.6918</v>
      </c>
      <c r="M925" t="s">
        <v>19</v>
      </c>
      <c r="N925" t="s">
        <v>1054</v>
      </c>
      <c r="O925">
        <v>80</v>
      </c>
      <c r="P925">
        <v>0</v>
      </c>
      <c r="Q925">
        <v>0</v>
      </c>
      <c r="R925">
        <v>110.6918</v>
      </c>
      <c r="S925">
        <v>110.6918</v>
      </c>
      <c r="T925">
        <v>110.6918</v>
      </c>
      <c r="U925" t="s">
        <v>1051</v>
      </c>
      <c r="V925" t="s">
        <v>1052</v>
      </c>
    </row>
    <row r="926" spans="1:22" x14ac:dyDescent="0.35">
      <c r="A926" t="s">
        <v>971</v>
      </c>
      <c r="B926" t="s">
        <v>42</v>
      </c>
      <c r="C926" t="s">
        <v>9</v>
      </c>
      <c r="D926" t="s">
        <v>12</v>
      </c>
      <c r="F926">
        <v>44377</v>
      </c>
      <c r="H926">
        <v>2</v>
      </c>
      <c r="L926">
        <v>151.8099</v>
      </c>
      <c r="M926" t="s">
        <v>18</v>
      </c>
      <c r="N926" t="s">
        <v>1054</v>
      </c>
      <c r="O926">
        <v>140</v>
      </c>
      <c r="P926">
        <v>0</v>
      </c>
      <c r="Q926">
        <v>0</v>
      </c>
      <c r="R926">
        <v>151.8099</v>
      </c>
      <c r="S926">
        <v>151.8099</v>
      </c>
      <c r="T926">
        <v>151.8099</v>
      </c>
      <c r="U926" t="s">
        <v>1051</v>
      </c>
      <c r="V926" t="s">
        <v>1052</v>
      </c>
    </row>
    <row r="927" spans="1:22" x14ac:dyDescent="0.35">
      <c r="A927" t="s">
        <v>972</v>
      </c>
      <c r="B927" t="s">
        <v>36</v>
      </c>
      <c r="C927" t="s">
        <v>7</v>
      </c>
      <c r="D927" t="s">
        <v>12</v>
      </c>
      <c r="F927">
        <v>44378</v>
      </c>
      <c r="H927">
        <v>2</v>
      </c>
      <c r="L927">
        <v>120</v>
      </c>
      <c r="M927" t="s">
        <v>17</v>
      </c>
      <c r="N927" t="s">
        <v>1054</v>
      </c>
      <c r="O927">
        <v>140</v>
      </c>
      <c r="P927">
        <v>0</v>
      </c>
      <c r="Q927">
        <v>0</v>
      </c>
      <c r="R927">
        <v>120</v>
      </c>
      <c r="S927">
        <v>120</v>
      </c>
      <c r="T927">
        <v>120</v>
      </c>
      <c r="U927" t="s">
        <v>1050</v>
      </c>
      <c r="V927" t="s">
        <v>1052</v>
      </c>
    </row>
    <row r="928" spans="1:22" x14ac:dyDescent="0.35">
      <c r="A928" t="s">
        <v>973</v>
      </c>
      <c r="B928" t="s">
        <v>38</v>
      </c>
      <c r="C928" t="s">
        <v>8</v>
      </c>
      <c r="D928" t="s">
        <v>11</v>
      </c>
      <c r="F928">
        <v>44379</v>
      </c>
      <c r="H928">
        <v>1</v>
      </c>
      <c r="L928">
        <v>74.7804</v>
      </c>
      <c r="M928" t="s">
        <v>17</v>
      </c>
      <c r="N928" t="s">
        <v>1054</v>
      </c>
      <c r="O928">
        <v>80</v>
      </c>
      <c r="P928">
        <v>0</v>
      </c>
      <c r="Q928">
        <v>0</v>
      </c>
      <c r="R928">
        <v>74.7804</v>
      </c>
      <c r="S928">
        <v>74.7804</v>
      </c>
      <c r="T928">
        <v>74.7804</v>
      </c>
      <c r="U928" t="s">
        <v>1049</v>
      </c>
      <c r="V928" t="s">
        <v>1052</v>
      </c>
    </row>
    <row r="929" spans="1:22" x14ac:dyDescent="0.35">
      <c r="A929" t="s">
        <v>974</v>
      </c>
      <c r="B929" t="s">
        <v>34</v>
      </c>
      <c r="C929" t="s">
        <v>44</v>
      </c>
      <c r="D929" t="s">
        <v>1</v>
      </c>
      <c r="F929">
        <v>44379</v>
      </c>
      <c r="H929">
        <v>2</v>
      </c>
      <c r="L929">
        <v>445.16059999999999</v>
      </c>
      <c r="M929" t="s">
        <v>18</v>
      </c>
      <c r="N929" t="s">
        <v>1054</v>
      </c>
      <c r="O929">
        <v>140</v>
      </c>
      <c r="P929">
        <v>0</v>
      </c>
      <c r="Q929">
        <v>0</v>
      </c>
      <c r="R929">
        <v>445.16059999999999</v>
      </c>
      <c r="S929">
        <v>445.16059999999999</v>
      </c>
      <c r="T929">
        <v>445.16059999999999</v>
      </c>
      <c r="U929" t="s">
        <v>1049</v>
      </c>
      <c r="V929" t="s">
        <v>1052</v>
      </c>
    </row>
    <row r="930" spans="1:22" x14ac:dyDescent="0.35">
      <c r="A930" t="s">
        <v>975</v>
      </c>
      <c r="B930" t="s">
        <v>34</v>
      </c>
      <c r="C930" t="s">
        <v>8</v>
      </c>
      <c r="D930" t="s">
        <v>12</v>
      </c>
      <c r="F930">
        <v>44382</v>
      </c>
      <c r="G930" s="4">
        <v>44397</v>
      </c>
      <c r="H930">
        <v>2</v>
      </c>
      <c r="K930">
        <v>0.5</v>
      </c>
      <c r="L930">
        <v>85.32</v>
      </c>
      <c r="M930" t="s">
        <v>17</v>
      </c>
      <c r="N930">
        <v>15</v>
      </c>
      <c r="O930">
        <v>140</v>
      </c>
      <c r="P930">
        <v>70</v>
      </c>
      <c r="Q930">
        <v>70</v>
      </c>
      <c r="R930">
        <v>85.32</v>
      </c>
      <c r="S930">
        <v>155.32</v>
      </c>
      <c r="T930">
        <v>155.32</v>
      </c>
      <c r="U930" t="s">
        <v>1053</v>
      </c>
      <c r="V930" t="s">
        <v>1048</v>
      </c>
    </row>
    <row r="931" spans="1:22" x14ac:dyDescent="0.35">
      <c r="A931" t="s">
        <v>976</v>
      </c>
      <c r="B931" t="s">
        <v>38</v>
      </c>
      <c r="C931" t="s">
        <v>8</v>
      </c>
      <c r="D931" t="s">
        <v>12</v>
      </c>
      <c r="F931">
        <v>44382</v>
      </c>
      <c r="H931">
        <v>2</v>
      </c>
      <c r="L931">
        <v>180.33</v>
      </c>
      <c r="M931" t="s">
        <v>17</v>
      </c>
      <c r="N931" t="s">
        <v>1054</v>
      </c>
      <c r="O931">
        <v>140</v>
      </c>
      <c r="P931">
        <v>0</v>
      </c>
      <c r="Q931">
        <v>0</v>
      </c>
      <c r="R931">
        <v>180.33</v>
      </c>
      <c r="S931">
        <v>180.33</v>
      </c>
      <c r="T931">
        <v>180.33</v>
      </c>
      <c r="U931" t="s">
        <v>1053</v>
      </c>
      <c r="V931" t="s">
        <v>1052</v>
      </c>
    </row>
    <row r="932" spans="1:22" x14ac:dyDescent="0.35">
      <c r="A932" t="s">
        <v>977</v>
      </c>
      <c r="B932" t="s">
        <v>40</v>
      </c>
      <c r="C932" t="s">
        <v>7</v>
      </c>
      <c r="D932" t="s">
        <v>13</v>
      </c>
      <c r="F932">
        <v>44382</v>
      </c>
      <c r="H932">
        <v>2</v>
      </c>
      <c r="L932">
        <v>21.33</v>
      </c>
      <c r="M932" t="s">
        <v>17</v>
      </c>
      <c r="N932" t="s">
        <v>1054</v>
      </c>
      <c r="O932">
        <v>140</v>
      </c>
      <c r="P932">
        <v>0</v>
      </c>
      <c r="Q932">
        <v>0</v>
      </c>
      <c r="R932">
        <v>21.33</v>
      </c>
      <c r="S932">
        <v>21.33</v>
      </c>
      <c r="T932">
        <v>21.33</v>
      </c>
      <c r="U932" t="s">
        <v>1053</v>
      </c>
      <c r="V932" t="s">
        <v>1052</v>
      </c>
    </row>
    <row r="933" spans="1:22" x14ac:dyDescent="0.35">
      <c r="A933" t="s">
        <v>978</v>
      </c>
      <c r="B933" t="s">
        <v>35</v>
      </c>
      <c r="C933" t="s">
        <v>43</v>
      </c>
      <c r="D933" t="s">
        <v>1</v>
      </c>
      <c r="F933">
        <v>44382</v>
      </c>
      <c r="H933">
        <v>2</v>
      </c>
      <c r="L933">
        <v>1630.1239</v>
      </c>
      <c r="M933" t="s">
        <v>18</v>
      </c>
      <c r="N933" t="s">
        <v>1054</v>
      </c>
      <c r="O933">
        <v>140</v>
      </c>
      <c r="P933">
        <v>0</v>
      </c>
      <c r="Q933">
        <v>0</v>
      </c>
      <c r="R933">
        <v>1630.1239</v>
      </c>
      <c r="S933">
        <v>1630.1239</v>
      </c>
      <c r="T933">
        <v>1630.1239</v>
      </c>
      <c r="U933" t="s">
        <v>1053</v>
      </c>
      <c r="V933" t="s">
        <v>1052</v>
      </c>
    </row>
    <row r="934" spans="1:22" x14ac:dyDescent="0.35">
      <c r="A934" t="s">
        <v>979</v>
      </c>
      <c r="B934" t="s">
        <v>37</v>
      </c>
      <c r="C934" t="s">
        <v>9</v>
      </c>
      <c r="D934" t="s">
        <v>11</v>
      </c>
      <c r="F934">
        <v>44383</v>
      </c>
      <c r="G934" s="4">
        <v>44390</v>
      </c>
      <c r="H934">
        <v>1</v>
      </c>
      <c r="K934">
        <v>0.25</v>
      </c>
      <c r="L934">
        <v>122.3613</v>
      </c>
      <c r="M934" t="s">
        <v>17</v>
      </c>
      <c r="N934">
        <v>7</v>
      </c>
      <c r="O934">
        <v>80</v>
      </c>
      <c r="P934">
        <v>20</v>
      </c>
      <c r="Q934">
        <v>20</v>
      </c>
      <c r="R934">
        <v>122.3613</v>
      </c>
      <c r="S934">
        <v>142.3613</v>
      </c>
      <c r="T934">
        <v>142.3613</v>
      </c>
      <c r="U934" t="s">
        <v>1048</v>
      </c>
      <c r="V934" t="s">
        <v>1048</v>
      </c>
    </row>
    <row r="935" spans="1:22" x14ac:dyDescent="0.35">
      <c r="A935" t="s">
        <v>980</v>
      </c>
      <c r="B935" t="s">
        <v>35</v>
      </c>
      <c r="C935" t="s">
        <v>44</v>
      </c>
      <c r="D935" t="s">
        <v>12</v>
      </c>
      <c r="F935">
        <v>44383</v>
      </c>
      <c r="G935" s="4">
        <v>44399</v>
      </c>
      <c r="H935">
        <v>1</v>
      </c>
      <c r="K935">
        <v>0.5</v>
      </c>
      <c r="L935">
        <v>120</v>
      </c>
      <c r="M935" t="s">
        <v>17</v>
      </c>
      <c r="N935">
        <v>16</v>
      </c>
      <c r="O935">
        <v>80</v>
      </c>
      <c r="P935">
        <v>40</v>
      </c>
      <c r="Q935">
        <v>40</v>
      </c>
      <c r="R935">
        <v>120</v>
      </c>
      <c r="S935">
        <v>160</v>
      </c>
      <c r="T935">
        <v>160</v>
      </c>
      <c r="U935" t="s">
        <v>1048</v>
      </c>
      <c r="V935" t="s">
        <v>1050</v>
      </c>
    </row>
    <row r="936" spans="1:22" x14ac:dyDescent="0.35">
      <c r="A936" t="s">
        <v>981</v>
      </c>
      <c r="B936" t="s">
        <v>36</v>
      </c>
      <c r="C936" t="s">
        <v>7</v>
      </c>
      <c r="D936" t="s">
        <v>12</v>
      </c>
      <c r="F936">
        <v>44383</v>
      </c>
      <c r="H936">
        <v>1</v>
      </c>
      <c r="L936">
        <v>48.793799999999997</v>
      </c>
      <c r="M936" t="s">
        <v>17</v>
      </c>
      <c r="N936" t="s">
        <v>1054</v>
      </c>
      <c r="O936">
        <v>80</v>
      </c>
      <c r="P936">
        <v>0</v>
      </c>
      <c r="Q936">
        <v>0</v>
      </c>
      <c r="R936">
        <v>48.793799999999997</v>
      </c>
      <c r="S936">
        <v>48.793799999999997</v>
      </c>
      <c r="T936">
        <v>48.793799999999997</v>
      </c>
      <c r="U936" t="s">
        <v>1048</v>
      </c>
      <c r="V936" t="s">
        <v>1052</v>
      </c>
    </row>
    <row r="937" spans="1:22" x14ac:dyDescent="0.35">
      <c r="A937" t="s">
        <v>982</v>
      </c>
      <c r="B937" t="s">
        <v>36</v>
      </c>
      <c r="C937" t="s">
        <v>7</v>
      </c>
      <c r="D937" t="s">
        <v>13</v>
      </c>
      <c r="F937">
        <v>44383</v>
      </c>
      <c r="H937">
        <v>2</v>
      </c>
      <c r="L937">
        <v>94.630399999999995</v>
      </c>
      <c r="M937" t="s">
        <v>18</v>
      </c>
      <c r="N937" t="s">
        <v>1054</v>
      </c>
      <c r="O937">
        <v>140</v>
      </c>
      <c r="P937">
        <v>0</v>
      </c>
      <c r="Q937">
        <v>0</v>
      </c>
      <c r="R937">
        <v>94.630399999999995</v>
      </c>
      <c r="S937">
        <v>94.630399999999995</v>
      </c>
      <c r="T937">
        <v>94.630399999999995</v>
      </c>
      <c r="U937" t="s">
        <v>1048</v>
      </c>
      <c r="V937" t="s">
        <v>1052</v>
      </c>
    </row>
    <row r="938" spans="1:22" x14ac:dyDescent="0.35">
      <c r="A938" t="s">
        <v>983</v>
      </c>
      <c r="B938" t="s">
        <v>39</v>
      </c>
      <c r="C938" t="s">
        <v>44</v>
      </c>
      <c r="D938" t="s">
        <v>13</v>
      </c>
      <c r="F938">
        <v>44383</v>
      </c>
      <c r="H938">
        <v>1</v>
      </c>
      <c r="L938">
        <v>142.3811</v>
      </c>
      <c r="M938" t="s">
        <v>18</v>
      </c>
      <c r="N938" t="s">
        <v>1054</v>
      </c>
      <c r="O938">
        <v>80</v>
      </c>
      <c r="P938">
        <v>0</v>
      </c>
      <c r="Q938">
        <v>0</v>
      </c>
      <c r="R938">
        <v>142.3811</v>
      </c>
      <c r="S938">
        <v>142.3811</v>
      </c>
      <c r="T938">
        <v>142.3811</v>
      </c>
      <c r="U938" t="s">
        <v>1048</v>
      </c>
      <c r="V938" t="s">
        <v>1052</v>
      </c>
    </row>
    <row r="939" spans="1:22" x14ac:dyDescent="0.35">
      <c r="A939" t="s">
        <v>984</v>
      </c>
      <c r="B939" t="s">
        <v>36</v>
      </c>
      <c r="C939" t="s">
        <v>7</v>
      </c>
      <c r="D939" t="s">
        <v>13</v>
      </c>
      <c r="F939">
        <v>44383</v>
      </c>
      <c r="H939">
        <v>2</v>
      </c>
      <c r="L939">
        <v>37.293500000000002</v>
      </c>
      <c r="M939" t="s">
        <v>18</v>
      </c>
      <c r="N939" t="s">
        <v>1054</v>
      </c>
      <c r="O939">
        <v>140</v>
      </c>
      <c r="P939">
        <v>0</v>
      </c>
      <c r="Q939">
        <v>0</v>
      </c>
      <c r="R939">
        <v>37.293500000000002</v>
      </c>
      <c r="S939">
        <v>37.293500000000002</v>
      </c>
      <c r="T939">
        <v>37.293500000000002</v>
      </c>
      <c r="U939" t="s">
        <v>1048</v>
      </c>
      <c r="V939" t="s">
        <v>1052</v>
      </c>
    </row>
    <row r="940" spans="1:22" x14ac:dyDescent="0.35">
      <c r="A940" t="s">
        <v>985</v>
      </c>
      <c r="B940" t="s">
        <v>39</v>
      </c>
      <c r="C940" t="s">
        <v>9</v>
      </c>
      <c r="D940" t="s">
        <v>2</v>
      </c>
      <c r="F940">
        <v>44384</v>
      </c>
      <c r="G940" s="4">
        <v>44398</v>
      </c>
      <c r="H940">
        <v>2</v>
      </c>
      <c r="K940">
        <v>1</v>
      </c>
      <c r="L940">
        <v>46.864899999999999</v>
      </c>
      <c r="M940" t="s">
        <v>19</v>
      </c>
      <c r="N940">
        <v>14</v>
      </c>
      <c r="O940">
        <v>140</v>
      </c>
      <c r="P940">
        <v>140</v>
      </c>
      <c r="Q940">
        <v>140</v>
      </c>
      <c r="R940">
        <v>46.864899999999999</v>
      </c>
      <c r="S940">
        <v>186.86490000000001</v>
      </c>
      <c r="T940">
        <v>186.86490000000001</v>
      </c>
      <c r="U940" t="s">
        <v>1051</v>
      </c>
      <c r="V940" t="s">
        <v>1051</v>
      </c>
    </row>
    <row r="941" spans="1:22" x14ac:dyDescent="0.35">
      <c r="A941" t="s">
        <v>986</v>
      </c>
      <c r="B941" t="s">
        <v>35</v>
      </c>
      <c r="C941" t="s">
        <v>8</v>
      </c>
      <c r="D941" t="s">
        <v>12</v>
      </c>
      <c r="E941" t="s">
        <v>3</v>
      </c>
      <c r="F941">
        <v>44384</v>
      </c>
      <c r="G941" s="4">
        <v>44398</v>
      </c>
      <c r="H941">
        <v>2</v>
      </c>
      <c r="K941">
        <v>0.5</v>
      </c>
      <c r="L941">
        <v>74.532399999999996</v>
      </c>
      <c r="M941" t="s">
        <v>17</v>
      </c>
      <c r="N941">
        <v>14</v>
      </c>
      <c r="O941">
        <v>140</v>
      </c>
      <c r="P941">
        <v>70</v>
      </c>
      <c r="Q941">
        <v>70</v>
      </c>
      <c r="R941">
        <v>74.532399999999996</v>
      </c>
      <c r="S941">
        <v>144.5324</v>
      </c>
      <c r="T941">
        <v>144.5324</v>
      </c>
      <c r="U941" t="s">
        <v>1051</v>
      </c>
      <c r="V941" t="s">
        <v>1051</v>
      </c>
    </row>
    <row r="942" spans="1:22" x14ac:dyDescent="0.35">
      <c r="A942" t="s">
        <v>987</v>
      </c>
      <c r="B942" t="s">
        <v>36</v>
      </c>
      <c r="C942" t="s">
        <v>7</v>
      </c>
      <c r="D942" t="s">
        <v>11</v>
      </c>
      <c r="F942">
        <v>44384</v>
      </c>
      <c r="H942">
        <v>1</v>
      </c>
      <c r="L942">
        <v>140.13</v>
      </c>
      <c r="M942" t="s">
        <v>17</v>
      </c>
      <c r="N942" t="s">
        <v>1054</v>
      </c>
      <c r="O942">
        <v>80</v>
      </c>
      <c r="P942">
        <v>0</v>
      </c>
      <c r="Q942">
        <v>0</v>
      </c>
      <c r="R942">
        <v>140.13</v>
      </c>
      <c r="S942">
        <v>140.13</v>
      </c>
      <c r="T942">
        <v>140.13</v>
      </c>
      <c r="U942" t="s">
        <v>1051</v>
      </c>
      <c r="V942" t="s">
        <v>1052</v>
      </c>
    </row>
    <row r="943" spans="1:22" x14ac:dyDescent="0.35">
      <c r="A943" t="s">
        <v>988</v>
      </c>
      <c r="B943" t="s">
        <v>40</v>
      </c>
      <c r="C943" t="s">
        <v>7</v>
      </c>
      <c r="D943" t="s">
        <v>13</v>
      </c>
      <c r="F943">
        <v>44384</v>
      </c>
      <c r="H943">
        <v>2</v>
      </c>
      <c r="L943">
        <v>191.69</v>
      </c>
      <c r="M943" t="s">
        <v>17</v>
      </c>
      <c r="N943" t="s">
        <v>1054</v>
      </c>
      <c r="O943">
        <v>140</v>
      </c>
      <c r="P943">
        <v>0</v>
      </c>
      <c r="Q943">
        <v>0</v>
      </c>
      <c r="R943">
        <v>191.69</v>
      </c>
      <c r="S943">
        <v>191.69</v>
      </c>
      <c r="T943">
        <v>191.69</v>
      </c>
      <c r="U943" t="s">
        <v>1051</v>
      </c>
      <c r="V943" t="s">
        <v>1052</v>
      </c>
    </row>
    <row r="944" spans="1:22" x14ac:dyDescent="0.35">
      <c r="A944" t="s">
        <v>989</v>
      </c>
      <c r="B944" t="s">
        <v>34</v>
      </c>
      <c r="C944" t="s">
        <v>9</v>
      </c>
      <c r="D944" t="s">
        <v>11</v>
      </c>
      <c r="F944">
        <v>44384</v>
      </c>
      <c r="H944">
        <v>1</v>
      </c>
      <c r="L944">
        <v>64.342100000000002</v>
      </c>
      <c r="M944" t="s">
        <v>18</v>
      </c>
      <c r="N944" t="s">
        <v>1054</v>
      </c>
      <c r="O944">
        <v>80</v>
      </c>
      <c r="P944">
        <v>0</v>
      </c>
      <c r="Q944">
        <v>0</v>
      </c>
      <c r="R944">
        <v>64.342100000000002</v>
      </c>
      <c r="S944">
        <v>64.342100000000002</v>
      </c>
      <c r="T944">
        <v>64.342100000000002</v>
      </c>
      <c r="U944" t="s">
        <v>1051</v>
      </c>
      <c r="V944" t="s">
        <v>1052</v>
      </c>
    </row>
    <row r="945" spans="1:22" x14ac:dyDescent="0.35">
      <c r="A945" t="s">
        <v>990</v>
      </c>
      <c r="B945" t="s">
        <v>37</v>
      </c>
      <c r="C945" t="s">
        <v>9</v>
      </c>
      <c r="D945" t="s">
        <v>13</v>
      </c>
      <c r="F945">
        <v>44384</v>
      </c>
      <c r="H945">
        <v>2</v>
      </c>
      <c r="L945">
        <v>335.61649999999997</v>
      </c>
      <c r="M945" t="s">
        <v>19</v>
      </c>
      <c r="N945" t="s">
        <v>1054</v>
      </c>
      <c r="O945">
        <v>140</v>
      </c>
      <c r="P945">
        <v>0</v>
      </c>
      <c r="Q945">
        <v>0</v>
      </c>
      <c r="R945">
        <v>335.61649999999997</v>
      </c>
      <c r="S945">
        <v>335.61649999999997</v>
      </c>
      <c r="T945">
        <v>335.61649999999997</v>
      </c>
      <c r="U945" t="s">
        <v>1051</v>
      </c>
      <c r="V945" t="s">
        <v>1052</v>
      </c>
    </row>
    <row r="946" spans="1:22" x14ac:dyDescent="0.35">
      <c r="A946" t="s">
        <v>991</v>
      </c>
      <c r="B946" t="s">
        <v>42</v>
      </c>
      <c r="C946" t="s">
        <v>9</v>
      </c>
      <c r="D946" t="s">
        <v>13</v>
      </c>
      <c r="F946">
        <v>44384</v>
      </c>
      <c r="H946">
        <v>2</v>
      </c>
      <c r="L946">
        <v>414.86259999999999</v>
      </c>
      <c r="M946" t="s">
        <v>18</v>
      </c>
      <c r="N946" t="s">
        <v>1054</v>
      </c>
      <c r="O946">
        <v>140</v>
      </c>
      <c r="P946">
        <v>0</v>
      </c>
      <c r="Q946">
        <v>0</v>
      </c>
      <c r="R946">
        <v>414.86259999999999</v>
      </c>
      <c r="S946">
        <v>414.86259999999999</v>
      </c>
      <c r="T946">
        <v>414.86259999999999</v>
      </c>
      <c r="U946" t="s">
        <v>1051</v>
      </c>
      <c r="V946" t="s">
        <v>1052</v>
      </c>
    </row>
    <row r="947" spans="1:22" x14ac:dyDescent="0.35">
      <c r="A947" t="s">
        <v>992</v>
      </c>
      <c r="B947" t="s">
        <v>34</v>
      </c>
      <c r="C947" t="s">
        <v>8</v>
      </c>
      <c r="D947" t="s">
        <v>2</v>
      </c>
      <c r="F947">
        <v>44385</v>
      </c>
      <c r="G947" s="4">
        <v>44396</v>
      </c>
      <c r="H947">
        <v>2</v>
      </c>
      <c r="K947">
        <v>1</v>
      </c>
      <c r="L947">
        <v>312.19</v>
      </c>
      <c r="M947" t="s">
        <v>18</v>
      </c>
      <c r="N947">
        <v>11</v>
      </c>
      <c r="O947">
        <v>140</v>
      </c>
      <c r="P947">
        <v>140</v>
      </c>
      <c r="Q947">
        <v>140</v>
      </c>
      <c r="R947">
        <v>312.19</v>
      </c>
      <c r="S947">
        <v>452.19</v>
      </c>
      <c r="T947">
        <v>452.19</v>
      </c>
      <c r="U947" t="s">
        <v>1050</v>
      </c>
      <c r="V947" t="s">
        <v>1053</v>
      </c>
    </row>
    <row r="948" spans="1:22" x14ac:dyDescent="0.35">
      <c r="A948" t="s">
        <v>993</v>
      </c>
      <c r="B948" t="s">
        <v>34</v>
      </c>
      <c r="C948" t="s">
        <v>44</v>
      </c>
      <c r="D948" t="s">
        <v>1</v>
      </c>
      <c r="E948" t="s">
        <v>3</v>
      </c>
      <c r="F948">
        <v>44385</v>
      </c>
      <c r="H948">
        <v>2</v>
      </c>
      <c r="L948">
        <v>116.1046</v>
      </c>
      <c r="M948" t="s">
        <v>18</v>
      </c>
      <c r="N948" t="s">
        <v>1054</v>
      </c>
      <c r="O948">
        <v>140</v>
      </c>
      <c r="P948">
        <v>0</v>
      </c>
      <c r="Q948">
        <v>0</v>
      </c>
      <c r="R948">
        <v>116.1046</v>
      </c>
      <c r="S948">
        <v>116.1046</v>
      </c>
      <c r="T948">
        <v>116.1046</v>
      </c>
      <c r="U948" t="s">
        <v>1050</v>
      </c>
      <c r="V948" t="s">
        <v>1052</v>
      </c>
    </row>
    <row r="949" spans="1:22" x14ac:dyDescent="0.35">
      <c r="A949" t="s">
        <v>994</v>
      </c>
      <c r="B949" t="s">
        <v>40</v>
      </c>
      <c r="C949" t="s">
        <v>7</v>
      </c>
      <c r="D949" t="s">
        <v>2</v>
      </c>
      <c r="F949">
        <v>44385</v>
      </c>
      <c r="H949">
        <v>2</v>
      </c>
      <c r="L949">
        <v>187.55279999999999</v>
      </c>
      <c r="M949" t="s">
        <v>18</v>
      </c>
      <c r="N949" t="s">
        <v>1054</v>
      </c>
      <c r="O949">
        <v>140</v>
      </c>
      <c r="P949">
        <v>0</v>
      </c>
      <c r="Q949">
        <v>0</v>
      </c>
      <c r="R949">
        <v>187.55279999999999</v>
      </c>
      <c r="S949">
        <v>187.55279999999999</v>
      </c>
      <c r="T949">
        <v>187.55279999999999</v>
      </c>
      <c r="U949" t="s">
        <v>1050</v>
      </c>
      <c r="V949" t="s">
        <v>1052</v>
      </c>
    </row>
    <row r="950" spans="1:22" x14ac:dyDescent="0.35">
      <c r="A950" t="s">
        <v>995</v>
      </c>
      <c r="B950" t="s">
        <v>34</v>
      </c>
      <c r="C950" t="s">
        <v>9</v>
      </c>
      <c r="D950" t="s">
        <v>1</v>
      </c>
      <c r="F950">
        <v>44385</v>
      </c>
      <c r="H950">
        <v>2</v>
      </c>
      <c r="I950" t="s">
        <v>3</v>
      </c>
      <c r="J950" t="s">
        <v>3</v>
      </c>
      <c r="L950">
        <v>3060.3402999999998</v>
      </c>
      <c r="M950" t="s">
        <v>20</v>
      </c>
      <c r="N950" t="s">
        <v>1054</v>
      </c>
      <c r="O950">
        <v>140</v>
      </c>
      <c r="P950">
        <v>0</v>
      </c>
      <c r="Q950">
        <v>0</v>
      </c>
      <c r="R950">
        <v>0</v>
      </c>
      <c r="S950">
        <v>3060.3402999999998</v>
      </c>
      <c r="T950">
        <v>0</v>
      </c>
      <c r="U950" t="s">
        <v>1050</v>
      </c>
      <c r="V950" t="s">
        <v>1052</v>
      </c>
    </row>
    <row r="951" spans="1:22" x14ac:dyDescent="0.35">
      <c r="A951" t="s">
        <v>996</v>
      </c>
      <c r="B951" t="s">
        <v>34</v>
      </c>
      <c r="C951" t="s">
        <v>9</v>
      </c>
      <c r="D951" t="s">
        <v>12</v>
      </c>
      <c r="F951">
        <v>44386</v>
      </c>
      <c r="H951">
        <v>2</v>
      </c>
      <c r="L951">
        <v>250.83199999999999</v>
      </c>
      <c r="M951" t="s">
        <v>18</v>
      </c>
      <c r="N951" t="s">
        <v>1054</v>
      </c>
      <c r="O951">
        <v>140</v>
      </c>
      <c r="P951">
        <v>0</v>
      </c>
      <c r="Q951">
        <v>0</v>
      </c>
      <c r="R951">
        <v>250.83199999999999</v>
      </c>
      <c r="S951">
        <v>250.83199999999999</v>
      </c>
      <c r="T951">
        <v>250.83199999999999</v>
      </c>
      <c r="U951" t="s">
        <v>1049</v>
      </c>
      <c r="V951" t="s">
        <v>1052</v>
      </c>
    </row>
    <row r="952" spans="1:22" x14ac:dyDescent="0.35">
      <c r="A952" t="s">
        <v>997</v>
      </c>
      <c r="B952" t="s">
        <v>37</v>
      </c>
      <c r="C952" t="s">
        <v>9</v>
      </c>
      <c r="D952" t="s">
        <v>12</v>
      </c>
      <c r="F952">
        <v>44387</v>
      </c>
      <c r="H952">
        <v>1</v>
      </c>
      <c r="L952">
        <v>320.7079</v>
      </c>
      <c r="M952" t="s">
        <v>18</v>
      </c>
      <c r="N952" t="s">
        <v>1054</v>
      </c>
      <c r="O952">
        <v>80</v>
      </c>
      <c r="P952">
        <v>0</v>
      </c>
      <c r="Q952">
        <v>0</v>
      </c>
      <c r="R952">
        <v>320.7079</v>
      </c>
      <c r="S952">
        <v>320.7079</v>
      </c>
      <c r="T952">
        <v>320.7079</v>
      </c>
      <c r="U952" t="s">
        <v>1052</v>
      </c>
      <c r="V952" t="s">
        <v>1052</v>
      </c>
    </row>
    <row r="953" spans="1:22" x14ac:dyDescent="0.35">
      <c r="A953" t="s">
        <v>998</v>
      </c>
      <c r="B953" t="s">
        <v>34</v>
      </c>
      <c r="C953" t="s">
        <v>9</v>
      </c>
      <c r="D953" t="s">
        <v>12</v>
      </c>
      <c r="E953" t="s">
        <v>3</v>
      </c>
      <c r="F953">
        <v>44389</v>
      </c>
      <c r="G953" s="4">
        <v>44398</v>
      </c>
      <c r="H953">
        <v>1</v>
      </c>
      <c r="K953">
        <v>0.75</v>
      </c>
      <c r="L953">
        <v>74.947000000000003</v>
      </c>
      <c r="M953" t="s">
        <v>18</v>
      </c>
      <c r="N953">
        <v>9</v>
      </c>
      <c r="O953">
        <v>80</v>
      </c>
      <c r="P953">
        <v>60</v>
      </c>
      <c r="Q953">
        <v>60</v>
      </c>
      <c r="R953">
        <v>74.947000000000003</v>
      </c>
      <c r="S953">
        <v>134.947</v>
      </c>
      <c r="T953">
        <v>134.947</v>
      </c>
      <c r="U953" t="s">
        <v>1053</v>
      </c>
      <c r="V953" t="s">
        <v>1051</v>
      </c>
    </row>
    <row r="954" spans="1:22" x14ac:dyDescent="0.35">
      <c r="A954" t="s">
        <v>999</v>
      </c>
      <c r="B954" t="s">
        <v>39</v>
      </c>
      <c r="C954" t="s">
        <v>9</v>
      </c>
      <c r="D954" t="s">
        <v>13</v>
      </c>
      <c r="E954" t="s">
        <v>3</v>
      </c>
      <c r="F954">
        <v>44389</v>
      </c>
      <c r="G954" s="4">
        <v>44399</v>
      </c>
      <c r="H954">
        <v>2</v>
      </c>
      <c r="K954">
        <v>1.75</v>
      </c>
      <c r="L954">
        <v>120</v>
      </c>
      <c r="M954" t="s">
        <v>19</v>
      </c>
      <c r="N954">
        <v>10</v>
      </c>
      <c r="O954">
        <v>140</v>
      </c>
      <c r="P954">
        <v>245</v>
      </c>
      <c r="Q954">
        <v>245</v>
      </c>
      <c r="R954">
        <v>120</v>
      </c>
      <c r="S954">
        <v>365</v>
      </c>
      <c r="T954">
        <v>365</v>
      </c>
      <c r="U954" t="s">
        <v>1053</v>
      </c>
      <c r="V954" t="s">
        <v>1050</v>
      </c>
    </row>
    <row r="955" spans="1:22" x14ac:dyDescent="0.35">
      <c r="A955" t="s">
        <v>1000</v>
      </c>
      <c r="B955" t="s">
        <v>36</v>
      </c>
      <c r="C955" t="s">
        <v>7</v>
      </c>
      <c r="D955" t="s">
        <v>12</v>
      </c>
      <c r="F955">
        <v>44389</v>
      </c>
      <c r="H955">
        <v>2</v>
      </c>
      <c r="L955">
        <v>169.02</v>
      </c>
      <c r="M955" t="s">
        <v>17</v>
      </c>
      <c r="N955" t="s">
        <v>1054</v>
      </c>
      <c r="O955">
        <v>140</v>
      </c>
      <c r="P955">
        <v>0</v>
      </c>
      <c r="Q955">
        <v>0</v>
      </c>
      <c r="R955">
        <v>169.02</v>
      </c>
      <c r="S955">
        <v>169.02</v>
      </c>
      <c r="T955">
        <v>169.02</v>
      </c>
      <c r="U955" t="s">
        <v>1053</v>
      </c>
      <c r="V955" t="s">
        <v>1052</v>
      </c>
    </row>
    <row r="956" spans="1:22" x14ac:dyDescent="0.35">
      <c r="A956" t="s">
        <v>1001</v>
      </c>
      <c r="B956" t="s">
        <v>40</v>
      </c>
      <c r="C956" t="s">
        <v>7</v>
      </c>
      <c r="D956" t="s">
        <v>11</v>
      </c>
      <c r="F956">
        <v>44389</v>
      </c>
      <c r="H956">
        <v>2</v>
      </c>
      <c r="L956">
        <v>145</v>
      </c>
      <c r="M956" t="s">
        <v>18</v>
      </c>
      <c r="N956" t="s">
        <v>1054</v>
      </c>
      <c r="O956">
        <v>140</v>
      </c>
      <c r="P956">
        <v>0</v>
      </c>
      <c r="Q956">
        <v>0</v>
      </c>
      <c r="R956">
        <v>145</v>
      </c>
      <c r="S956">
        <v>145</v>
      </c>
      <c r="T956">
        <v>145</v>
      </c>
      <c r="U956" t="s">
        <v>1053</v>
      </c>
      <c r="V956" t="s">
        <v>1052</v>
      </c>
    </row>
    <row r="957" spans="1:22" x14ac:dyDescent="0.35">
      <c r="A957" t="s">
        <v>1002</v>
      </c>
      <c r="B957" t="s">
        <v>34</v>
      </c>
      <c r="C957" t="s">
        <v>44</v>
      </c>
      <c r="D957" t="s">
        <v>1</v>
      </c>
      <c r="F957">
        <v>44389</v>
      </c>
      <c r="H957">
        <v>1</v>
      </c>
      <c r="L957">
        <v>399.84010000000001</v>
      </c>
      <c r="M957" t="s">
        <v>17</v>
      </c>
      <c r="N957" t="s">
        <v>1054</v>
      </c>
      <c r="O957">
        <v>80</v>
      </c>
      <c r="P957">
        <v>0</v>
      </c>
      <c r="Q957">
        <v>0</v>
      </c>
      <c r="R957">
        <v>399.84010000000001</v>
      </c>
      <c r="S957">
        <v>399.84010000000001</v>
      </c>
      <c r="T957">
        <v>399.84010000000001</v>
      </c>
      <c r="U957" t="s">
        <v>1053</v>
      </c>
      <c r="V957" t="s">
        <v>1052</v>
      </c>
    </row>
    <row r="958" spans="1:22" x14ac:dyDescent="0.35">
      <c r="A958" t="s">
        <v>1003</v>
      </c>
      <c r="B958" t="s">
        <v>41</v>
      </c>
      <c r="C958" t="s">
        <v>9</v>
      </c>
      <c r="D958" t="s">
        <v>2</v>
      </c>
      <c r="F958">
        <v>44389</v>
      </c>
      <c r="H958">
        <v>1</v>
      </c>
      <c r="L958">
        <v>464.21109999999999</v>
      </c>
      <c r="M958" t="s">
        <v>18</v>
      </c>
      <c r="N958" t="s">
        <v>1054</v>
      </c>
      <c r="O958">
        <v>80</v>
      </c>
      <c r="P958">
        <v>0</v>
      </c>
      <c r="Q958">
        <v>0</v>
      </c>
      <c r="R958">
        <v>464.21109999999999</v>
      </c>
      <c r="S958">
        <v>464.21109999999999</v>
      </c>
      <c r="T958">
        <v>464.21109999999999</v>
      </c>
      <c r="U958" t="s">
        <v>1053</v>
      </c>
      <c r="V958" t="s">
        <v>1052</v>
      </c>
    </row>
    <row r="959" spans="1:22" x14ac:dyDescent="0.35">
      <c r="A959" t="s">
        <v>1004</v>
      </c>
      <c r="B959" t="s">
        <v>39</v>
      </c>
      <c r="C959" t="s">
        <v>8</v>
      </c>
      <c r="D959" t="s">
        <v>12</v>
      </c>
      <c r="E959" t="s">
        <v>3</v>
      </c>
      <c r="F959">
        <v>44390</v>
      </c>
      <c r="G959" s="4">
        <v>44397</v>
      </c>
      <c r="H959">
        <v>1</v>
      </c>
      <c r="K959">
        <v>0.5</v>
      </c>
      <c r="L959">
        <v>83.462900000000005</v>
      </c>
      <c r="M959" t="s">
        <v>18</v>
      </c>
      <c r="N959">
        <v>7</v>
      </c>
      <c r="O959">
        <v>80</v>
      </c>
      <c r="P959">
        <v>40</v>
      </c>
      <c r="Q959">
        <v>40</v>
      </c>
      <c r="R959">
        <v>83.462900000000005</v>
      </c>
      <c r="S959">
        <v>123.4629</v>
      </c>
      <c r="T959">
        <v>123.4629</v>
      </c>
      <c r="U959" t="s">
        <v>1048</v>
      </c>
      <c r="V959" t="s">
        <v>1048</v>
      </c>
    </row>
    <row r="960" spans="1:22" x14ac:dyDescent="0.35">
      <c r="A960" t="s">
        <v>1005</v>
      </c>
      <c r="B960" t="s">
        <v>36</v>
      </c>
      <c r="C960" t="s">
        <v>7</v>
      </c>
      <c r="D960" t="s">
        <v>12</v>
      </c>
      <c r="F960">
        <v>44390</v>
      </c>
      <c r="H960">
        <v>2</v>
      </c>
      <c r="L960">
        <v>58.5</v>
      </c>
      <c r="M960" t="s">
        <v>17</v>
      </c>
      <c r="N960" t="s">
        <v>1054</v>
      </c>
      <c r="O960">
        <v>140</v>
      </c>
      <c r="P960">
        <v>0</v>
      </c>
      <c r="Q960">
        <v>0</v>
      </c>
      <c r="R960">
        <v>58.5</v>
      </c>
      <c r="S960">
        <v>58.5</v>
      </c>
      <c r="T960">
        <v>58.5</v>
      </c>
      <c r="U960" t="s">
        <v>1048</v>
      </c>
      <c r="V960" t="s">
        <v>1052</v>
      </c>
    </row>
    <row r="961" spans="1:22" x14ac:dyDescent="0.35">
      <c r="A961" t="s">
        <v>1006</v>
      </c>
      <c r="B961" t="s">
        <v>37</v>
      </c>
      <c r="C961" t="s">
        <v>9</v>
      </c>
      <c r="D961" t="s">
        <v>12</v>
      </c>
      <c r="F961">
        <v>44390</v>
      </c>
      <c r="H961">
        <v>1</v>
      </c>
      <c r="L961">
        <v>61.180599999999998</v>
      </c>
      <c r="M961" t="s">
        <v>17</v>
      </c>
      <c r="N961" t="s">
        <v>1054</v>
      </c>
      <c r="O961">
        <v>80</v>
      </c>
      <c r="P961">
        <v>0</v>
      </c>
      <c r="Q961">
        <v>0</v>
      </c>
      <c r="R961">
        <v>61.180599999999998</v>
      </c>
      <c r="S961">
        <v>61.180599999999998</v>
      </c>
      <c r="T961">
        <v>61.180599999999998</v>
      </c>
      <c r="U961" t="s">
        <v>1048</v>
      </c>
      <c r="V961" t="s">
        <v>1052</v>
      </c>
    </row>
    <row r="962" spans="1:22" x14ac:dyDescent="0.35">
      <c r="A962" t="s">
        <v>1007</v>
      </c>
      <c r="B962" t="s">
        <v>37</v>
      </c>
      <c r="C962" t="s">
        <v>9</v>
      </c>
      <c r="D962" t="s">
        <v>12</v>
      </c>
      <c r="F962">
        <v>44390</v>
      </c>
      <c r="H962">
        <v>1</v>
      </c>
      <c r="L962">
        <v>220.72790000000001</v>
      </c>
      <c r="M962" t="s">
        <v>18</v>
      </c>
      <c r="N962" t="s">
        <v>1054</v>
      </c>
      <c r="O962">
        <v>80</v>
      </c>
      <c r="P962">
        <v>0</v>
      </c>
      <c r="Q962">
        <v>0</v>
      </c>
      <c r="R962">
        <v>220.72790000000001</v>
      </c>
      <c r="S962">
        <v>220.72790000000001</v>
      </c>
      <c r="T962">
        <v>220.72790000000001</v>
      </c>
      <c r="U962" t="s">
        <v>1048</v>
      </c>
      <c r="V962" t="s">
        <v>1052</v>
      </c>
    </row>
    <row r="963" spans="1:22" x14ac:dyDescent="0.35">
      <c r="A963" t="s">
        <v>1008</v>
      </c>
      <c r="B963" t="s">
        <v>41</v>
      </c>
      <c r="C963" t="s">
        <v>7</v>
      </c>
      <c r="D963" t="s">
        <v>13</v>
      </c>
      <c r="E963" t="s">
        <v>3</v>
      </c>
      <c r="F963">
        <v>44390</v>
      </c>
      <c r="H963">
        <v>2</v>
      </c>
      <c r="L963">
        <v>66.864900000000006</v>
      </c>
      <c r="M963" t="s">
        <v>18</v>
      </c>
      <c r="N963" t="s">
        <v>1054</v>
      </c>
      <c r="O963">
        <v>140</v>
      </c>
      <c r="P963">
        <v>0</v>
      </c>
      <c r="Q963">
        <v>0</v>
      </c>
      <c r="R963">
        <v>66.864900000000006</v>
      </c>
      <c r="S963">
        <v>66.864900000000006</v>
      </c>
      <c r="T963">
        <v>66.864900000000006</v>
      </c>
      <c r="U963" t="s">
        <v>1048</v>
      </c>
      <c r="V963" t="s">
        <v>1052</v>
      </c>
    </row>
    <row r="964" spans="1:22" x14ac:dyDescent="0.35">
      <c r="A964" t="s">
        <v>1009</v>
      </c>
      <c r="B964" t="s">
        <v>35</v>
      </c>
      <c r="C964" t="s">
        <v>44</v>
      </c>
      <c r="D964" t="s">
        <v>13</v>
      </c>
      <c r="F964">
        <v>44391</v>
      </c>
      <c r="H964">
        <v>1</v>
      </c>
      <c r="L964">
        <v>120</v>
      </c>
      <c r="M964" t="s">
        <v>19</v>
      </c>
      <c r="N964" t="s">
        <v>1054</v>
      </c>
      <c r="O964">
        <v>80</v>
      </c>
      <c r="P964">
        <v>0</v>
      </c>
      <c r="Q964">
        <v>0</v>
      </c>
      <c r="R964">
        <v>120</v>
      </c>
      <c r="S964">
        <v>120</v>
      </c>
      <c r="T964">
        <v>120</v>
      </c>
      <c r="U964" t="s">
        <v>1051</v>
      </c>
      <c r="V964" t="s">
        <v>1052</v>
      </c>
    </row>
    <row r="965" spans="1:22" x14ac:dyDescent="0.35">
      <c r="A965" t="s">
        <v>1010</v>
      </c>
      <c r="B965" t="s">
        <v>35</v>
      </c>
      <c r="C965" t="s">
        <v>44</v>
      </c>
      <c r="D965" t="s">
        <v>13</v>
      </c>
      <c r="F965">
        <v>44391</v>
      </c>
      <c r="H965">
        <v>1</v>
      </c>
      <c r="L965">
        <v>120</v>
      </c>
      <c r="M965" t="s">
        <v>19</v>
      </c>
      <c r="N965" t="s">
        <v>1054</v>
      </c>
      <c r="O965">
        <v>80</v>
      </c>
      <c r="P965">
        <v>0</v>
      </c>
      <c r="Q965">
        <v>0</v>
      </c>
      <c r="R965">
        <v>120</v>
      </c>
      <c r="S965">
        <v>120</v>
      </c>
      <c r="T965">
        <v>120</v>
      </c>
      <c r="U965" t="s">
        <v>1051</v>
      </c>
      <c r="V965" t="s">
        <v>1052</v>
      </c>
    </row>
    <row r="966" spans="1:22" x14ac:dyDescent="0.35">
      <c r="A966" t="s">
        <v>1011</v>
      </c>
      <c r="B966" t="s">
        <v>35</v>
      </c>
      <c r="C966" t="s">
        <v>44</v>
      </c>
      <c r="D966" t="s">
        <v>13</v>
      </c>
      <c r="F966">
        <v>44391</v>
      </c>
      <c r="H966">
        <v>1</v>
      </c>
      <c r="L966">
        <v>120</v>
      </c>
      <c r="M966" t="s">
        <v>19</v>
      </c>
      <c r="N966" t="s">
        <v>1054</v>
      </c>
      <c r="O966">
        <v>80</v>
      </c>
      <c r="P966">
        <v>0</v>
      </c>
      <c r="Q966">
        <v>0</v>
      </c>
      <c r="R966">
        <v>120</v>
      </c>
      <c r="S966">
        <v>120</v>
      </c>
      <c r="T966">
        <v>120</v>
      </c>
      <c r="U966" t="s">
        <v>1051</v>
      </c>
      <c r="V966" t="s">
        <v>1052</v>
      </c>
    </row>
    <row r="967" spans="1:22" x14ac:dyDescent="0.35">
      <c r="A967" t="s">
        <v>1012</v>
      </c>
      <c r="B967" t="s">
        <v>42</v>
      </c>
      <c r="C967" t="s">
        <v>9</v>
      </c>
      <c r="D967" t="s">
        <v>12</v>
      </c>
      <c r="F967">
        <v>44391</v>
      </c>
      <c r="H967">
        <v>1</v>
      </c>
      <c r="L967">
        <v>166.62479999999999</v>
      </c>
      <c r="M967" t="s">
        <v>18</v>
      </c>
      <c r="N967" t="s">
        <v>1054</v>
      </c>
      <c r="O967">
        <v>80</v>
      </c>
      <c r="P967">
        <v>0</v>
      </c>
      <c r="Q967">
        <v>0</v>
      </c>
      <c r="R967">
        <v>166.62479999999999</v>
      </c>
      <c r="S967">
        <v>166.62479999999999</v>
      </c>
      <c r="T967">
        <v>166.62479999999999</v>
      </c>
      <c r="U967" t="s">
        <v>1051</v>
      </c>
      <c r="V967" t="s">
        <v>1052</v>
      </c>
    </row>
    <row r="968" spans="1:22" x14ac:dyDescent="0.35">
      <c r="A968" t="s">
        <v>1013</v>
      </c>
      <c r="B968" t="s">
        <v>41</v>
      </c>
      <c r="C968" t="s">
        <v>7</v>
      </c>
      <c r="D968" t="s">
        <v>13</v>
      </c>
      <c r="F968">
        <v>44391</v>
      </c>
      <c r="H968">
        <v>2</v>
      </c>
      <c r="L968">
        <v>336.2636</v>
      </c>
      <c r="M968" t="s">
        <v>17</v>
      </c>
      <c r="N968" t="s">
        <v>1054</v>
      </c>
      <c r="O968">
        <v>140</v>
      </c>
      <c r="P968">
        <v>0</v>
      </c>
      <c r="Q968">
        <v>0</v>
      </c>
      <c r="R968">
        <v>336.2636</v>
      </c>
      <c r="S968">
        <v>336.2636</v>
      </c>
      <c r="T968">
        <v>336.2636</v>
      </c>
      <c r="U968" t="s">
        <v>1051</v>
      </c>
      <c r="V968" t="s">
        <v>1052</v>
      </c>
    </row>
    <row r="969" spans="1:22" x14ac:dyDescent="0.35">
      <c r="A969" t="s">
        <v>1014</v>
      </c>
      <c r="B969" t="s">
        <v>35</v>
      </c>
      <c r="C969" t="s">
        <v>8</v>
      </c>
      <c r="D969" t="s">
        <v>2</v>
      </c>
      <c r="F969">
        <v>44391</v>
      </c>
      <c r="H969">
        <v>2</v>
      </c>
      <c r="L969">
        <v>1000.454</v>
      </c>
      <c r="M969" t="s">
        <v>17</v>
      </c>
      <c r="N969" t="s">
        <v>1054</v>
      </c>
      <c r="O969">
        <v>140</v>
      </c>
      <c r="P969">
        <v>0</v>
      </c>
      <c r="Q969">
        <v>0</v>
      </c>
      <c r="R969">
        <v>1000.454</v>
      </c>
      <c r="S969">
        <v>1000.454</v>
      </c>
      <c r="T969">
        <v>1000.454</v>
      </c>
      <c r="U969" t="s">
        <v>1051</v>
      </c>
      <c r="V969" t="s">
        <v>1052</v>
      </c>
    </row>
    <row r="970" spans="1:22" x14ac:dyDescent="0.35">
      <c r="A970" t="s">
        <v>1015</v>
      </c>
      <c r="B970" t="s">
        <v>34</v>
      </c>
      <c r="C970" t="s">
        <v>9</v>
      </c>
      <c r="D970" t="s">
        <v>1</v>
      </c>
      <c r="E970" t="s">
        <v>3</v>
      </c>
      <c r="F970">
        <v>44392</v>
      </c>
      <c r="G970" s="4">
        <v>44392</v>
      </c>
      <c r="H970">
        <v>1</v>
      </c>
      <c r="K970">
        <v>1</v>
      </c>
      <c r="L970">
        <v>310.93439999999998</v>
      </c>
      <c r="M970" t="s">
        <v>18</v>
      </c>
      <c r="N970">
        <v>0</v>
      </c>
      <c r="O970">
        <v>80</v>
      </c>
      <c r="P970">
        <v>80</v>
      </c>
      <c r="Q970">
        <v>80</v>
      </c>
      <c r="R970">
        <v>310.93439999999998</v>
      </c>
      <c r="S970">
        <v>390.93439999999998</v>
      </c>
      <c r="T970">
        <v>390.93439999999998</v>
      </c>
      <c r="U970" t="s">
        <v>1050</v>
      </c>
      <c r="V970" t="s">
        <v>1050</v>
      </c>
    </row>
    <row r="971" spans="1:22" x14ac:dyDescent="0.35">
      <c r="A971" t="s">
        <v>1016</v>
      </c>
      <c r="B971" t="s">
        <v>41</v>
      </c>
      <c r="C971" t="s">
        <v>7</v>
      </c>
      <c r="D971" t="s">
        <v>13</v>
      </c>
      <c r="F971">
        <v>44392</v>
      </c>
      <c r="H971">
        <v>2</v>
      </c>
      <c r="L971">
        <v>450.2</v>
      </c>
      <c r="M971" t="s">
        <v>17</v>
      </c>
      <c r="N971" t="s">
        <v>1054</v>
      </c>
      <c r="O971">
        <v>140</v>
      </c>
      <c r="P971">
        <v>0</v>
      </c>
      <c r="Q971">
        <v>0</v>
      </c>
      <c r="R971">
        <v>450.2</v>
      </c>
      <c r="S971">
        <v>450.2</v>
      </c>
      <c r="T971">
        <v>450.2</v>
      </c>
      <c r="U971" t="s">
        <v>1050</v>
      </c>
      <c r="V971" t="s">
        <v>1052</v>
      </c>
    </row>
    <row r="972" spans="1:22" x14ac:dyDescent="0.35">
      <c r="A972" t="s">
        <v>1017</v>
      </c>
      <c r="B972" t="s">
        <v>36</v>
      </c>
      <c r="C972" t="s">
        <v>7</v>
      </c>
      <c r="D972" t="s">
        <v>13</v>
      </c>
      <c r="F972">
        <v>44392</v>
      </c>
      <c r="H972">
        <v>2</v>
      </c>
      <c r="L972">
        <v>186</v>
      </c>
      <c r="M972" t="s">
        <v>17</v>
      </c>
      <c r="N972" t="s">
        <v>1054</v>
      </c>
      <c r="O972">
        <v>140</v>
      </c>
      <c r="P972">
        <v>0</v>
      </c>
      <c r="Q972">
        <v>0</v>
      </c>
      <c r="R972">
        <v>186</v>
      </c>
      <c r="S972">
        <v>186</v>
      </c>
      <c r="T972">
        <v>186</v>
      </c>
      <c r="U972" t="s">
        <v>1050</v>
      </c>
      <c r="V972" t="s">
        <v>1052</v>
      </c>
    </row>
    <row r="973" spans="1:22" x14ac:dyDescent="0.35">
      <c r="A973" t="s">
        <v>1018</v>
      </c>
      <c r="B973" t="s">
        <v>34</v>
      </c>
      <c r="C973" t="s">
        <v>8</v>
      </c>
      <c r="D973" t="s">
        <v>13</v>
      </c>
      <c r="F973">
        <v>44393</v>
      </c>
      <c r="G973" s="4">
        <v>44406</v>
      </c>
      <c r="H973">
        <v>1</v>
      </c>
      <c r="K973">
        <v>1.5</v>
      </c>
      <c r="L973">
        <v>1111.5</v>
      </c>
      <c r="M973" t="s">
        <v>19</v>
      </c>
      <c r="N973">
        <v>13</v>
      </c>
      <c r="O973">
        <v>80</v>
      </c>
      <c r="P973">
        <v>120</v>
      </c>
      <c r="Q973">
        <v>120</v>
      </c>
      <c r="R973">
        <v>1111.5</v>
      </c>
      <c r="S973">
        <v>1231.5</v>
      </c>
      <c r="T973">
        <v>1231.5</v>
      </c>
      <c r="U973" t="s">
        <v>1049</v>
      </c>
      <c r="V973" t="s">
        <v>1050</v>
      </c>
    </row>
    <row r="974" spans="1:22" x14ac:dyDescent="0.35">
      <c r="A974" t="s">
        <v>1019</v>
      </c>
      <c r="B974" t="s">
        <v>40</v>
      </c>
      <c r="C974" t="s">
        <v>7</v>
      </c>
      <c r="D974" t="s">
        <v>2</v>
      </c>
      <c r="F974">
        <v>44393</v>
      </c>
      <c r="H974">
        <v>2</v>
      </c>
      <c r="L974">
        <v>170</v>
      </c>
      <c r="M974" t="s">
        <v>17</v>
      </c>
      <c r="N974" t="s">
        <v>1054</v>
      </c>
      <c r="O974">
        <v>140</v>
      </c>
      <c r="P974">
        <v>0</v>
      </c>
      <c r="Q974">
        <v>0</v>
      </c>
      <c r="R974">
        <v>170</v>
      </c>
      <c r="S974">
        <v>170</v>
      </c>
      <c r="T974">
        <v>170</v>
      </c>
      <c r="U974" t="s">
        <v>1049</v>
      </c>
      <c r="V974" t="s">
        <v>1052</v>
      </c>
    </row>
    <row r="975" spans="1:22" x14ac:dyDescent="0.35">
      <c r="A975" t="s">
        <v>1020</v>
      </c>
      <c r="B975" t="s">
        <v>36</v>
      </c>
      <c r="C975" t="s">
        <v>7</v>
      </c>
      <c r="D975" t="s">
        <v>13</v>
      </c>
      <c r="F975">
        <v>44393</v>
      </c>
      <c r="H975">
        <v>2</v>
      </c>
      <c r="L975">
        <v>180</v>
      </c>
      <c r="M975" t="s">
        <v>17</v>
      </c>
      <c r="N975" t="s">
        <v>1054</v>
      </c>
      <c r="O975">
        <v>140</v>
      </c>
      <c r="P975">
        <v>0</v>
      </c>
      <c r="Q975">
        <v>0</v>
      </c>
      <c r="R975">
        <v>180</v>
      </c>
      <c r="S975">
        <v>180</v>
      </c>
      <c r="T975">
        <v>180</v>
      </c>
      <c r="U975" t="s">
        <v>1049</v>
      </c>
      <c r="V975" t="s">
        <v>1052</v>
      </c>
    </row>
    <row r="976" spans="1:22" x14ac:dyDescent="0.35">
      <c r="A976" t="s">
        <v>1021</v>
      </c>
      <c r="B976" t="s">
        <v>35</v>
      </c>
      <c r="C976" t="s">
        <v>44</v>
      </c>
      <c r="D976" t="s">
        <v>12</v>
      </c>
      <c r="F976">
        <v>44394</v>
      </c>
      <c r="G976" s="4">
        <v>44403</v>
      </c>
      <c r="H976">
        <v>1</v>
      </c>
      <c r="K976">
        <v>0.75</v>
      </c>
      <c r="L976">
        <v>48</v>
      </c>
      <c r="M976" t="s">
        <v>18</v>
      </c>
      <c r="N976">
        <v>9</v>
      </c>
      <c r="O976">
        <v>80</v>
      </c>
      <c r="P976">
        <v>60</v>
      </c>
      <c r="Q976">
        <v>60</v>
      </c>
      <c r="R976">
        <v>48</v>
      </c>
      <c r="S976">
        <v>108</v>
      </c>
      <c r="T976">
        <v>108</v>
      </c>
      <c r="U976" t="s">
        <v>1052</v>
      </c>
      <c r="V976" t="s">
        <v>1053</v>
      </c>
    </row>
    <row r="977" spans="1:22" x14ac:dyDescent="0.35">
      <c r="A977" t="s">
        <v>1022</v>
      </c>
      <c r="B977" t="s">
        <v>34</v>
      </c>
      <c r="C977" t="s">
        <v>9</v>
      </c>
      <c r="D977" t="s">
        <v>13</v>
      </c>
      <c r="F977">
        <v>44394</v>
      </c>
      <c r="H977">
        <v>2</v>
      </c>
      <c r="I977" t="s">
        <v>3</v>
      </c>
      <c r="J977" t="s">
        <v>3</v>
      </c>
      <c r="L977">
        <v>1019.9758</v>
      </c>
      <c r="M977" t="s">
        <v>20</v>
      </c>
      <c r="N977" t="s">
        <v>1054</v>
      </c>
      <c r="O977">
        <v>140</v>
      </c>
      <c r="P977">
        <v>0</v>
      </c>
      <c r="Q977">
        <v>0</v>
      </c>
      <c r="R977">
        <v>0</v>
      </c>
      <c r="S977">
        <v>1019.9758</v>
      </c>
      <c r="T977">
        <v>0</v>
      </c>
      <c r="U977" t="s">
        <v>1052</v>
      </c>
      <c r="V977" t="s">
        <v>1052</v>
      </c>
    </row>
    <row r="978" spans="1:22" x14ac:dyDescent="0.35">
      <c r="A978" t="s">
        <v>1023</v>
      </c>
      <c r="B978" t="s">
        <v>39</v>
      </c>
      <c r="C978" t="s">
        <v>9</v>
      </c>
      <c r="D978" t="s">
        <v>12</v>
      </c>
      <c r="F978">
        <v>44396</v>
      </c>
      <c r="G978" s="4">
        <v>44396</v>
      </c>
      <c r="H978">
        <v>1</v>
      </c>
      <c r="K978">
        <v>0.5</v>
      </c>
      <c r="L978">
        <v>161.79509999999999</v>
      </c>
      <c r="M978" t="s">
        <v>18</v>
      </c>
      <c r="N978">
        <v>0</v>
      </c>
      <c r="O978">
        <v>80</v>
      </c>
      <c r="P978">
        <v>40</v>
      </c>
      <c r="Q978">
        <v>40</v>
      </c>
      <c r="R978">
        <v>161.79509999999999</v>
      </c>
      <c r="S978">
        <v>201.79509999999999</v>
      </c>
      <c r="T978">
        <v>201.79509999999999</v>
      </c>
      <c r="U978" t="s">
        <v>1053</v>
      </c>
      <c r="V978" t="s">
        <v>1053</v>
      </c>
    </row>
    <row r="979" spans="1:22" x14ac:dyDescent="0.35">
      <c r="A979" t="s">
        <v>1024</v>
      </c>
      <c r="B979" t="s">
        <v>36</v>
      </c>
      <c r="C979" t="s">
        <v>7</v>
      </c>
      <c r="D979" t="s">
        <v>12</v>
      </c>
      <c r="F979">
        <v>44396</v>
      </c>
      <c r="H979">
        <v>2</v>
      </c>
      <c r="L979">
        <v>61.237400000000001</v>
      </c>
      <c r="M979" t="s">
        <v>18</v>
      </c>
      <c r="N979" t="s">
        <v>1054</v>
      </c>
      <c r="O979">
        <v>140</v>
      </c>
      <c r="P979">
        <v>0</v>
      </c>
      <c r="Q979">
        <v>0</v>
      </c>
      <c r="R979">
        <v>61.237400000000001</v>
      </c>
      <c r="S979">
        <v>61.237400000000001</v>
      </c>
      <c r="T979">
        <v>61.237400000000001</v>
      </c>
      <c r="U979" t="s">
        <v>1053</v>
      </c>
      <c r="V979" t="s">
        <v>1052</v>
      </c>
    </row>
    <row r="980" spans="1:22" x14ac:dyDescent="0.35">
      <c r="A980" t="s">
        <v>1025</v>
      </c>
      <c r="B980" t="s">
        <v>38</v>
      </c>
      <c r="C980" t="s">
        <v>8</v>
      </c>
      <c r="D980" t="s">
        <v>13</v>
      </c>
      <c r="F980">
        <v>44396</v>
      </c>
      <c r="H980">
        <v>2</v>
      </c>
      <c r="L980">
        <v>440.03</v>
      </c>
      <c r="M980" t="s">
        <v>18</v>
      </c>
      <c r="N980" t="s">
        <v>1054</v>
      </c>
      <c r="O980">
        <v>140</v>
      </c>
      <c r="P980">
        <v>0</v>
      </c>
      <c r="Q980">
        <v>0</v>
      </c>
      <c r="R980">
        <v>440.03</v>
      </c>
      <c r="S980">
        <v>440.03</v>
      </c>
      <c r="T980">
        <v>440.03</v>
      </c>
      <c r="U980" t="s">
        <v>1053</v>
      </c>
      <c r="V980" t="s">
        <v>1052</v>
      </c>
    </row>
    <row r="981" spans="1:22" x14ac:dyDescent="0.35">
      <c r="A981" t="s">
        <v>1026</v>
      </c>
      <c r="B981" t="s">
        <v>38</v>
      </c>
      <c r="C981" t="s">
        <v>8</v>
      </c>
      <c r="D981" t="s">
        <v>2</v>
      </c>
      <c r="F981">
        <v>44396</v>
      </c>
      <c r="H981">
        <v>2</v>
      </c>
      <c r="L981">
        <v>351</v>
      </c>
      <c r="M981" t="s">
        <v>17</v>
      </c>
      <c r="N981" t="s">
        <v>1054</v>
      </c>
      <c r="O981">
        <v>140</v>
      </c>
      <c r="P981">
        <v>0</v>
      </c>
      <c r="Q981">
        <v>0</v>
      </c>
      <c r="R981">
        <v>351</v>
      </c>
      <c r="S981">
        <v>351</v>
      </c>
      <c r="T981">
        <v>351</v>
      </c>
      <c r="U981" t="s">
        <v>1053</v>
      </c>
      <c r="V981" t="s">
        <v>1052</v>
      </c>
    </row>
    <row r="982" spans="1:22" x14ac:dyDescent="0.35">
      <c r="A982" t="s">
        <v>1027</v>
      </c>
      <c r="B982" t="s">
        <v>34</v>
      </c>
      <c r="C982" t="s">
        <v>8</v>
      </c>
      <c r="D982" t="s">
        <v>13</v>
      </c>
      <c r="F982">
        <v>44396</v>
      </c>
      <c r="H982">
        <v>2</v>
      </c>
      <c r="L982">
        <v>519.01</v>
      </c>
      <c r="M982" t="s">
        <v>18</v>
      </c>
      <c r="N982" t="s">
        <v>1054</v>
      </c>
      <c r="O982">
        <v>140</v>
      </c>
      <c r="P982">
        <v>0</v>
      </c>
      <c r="Q982">
        <v>0</v>
      </c>
      <c r="R982">
        <v>519.01</v>
      </c>
      <c r="S982">
        <v>519.01</v>
      </c>
      <c r="T982">
        <v>519.01</v>
      </c>
      <c r="U982" t="s">
        <v>1053</v>
      </c>
      <c r="V982" t="s">
        <v>1052</v>
      </c>
    </row>
    <row r="983" spans="1:22" x14ac:dyDescent="0.35">
      <c r="A983" t="s">
        <v>1028</v>
      </c>
      <c r="B983" t="s">
        <v>39</v>
      </c>
      <c r="C983" t="s">
        <v>9</v>
      </c>
      <c r="D983" t="s">
        <v>12</v>
      </c>
      <c r="F983">
        <v>44396</v>
      </c>
      <c r="H983">
        <v>2</v>
      </c>
      <c r="L983">
        <v>138.08170000000001</v>
      </c>
      <c r="M983" t="s">
        <v>18</v>
      </c>
      <c r="N983" t="s">
        <v>1054</v>
      </c>
      <c r="O983">
        <v>140</v>
      </c>
      <c r="P983">
        <v>0</v>
      </c>
      <c r="Q983">
        <v>0</v>
      </c>
      <c r="R983">
        <v>138.08170000000001</v>
      </c>
      <c r="S983">
        <v>138.08170000000001</v>
      </c>
      <c r="T983">
        <v>138.08170000000001</v>
      </c>
      <c r="U983" t="s">
        <v>1053</v>
      </c>
      <c r="V983" t="s">
        <v>1052</v>
      </c>
    </row>
    <row r="984" spans="1:22" x14ac:dyDescent="0.35">
      <c r="A984" t="s">
        <v>1029</v>
      </c>
      <c r="B984" t="s">
        <v>36</v>
      </c>
      <c r="C984" t="s">
        <v>7</v>
      </c>
      <c r="D984" t="s">
        <v>13</v>
      </c>
      <c r="F984">
        <v>44396</v>
      </c>
      <c r="H984">
        <v>2</v>
      </c>
      <c r="L984">
        <v>1073.46</v>
      </c>
      <c r="M984" t="s">
        <v>17</v>
      </c>
      <c r="N984" t="s">
        <v>1054</v>
      </c>
      <c r="O984">
        <v>140</v>
      </c>
      <c r="P984">
        <v>0</v>
      </c>
      <c r="Q984">
        <v>0</v>
      </c>
      <c r="R984">
        <v>1073.46</v>
      </c>
      <c r="S984">
        <v>1073.46</v>
      </c>
      <c r="T984">
        <v>1073.46</v>
      </c>
      <c r="U984" t="s">
        <v>1053</v>
      </c>
      <c r="V984" t="s">
        <v>1052</v>
      </c>
    </row>
    <row r="985" spans="1:22" x14ac:dyDescent="0.35">
      <c r="A985" t="s">
        <v>1030</v>
      </c>
      <c r="B985" t="s">
        <v>36</v>
      </c>
      <c r="C985" t="s">
        <v>7</v>
      </c>
      <c r="D985" t="s">
        <v>13</v>
      </c>
      <c r="F985">
        <v>44396</v>
      </c>
      <c r="H985">
        <v>2</v>
      </c>
      <c r="L985">
        <v>48.489800000000002</v>
      </c>
      <c r="M985" t="s">
        <v>17</v>
      </c>
      <c r="N985" t="s">
        <v>1054</v>
      </c>
      <c r="O985">
        <v>140</v>
      </c>
      <c r="P985">
        <v>0</v>
      </c>
      <c r="Q985">
        <v>0</v>
      </c>
      <c r="R985">
        <v>48.489800000000002</v>
      </c>
      <c r="S985">
        <v>48.489800000000002</v>
      </c>
      <c r="T985">
        <v>48.489800000000002</v>
      </c>
      <c r="U985" t="s">
        <v>1053</v>
      </c>
      <c r="V985" t="s">
        <v>1052</v>
      </c>
    </row>
    <row r="986" spans="1:22" x14ac:dyDescent="0.35">
      <c r="A986" t="s">
        <v>1031</v>
      </c>
      <c r="B986" t="s">
        <v>38</v>
      </c>
      <c r="C986" t="s">
        <v>8</v>
      </c>
      <c r="D986" t="s">
        <v>13</v>
      </c>
      <c r="F986">
        <v>44396</v>
      </c>
      <c r="H986">
        <v>1</v>
      </c>
      <c r="L986">
        <v>45.237400000000001</v>
      </c>
      <c r="M986" t="s">
        <v>17</v>
      </c>
      <c r="N986" t="s">
        <v>1054</v>
      </c>
      <c r="O986">
        <v>80</v>
      </c>
      <c r="P986">
        <v>0</v>
      </c>
      <c r="Q986">
        <v>0</v>
      </c>
      <c r="R986">
        <v>45.237400000000001</v>
      </c>
      <c r="S986">
        <v>45.237400000000001</v>
      </c>
      <c r="T986">
        <v>45.237400000000001</v>
      </c>
      <c r="U986" t="s">
        <v>1053</v>
      </c>
      <c r="V986" t="s">
        <v>1052</v>
      </c>
    </row>
    <row r="987" spans="1:22" x14ac:dyDescent="0.35">
      <c r="A987" t="s">
        <v>1032</v>
      </c>
      <c r="B987" t="s">
        <v>36</v>
      </c>
      <c r="C987" t="s">
        <v>7</v>
      </c>
      <c r="D987" t="s">
        <v>12</v>
      </c>
      <c r="F987">
        <v>44396</v>
      </c>
      <c r="H987">
        <v>1</v>
      </c>
      <c r="L987">
        <v>288.42</v>
      </c>
      <c r="M987" t="s">
        <v>18</v>
      </c>
      <c r="N987" t="s">
        <v>1054</v>
      </c>
      <c r="O987">
        <v>80</v>
      </c>
      <c r="P987">
        <v>0</v>
      </c>
      <c r="Q987">
        <v>0</v>
      </c>
      <c r="R987">
        <v>288.42</v>
      </c>
      <c r="S987">
        <v>288.42</v>
      </c>
      <c r="T987">
        <v>288.42</v>
      </c>
      <c r="U987" t="s">
        <v>1053</v>
      </c>
      <c r="V987" t="s">
        <v>1052</v>
      </c>
    </row>
    <row r="988" spans="1:22" x14ac:dyDescent="0.35">
      <c r="A988" t="s">
        <v>1033</v>
      </c>
      <c r="B988" t="s">
        <v>34</v>
      </c>
      <c r="C988" t="s">
        <v>9</v>
      </c>
      <c r="D988" t="s">
        <v>13</v>
      </c>
      <c r="F988">
        <v>44397</v>
      </c>
      <c r="H988">
        <v>1</v>
      </c>
      <c r="L988">
        <v>38.496899999999997</v>
      </c>
      <c r="M988" t="s">
        <v>17</v>
      </c>
      <c r="N988" t="s">
        <v>1054</v>
      </c>
      <c r="O988">
        <v>80</v>
      </c>
      <c r="P988">
        <v>0</v>
      </c>
      <c r="Q988">
        <v>0</v>
      </c>
      <c r="R988">
        <v>38.496899999999997</v>
      </c>
      <c r="S988">
        <v>38.496899999999997</v>
      </c>
      <c r="T988">
        <v>38.496899999999997</v>
      </c>
      <c r="U988" t="s">
        <v>1048</v>
      </c>
      <c r="V988" t="s">
        <v>1052</v>
      </c>
    </row>
    <row r="989" spans="1:22" x14ac:dyDescent="0.35">
      <c r="A989" t="s">
        <v>1034</v>
      </c>
      <c r="B989" t="s">
        <v>37</v>
      </c>
      <c r="C989" t="s">
        <v>9</v>
      </c>
      <c r="D989" t="s">
        <v>11</v>
      </c>
      <c r="F989">
        <v>44397</v>
      </c>
      <c r="H989">
        <v>1</v>
      </c>
      <c r="L989">
        <v>107.99550000000001</v>
      </c>
      <c r="M989" t="s">
        <v>17</v>
      </c>
      <c r="N989" t="s">
        <v>1054</v>
      </c>
      <c r="O989">
        <v>80</v>
      </c>
      <c r="P989">
        <v>0</v>
      </c>
      <c r="Q989">
        <v>0</v>
      </c>
      <c r="R989">
        <v>107.99550000000001</v>
      </c>
      <c r="S989">
        <v>107.99550000000001</v>
      </c>
      <c r="T989">
        <v>107.99550000000001</v>
      </c>
      <c r="U989" t="s">
        <v>1048</v>
      </c>
      <c r="V989" t="s">
        <v>1052</v>
      </c>
    </row>
    <row r="990" spans="1:22" x14ac:dyDescent="0.35">
      <c r="A990" t="s">
        <v>1035</v>
      </c>
      <c r="B990" t="s">
        <v>36</v>
      </c>
      <c r="C990" t="s">
        <v>7</v>
      </c>
      <c r="D990" t="s">
        <v>12</v>
      </c>
      <c r="F990">
        <v>44397</v>
      </c>
      <c r="H990">
        <v>2</v>
      </c>
      <c r="L990">
        <v>142.85319999999999</v>
      </c>
      <c r="M990" t="s">
        <v>17</v>
      </c>
      <c r="N990" t="s">
        <v>1054</v>
      </c>
      <c r="O990">
        <v>140</v>
      </c>
      <c r="P990">
        <v>0</v>
      </c>
      <c r="Q990">
        <v>0</v>
      </c>
      <c r="R990">
        <v>142.85319999999999</v>
      </c>
      <c r="S990">
        <v>142.85319999999999</v>
      </c>
      <c r="T990">
        <v>142.85319999999999</v>
      </c>
      <c r="U990" t="s">
        <v>1048</v>
      </c>
      <c r="V990" t="s">
        <v>1052</v>
      </c>
    </row>
    <row r="991" spans="1:22" x14ac:dyDescent="0.35">
      <c r="A991" t="s">
        <v>1036</v>
      </c>
      <c r="B991" t="s">
        <v>34</v>
      </c>
      <c r="C991" t="s">
        <v>44</v>
      </c>
      <c r="D991" t="s">
        <v>12</v>
      </c>
      <c r="F991">
        <v>44398</v>
      </c>
      <c r="H991">
        <v>1</v>
      </c>
      <c r="L991">
        <v>85.942099999999996</v>
      </c>
      <c r="M991" t="s">
        <v>17</v>
      </c>
      <c r="N991" t="s">
        <v>1054</v>
      </c>
      <c r="O991">
        <v>80</v>
      </c>
      <c r="P991">
        <v>0</v>
      </c>
      <c r="Q991">
        <v>0</v>
      </c>
      <c r="R991">
        <v>85.942099999999996</v>
      </c>
      <c r="S991">
        <v>85.942099999999996</v>
      </c>
      <c r="T991">
        <v>85.942099999999996</v>
      </c>
      <c r="U991" t="s">
        <v>1051</v>
      </c>
      <c r="V991" t="s">
        <v>1052</v>
      </c>
    </row>
    <row r="992" spans="1:22" x14ac:dyDescent="0.35">
      <c r="A992" t="s">
        <v>1037</v>
      </c>
      <c r="B992" t="s">
        <v>36</v>
      </c>
      <c r="C992" t="s">
        <v>7</v>
      </c>
      <c r="D992" t="s">
        <v>13</v>
      </c>
      <c r="F992">
        <v>44398</v>
      </c>
      <c r="H992">
        <v>2</v>
      </c>
      <c r="L992">
        <v>21.33</v>
      </c>
      <c r="M992" t="s">
        <v>17</v>
      </c>
      <c r="N992" t="s">
        <v>1054</v>
      </c>
      <c r="O992">
        <v>140</v>
      </c>
      <c r="P992">
        <v>0</v>
      </c>
      <c r="Q992">
        <v>0</v>
      </c>
      <c r="R992">
        <v>21.33</v>
      </c>
      <c r="S992">
        <v>21.33</v>
      </c>
      <c r="T992">
        <v>21.33</v>
      </c>
      <c r="U992" t="s">
        <v>1051</v>
      </c>
      <c r="V992" t="s">
        <v>1052</v>
      </c>
    </row>
    <row r="993" spans="1:22" x14ac:dyDescent="0.35">
      <c r="A993" t="s">
        <v>1038</v>
      </c>
      <c r="B993" t="s">
        <v>35</v>
      </c>
      <c r="C993" t="s">
        <v>44</v>
      </c>
      <c r="D993" t="s">
        <v>13</v>
      </c>
      <c r="F993">
        <v>44398</v>
      </c>
      <c r="H993">
        <v>2</v>
      </c>
      <c r="L993">
        <v>602.66</v>
      </c>
      <c r="M993" t="s">
        <v>18</v>
      </c>
      <c r="N993" t="s">
        <v>1054</v>
      </c>
      <c r="O993">
        <v>140</v>
      </c>
      <c r="P993">
        <v>0</v>
      </c>
      <c r="Q993">
        <v>0</v>
      </c>
      <c r="R993">
        <v>602.66</v>
      </c>
      <c r="S993">
        <v>602.66</v>
      </c>
      <c r="T993">
        <v>602.66</v>
      </c>
      <c r="U993" t="s">
        <v>1051</v>
      </c>
      <c r="V993" t="s">
        <v>1052</v>
      </c>
    </row>
    <row r="994" spans="1:22" x14ac:dyDescent="0.35">
      <c r="A994" t="s">
        <v>1039</v>
      </c>
      <c r="B994" t="s">
        <v>35</v>
      </c>
      <c r="C994" t="s">
        <v>44</v>
      </c>
      <c r="D994" t="s">
        <v>12</v>
      </c>
      <c r="E994" t="s">
        <v>3</v>
      </c>
      <c r="F994">
        <v>44399</v>
      </c>
      <c r="H994">
        <v>2</v>
      </c>
      <c r="L994">
        <v>66.8857</v>
      </c>
      <c r="M994" t="s">
        <v>18</v>
      </c>
      <c r="N994" t="s">
        <v>1054</v>
      </c>
      <c r="O994">
        <v>140</v>
      </c>
      <c r="P994">
        <v>0</v>
      </c>
      <c r="Q994">
        <v>0</v>
      </c>
      <c r="R994">
        <v>66.8857</v>
      </c>
      <c r="S994">
        <v>66.8857</v>
      </c>
      <c r="T994">
        <v>66.8857</v>
      </c>
      <c r="U994" t="s">
        <v>1050</v>
      </c>
      <c r="V994" t="s">
        <v>1052</v>
      </c>
    </row>
    <row r="995" spans="1:22" x14ac:dyDescent="0.35">
      <c r="A995" t="s">
        <v>1040</v>
      </c>
      <c r="B995" t="s">
        <v>35</v>
      </c>
      <c r="C995" t="s">
        <v>8</v>
      </c>
      <c r="D995" t="s">
        <v>2</v>
      </c>
      <c r="F995">
        <v>44399</v>
      </c>
      <c r="H995">
        <v>1</v>
      </c>
      <c r="L995">
        <v>472.54539999999997</v>
      </c>
      <c r="M995" t="s">
        <v>17</v>
      </c>
      <c r="N995" t="s">
        <v>1054</v>
      </c>
      <c r="O995">
        <v>80</v>
      </c>
      <c r="P995">
        <v>0</v>
      </c>
      <c r="Q995">
        <v>0</v>
      </c>
      <c r="R995">
        <v>472.54539999999997</v>
      </c>
      <c r="S995">
        <v>472.54539999999997</v>
      </c>
      <c r="T995">
        <v>472.54539999999997</v>
      </c>
      <c r="U995" t="s">
        <v>1050</v>
      </c>
      <c r="V995" t="s">
        <v>1052</v>
      </c>
    </row>
    <row r="996" spans="1:22" x14ac:dyDescent="0.35">
      <c r="A996" t="s">
        <v>1041</v>
      </c>
      <c r="B996" t="s">
        <v>39</v>
      </c>
      <c r="C996" t="s">
        <v>44</v>
      </c>
      <c r="D996" t="s">
        <v>12</v>
      </c>
      <c r="F996">
        <v>44399</v>
      </c>
      <c r="H996">
        <v>1</v>
      </c>
      <c r="L996">
        <v>147.69890000000001</v>
      </c>
      <c r="M996" t="s">
        <v>18</v>
      </c>
      <c r="N996" t="s">
        <v>1054</v>
      </c>
      <c r="O996">
        <v>80</v>
      </c>
      <c r="P996">
        <v>0</v>
      </c>
      <c r="Q996">
        <v>0</v>
      </c>
      <c r="R996">
        <v>147.69890000000001</v>
      </c>
      <c r="S996">
        <v>147.69890000000001</v>
      </c>
      <c r="T996">
        <v>147.69890000000001</v>
      </c>
      <c r="U996" t="s">
        <v>1050</v>
      </c>
      <c r="V996" t="s">
        <v>1052</v>
      </c>
    </row>
    <row r="997" spans="1:22" x14ac:dyDescent="0.35">
      <c r="A997" t="s">
        <v>1042</v>
      </c>
      <c r="B997" t="s">
        <v>39</v>
      </c>
      <c r="C997" t="s">
        <v>9</v>
      </c>
      <c r="D997" t="s">
        <v>12</v>
      </c>
      <c r="F997">
        <v>44399</v>
      </c>
      <c r="H997">
        <v>2</v>
      </c>
      <c r="L997">
        <v>237.21</v>
      </c>
      <c r="M997" t="s">
        <v>18</v>
      </c>
      <c r="N997" t="s">
        <v>1054</v>
      </c>
      <c r="O997">
        <v>140</v>
      </c>
      <c r="P997">
        <v>0</v>
      </c>
      <c r="Q997">
        <v>0</v>
      </c>
      <c r="R997">
        <v>237.21</v>
      </c>
      <c r="S997">
        <v>237.21</v>
      </c>
      <c r="T997">
        <v>237.21</v>
      </c>
      <c r="U997" t="s">
        <v>1050</v>
      </c>
      <c r="V997" t="s">
        <v>1052</v>
      </c>
    </row>
    <row r="998" spans="1:22" x14ac:dyDescent="0.35">
      <c r="A998" t="s">
        <v>1043</v>
      </c>
      <c r="B998" t="s">
        <v>35</v>
      </c>
      <c r="C998" t="s">
        <v>44</v>
      </c>
      <c r="D998" t="s">
        <v>2</v>
      </c>
      <c r="F998">
        <v>44399</v>
      </c>
      <c r="H998">
        <v>1</v>
      </c>
      <c r="L998">
        <v>128.8115</v>
      </c>
      <c r="M998" t="s">
        <v>18</v>
      </c>
      <c r="N998" t="s">
        <v>1054</v>
      </c>
      <c r="O998">
        <v>80</v>
      </c>
      <c r="P998">
        <v>0</v>
      </c>
      <c r="Q998">
        <v>0</v>
      </c>
      <c r="R998">
        <v>128.8115</v>
      </c>
      <c r="S998">
        <v>128.8115</v>
      </c>
      <c r="T998">
        <v>128.8115</v>
      </c>
      <c r="U998" t="s">
        <v>1050</v>
      </c>
      <c r="V998" t="s">
        <v>1052</v>
      </c>
    </row>
    <row r="999" spans="1:22" x14ac:dyDescent="0.35">
      <c r="A999" t="s">
        <v>1044</v>
      </c>
      <c r="B999" t="s">
        <v>34</v>
      </c>
      <c r="C999" t="s">
        <v>44</v>
      </c>
      <c r="D999" t="s">
        <v>12</v>
      </c>
      <c r="F999">
        <v>44400</v>
      </c>
      <c r="H999">
        <v>1</v>
      </c>
      <c r="L999">
        <v>84.886200000000002</v>
      </c>
      <c r="M999" t="s">
        <v>18</v>
      </c>
      <c r="N999" t="s">
        <v>1054</v>
      </c>
      <c r="O999">
        <v>80</v>
      </c>
      <c r="P999">
        <v>0</v>
      </c>
      <c r="Q999">
        <v>0</v>
      </c>
      <c r="R999">
        <v>84.886200000000002</v>
      </c>
      <c r="S999">
        <v>84.886200000000002</v>
      </c>
      <c r="T999">
        <v>84.886200000000002</v>
      </c>
      <c r="U999" t="s">
        <v>1049</v>
      </c>
      <c r="V999" t="s">
        <v>1052</v>
      </c>
    </row>
    <row r="1000" spans="1:22" x14ac:dyDescent="0.35">
      <c r="A1000" t="s">
        <v>1045</v>
      </c>
      <c r="B1000" t="s">
        <v>40</v>
      </c>
      <c r="C1000" t="s">
        <v>7</v>
      </c>
      <c r="D1000" t="s">
        <v>11</v>
      </c>
      <c r="F1000">
        <v>44401</v>
      </c>
      <c r="H1000">
        <v>1</v>
      </c>
      <c r="L1000">
        <v>122.31950000000001</v>
      </c>
      <c r="M1000" t="s">
        <v>17</v>
      </c>
      <c r="N1000" t="s">
        <v>1054</v>
      </c>
      <c r="O1000">
        <v>80</v>
      </c>
      <c r="P1000">
        <v>0</v>
      </c>
      <c r="Q1000">
        <v>0</v>
      </c>
      <c r="R1000">
        <v>122.31950000000001</v>
      </c>
      <c r="S1000">
        <v>122.31950000000001</v>
      </c>
      <c r="T1000">
        <v>122.31950000000001</v>
      </c>
      <c r="U1000" t="s">
        <v>1052</v>
      </c>
      <c r="V1000" t="s">
        <v>1052</v>
      </c>
    </row>
    <row r="1001" spans="1:22" x14ac:dyDescent="0.35">
      <c r="A1001" t="s">
        <v>1046</v>
      </c>
      <c r="B1001" t="s">
        <v>40</v>
      </c>
      <c r="C1001" t="s">
        <v>7</v>
      </c>
      <c r="D1001" t="s">
        <v>12</v>
      </c>
      <c r="F1001">
        <v>44406</v>
      </c>
      <c r="H1001">
        <v>2</v>
      </c>
      <c r="L1001">
        <v>210.4494</v>
      </c>
      <c r="M1001" t="s">
        <v>18</v>
      </c>
      <c r="N1001" t="s">
        <v>1054</v>
      </c>
      <c r="O1001">
        <v>140</v>
      </c>
      <c r="P1001">
        <v>0</v>
      </c>
      <c r="Q1001">
        <v>0</v>
      </c>
      <c r="R1001">
        <v>210.4494</v>
      </c>
      <c r="S1001">
        <v>210.4494</v>
      </c>
      <c r="T1001">
        <v>210.4494</v>
      </c>
      <c r="U1001" t="s">
        <v>1050</v>
      </c>
      <c r="V1001" t="s">
        <v>1052</v>
      </c>
    </row>
    <row r="1003" spans="1:22" x14ac:dyDescent="0.35">
      <c r="A1003">
        <f>COUNTA(A2:A1001)</f>
        <v>1000</v>
      </c>
      <c r="E1003">
        <f>103/1000</f>
        <v>0.10299999999999999</v>
      </c>
      <c r="K1003">
        <f>AVERAGE(K2:K978)</f>
        <v>0.76952214452214451</v>
      </c>
      <c r="L1003">
        <f>SUM(L2:L1001)</f>
        <v>195184.96930000017</v>
      </c>
    </row>
    <row r="1004" spans="1:22" x14ac:dyDescent="0.35">
      <c r="F1004">
        <f>1000-142</f>
        <v>858</v>
      </c>
      <c r="G1004" s="24">
        <f>858/1000</f>
        <v>0.85799999999999998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9ACC34-57DB-43C8-84B1-82DC18C0A8FE}">
  <dimension ref="C2:U41"/>
  <sheetViews>
    <sheetView showGridLines="0" tabSelected="1" zoomScale="50" zoomScaleNormal="50" workbookViewId="0">
      <selection activeCell="T12" sqref="T12"/>
    </sheetView>
  </sheetViews>
  <sheetFormatPr defaultRowHeight="14.5" x14ac:dyDescent="0.35"/>
  <cols>
    <col min="1" max="2" width="8.7265625" style="31"/>
    <col min="3" max="3" width="44.81640625" style="31" bestFit="1" customWidth="1"/>
    <col min="4" max="4" width="15.7265625" style="31" bestFit="1" customWidth="1"/>
    <col min="5" max="6" width="8.7265625" style="31"/>
    <col min="7" max="7" width="8.7265625" style="31" customWidth="1"/>
    <col min="8" max="20" width="8.7265625" style="31"/>
    <col min="21" max="21" width="30.26953125" style="31" bestFit="1" customWidth="1"/>
    <col min="22" max="22" width="11.81640625" style="31" bestFit="1" customWidth="1"/>
    <col min="23" max="16384" width="8.7265625" style="31"/>
  </cols>
  <sheetData>
    <row r="2" spans="3:21" ht="15" thickBot="1" x14ac:dyDescent="0.4"/>
    <row r="3" spans="3:21" ht="15" thickBot="1" x14ac:dyDescent="0.4">
      <c r="C3" s="28"/>
      <c r="D3" s="29"/>
      <c r="E3" s="29"/>
      <c r="F3" s="29"/>
      <c r="G3" s="29"/>
      <c r="H3" s="29"/>
      <c r="I3" s="29"/>
      <c r="J3" s="29"/>
      <c r="K3" s="29"/>
      <c r="L3" s="29"/>
      <c r="M3" s="29"/>
      <c r="N3" s="29"/>
      <c r="O3" s="29"/>
      <c r="P3" s="29"/>
      <c r="Q3" s="30"/>
      <c r="R3" s="33"/>
      <c r="S3" s="33"/>
      <c r="T3" s="33"/>
      <c r="U3" s="33"/>
    </row>
    <row r="4" spans="3:21" x14ac:dyDescent="0.35">
      <c r="C4" s="32"/>
      <c r="D4" s="33"/>
      <c r="E4" s="33"/>
      <c r="F4" s="33"/>
      <c r="G4" s="33"/>
      <c r="H4" s="34" t="s">
        <v>1072</v>
      </c>
      <c r="I4" s="35"/>
      <c r="J4" s="35"/>
      <c r="K4" s="35"/>
      <c r="L4" s="35"/>
      <c r="M4" s="35"/>
      <c r="N4" s="36"/>
      <c r="O4" s="33"/>
      <c r="P4" s="33"/>
      <c r="Q4" s="37"/>
      <c r="R4" s="33"/>
      <c r="S4" s="33"/>
      <c r="T4" s="33"/>
      <c r="U4" s="33"/>
    </row>
    <row r="5" spans="3:21" x14ac:dyDescent="0.35">
      <c r="C5" s="32"/>
      <c r="D5" s="33"/>
      <c r="E5" s="33"/>
      <c r="F5" s="33"/>
      <c r="G5" s="33"/>
      <c r="H5" s="38"/>
      <c r="I5" s="39"/>
      <c r="J5" s="39"/>
      <c r="K5" s="39"/>
      <c r="L5" s="39"/>
      <c r="M5" s="39"/>
      <c r="N5" s="40"/>
      <c r="O5" s="33"/>
      <c r="P5" s="33"/>
      <c r="Q5" s="37"/>
      <c r="R5" s="33"/>
      <c r="S5" s="33"/>
      <c r="T5" s="33"/>
      <c r="U5" s="33"/>
    </row>
    <row r="6" spans="3:21" ht="15" thickBot="1" x14ac:dyDescent="0.4">
      <c r="C6" s="32"/>
      <c r="D6" s="33"/>
      <c r="E6" s="33"/>
      <c r="F6" s="33"/>
      <c r="G6" s="33"/>
      <c r="H6" s="41"/>
      <c r="I6" s="42"/>
      <c r="J6" s="42"/>
      <c r="K6" s="42"/>
      <c r="L6" s="42"/>
      <c r="M6" s="42"/>
      <c r="N6" s="43"/>
      <c r="O6" s="33"/>
      <c r="P6" s="33"/>
      <c r="Q6" s="37"/>
      <c r="R6" s="33"/>
      <c r="S6" s="33"/>
      <c r="T6" s="33"/>
      <c r="U6" s="33"/>
    </row>
    <row r="7" spans="3:21" x14ac:dyDescent="0.35">
      <c r="C7" s="32"/>
      <c r="D7" s="44"/>
      <c r="E7" s="44"/>
      <c r="F7" s="44"/>
      <c r="G7" s="33"/>
      <c r="H7" s="33"/>
      <c r="I7" s="33"/>
      <c r="J7" s="33"/>
      <c r="K7" s="33"/>
      <c r="L7" s="33"/>
      <c r="M7" s="33"/>
      <c r="N7" s="33"/>
      <c r="O7" s="33"/>
      <c r="P7" s="33"/>
      <c r="Q7" s="37"/>
      <c r="R7" s="33"/>
      <c r="S7" s="33"/>
      <c r="T7" s="33"/>
      <c r="U7" s="33"/>
    </row>
    <row r="8" spans="3:21" x14ac:dyDescent="0.35">
      <c r="C8" s="32"/>
      <c r="D8" s="44"/>
      <c r="E8" s="44"/>
      <c r="F8" s="44"/>
      <c r="G8" s="33"/>
      <c r="H8" s="33"/>
      <c r="I8" s="33"/>
      <c r="J8" s="33"/>
      <c r="K8" s="33"/>
      <c r="L8" s="33"/>
      <c r="M8" s="33"/>
      <c r="N8" s="33"/>
      <c r="O8" s="33"/>
      <c r="P8" s="33"/>
      <c r="Q8" s="37"/>
      <c r="R8" s="33"/>
      <c r="S8" s="33"/>
      <c r="T8" s="33"/>
      <c r="U8" s="33"/>
    </row>
    <row r="9" spans="3:21" x14ac:dyDescent="0.35">
      <c r="C9" s="32"/>
      <c r="D9" s="33"/>
      <c r="E9" s="33"/>
      <c r="F9" s="44"/>
      <c r="G9" s="33"/>
      <c r="H9" s="33"/>
      <c r="I9" s="33"/>
      <c r="J9" s="33"/>
      <c r="K9" s="33"/>
      <c r="L9" s="33"/>
      <c r="M9" s="33"/>
      <c r="N9" s="33"/>
      <c r="O9" s="33"/>
      <c r="P9" s="33"/>
      <c r="Q9" s="37"/>
      <c r="R9" s="33"/>
      <c r="S9" s="33"/>
      <c r="T9" s="33"/>
      <c r="U9" s="33"/>
    </row>
    <row r="10" spans="3:21" x14ac:dyDescent="0.35">
      <c r="C10" s="32"/>
      <c r="D10" s="33"/>
      <c r="E10" s="33"/>
      <c r="F10" s="44"/>
      <c r="G10" s="33"/>
      <c r="H10" s="33"/>
      <c r="I10" s="33"/>
      <c r="J10" s="33"/>
      <c r="K10" s="33"/>
      <c r="L10" s="33"/>
      <c r="M10" s="33"/>
      <c r="N10" s="33"/>
      <c r="O10" s="33"/>
      <c r="P10" s="33"/>
      <c r="Q10" s="37"/>
      <c r="R10" s="33"/>
      <c r="S10" s="33"/>
      <c r="T10" s="33"/>
      <c r="U10" s="33"/>
    </row>
    <row r="11" spans="3:21" x14ac:dyDescent="0.35">
      <c r="C11" s="32"/>
      <c r="D11" s="33"/>
      <c r="E11" s="33"/>
      <c r="F11" s="33"/>
      <c r="G11" s="33"/>
      <c r="H11" s="33"/>
      <c r="I11" s="33"/>
      <c r="J11" s="33"/>
      <c r="K11" s="33"/>
      <c r="L11" s="33"/>
      <c r="M11" s="33"/>
      <c r="N11" s="33"/>
      <c r="O11" s="33"/>
      <c r="P11" s="33"/>
      <c r="Q11" s="37"/>
      <c r="R11" s="33"/>
      <c r="S11" s="33"/>
      <c r="T11" s="33"/>
      <c r="U11" s="33"/>
    </row>
    <row r="12" spans="3:21" x14ac:dyDescent="0.35">
      <c r="C12" s="32"/>
      <c r="D12" s="33"/>
      <c r="E12" s="33"/>
      <c r="F12" s="33"/>
      <c r="G12" s="33"/>
      <c r="H12" s="33"/>
      <c r="I12" s="33"/>
      <c r="J12" s="33"/>
      <c r="K12" s="33"/>
      <c r="L12" s="33"/>
      <c r="M12" s="33"/>
      <c r="N12" s="33"/>
      <c r="O12" s="33"/>
      <c r="P12" s="33"/>
      <c r="Q12" s="37"/>
      <c r="R12" s="33"/>
      <c r="S12" s="33"/>
      <c r="T12" s="33"/>
      <c r="U12" s="33"/>
    </row>
    <row r="13" spans="3:21" x14ac:dyDescent="0.35">
      <c r="C13" s="32"/>
      <c r="D13" s="33"/>
      <c r="E13" s="33"/>
      <c r="F13" s="33"/>
      <c r="G13" s="33"/>
      <c r="H13" s="33"/>
      <c r="I13" s="33"/>
      <c r="J13" s="33"/>
      <c r="K13" s="33"/>
      <c r="L13" s="33"/>
      <c r="M13" s="33"/>
      <c r="N13" s="33"/>
      <c r="O13" s="33"/>
      <c r="P13" s="33"/>
      <c r="Q13" s="37"/>
      <c r="R13" s="33"/>
      <c r="S13" s="33"/>
      <c r="T13" s="33"/>
      <c r="U13" s="33"/>
    </row>
    <row r="14" spans="3:21" x14ac:dyDescent="0.35">
      <c r="C14" s="32"/>
      <c r="D14" s="33"/>
      <c r="E14" s="45"/>
      <c r="F14" s="33"/>
      <c r="G14" s="33"/>
      <c r="H14" s="33"/>
      <c r="I14" s="33"/>
      <c r="J14" s="33"/>
      <c r="K14" s="33"/>
      <c r="L14" s="33"/>
      <c r="M14" s="33"/>
      <c r="N14" s="33"/>
      <c r="O14" s="33"/>
      <c r="P14" s="33"/>
      <c r="Q14" s="37"/>
      <c r="R14" s="33"/>
      <c r="S14" s="33"/>
      <c r="T14" s="33"/>
      <c r="U14" s="33"/>
    </row>
    <row r="15" spans="3:21" x14ac:dyDescent="0.35">
      <c r="C15" s="32"/>
      <c r="D15" s="33"/>
      <c r="E15" s="33"/>
      <c r="F15" s="33"/>
      <c r="G15" s="33"/>
      <c r="H15" s="33"/>
      <c r="I15" s="33"/>
      <c r="J15" s="33"/>
      <c r="K15" s="33"/>
      <c r="L15" s="33"/>
      <c r="M15" s="33"/>
      <c r="N15" s="33"/>
      <c r="O15" s="33"/>
      <c r="P15" s="33"/>
      <c r="Q15" s="37"/>
      <c r="R15" s="33"/>
      <c r="S15" s="33"/>
      <c r="T15" s="33"/>
      <c r="U15" s="33"/>
    </row>
    <row r="16" spans="3:21" x14ac:dyDescent="0.35">
      <c r="C16" s="32"/>
      <c r="D16" s="33"/>
      <c r="E16" s="33"/>
      <c r="F16" s="33"/>
      <c r="G16" s="33"/>
      <c r="H16" s="33"/>
      <c r="I16" s="33"/>
      <c r="J16" s="33"/>
      <c r="K16" s="33"/>
      <c r="L16" s="33"/>
      <c r="M16" s="33"/>
      <c r="N16" s="33"/>
      <c r="O16" s="33"/>
      <c r="P16" s="33"/>
      <c r="Q16" s="37"/>
      <c r="R16" s="33"/>
      <c r="S16" s="33"/>
      <c r="T16" s="33"/>
      <c r="U16" s="33"/>
    </row>
    <row r="17" spans="3:21" x14ac:dyDescent="0.35">
      <c r="C17" s="32"/>
      <c r="D17" s="33"/>
      <c r="E17" s="33"/>
      <c r="F17" s="33"/>
      <c r="G17" s="33"/>
      <c r="H17" s="33"/>
      <c r="I17" s="33"/>
      <c r="J17" s="33"/>
      <c r="K17" s="33"/>
      <c r="L17" s="33"/>
      <c r="M17" s="33"/>
      <c r="N17" s="33"/>
      <c r="O17" s="33"/>
      <c r="P17" s="33"/>
      <c r="Q17" s="37"/>
      <c r="R17" s="33"/>
      <c r="S17" s="33"/>
      <c r="T17" s="33"/>
      <c r="U17" s="33"/>
    </row>
    <row r="18" spans="3:21" x14ac:dyDescent="0.35">
      <c r="C18" s="32"/>
      <c r="D18" s="33"/>
      <c r="E18" s="33"/>
      <c r="F18" s="33"/>
      <c r="G18" s="33"/>
      <c r="H18" s="33"/>
      <c r="I18" s="33"/>
      <c r="J18" s="33"/>
      <c r="K18" s="33"/>
      <c r="L18" s="33"/>
      <c r="M18" s="33"/>
      <c r="N18" s="33"/>
      <c r="O18" s="33"/>
      <c r="P18" s="33"/>
      <c r="Q18" s="37"/>
      <c r="R18" s="33"/>
      <c r="S18" s="33"/>
      <c r="T18" s="33"/>
      <c r="U18" s="33"/>
    </row>
    <row r="19" spans="3:21" x14ac:dyDescent="0.35">
      <c r="C19" s="32"/>
      <c r="D19" s="33"/>
      <c r="E19" s="33"/>
      <c r="F19" s="33"/>
      <c r="G19" s="33"/>
      <c r="H19" s="33"/>
      <c r="I19" s="33"/>
      <c r="J19" s="33"/>
      <c r="K19" s="33"/>
      <c r="L19" s="33"/>
      <c r="M19" s="33"/>
      <c r="N19" s="33"/>
      <c r="O19" s="33"/>
      <c r="P19" s="33"/>
      <c r="Q19" s="37"/>
      <c r="R19" s="33"/>
      <c r="S19" s="33"/>
      <c r="T19" s="33"/>
      <c r="U19" s="33"/>
    </row>
    <row r="20" spans="3:21" x14ac:dyDescent="0.35">
      <c r="C20" s="32"/>
      <c r="D20" s="33"/>
      <c r="E20" s="33"/>
      <c r="F20" s="33"/>
      <c r="G20" s="33"/>
      <c r="H20" s="33"/>
      <c r="I20" s="33"/>
      <c r="J20" s="33"/>
      <c r="K20" s="33"/>
      <c r="L20" s="33"/>
      <c r="M20" s="33"/>
      <c r="N20" s="33"/>
      <c r="O20" s="33"/>
      <c r="P20" s="33"/>
      <c r="Q20" s="37"/>
      <c r="R20" s="33"/>
      <c r="S20" s="33"/>
      <c r="T20" s="33"/>
      <c r="U20" s="33"/>
    </row>
    <row r="21" spans="3:21" x14ac:dyDescent="0.35">
      <c r="C21" s="32"/>
      <c r="D21" s="33"/>
      <c r="E21" s="33"/>
      <c r="F21" s="33"/>
      <c r="G21" s="33"/>
      <c r="H21" s="33"/>
      <c r="I21" s="33"/>
      <c r="J21" s="33"/>
      <c r="K21" s="33"/>
      <c r="L21" s="33"/>
      <c r="M21" s="33"/>
      <c r="N21" s="33"/>
      <c r="O21" s="33"/>
      <c r="P21" s="33"/>
      <c r="Q21" s="37"/>
      <c r="R21" s="33"/>
      <c r="S21" s="33"/>
      <c r="T21" s="33"/>
      <c r="U21" s="33"/>
    </row>
    <row r="22" spans="3:21" x14ac:dyDescent="0.35">
      <c r="C22" s="32"/>
      <c r="D22" s="33"/>
      <c r="E22" s="33"/>
      <c r="F22" s="33"/>
      <c r="G22" s="33"/>
      <c r="H22" s="33"/>
      <c r="I22" s="33"/>
      <c r="J22" s="33"/>
      <c r="K22" s="33"/>
      <c r="L22" s="33"/>
      <c r="M22" s="33"/>
      <c r="N22" s="33"/>
      <c r="O22" s="33"/>
      <c r="P22" s="33"/>
      <c r="Q22" s="37"/>
      <c r="R22" s="33"/>
      <c r="S22" s="33"/>
      <c r="T22" s="33"/>
      <c r="U22" s="33"/>
    </row>
    <row r="23" spans="3:21" x14ac:dyDescent="0.35">
      <c r="C23" s="49" t="s">
        <v>1073</v>
      </c>
      <c r="D23" s="25">
        <f>VALUE(WOs!A1003)</f>
        <v>1000</v>
      </c>
      <c r="E23" s="33"/>
      <c r="F23" s="33"/>
      <c r="G23" s="33"/>
      <c r="H23" s="33"/>
      <c r="I23" s="33"/>
      <c r="J23" s="33"/>
      <c r="K23" s="33"/>
      <c r="L23" s="33"/>
      <c r="M23" s="33"/>
      <c r="N23" s="33"/>
      <c r="O23" s="33"/>
      <c r="P23" s="33"/>
      <c r="Q23" s="37"/>
      <c r="R23" s="33"/>
      <c r="S23" s="33"/>
      <c r="T23" s="33"/>
      <c r="U23" s="33"/>
    </row>
    <row r="24" spans="3:21" x14ac:dyDescent="0.35">
      <c r="C24" s="49" t="s">
        <v>1074</v>
      </c>
      <c r="D24" s="26">
        <f>VALUE(WOs!K1003)</f>
        <v>0.76952214452214451</v>
      </c>
      <c r="E24" s="33"/>
      <c r="F24" s="33"/>
      <c r="G24" s="33"/>
      <c r="H24" s="33"/>
      <c r="I24" s="33"/>
      <c r="J24" s="33"/>
      <c r="K24" s="33"/>
      <c r="L24" s="33"/>
      <c r="M24" s="33"/>
      <c r="N24" s="33"/>
      <c r="O24" s="33"/>
      <c r="P24" s="33"/>
      <c r="Q24" s="37"/>
      <c r="R24" s="33"/>
      <c r="S24" s="33"/>
      <c r="T24" s="33"/>
      <c r="U24" s="33"/>
    </row>
    <row r="25" spans="3:21" x14ac:dyDescent="0.35">
      <c r="C25" s="49" t="s">
        <v>1075</v>
      </c>
      <c r="D25" s="25">
        <f>VALUE(WOs!L1003)</f>
        <v>195184.96930000017</v>
      </c>
      <c r="E25" s="33"/>
      <c r="F25" s="33"/>
      <c r="G25" s="33"/>
      <c r="H25" s="33"/>
      <c r="I25" s="33"/>
      <c r="J25" s="33"/>
      <c r="K25" s="33"/>
      <c r="L25" s="33"/>
      <c r="M25" s="33"/>
      <c r="N25" s="33"/>
      <c r="O25" s="33"/>
      <c r="P25" s="33"/>
      <c r="Q25" s="37"/>
      <c r="R25" s="33"/>
      <c r="S25" s="33"/>
      <c r="T25" s="33"/>
      <c r="U25" s="33"/>
    </row>
    <row r="26" spans="3:21" x14ac:dyDescent="0.35">
      <c r="C26" s="49" t="s">
        <v>1076</v>
      </c>
      <c r="D26" s="26">
        <f>VALUE(WOs!G1004)</f>
        <v>0.85799999999999998</v>
      </c>
      <c r="E26" s="33"/>
      <c r="F26" s="33"/>
      <c r="G26" s="33"/>
      <c r="H26" s="33"/>
      <c r="I26" s="33"/>
      <c r="J26" s="33"/>
      <c r="K26" s="33"/>
      <c r="L26" s="33"/>
      <c r="M26" s="33"/>
      <c r="N26" s="33"/>
      <c r="O26" s="33"/>
      <c r="P26" s="33"/>
      <c r="Q26" s="37"/>
      <c r="R26" s="33"/>
      <c r="S26" s="33"/>
      <c r="T26" s="33"/>
      <c r="U26" s="33"/>
    </row>
    <row r="27" spans="3:21" x14ac:dyDescent="0.35">
      <c r="C27" s="49" t="s">
        <v>1077</v>
      </c>
      <c r="D27" s="27">
        <f>VALUE(WOs!E1003)</f>
        <v>0.10299999999999999</v>
      </c>
      <c r="E27" s="33"/>
      <c r="F27" s="33"/>
      <c r="G27" s="33"/>
      <c r="H27" s="33"/>
      <c r="I27" s="33"/>
      <c r="J27" s="33"/>
      <c r="K27" s="33"/>
      <c r="L27" s="33"/>
      <c r="M27" s="33"/>
      <c r="N27" s="33"/>
      <c r="O27" s="33"/>
      <c r="P27" s="33"/>
      <c r="Q27" s="37"/>
      <c r="R27" s="33"/>
      <c r="S27" s="33"/>
      <c r="T27" s="33"/>
      <c r="U27" s="33"/>
    </row>
    <row r="28" spans="3:21" x14ac:dyDescent="0.35">
      <c r="C28" s="32"/>
      <c r="D28" s="33"/>
      <c r="E28" s="33"/>
      <c r="F28" s="33"/>
      <c r="G28" s="33"/>
      <c r="H28" s="33"/>
      <c r="I28" s="33"/>
      <c r="J28" s="33"/>
      <c r="K28" s="33"/>
      <c r="L28" s="33"/>
      <c r="M28" s="33"/>
      <c r="N28" s="33"/>
      <c r="O28" s="33"/>
      <c r="P28" s="33"/>
      <c r="Q28" s="37"/>
      <c r="R28" s="33"/>
      <c r="S28" s="33"/>
      <c r="T28" s="33"/>
      <c r="U28" s="33"/>
    </row>
    <row r="29" spans="3:21" x14ac:dyDescent="0.35">
      <c r="C29" s="32"/>
      <c r="D29" s="33"/>
      <c r="E29" s="33"/>
      <c r="F29" s="33"/>
      <c r="G29" s="33"/>
      <c r="H29" s="33"/>
      <c r="I29" s="33"/>
      <c r="J29" s="33"/>
      <c r="K29" s="33"/>
      <c r="L29" s="33"/>
      <c r="M29" s="33"/>
      <c r="N29" s="33"/>
      <c r="O29" s="33"/>
      <c r="P29" s="33"/>
      <c r="Q29" s="37"/>
      <c r="R29" s="33"/>
      <c r="S29" s="33"/>
      <c r="T29" s="33"/>
      <c r="U29" s="33"/>
    </row>
    <row r="30" spans="3:21" x14ac:dyDescent="0.35">
      <c r="C30" s="32"/>
      <c r="D30" s="33"/>
      <c r="E30" s="33"/>
      <c r="F30" s="33"/>
      <c r="G30" s="33"/>
      <c r="H30" s="33"/>
      <c r="I30" s="33"/>
      <c r="J30" s="33"/>
      <c r="K30" s="33"/>
      <c r="L30" s="33"/>
      <c r="M30" s="33"/>
      <c r="N30" s="33"/>
      <c r="O30" s="33"/>
      <c r="P30" s="33"/>
      <c r="Q30" s="37"/>
      <c r="R30" s="33"/>
      <c r="S30" s="33"/>
      <c r="T30" s="33"/>
      <c r="U30" s="33"/>
    </row>
    <row r="31" spans="3:21" x14ac:dyDescent="0.35">
      <c r="C31" s="32"/>
      <c r="D31" s="33"/>
      <c r="E31" s="33"/>
      <c r="F31" s="33"/>
      <c r="G31" s="33"/>
      <c r="H31" s="33"/>
      <c r="I31" s="33"/>
      <c r="J31" s="33"/>
      <c r="K31" s="33"/>
      <c r="L31" s="33"/>
      <c r="M31" s="33"/>
      <c r="N31" s="33"/>
      <c r="O31" s="33"/>
      <c r="P31" s="33"/>
      <c r="Q31" s="37"/>
      <c r="R31" s="33"/>
      <c r="S31" s="33"/>
      <c r="T31" s="33"/>
      <c r="U31" s="33"/>
    </row>
    <row r="32" spans="3:21" x14ac:dyDescent="0.35">
      <c r="C32" s="32"/>
      <c r="D32" s="33"/>
      <c r="E32" s="33"/>
      <c r="F32" s="33"/>
      <c r="G32" s="33"/>
      <c r="H32" s="33"/>
      <c r="I32" s="33"/>
      <c r="J32" s="33"/>
      <c r="K32" s="33"/>
      <c r="L32" s="33"/>
      <c r="M32" s="33"/>
      <c r="N32" s="33"/>
      <c r="O32" s="33"/>
      <c r="P32" s="33"/>
      <c r="Q32" s="37"/>
      <c r="R32" s="33"/>
      <c r="S32" s="33"/>
      <c r="T32" s="33"/>
      <c r="U32" s="33"/>
    </row>
    <row r="33" spans="3:21" x14ac:dyDescent="0.35">
      <c r="C33" s="32"/>
      <c r="D33" s="33"/>
      <c r="E33" s="33"/>
      <c r="F33" s="33"/>
      <c r="G33" s="33"/>
      <c r="H33" s="33"/>
      <c r="I33" s="33"/>
      <c r="J33" s="33"/>
      <c r="K33" s="33"/>
      <c r="L33" s="33"/>
      <c r="M33" s="33"/>
      <c r="N33" s="33"/>
      <c r="O33" s="33"/>
      <c r="P33" s="33"/>
      <c r="Q33" s="37"/>
      <c r="R33" s="33"/>
      <c r="S33" s="33"/>
      <c r="T33" s="33"/>
      <c r="U33" s="33"/>
    </row>
    <row r="34" spans="3:21" x14ac:dyDescent="0.35">
      <c r="C34" s="32"/>
      <c r="D34" s="33"/>
      <c r="E34" s="33"/>
      <c r="F34" s="33"/>
      <c r="G34" s="33"/>
      <c r="H34" s="33"/>
      <c r="I34" s="33"/>
      <c r="J34" s="33"/>
      <c r="K34" s="33"/>
      <c r="L34" s="33"/>
      <c r="M34" s="33"/>
      <c r="N34" s="33"/>
      <c r="O34" s="33"/>
      <c r="P34" s="33"/>
      <c r="Q34" s="37"/>
      <c r="R34" s="33"/>
      <c r="S34" s="33"/>
      <c r="T34" s="33"/>
      <c r="U34" s="33"/>
    </row>
    <row r="35" spans="3:21" x14ac:dyDescent="0.35">
      <c r="C35" s="32"/>
      <c r="D35" s="33"/>
      <c r="E35" s="33"/>
      <c r="F35" s="33"/>
      <c r="G35" s="33"/>
      <c r="H35" s="33"/>
      <c r="I35" s="33"/>
      <c r="J35" s="33"/>
      <c r="K35" s="33"/>
      <c r="L35" s="33"/>
      <c r="M35" s="33"/>
      <c r="N35" s="33"/>
      <c r="O35" s="33"/>
      <c r="P35" s="33"/>
      <c r="Q35" s="37"/>
      <c r="R35" s="33"/>
      <c r="S35" s="33"/>
      <c r="T35" s="33"/>
      <c r="U35" s="33"/>
    </row>
    <row r="36" spans="3:21" x14ac:dyDescent="0.35">
      <c r="C36" s="32"/>
      <c r="D36" s="33"/>
      <c r="E36" s="33"/>
      <c r="F36" s="33"/>
      <c r="G36" s="33"/>
      <c r="H36" s="33"/>
      <c r="I36" s="33"/>
      <c r="J36" s="33"/>
      <c r="K36" s="33"/>
      <c r="L36" s="33"/>
      <c r="M36" s="33"/>
      <c r="N36" s="33"/>
      <c r="O36" s="33"/>
      <c r="P36" s="33"/>
      <c r="Q36" s="37"/>
      <c r="R36" s="33"/>
      <c r="S36" s="33"/>
      <c r="T36" s="33"/>
      <c r="U36" s="33"/>
    </row>
    <row r="37" spans="3:21" x14ac:dyDescent="0.35">
      <c r="C37" s="32"/>
      <c r="D37" s="33"/>
      <c r="E37" s="33"/>
      <c r="F37" s="33"/>
      <c r="G37" s="33"/>
      <c r="H37" s="33"/>
      <c r="I37" s="33"/>
      <c r="J37" s="33"/>
      <c r="K37" s="33"/>
      <c r="L37" s="33"/>
      <c r="M37" s="33"/>
      <c r="N37" s="33"/>
      <c r="O37" s="33"/>
      <c r="P37" s="33"/>
      <c r="Q37" s="37"/>
      <c r="R37" s="33"/>
      <c r="S37" s="33"/>
      <c r="T37" s="33"/>
      <c r="U37" s="33"/>
    </row>
    <row r="38" spans="3:21" x14ac:dyDescent="0.35">
      <c r="C38" s="32"/>
      <c r="D38" s="33"/>
      <c r="E38" s="33"/>
      <c r="F38" s="33"/>
      <c r="G38" s="33"/>
      <c r="H38" s="33"/>
      <c r="I38" s="33"/>
      <c r="J38" s="33"/>
      <c r="K38" s="33"/>
      <c r="L38" s="33"/>
      <c r="M38" s="33"/>
      <c r="N38" s="33"/>
      <c r="O38" s="33"/>
      <c r="P38" s="33"/>
      <c r="Q38" s="37"/>
      <c r="R38" s="33"/>
      <c r="S38" s="33"/>
      <c r="T38" s="33"/>
      <c r="U38" s="33"/>
    </row>
    <row r="39" spans="3:21" x14ac:dyDescent="0.35">
      <c r="C39" s="32"/>
      <c r="D39" s="33"/>
      <c r="E39" s="33"/>
      <c r="F39" s="33"/>
      <c r="G39" s="33"/>
      <c r="H39" s="33"/>
      <c r="I39" s="33"/>
      <c r="J39" s="33"/>
      <c r="K39" s="33"/>
      <c r="L39" s="33"/>
      <c r="M39" s="33"/>
      <c r="N39" s="33"/>
      <c r="O39" s="33"/>
      <c r="P39" s="33"/>
      <c r="Q39" s="37"/>
      <c r="R39" s="33"/>
      <c r="S39" s="33"/>
      <c r="T39" s="33"/>
      <c r="U39" s="33"/>
    </row>
    <row r="40" spans="3:21" x14ac:dyDescent="0.35">
      <c r="C40" s="32"/>
      <c r="D40" s="33"/>
      <c r="E40" s="33"/>
      <c r="F40" s="33"/>
      <c r="G40" s="33"/>
      <c r="H40" s="33"/>
      <c r="I40" s="33"/>
      <c r="J40" s="33"/>
      <c r="K40" s="33"/>
      <c r="L40" s="33"/>
      <c r="M40" s="33"/>
      <c r="N40" s="33"/>
      <c r="O40" s="33"/>
      <c r="P40" s="33"/>
      <c r="Q40" s="37"/>
      <c r="R40" s="33"/>
      <c r="S40" s="33"/>
      <c r="T40" s="33"/>
      <c r="U40" s="33"/>
    </row>
    <row r="41" spans="3:21" ht="15" thickBot="1" x14ac:dyDescent="0.4">
      <c r="C41" s="46"/>
      <c r="D41" s="47"/>
      <c r="E41" s="47"/>
      <c r="F41" s="47"/>
      <c r="G41" s="47"/>
      <c r="H41" s="47"/>
      <c r="I41" s="47"/>
      <c r="J41" s="47"/>
      <c r="K41" s="47"/>
      <c r="L41" s="47"/>
      <c r="M41" s="47"/>
      <c r="N41" s="47"/>
      <c r="O41" s="47"/>
      <c r="P41" s="47"/>
      <c r="Q41" s="48"/>
      <c r="R41" s="33"/>
      <c r="S41" s="33"/>
      <c r="T41" s="33"/>
      <c r="U41" s="33"/>
    </row>
  </sheetData>
  <mergeCells count="1">
    <mergeCell ref="H4:N6"/>
  </mergeCells>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F4B064-D8DE-4471-8A91-6E2E93A5CED5}">
  <dimension ref="A3:CH766"/>
  <sheetViews>
    <sheetView topLeftCell="CD206" workbookViewId="0">
      <selection activeCell="CD217" sqref="CD217"/>
    </sheetView>
  </sheetViews>
  <sheetFormatPr defaultRowHeight="14.5" x14ac:dyDescent="0.35"/>
  <cols>
    <col min="1" max="1" width="12.36328125" bestFit="1" customWidth="1"/>
    <col min="2" max="2" width="11.81640625" bestFit="1" customWidth="1"/>
    <col min="3" max="4" width="1.81640625" bestFit="1" customWidth="1"/>
    <col min="5" max="5" width="10.7265625" bestFit="1" customWidth="1"/>
    <col min="27" max="27" width="14.453125" bestFit="1" customWidth="1"/>
    <col min="28" max="28" width="15.26953125" bestFit="1" customWidth="1"/>
    <col min="29" max="29" width="7.26953125" bestFit="1" customWidth="1"/>
    <col min="30" max="30" width="6.6328125" bestFit="1" customWidth="1"/>
    <col min="31" max="31" width="6.1796875" bestFit="1" customWidth="1"/>
    <col min="32" max="32" width="5.90625" bestFit="1" customWidth="1"/>
    <col min="33" max="33" width="14.453125" bestFit="1" customWidth="1"/>
    <col min="34" max="34" width="11.7265625" bestFit="1" customWidth="1"/>
    <col min="35" max="35" width="14.453125" bestFit="1" customWidth="1"/>
    <col min="36" max="36" width="11.7265625" bestFit="1" customWidth="1"/>
    <col min="37" max="37" width="14.453125" bestFit="1" customWidth="1"/>
    <col min="85" max="85" width="12.36328125" bestFit="1" customWidth="1"/>
    <col min="86" max="86" width="14.7265625" bestFit="1" customWidth="1"/>
    <col min="87" max="87" width="6.7265625" bestFit="1" customWidth="1"/>
    <col min="88" max="88" width="10.7265625" bestFit="1" customWidth="1"/>
  </cols>
  <sheetData>
    <row r="3" spans="1:2" x14ac:dyDescent="0.35">
      <c r="A3" s="16" t="s">
        <v>1055</v>
      </c>
      <c r="B3" t="s">
        <v>1070</v>
      </c>
    </row>
    <row r="4" spans="1:2" x14ac:dyDescent="0.35">
      <c r="A4" s="17">
        <v>0.45600000000000002</v>
      </c>
      <c r="B4" s="6">
        <v>2</v>
      </c>
    </row>
    <row r="5" spans="1:2" x14ac:dyDescent="0.35">
      <c r="A5" s="17">
        <v>0.98399999999999999</v>
      </c>
      <c r="B5" s="6">
        <v>2</v>
      </c>
    </row>
    <row r="6" spans="1:2" x14ac:dyDescent="0.35">
      <c r="A6" s="17">
        <v>1.173</v>
      </c>
      <c r="B6" s="6">
        <v>2</v>
      </c>
    </row>
    <row r="7" spans="1:2" x14ac:dyDescent="0.35">
      <c r="A7" s="17">
        <v>1.8240000000000001</v>
      </c>
      <c r="B7" s="6">
        <v>2</v>
      </c>
    </row>
    <row r="8" spans="1:2" x14ac:dyDescent="0.35">
      <c r="A8" s="17">
        <v>2</v>
      </c>
      <c r="B8" s="6">
        <v>1</v>
      </c>
    </row>
    <row r="9" spans="1:2" x14ac:dyDescent="0.35">
      <c r="A9" s="17">
        <v>2.54</v>
      </c>
      <c r="B9" s="6">
        <v>2</v>
      </c>
    </row>
    <row r="10" spans="1:2" x14ac:dyDescent="0.35">
      <c r="A10" s="17">
        <v>3.12</v>
      </c>
      <c r="B10" s="6">
        <v>1</v>
      </c>
    </row>
    <row r="11" spans="1:2" x14ac:dyDescent="0.35">
      <c r="A11" s="17">
        <v>3.5750000000000002</v>
      </c>
      <c r="B11" s="6">
        <v>1</v>
      </c>
    </row>
    <row r="12" spans="1:2" x14ac:dyDescent="0.35">
      <c r="A12" s="17">
        <v>4.99</v>
      </c>
      <c r="B12" s="6">
        <v>1</v>
      </c>
    </row>
    <row r="13" spans="1:2" x14ac:dyDescent="0.35">
      <c r="A13" s="17">
        <v>5.4</v>
      </c>
      <c r="B13" s="6">
        <v>1</v>
      </c>
    </row>
    <row r="14" spans="1:2" x14ac:dyDescent="0.35">
      <c r="A14" s="17">
        <v>5.4720000000000004</v>
      </c>
      <c r="B14" s="6">
        <v>3</v>
      </c>
    </row>
    <row r="15" spans="1:2" x14ac:dyDescent="0.35">
      <c r="A15" s="17">
        <v>5.71</v>
      </c>
      <c r="B15" s="6">
        <v>2</v>
      </c>
    </row>
    <row r="16" spans="1:2" x14ac:dyDescent="0.35">
      <c r="A16" s="17">
        <v>6.2160000000000002</v>
      </c>
      <c r="B16" s="6">
        <v>1</v>
      </c>
    </row>
    <row r="17" spans="1:2" x14ac:dyDescent="0.35">
      <c r="A17" s="17">
        <v>6.399</v>
      </c>
      <c r="B17" s="6">
        <v>1</v>
      </c>
    </row>
    <row r="18" spans="1:2" x14ac:dyDescent="0.35">
      <c r="A18" s="17">
        <v>6.944</v>
      </c>
      <c r="B18" s="6">
        <v>1</v>
      </c>
    </row>
    <row r="19" spans="1:2" x14ac:dyDescent="0.35">
      <c r="A19" s="17">
        <v>7.02</v>
      </c>
      <c r="B19" s="6">
        <v>2</v>
      </c>
    </row>
    <row r="20" spans="1:2" x14ac:dyDescent="0.35">
      <c r="A20" s="17">
        <v>7.3079999999999998</v>
      </c>
      <c r="B20" s="6">
        <v>1</v>
      </c>
    </row>
    <row r="21" spans="1:2" x14ac:dyDescent="0.35">
      <c r="A21" s="17">
        <v>7.3140000000000001</v>
      </c>
      <c r="B21" s="6">
        <v>1</v>
      </c>
    </row>
    <row r="22" spans="1:2" x14ac:dyDescent="0.35">
      <c r="A22" s="17">
        <v>7.5</v>
      </c>
      <c r="B22" s="6">
        <v>1</v>
      </c>
    </row>
    <row r="23" spans="1:2" x14ac:dyDescent="0.35">
      <c r="A23" s="17">
        <v>7.8</v>
      </c>
      <c r="B23" s="6">
        <v>1</v>
      </c>
    </row>
    <row r="24" spans="1:2" x14ac:dyDescent="0.35">
      <c r="A24" s="17">
        <v>8.25</v>
      </c>
      <c r="B24" s="6">
        <v>2</v>
      </c>
    </row>
    <row r="25" spans="1:2" x14ac:dyDescent="0.35">
      <c r="A25" s="17">
        <v>8.5495999999999999</v>
      </c>
      <c r="B25" s="6">
        <v>1</v>
      </c>
    </row>
    <row r="26" spans="1:2" x14ac:dyDescent="0.35">
      <c r="A26" s="17">
        <v>8.92</v>
      </c>
      <c r="B26" s="6">
        <v>1</v>
      </c>
    </row>
    <row r="27" spans="1:2" x14ac:dyDescent="0.35">
      <c r="A27" s="17">
        <v>9.6</v>
      </c>
      <c r="B27" s="6">
        <v>2</v>
      </c>
    </row>
    <row r="28" spans="1:2" x14ac:dyDescent="0.35">
      <c r="A28" s="17">
        <v>9.75</v>
      </c>
      <c r="B28" s="6">
        <v>1</v>
      </c>
    </row>
    <row r="29" spans="1:2" x14ac:dyDescent="0.35">
      <c r="A29" s="17">
        <v>9.92</v>
      </c>
      <c r="B29" s="6">
        <v>1</v>
      </c>
    </row>
    <row r="30" spans="1:2" x14ac:dyDescent="0.35">
      <c r="A30" s="17">
        <v>9.98</v>
      </c>
      <c r="B30" s="6">
        <v>2</v>
      </c>
    </row>
    <row r="31" spans="1:2" x14ac:dyDescent="0.35">
      <c r="A31" s="17">
        <v>10</v>
      </c>
      <c r="B31" s="6">
        <v>1</v>
      </c>
    </row>
    <row r="32" spans="1:2" x14ac:dyDescent="0.35">
      <c r="A32" s="17">
        <v>10.103199999999999</v>
      </c>
      <c r="B32" s="6">
        <v>1</v>
      </c>
    </row>
    <row r="33" spans="1:2" x14ac:dyDescent="0.35">
      <c r="A33" s="17">
        <v>10.27</v>
      </c>
      <c r="B33" s="6">
        <v>1</v>
      </c>
    </row>
    <row r="34" spans="1:2" x14ac:dyDescent="0.35">
      <c r="A34" s="17">
        <v>10.307499999999999</v>
      </c>
      <c r="B34" s="6">
        <v>1</v>
      </c>
    </row>
    <row r="35" spans="1:2" x14ac:dyDescent="0.35">
      <c r="A35" s="17">
        <v>10.53</v>
      </c>
      <c r="B35" s="6">
        <v>1</v>
      </c>
    </row>
    <row r="36" spans="1:2" x14ac:dyDescent="0.35">
      <c r="A36" s="17">
        <v>11.06</v>
      </c>
      <c r="B36" s="6">
        <v>1</v>
      </c>
    </row>
    <row r="37" spans="1:2" x14ac:dyDescent="0.35">
      <c r="A37" s="17">
        <v>11.7</v>
      </c>
      <c r="B37" s="6">
        <v>1</v>
      </c>
    </row>
    <row r="38" spans="1:2" x14ac:dyDescent="0.35">
      <c r="A38" s="17">
        <v>12</v>
      </c>
      <c r="B38" s="6">
        <v>1</v>
      </c>
    </row>
    <row r="39" spans="1:2" x14ac:dyDescent="0.35">
      <c r="A39" s="17">
        <v>12.63</v>
      </c>
      <c r="B39" s="6">
        <v>1</v>
      </c>
    </row>
    <row r="40" spans="1:2" x14ac:dyDescent="0.35">
      <c r="A40" s="17">
        <v>13.321400000000001</v>
      </c>
      <c r="B40" s="6">
        <v>1</v>
      </c>
    </row>
    <row r="41" spans="1:2" x14ac:dyDescent="0.35">
      <c r="A41" s="17">
        <v>13.36</v>
      </c>
      <c r="B41" s="6">
        <v>2</v>
      </c>
    </row>
    <row r="42" spans="1:2" x14ac:dyDescent="0.35">
      <c r="A42" s="17">
        <v>13.42</v>
      </c>
      <c r="B42" s="6">
        <v>1</v>
      </c>
    </row>
    <row r="43" spans="1:2" x14ac:dyDescent="0.35">
      <c r="A43" s="17">
        <v>14.13</v>
      </c>
      <c r="B43" s="6">
        <v>1</v>
      </c>
    </row>
    <row r="44" spans="1:2" x14ac:dyDescent="0.35">
      <c r="A44" s="17">
        <v>14.3</v>
      </c>
      <c r="B44" s="6">
        <v>1</v>
      </c>
    </row>
    <row r="45" spans="1:2" x14ac:dyDescent="0.35">
      <c r="A45" s="17">
        <v>14.4</v>
      </c>
      <c r="B45" s="6">
        <v>2</v>
      </c>
    </row>
    <row r="46" spans="1:2" x14ac:dyDescent="0.35">
      <c r="A46" s="17">
        <v>14.42</v>
      </c>
      <c r="B46" s="6">
        <v>3</v>
      </c>
    </row>
    <row r="47" spans="1:2" x14ac:dyDescent="0.35">
      <c r="A47" s="17">
        <v>14.702999999999999</v>
      </c>
      <c r="B47" s="6">
        <v>2</v>
      </c>
    </row>
    <row r="48" spans="1:2" x14ac:dyDescent="0.35">
      <c r="A48" s="17">
        <v>14.76</v>
      </c>
      <c r="B48" s="6">
        <v>2</v>
      </c>
    </row>
    <row r="49" spans="1:2" x14ac:dyDescent="0.35">
      <c r="A49" s="17">
        <v>14.88</v>
      </c>
      <c r="B49" s="6">
        <v>1</v>
      </c>
    </row>
    <row r="50" spans="1:2" x14ac:dyDescent="0.35">
      <c r="A50" s="17">
        <v>15.15</v>
      </c>
      <c r="B50" s="6">
        <v>1</v>
      </c>
    </row>
    <row r="51" spans="1:2" x14ac:dyDescent="0.35">
      <c r="A51" s="17">
        <v>15.24</v>
      </c>
      <c r="B51" s="6">
        <v>1</v>
      </c>
    </row>
    <row r="52" spans="1:2" x14ac:dyDescent="0.35">
      <c r="A52" s="17">
        <v>15.401</v>
      </c>
      <c r="B52" s="6">
        <v>1</v>
      </c>
    </row>
    <row r="53" spans="1:2" x14ac:dyDescent="0.35">
      <c r="A53" s="17">
        <v>15.430999999999999</v>
      </c>
      <c r="B53" s="6">
        <v>1</v>
      </c>
    </row>
    <row r="54" spans="1:2" x14ac:dyDescent="0.35">
      <c r="A54" s="17">
        <v>15.542999999999999</v>
      </c>
      <c r="B54" s="6">
        <v>1</v>
      </c>
    </row>
    <row r="55" spans="1:2" x14ac:dyDescent="0.35">
      <c r="A55" s="17">
        <v>15.63</v>
      </c>
      <c r="B55" s="6">
        <v>2</v>
      </c>
    </row>
    <row r="56" spans="1:2" x14ac:dyDescent="0.35">
      <c r="A56" s="17">
        <v>16.25</v>
      </c>
      <c r="B56" s="6">
        <v>3</v>
      </c>
    </row>
    <row r="57" spans="1:2" x14ac:dyDescent="0.35">
      <c r="A57" s="17">
        <v>16.420000000000002</v>
      </c>
      <c r="B57" s="6">
        <v>1</v>
      </c>
    </row>
    <row r="58" spans="1:2" x14ac:dyDescent="0.35">
      <c r="A58" s="17">
        <v>17.064</v>
      </c>
      <c r="B58" s="6">
        <v>1</v>
      </c>
    </row>
    <row r="59" spans="1:2" x14ac:dyDescent="0.35">
      <c r="A59" s="17">
        <v>17.13</v>
      </c>
      <c r="B59" s="6">
        <v>2</v>
      </c>
    </row>
    <row r="60" spans="1:2" x14ac:dyDescent="0.35">
      <c r="A60" s="17">
        <v>17.170000000000002</v>
      </c>
      <c r="B60" s="6">
        <v>1</v>
      </c>
    </row>
    <row r="61" spans="1:2" x14ac:dyDescent="0.35">
      <c r="A61" s="17">
        <v>17.420000000000002</v>
      </c>
      <c r="B61" s="6">
        <v>1</v>
      </c>
    </row>
    <row r="62" spans="1:2" x14ac:dyDescent="0.35">
      <c r="A62" s="17">
        <v>17.88</v>
      </c>
      <c r="B62" s="6">
        <v>1</v>
      </c>
    </row>
    <row r="63" spans="1:2" x14ac:dyDescent="0.35">
      <c r="A63" s="17">
        <v>18</v>
      </c>
      <c r="B63" s="6">
        <v>3</v>
      </c>
    </row>
    <row r="64" spans="1:2" x14ac:dyDescent="0.35">
      <c r="A64" s="17">
        <v>18.254899999999999</v>
      </c>
      <c r="B64" s="6">
        <v>1</v>
      </c>
    </row>
    <row r="65" spans="1:2" x14ac:dyDescent="0.35">
      <c r="A65" s="17">
        <v>18.524999999999999</v>
      </c>
      <c r="B65" s="6">
        <v>1</v>
      </c>
    </row>
    <row r="66" spans="1:2" x14ac:dyDescent="0.35">
      <c r="A66" s="17">
        <v>18.63</v>
      </c>
      <c r="B66" s="6">
        <v>2</v>
      </c>
    </row>
    <row r="67" spans="1:2" x14ac:dyDescent="0.35">
      <c r="A67" s="17">
        <v>19</v>
      </c>
      <c r="B67" s="6">
        <v>3</v>
      </c>
    </row>
    <row r="68" spans="1:2" x14ac:dyDescent="0.35">
      <c r="A68" s="17">
        <v>19.196999999999999</v>
      </c>
      <c r="B68" s="6">
        <v>10</v>
      </c>
    </row>
    <row r="69" spans="1:2" x14ac:dyDescent="0.35">
      <c r="A69" s="17">
        <v>19.5</v>
      </c>
      <c r="B69" s="6">
        <v>2</v>
      </c>
    </row>
    <row r="70" spans="1:2" x14ac:dyDescent="0.35">
      <c r="A70" s="17">
        <v>19.548100000000002</v>
      </c>
      <c r="B70" s="6">
        <v>2</v>
      </c>
    </row>
    <row r="71" spans="1:2" x14ac:dyDescent="0.35">
      <c r="A71" s="17">
        <v>19.9801</v>
      </c>
      <c r="B71" s="6">
        <v>1</v>
      </c>
    </row>
    <row r="72" spans="1:2" x14ac:dyDescent="0.35">
      <c r="A72" s="17">
        <v>20</v>
      </c>
      <c r="B72" s="6">
        <v>3</v>
      </c>
    </row>
    <row r="73" spans="1:2" x14ac:dyDescent="0.35">
      <c r="A73" s="17">
        <v>20.010000000000002</v>
      </c>
      <c r="B73" s="6">
        <v>2</v>
      </c>
    </row>
    <row r="74" spans="1:2" x14ac:dyDescent="0.35">
      <c r="A74" s="17">
        <v>20.07</v>
      </c>
      <c r="B74" s="6">
        <v>1</v>
      </c>
    </row>
    <row r="75" spans="1:2" x14ac:dyDescent="0.35">
      <c r="A75" s="17">
        <v>20.475000000000001</v>
      </c>
      <c r="B75" s="6">
        <v>1</v>
      </c>
    </row>
    <row r="76" spans="1:2" x14ac:dyDescent="0.35">
      <c r="A76" s="17">
        <v>20.83</v>
      </c>
      <c r="B76" s="6">
        <v>1</v>
      </c>
    </row>
    <row r="77" spans="1:2" x14ac:dyDescent="0.35">
      <c r="A77" s="17">
        <v>21</v>
      </c>
      <c r="B77" s="6">
        <v>1</v>
      </c>
    </row>
    <row r="78" spans="1:2" x14ac:dyDescent="0.35">
      <c r="A78" s="17">
        <v>21.21</v>
      </c>
      <c r="B78" s="6">
        <v>1</v>
      </c>
    </row>
    <row r="79" spans="1:2" x14ac:dyDescent="0.35">
      <c r="A79" s="17">
        <v>21.33</v>
      </c>
      <c r="B79" s="6">
        <v>29</v>
      </c>
    </row>
    <row r="80" spans="1:2" x14ac:dyDescent="0.35">
      <c r="A80" s="17">
        <v>21.6</v>
      </c>
      <c r="B80" s="6">
        <v>1</v>
      </c>
    </row>
    <row r="81" spans="1:2" x14ac:dyDescent="0.35">
      <c r="A81" s="17">
        <v>21.63</v>
      </c>
      <c r="B81" s="6">
        <v>1</v>
      </c>
    </row>
    <row r="82" spans="1:2" x14ac:dyDescent="0.35">
      <c r="A82" s="17">
        <v>22</v>
      </c>
      <c r="B82" s="6">
        <v>4</v>
      </c>
    </row>
    <row r="83" spans="1:2" x14ac:dyDescent="0.35">
      <c r="A83" s="17">
        <v>22.3</v>
      </c>
      <c r="B83" s="6">
        <v>1</v>
      </c>
    </row>
    <row r="84" spans="1:2" x14ac:dyDescent="0.35">
      <c r="A84" s="17">
        <v>22.425000000000001</v>
      </c>
      <c r="B84" s="6">
        <v>1</v>
      </c>
    </row>
    <row r="85" spans="1:2" x14ac:dyDescent="0.35">
      <c r="A85" s="17">
        <v>22.84</v>
      </c>
      <c r="B85" s="6">
        <v>1</v>
      </c>
    </row>
    <row r="86" spans="1:2" x14ac:dyDescent="0.35">
      <c r="A86" s="17">
        <v>23</v>
      </c>
      <c r="B86" s="6">
        <v>2</v>
      </c>
    </row>
    <row r="87" spans="1:2" x14ac:dyDescent="0.35">
      <c r="A87" s="17">
        <v>23.1465</v>
      </c>
      <c r="B87" s="6">
        <v>1</v>
      </c>
    </row>
    <row r="88" spans="1:2" x14ac:dyDescent="0.35">
      <c r="A88" s="17">
        <v>23.401</v>
      </c>
      <c r="B88" s="6">
        <v>2</v>
      </c>
    </row>
    <row r="89" spans="1:2" x14ac:dyDescent="0.35">
      <c r="A89" s="17">
        <v>23.899000000000001</v>
      </c>
      <c r="B89" s="6">
        <v>4</v>
      </c>
    </row>
    <row r="90" spans="1:2" x14ac:dyDescent="0.35">
      <c r="A90" s="17">
        <v>24</v>
      </c>
      <c r="B90" s="6">
        <v>2</v>
      </c>
    </row>
    <row r="91" spans="1:2" x14ac:dyDescent="0.35">
      <c r="A91" s="17">
        <v>24.186499999999999</v>
      </c>
      <c r="B91" s="6">
        <v>2</v>
      </c>
    </row>
    <row r="92" spans="1:2" x14ac:dyDescent="0.35">
      <c r="A92" s="17">
        <v>24.38</v>
      </c>
      <c r="B92" s="6">
        <v>2</v>
      </c>
    </row>
    <row r="93" spans="1:2" x14ac:dyDescent="0.35">
      <c r="A93" s="17">
        <v>24.406400000000001</v>
      </c>
      <c r="B93" s="6">
        <v>1</v>
      </c>
    </row>
    <row r="94" spans="1:2" x14ac:dyDescent="0.35">
      <c r="A94" s="17">
        <v>24.63</v>
      </c>
      <c r="B94" s="6">
        <v>3</v>
      </c>
    </row>
    <row r="95" spans="1:2" x14ac:dyDescent="0.35">
      <c r="A95" s="17">
        <v>25</v>
      </c>
      <c r="B95" s="6">
        <v>6</v>
      </c>
    </row>
    <row r="96" spans="1:2" x14ac:dyDescent="0.35">
      <c r="A96" s="17">
        <v>25.0718</v>
      </c>
      <c r="B96" s="6">
        <v>1</v>
      </c>
    </row>
    <row r="97" spans="1:2" x14ac:dyDescent="0.35">
      <c r="A97" s="17">
        <v>25.24</v>
      </c>
      <c r="B97" s="6">
        <v>1</v>
      </c>
    </row>
    <row r="98" spans="1:2" x14ac:dyDescent="0.35">
      <c r="A98" s="17">
        <v>25.2486</v>
      </c>
      <c r="B98" s="6">
        <v>1</v>
      </c>
    </row>
    <row r="99" spans="1:2" x14ac:dyDescent="0.35">
      <c r="A99" s="17">
        <v>25.26</v>
      </c>
      <c r="B99" s="6">
        <v>1</v>
      </c>
    </row>
    <row r="100" spans="1:2" x14ac:dyDescent="0.35">
      <c r="A100" s="17">
        <v>25.339500000000001</v>
      </c>
      <c r="B100" s="6">
        <v>1</v>
      </c>
    </row>
    <row r="101" spans="1:2" x14ac:dyDescent="0.35">
      <c r="A101" s="17">
        <v>25.407900000000001</v>
      </c>
      <c r="B101" s="6">
        <v>1</v>
      </c>
    </row>
    <row r="102" spans="1:2" x14ac:dyDescent="0.35">
      <c r="A102" s="17">
        <v>25.711400000000001</v>
      </c>
      <c r="B102" s="6">
        <v>1</v>
      </c>
    </row>
    <row r="103" spans="1:2" x14ac:dyDescent="0.35">
      <c r="A103" s="17">
        <v>25.773599999999998</v>
      </c>
      <c r="B103" s="6">
        <v>1</v>
      </c>
    </row>
    <row r="104" spans="1:2" x14ac:dyDescent="0.35">
      <c r="A104" s="17">
        <v>26.567499999999999</v>
      </c>
      <c r="B104" s="6">
        <v>1</v>
      </c>
    </row>
    <row r="105" spans="1:2" x14ac:dyDescent="0.35">
      <c r="A105" s="17">
        <v>26.582599999999999</v>
      </c>
      <c r="B105" s="6">
        <v>5</v>
      </c>
    </row>
    <row r="106" spans="1:2" x14ac:dyDescent="0.35">
      <c r="A106" s="17">
        <v>26.59</v>
      </c>
      <c r="B106" s="6">
        <v>2</v>
      </c>
    </row>
    <row r="107" spans="1:2" x14ac:dyDescent="0.35">
      <c r="A107" s="17">
        <v>26.84</v>
      </c>
      <c r="B107" s="6">
        <v>1</v>
      </c>
    </row>
    <row r="108" spans="1:2" x14ac:dyDescent="0.35">
      <c r="A108" s="17">
        <v>27</v>
      </c>
      <c r="B108" s="6">
        <v>3</v>
      </c>
    </row>
    <row r="109" spans="1:2" x14ac:dyDescent="0.35">
      <c r="A109" s="17">
        <v>27.486699999999999</v>
      </c>
      <c r="B109" s="6">
        <v>2</v>
      </c>
    </row>
    <row r="110" spans="1:2" x14ac:dyDescent="0.35">
      <c r="A110" s="17">
        <v>27.63</v>
      </c>
      <c r="B110" s="6">
        <v>1</v>
      </c>
    </row>
    <row r="111" spans="1:2" x14ac:dyDescent="0.35">
      <c r="A111" s="17">
        <v>27.953900000000001</v>
      </c>
      <c r="B111" s="6">
        <v>2</v>
      </c>
    </row>
    <row r="112" spans="1:2" x14ac:dyDescent="0.35">
      <c r="A112" s="17">
        <v>28.036799999999999</v>
      </c>
      <c r="B112" s="6">
        <v>1</v>
      </c>
    </row>
    <row r="113" spans="1:2" x14ac:dyDescent="0.35">
      <c r="A113" s="17">
        <v>28.5</v>
      </c>
      <c r="B113" s="6">
        <v>3</v>
      </c>
    </row>
    <row r="114" spans="1:2" x14ac:dyDescent="0.35">
      <c r="A114" s="17">
        <v>28.5868</v>
      </c>
      <c r="B114" s="6">
        <v>1</v>
      </c>
    </row>
    <row r="115" spans="1:2" x14ac:dyDescent="0.35">
      <c r="A115" s="17">
        <v>28.996500000000001</v>
      </c>
      <c r="B115" s="6">
        <v>1</v>
      </c>
    </row>
    <row r="116" spans="1:2" x14ac:dyDescent="0.35">
      <c r="A116" s="17">
        <v>29.13</v>
      </c>
      <c r="B116" s="6">
        <v>2</v>
      </c>
    </row>
    <row r="117" spans="1:2" x14ac:dyDescent="0.35">
      <c r="A117" s="17">
        <v>29.33</v>
      </c>
      <c r="B117" s="6">
        <v>2</v>
      </c>
    </row>
    <row r="118" spans="1:2" x14ac:dyDescent="0.35">
      <c r="A118" s="17">
        <v>29.727799999999998</v>
      </c>
      <c r="B118" s="6">
        <v>1</v>
      </c>
    </row>
    <row r="119" spans="1:2" x14ac:dyDescent="0.35">
      <c r="A119" s="17">
        <v>29.807400000000001</v>
      </c>
      <c r="B119" s="6">
        <v>2</v>
      </c>
    </row>
    <row r="120" spans="1:2" x14ac:dyDescent="0.35">
      <c r="A120" s="17">
        <v>30</v>
      </c>
      <c r="B120" s="6">
        <v>17</v>
      </c>
    </row>
    <row r="121" spans="1:2" x14ac:dyDescent="0.35">
      <c r="A121" s="17">
        <v>30.0473</v>
      </c>
      <c r="B121" s="6">
        <v>2</v>
      </c>
    </row>
    <row r="122" spans="1:2" x14ac:dyDescent="0.35">
      <c r="A122" s="17">
        <v>30.1082</v>
      </c>
      <c r="B122" s="6">
        <v>1</v>
      </c>
    </row>
    <row r="123" spans="1:2" x14ac:dyDescent="0.35">
      <c r="A123" s="17">
        <v>30.42</v>
      </c>
      <c r="B123" s="6">
        <v>1</v>
      </c>
    </row>
    <row r="124" spans="1:2" x14ac:dyDescent="0.35">
      <c r="A124" s="17">
        <v>31.807600000000001</v>
      </c>
      <c r="B124" s="6">
        <v>3</v>
      </c>
    </row>
    <row r="125" spans="1:2" x14ac:dyDescent="0.35">
      <c r="A125" s="17">
        <v>31.995000000000001</v>
      </c>
      <c r="B125" s="6">
        <v>1</v>
      </c>
    </row>
    <row r="126" spans="1:2" x14ac:dyDescent="0.35">
      <c r="A126" s="17">
        <v>32</v>
      </c>
      <c r="B126" s="6">
        <v>2</v>
      </c>
    </row>
    <row r="127" spans="1:2" x14ac:dyDescent="0.35">
      <c r="A127" s="17">
        <v>32.226999999999997</v>
      </c>
      <c r="B127" s="6">
        <v>1</v>
      </c>
    </row>
    <row r="128" spans="1:2" x14ac:dyDescent="0.35">
      <c r="A128" s="17">
        <v>32.6706</v>
      </c>
      <c r="B128" s="6">
        <v>2</v>
      </c>
    </row>
    <row r="129" spans="1:2" x14ac:dyDescent="0.35">
      <c r="A129" s="17">
        <v>33</v>
      </c>
      <c r="B129" s="6">
        <v>5</v>
      </c>
    </row>
    <row r="130" spans="1:2" x14ac:dyDescent="0.35">
      <c r="A130" s="17">
        <v>33.475000000000001</v>
      </c>
      <c r="B130" s="6">
        <v>1</v>
      </c>
    </row>
    <row r="131" spans="1:2" x14ac:dyDescent="0.35">
      <c r="A131" s="17">
        <v>33.497100000000003</v>
      </c>
      <c r="B131" s="6">
        <v>1</v>
      </c>
    </row>
    <row r="132" spans="1:2" x14ac:dyDescent="0.35">
      <c r="A132" s="17">
        <v>33.544699999999999</v>
      </c>
      <c r="B132" s="6">
        <v>1</v>
      </c>
    </row>
    <row r="133" spans="1:2" x14ac:dyDescent="0.35">
      <c r="A133" s="17">
        <v>33.571800000000003</v>
      </c>
      <c r="B133" s="6">
        <v>1</v>
      </c>
    </row>
    <row r="134" spans="1:2" x14ac:dyDescent="0.35">
      <c r="A134" s="17">
        <v>33.8611</v>
      </c>
      <c r="B134" s="6">
        <v>2</v>
      </c>
    </row>
    <row r="135" spans="1:2" x14ac:dyDescent="0.35">
      <c r="A135" s="17">
        <v>33.910499999999999</v>
      </c>
      <c r="B135" s="6">
        <v>1</v>
      </c>
    </row>
    <row r="136" spans="1:2" x14ac:dyDescent="0.35">
      <c r="A136" s="17">
        <v>33.957900000000002</v>
      </c>
      <c r="B136" s="6">
        <v>1</v>
      </c>
    </row>
    <row r="137" spans="1:2" x14ac:dyDescent="0.35">
      <c r="A137" s="17">
        <v>34.08</v>
      </c>
      <c r="B137" s="6">
        <v>2</v>
      </c>
    </row>
    <row r="138" spans="1:2" x14ac:dyDescent="0.35">
      <c r="A138" s="17">
        <v>34.5</v>
      </c>
      <c r="B138" s="6">
        <v>1</v>
      </c>
    </row>
    <row r="139" spans="1:2" x14ac:dyDescent="0.35">
      <c r="A139" s="17">
        <v>35.1</v>
      </c>
      <c r="B139" s="6">
        <v>1</v>
      </c>
    </row>
    <row r="140" spans="1:2" x14ac:dyDescent="0.35">
      <c r="A140" s="17">
        <v>35.450000000000003</v>
      </c>
      <c r="B140" s="6">
        <v>2</v>
      </c>
    </row>
    <row r="141" spans="1:2" x14ac:dyDescent="0.35">
      <c r="A141" s="17">
        <v>36</v>
      </c>
      <c r="B141" s="6">
        <v>5</v>
      </c>
    </row>
    <row r="142" spans="1:2" x14ac:dyDescent="0.35">
      <c r="A142" s="17">
        <v>36.3384</v>
      </c>
      <c r="B142" s="6">
        <v>3</v>
      </c>
    </row>
    <row r="143" spans="1:2" x14ac:dyDescent="0.35">
      <c r="A143" s="17">
        <v>36.503999999999998</v>
      </c>
      <c r="B143" s="6">
        <v>2</v>
      </c>
    </row>
    <row r="144" spans="1:2" x14ac:dyDescent="0.35">
      <c r="A144" s="17">
        <v>36.739400000000003</v>
      </c>
      <c r="B144" s="6">
        <v>1</v>
      </c>
    </row>
    <row r="145" spans="1:2" x14ac:dyDescent="0.35">
      <c r="A145" s="17">
        <v>36.754399999999997</v>
      </c>
      <c r="B145" s="6">
        <v>5</v>
      </c>
    </row>
    <row r="146" spans="1:2" x14ac:dyDescent="0.35">
      <c r="A146" s="17">
        <v>36.890099999999997</v>
      </c>
      <c r="B146" s="6">
        <v>1</v>
      </c>
    </row>
    <row r="147" spans="1:2" x14ac:dyDescent="0.35">
      <c r="A147" s="17">
        <v>36.972099999999998</v>
      </c>
      <c r="B147" s="6">
        <v>1</v>
      </c>
    </row>
    <row r="148" spans="1:2" x14ac:dyDescent="0.35">
      <c r="A148" s="17">
        <v>37.26</v>
      </c>
      <c r="B148" s="6">
        <v>1</v>
      </c>
    </row>
    <row r="149" spans="1:2" x14ac:dyDescent="0.35">
      <c r="A149" s="17">
        <v>37.262799999999999</v>
      </c>
      <c r="B149" s="6">
        <v>1</v>
      </c>
    </row>
    <row r="150" spans="1:2" x14ac:dyDescent="0.35">
      <c r="A150" s="17">
        <v>37.293500000000002</v>
      </c>
      <c r="B150" s="6">
        <v>3</v>
      </c>
    </row>
    <row r="151" spans="1:2" x14ac:dyDescent="0.35">
      <c r="A151" s="17">
        <v>37.44</v>
      </c>
      <c r="B151" s="6">
        <v>2</v>
      </c>
    </row>
    <row r="152" spans="1:2" x14ac:dyDescent="0.35">
      <c r="A152" s="17">
        <v>37.582099999999997</v>
      </c>
      <c r="B152" s="6">
        <v>1</v>
      </c>
    </row>
    <row r="153" spans="1:2" x14ac:dyDescent="0.35">
      <c r="A153" s="17">
        <v>37.707000000000001</v>
      </c>
      <c r="B153" s="6">
        <v>1</v>
      </c>
    </row>
    <row r="154" spans="1:2" x14ac:dyDescent="0.35">
      <c r="A154" s="17">
        <v>37.917400000000001</v>
      </c>
      <c r="B154" s="6">
        <v>1</v>
      </c>
    </row>
    <row r="155" spans="1:2" x14ac:dyDescent="0.35">
      <c r="A155" s="17">
        <v>38.124600000000001</v>
      </c>
      <c r="B155" s="6">
        <v>1</v>
      </c>
    </row>
    <row r="156" spans="1:2" x14ac:dyDescent="0.35">
      <c r="A156" s="17">
        <v>38.496899999999997</v>
      </c>
      <c r="B156" s="6">
        <v>3</v>
      </c>
    </row>
    <row r="157" spans="1:2" x14ac:dyDescent="0.35">
      <c r="A157" s="17">
        <v>38.698399999999999</v>
      </c>
      <c r="B157" s="6">
        <v>3</v>
      </c>
    </row>
    <row r="158" spans="1:2" x14ac:dyDescent="0.35">
      <c r="A158" s="17">
        <v>39</v>
      </c>
      <c r="B158" s="6">
        <v>4</v>
      </c>
    </row>
    <row r="159" spans="1:2" x14ac:dyDescent="0.35">
      <c r="A159" s="17">
        <v>39.953899999999997</v>
      </c>
      <c r="B159" s="6">
        <v>1</v>
      </c>
    </row>
    <row r="160" spans="1:2" x14ac:dyDescent="0.35">
      <c r="A160" s="17">
        <v>40</v>
      </c>
      <c r="B160" s="6">
        <v>5</v>
      </c>
    </row>
    <row r="161" spans="1:2" x14ac:dyDescent="0.35">
      <c r="A161" s="17">
        <v>40.200000000000003</v>
      </c>
      <c r="B161" s="6">
        <v>1</v>
      </c>
    </row>
    <row r="162" spans="1:2" x14ac:dyDescent="0.35">
      <c r="A162" s="17">
        <v>41.153799999999997</v>
      </c>
      <c r="B162" s="6">
        <v>2</v>
      </c>
    </row>
    <row r="163" spans="1:2" x14ac:dyDescent="0.35">
      <c r="A163" s="17">
        <v>41.359499999999997</v>
      </c>
      <c r="B163" s="6">
        <v>1</v>
      </c>
    </row>
    <row r="164" spans="1:2" x14ac:dyDescent="0.35">
      <c r="A164" s="17">
        <v>41.712299999999999</v>
      </c>
      <c r="B164" s="6">
        <v>1</v>
      </c>
    </row>
    <row r="165" spans="1:2" x14ac:dyDescent="0.35">
      <c r="A165" s="17">
        <v>42.418999999999997</v>
      </c>
      <c r="B165" s="6">
        <v>1</v>
      </c>
    </row>
    <row r="166" spans="1:2" x14ac:dyDescent="0.35">
      <c r="A166" s="17">
        <v>42.66</v>
      </c>
      <c r="B166" s="6">
        <v>13</v>
      </c>
    </row>
    <row r="167" spans="1:2" x14ac:dyDescent="0.35">
      <c r="A167" s="17">
        <v>42.9</v>
      </c>
      <c r="B167" s="6">
        <v>1</v>
      </c>
    </row>
    <row r="168" spans="1:2" x14ac:dyDescent="0.35">
      <c r="A168" s="17">
        <v>43.011800000000001</v>
      </c>
      <c r="B168" s="6">
        <v>1</v>
      </c>
    </row>
    <row r="169" spans="1:2" x14ac:dyDescent="0.35">
      <c r="A169" s="17">
        <v>43.02</v>
      </c>
      <c r="B169" s="6">
        <v>1</v>
      </c>
    </row>
    <row r="170" spans="1:2" x14ac:dyDescent="0.35">
      <c r="A170" s="17">
        <v>43.26</v>
      </c>
      <c r="B170" s="6">
        <v>2</v>
      </c>
    </row>
    <row r="171" spans="1:2" x14ac:dyDescent="0.35">
      <c r="A171" s="17">
        <v>43.433999999999997</v>
      </c>
      <c r="B171" s="6">
        <v>1</v>
      </c>
    </row>
    <row r="172" spans="1:2" x14ac:dyDescent="0.35">
      <c r="A172" s="17">
        <v>44.064</v>
      </c>
      <c r="B172" s="6">
        <v>2</v>
      </c>
    </row>
    <row r="173" spans="1:2" x14ac:dyDescent="0.35">
      <c r="A173" s="17">
        <v>44.85</v>
      </c>
      <c r="B173" s="6">
        <v>1</v>
      </c>
    </row>
    <row r="174" spans="1:2" x14ac:dyDescent="0.35">
      <c r="A174" s="17">
        <v>44.9221</v>
      </c>
      <c r="B174" s="6">
        <v>1</v>
      </c>
    </row>
    <row r="175" spans="1:2" x14ac:dyDescent="0.35">
      <c r="A175" s="17">
        <v>45.237400000000001</v>
      </c>
      <c r="B175" s="6">
        <v>6</v>
      </c>
    </row>
    <row r="176" spans="1:2" x14ac:dyDescent="0.35">
      <c r="A176" s="17">
        <v>45.293500000000002</v>
      </c>
      <c r="B176" s="6">
        <v>2</v>
      </c>
    </row>
    <row r="177" spans="1:2" x14ac:dyDescent="0.35">
      <c r="A177" s="17">
        <v>45.63</v>
      </c>
      <c r="B177" s="6">
        <v>1</v>
      </c>
    </row>
    <row r="178" spans="1:2" x14ac:dyDescent="0.35">
      <c r="A178" s="17">
        <v>45.734099999999998</v>
      </c>
      <c r="B178" s="6">
        <v>1</v>
      </c>
    </row>
    <row r="179" spans="1:2" x14ac:dyDescent="0.35">
      <c r="A179" s="17">
        <v>45.877499999999998</v>
      </c>
      <c r="B179" s="6">
        <v>1</v>
      </c>
    </row>
    <row r="180" spans="1:2" x14ac:dyDescent="0.35">
      <c r="A180" s="17">
        <v>45.944899999999997</v>
      </c>
      <c r="B180" s="6">
        <v>1</v>
      </c>
    </row>
    <row r="181" spans="1:2" x14ac:dyDescent="0.35">
      <c r="A181" s="17">
        <v>45.99</v>
      </c>
      <c r="B181" s="6">
        <v>1</v>
      </c>
    </row>
    <row r="182" spans="1:2" x14ac:dyDescent="0.35">
      <c r="A182" s="17">
        <v>46.036799999999999</v>
      </c>
      <c r="B182" s="6">
        <v>1</v>
      </c>
    </row>
    <row r="183" spans="1:2" x14ac:dyDescent="0.35">
      <c r="A183" s="17">
        <v>46.845300000000002</v>
      </c>
      <c r="B183" s="6">
        <v>2</v>
      </c>
    </row>
    <row r="184" spans="1:2" x14ac:dyDescent="0.35">
      <c r="A184" s="17">
        <v>46.864899999999999</v>
      </c>
      <c r="B184" s="6">
        <v>4</v>
      </c>
    </row>
    <row r="185" spans="1:2" x14ac:dyDescent="0.35">
      <c r="A185" s="17">
        <v>47.046399999999998</v>
      </c>
      <c r="B185" s="6">
        <v>1</v>
      </c>
    </row>
    <row r="186" spans="1:2" x14ac:dyDescent="0.35">
      <c r="A186" s="17">
        <v>48</v>
      </c>
      <c r="B186" s="6">
        <v>2</v>
      </c>
    </row>
    <row r="187" spans="1:2" x14ac:dyDescent="0.35">
      <c r="A187" s="17">
        <v>48.372999999999998</v>
      </c>
      <c r="B187" s="6">
        <v>1</v>
      </c>
    </row>
    <row r="188" spans="1:2" x14ac:dyDescent="0.35">
      <c r="A188" s="17">
        <v>48.489800000000002</v>
      </c>
      <c r="B188" s="6">
        <v>2</v>
      </c>
    </row>
    <row r="189" spans="1:2" x14ac:dyDescent="0.35">
      <c r="A189" s="17">
        <v>48.586199999999998</v>
      </c>
      <c r="B189" s="6">
        <v>1</v>
      </c>
    </row>
    <row r="190" spans="1:2" x14ac:dyDescent="0.35">
      <c r="A190" s="17">
        <v>48.75</v>
      </c>
      <c r="B190" s="6">
        <v>2</v>
      </c>
    </row>
    <row r="191" spans="1:2" x14ac:dyDescent="0.35">
      <c r="A191" s="17">
        <v>48.793799999999997</v>
      </c>
      <c r="B191" s="6">
        <v>1</v>
      </c>
    </row>
    <row r="192" spans="1:2" x14ac:dyDescent="0.35">
      <c r="A192" s="17">
        <v>48.990699999999997</v>
      </c>
      <c r="B192" s="6">
        <v>1</v>
      </c>
    </row>
    <row r="193" spans="1:2" x14ac:dyDescent="0.35">
      <c r="A193" s="17">
        <v>50</v>
      </c>
      <c r="B193" s="6">
        <v>4</v>
      </c>
    </row>
    <row r="194" spans="1:2" x14ac:dyDescent="0.35">
      <c r="A194" s="17">
        <v>50.317</v>
      </c>
      <c r="B194" s="6">
        <v>1</v>
      </c>
    </row>
    <row r="195" spans="1:2" x14ac:dyDescent="0.35">
      <c r="A195" s="17">
        <v>50.57</v>
      </c>
      <c r="B195" s="6">
        <v>1</v>
      </c>
    </row>
    <row r="196" spans="1:2" x14ac:dyDescent="0.35">
      <c r="A196" s="17">
        <v>50.603299999999997</v>
      </c>
      <c r="B196" s="6">
        <v>3</v>
      </c>
    </row>
    <row r="197" spans="1:2" x14ac:dyDescent="0.35">
      <c r="A197" s="17">
        <v>50.672400000000003</v>
      </c>
      <c r="B197" s="6">
        <v>1</v>
      </c>
    </row>
    <row r="198" spans="1:2" x14ac:dyDescent="0.35">
      <c r="A198" s="17">
        <v>50.79</v>
      </c>
      <c r="B198" s="6">
        <v>1</v>
      </c>
    </row>
    <row r="199" spans="1:2" x14ac:dyDescent="0.35">
      <c r="A199" s="17">
        <v>51.29</v>
      </c>
      <c r="B199" s="6">
        <v>1</v>
      </c>
    </row>
    <row r="200" spans="1:2" x14ac:dyDescent="0.35">
      <c r="A200" s="17">
        <v>51.45</v>
      </c>
      <c r="B200" s="6">
        <v>2</v>
      </c>
    </row>
    <row r="201" spans="1:2" x14ac:dyDescent="0.35">
      <c r="A201" s="17">
        <v>51.73</v>
      </c>
      <c r="B201" s="6">
        <v>1</v>
      </c>
    </row>
    <row r="202" spans="1:2" x14ac:dyDescent="0.35">
      <c r="A202" s="17">
        <v>51.8767</v>
      </c>
      <c r="B202" s="6">
        <v>2</v>
      </c>
    </row>
    <row r="203" spans="1:2" x14ac:dyDescent="0.35">
      <c r="A203" s="17">
        <v>52</v>
      </c>
      <c r="B203" s="6">
        <v>2</v>
      </c>
    </row>
    <row r="204" spans="1:2" x14ac:dyDescent="0.35">
      <c r="A204" s="17">
        <v>52.019799999999996</v>
      </c>
      <c r="B204" s="6">
        <v>1</v>
      </c>
    </row>
    <row r="205" spans="1:2" x14ac:dyDescent="0.35">
      <c r="A205" s="17">
        <v>52.172199999999997</v>
      </c>
      <c r="B205" s="6">
        <v>2</v>
      </c>
    </row>
    <row r="206" spans="1:2" x14ac:dyDescent="0.35">
      <c r="A206" s="17">
        <v>52.350099999999998</v>
      </c>
      <c r="B206" s="6">
        <v>6</v>
      </c>
    </row>
    <row r="207" spans="1:2" x14ac:dyDescent="0.35">
      <c r="A207" s="17">
        <v>52.8994</v>
      </c>
      <c r="B207" s="6">
        <v>1</v>
      </c>
    </row>
    <row r="208" spans="1:2" x14ac:dyDescent="0.35">
      <c r="A208" s="17">
        <v>53.43</v>
      </c>
      <c r="B208" s="6">
        <v>1</v>
      </c>
    </row>
    <row r="209" spans="1:86" x14ac:dyDescent="0.35">
      <c r="A209" s="17">
        <v>53.688699999999997</v>
      </c>
      <c r="B209" s="6">
        <v>1</v>
      </c>
    </row>
    <row r="210" spans="1:86" x14ac:dyDescent="0.35">
      <c r="A210" s="17">
        <v>54</v>
      </c>
      <c r="B210" s="6">
        <v>4</v>
      </c>
    </row>
    <row r="211" spans="1:86" x14ac:dyDescent="0.35">
      <c r="A211" s="17">
        <v>54.124600000000001</v>
      </c>
      <c r="B211" s="6">
        <v>3</v>
      </c>
      <c r="CG211" s="16" t="s">
        <v>1055</v>
      </c>
      <c r="CH211" t="s">
        <v>1071</v>
      </c>
    </row>
    <row r="212" spans="1:86" x14ac:dyDescent="0.35">
      <c r="A212" s="17">
        <v>54.18</v>
      </c>
      <c r="B212" s="6">
        <v>2</v>
      </c>
      <c r="CG212" s="17" t="s">
        <v>17</v>
      </c>
      <c r="CH212" s="6"/>
    </row>
    <row r="213" spans="1:86" x14ac:dyDescent="0.35">
      <c r="A213" s="17">
        <v>54.180599999999998</v>
      </c>
      <c r="B213" s="6">
        <v>1</v>
      </c>
      <c r="CG213" s="17" t="s">
        <v>18</v>
      </c>
      <c r="CH213" s="6"/>
    </row>
    <row r="214" spans="1:86" x14ac:dyDescent="0.35">
      <c r="A214" s="17">
        <v>54.236800000000002</v>
      </c>
      <c r="B214" s="6">
        <v>1</v>
      </c>
      <c r="CG214" s="17" t="s">
        <v>21</v>
      </c>
      <c r="CH214" s="6"/>
    </row>
    <row r="215" spans="1:86" x14ac:dyDescent="0.35">
      <c r="A215" s="17">
        <v>54.28</v>
      </c>
      <c r="B215" s="6">
        <v>2</v>
      </c>
      <c r="CG215" s="17" t="s">
        <v>19</v>
      </c>
      <c r="CH215" s="6"/>
    </row>
    <row r="216" spans="1:86" x14ac:dyDescent="0.35">
      <c r="A216" s="17">
        <v>54.463700000000003</v>
      </c>
      <c r="B216" s="6">
        <v>1</v>
      </c>
      <c r="CG216" s="17" t="s">
        <v>20</v>
      </c>
      <c r="CH216" s="6">
        <v>41</v>
      </c>
    </row>
    <row r="217" spans="1:86" x14ac:dyDescent="0.35">
      <c r="A217" s="17">
        <v>54.8215</v>
      </c>
      <c r="B217" s="6">
        <v>1</v>
      </c>
      <c r="CG217" s="17" t="s">
        <v>1057</v>
      </c>
      <c r="CH217" s="6">
        <v>41</v>
      </c>
    </row>
    <row r="218" spans="1:86" x14ac:dyDescent="0.35">
      <c r="A218" s="17">
        <v>55.295499999999997</v>
      </c>
      <c r="B218" s="6">
        <v>2</v>
      </c>
    </row>
    <row r="219" spans="1:86" x14ac:dyDescent="0.35">
      <c r="A219" s="17">
        <v>55.648400000000002</v>
      </c>
      <c r="B219" s="6">
        <v>1</v>
      </c>
    </row>
    <row r="220" spans="1:86" x14ac:dyDescent="0.35">
      <c r="A220" s="17">
        <v>55.89</v>
      </c>
      <c r="B220" s="6">
        <v>2</v>
      </c>
    </row>
    <row r="221" spans="1:86" x14ac:dyDescent="0.35">
      <c r="A221" s="17">
        <v>55.935699999999997</v>
      </c>
      <c r="B221" s="6">
        <v>1</v>
      </c>
    </row>
    <row r="222" spans="1:86" x14ac:dyDescent="0.35">
      <c r="A222" s="17">
        <v>56.107500000000002</v>
      </c>
      <c r="B222" s="6">
        <v>1</v>
      </c>
    </row>
    <row r="223" spans="1:86" x14ac:dyDescent="0.35">
      <c r="A223" s="17">
        <v>56.4</v>
      </c>
      <c r="B223" s="6">
        <v>2</v>
      </c>
    </row>
    <row r="224" spans="1:86" x14ac:dyDescent="0.35">
      <c r="A224" s="17">
        <v>56.496899999999997</v>
      </c>
      <c r="B224" s="6">
        <v>2</v>
      </c>
    </row>
    <row r="225" spans="1:2" x14ac:dyDescent="0.35">
      <c r="A225" s="17">
        <v>56.919600000000003</v>
      </c>
      <c r="B225" s="6">
        <v>1</v>
      </c>
    </row>
    <row r="226" spans="1:2" x14ac:dyDescent="0.35">
      <c r="A226" s="17">
        <v>57.098199999999999</v>
      </c>
      <c r="B226" s="6">
        <v>1</v>
      </c>
    </row>
    <row r="227" spans="1:2" x14ac:dyDescent="0.35">
      <c r="A227" s="17">
        <v>57.2</v>
      </c>
      <c r="B227" s="6">
        <v>1</v>
      </c>
    </row>
    <row r="228" spans="1:2" x14ac:dyDescent="0.35">
      <c r="A228" s="17">
        <v>57.39</v>
      </c>
      <c r="B228" s="6">
        <v>2</v>
      </c>
    </row>
    <row r="229" spans="1:2" x14ac:dyDescent="0.35">
      <c r="A229" s="17">
        <v>57.966200000000001</v>
      </c>
      <c r="B229" s="6">
        <v>1</v>
      </c>
    </row>
    <row r="230" spans="1:2" x14ac:dyDescent="0.35">
      <c r="A230" s="17">
        <v>58.238999999999997</v>
      </c>
      <c r="B230" s="6">
        <v>2</v>
      </c>
    </row>
    <row r="231" spans="1:2" x14ac:dyDescent="0.35">
      <c r="A231" s="17">
        <v>58.24</v>
      </c>
      <c r="B231" s="6">
        <v>1</v>
      </c>
    </row>
    <row r="232" spans="1:2" x14ac:dyDescent="0.35">
      <c r="A232" s="17">
        <v>58.361699999999999</v>
      </c>
      <c r="B232" s="6">
        <v>1</v>
      </c>
    </row>
    <row r="233" spans="1:2" x14ac:dyDescent="0.35">
      <c r="A233" s="17">
        <v>58.5</v>
      </c>
      <c r="B233" s="6">
        <v>3</v>
      </c>
    </row>
    <row r="234" spans="1:2" x14ac:dyDescent="0.35">
      <c r="A234" s="17">
        <v>58.89</v>
      </c>
      <c r="B234" s="6">
        <v>1</v>
      </c>
    </row>
    <row r="235" spans="1:2" x14ac:dyDescent="0.35">
      <c r="A235" s="17">
        <v>59.242100000000001</v>
      </c>
      <c r="B235" s="6">
        <v>1</v>
      </c>
    </row>
    <row r="236" spans="1:2" x14ac:dyDescent="0.35">
      <c r="A236" s="17">
        <v>59.807400000000001</v>
      </c>
      <c r="B236" s="6">
        <v>1</v>
      </c>
    </row>
    <row r="237" spans="1:2" x14ac:dyDescent="0.35">
      <c r="A237" s="17">
        <v>60</v>
      </c>
      <c r="B237" s="6">
        <v>6</v>
      </c>
    </row>
    <row r="238" spans="1:2" x14ac:dyDescent="0.35">
      <c r="A238" s="17">
        <v>61.085900000000002</v>
      </c>
      <c r="B238" s="6">
        <v>1</v>
      </c>
    </row>
    <row r="239" spans="1:2" x14ac:dyDescent="0.35">
      <c r="A239" s="17">
        <v>61.17</v>
      </c>
      <c r="B239" s="6">
        <v>1</v>
      </c>
    </row>
    <row r="240" spans="1:2" x14ac:dyDescent="0.35">
      <c r="A240" s="17">
        <v>61.180599999999998</v>
      </c>
      <c r="B240" s="6">
        <v>3</v>
      </c>
    </row>
    <row r="241" spans="1:2" x14ac:dyDescent="0.35">
      <c r="A241" s="17">
        <v>61.237400000000001</v>
      </c>
      <c r="B241" s="6">
        <v>2</v>
      </c>
    </row>
    <row r="242" spans="1:2" x14ac:dyDescent="0.35">
      <c r="A242" s="17">
        <v>61.249699999999997</v>
      </c>
      <c r="B242" s="6">
        <v>1</v>
      </c>
    </row>
    <row r="243" spans="1:2" x14ac:dyDescent="0.35">
      <c r="A243" s="17">
        <v>61.259</v>
      </c>
      <c r="B243" s="6">
        <v>2</v>
      </c>
    </row>
    <row r="244" spans="1:2" x14ac:dyDescent="0.35">
      <c r="A244" s="17">
        <v>61.4985</v>
      </c>
      <c r="B244" s="6">
        <v>1</v>
      </c>
    </row>
    <row r="245" spans="1:2" x14ac:dyDescent="0.35">
      <c r="A245" s="17">
        <v>61.993600000000001</v>
      </c>
      <c r="B245" s="6">
        <v>2</v>
      </c>
    </row>
    <row r="246" spans="1:2" x14ac:dyDescent="0.35">
      <c r="A246" s="17">
        <v>62.13</v>
      </c>
      <c r="B246" s="6">
        <v>2</v>
      </c>
    </row>
    <row r="247" spans="1:2" x14ac:dyDescent="0.35">
      <c r="A247" s="17">
        <v>62.970199999999998</v>
      </c>
      <c r="B247" s="6">
        <v>1</v>
      </c>
    </row>
    <row r="248" spans="1:2" x14ac:dyDescent="0.35">
      <c r="A248" s="17">
        <v>63.441299999999998</v>
      </c>
      <c r="B248" s="6">
        <v>2</v>
      </c>
    </row>
    <row r="249" spans="1:2" x14ac:dyDescent="0.35">
      <c r="A249" s="17">
        <v>63.99</v>
      </c>
      <c r="B249" s="6">
        <v>1</v>
      </c>
    </row>
    <row r="250" spans="1:2" x14ac:dyDescent="0.35">
      <c r="A250" s="17">
        <v>64</v>
      </c>
      <c r="B250" s="6">
        <v>2</v>
      </c>
    </row>
    <row r="251" spans="1:2" x14ac:dyDescent="0.35">
      <c r="A251" s="17">
        <v>64.171000000000006</v>
      </c>
      <c r="B251" s="6">
        <v>2</v>
      </c>
    </row>
    <row r="252" spans="1:2" x14ac:dyDescent="0.35">
      <c r="A252" s="17">
        <v>64.342100000000002</v>
      </c>
      <c r="B252" s="6">
        <v>4</v>
      </c>
    </row>
    <row r="253" spans="1:2" x14ac:dyDescent="0.35">
      <c r="A253" s="17">
        <v>65.251599999999996</v>
      </c>
      <c r="B253" s="6">
        <v>1</v>
      </c>
    </row>
    <row r="254" spans="1:2" x14ac:dyDescent="0.35">
      <c r="A254" s="17">
        <v>65.428799999999995</v>
      </c>
      <c r="B254" s="6">
        <v>1</v>
      </c>
    </row>
    <row r="255" spans="1:2" x14ac:dyDescent="0.35">
      <c r="A255" s="17">
        <v>65.496899999999997</v>
      </c>
      <c r="B255" s="6">
        <v>1</v>
      </c>
    </row>
    <row r="256" spans="1:2" x14ac:dyDescent="0.35">
      <c r="A256" s="17">
        <v>65.947800000000001</v>
      </c>
      <c r="B256" s="6">
        <v>1</v>
      </c>
    </row>
    <row r="257" spans="1:2" x14ac:dyDescent="0.35">
      <c r="A257" s="17">
        <v>66.158000000000001</v>
      </c>
      <c r="B257" s="6">
        <v>2</v>
      </c>
    </row>
    <row r="258" spans="1:2" x14ac:dyDescent="0.35">
      <c r="A258" s="17">
        <v>66.864900000000006</v>
      </c>
      <c r="B258" s="6">
        <v>6</v>
      </c>
    </row>
    <row r="259" spans="1:2" x14ac:dyDescent="0.35">
      <c r="A259" s="17">
        <v>66.8857</v>
      </c>
      <c r="B259" s="6">
        <v>2</v>
      </c>
    </row>
    <row r="260" spans="1:2" x14ac:dyDescent="0.35">
      <c r="A260" s="17">
        <v>67.067700000000002</v>
      </c>
      <c r="B260" s="6">
        <v>1</v>
      </c>
    </row>
    <row r="261" spans="1:2" x14ac:dyDescent="0.35">
      <c r="A261" s="17">
        <v>67.703999999999994</v>
      </c>
      <c r="B261" s="6">
        <v>1</v>
      </c>
    </row>
    <row r="262" spans="1:2" x14ac:dyDescent="0.35">
      <c r="A262" s="17">
        <v>67.843599999999995</v>
      </c>
      <c r="B262" s="6">
        <v>2</v>
      </c>
    </row>
    <row r="263" spans="1:2" x14ac:dyDescent="0.35">
      <c r="A263" s="17">
        <v>67.903400000000005</v>
      </c>
      <c r="B263" s="6">
        <v>1</v>
      </c>
    </row>
    <row r="264" spans="1:2" x14ac:dyDescent="0.35">
      <c r="A264" s="17">
        <v>67.961500000000001</v>
      </c>
      <c r="B264" s="6">
        <v>1</v>
      </c>
    </row>
    <row r="265" spans="1:2" x14ac:dyDescent="0.35">
      <c r="A265" s="17">
        <v>67.969700000000003</v>
      </c>
      <c r="B265" s="6">
        <v>1</v>
      </c>
    </row>
    <row r="266" spans="1:2" x14ac:dyDescent="0.35">
      <c r="A266" s="17">
        <v>68.496899999999997</v>
      </c>
      <c r="B266" s="6">
        <v>1</v>
      </c>
    </row>
    <row r="267" spans="1:2" x14ac:dyDescent="0.35">
      <c r="A267" s="17">
        <v>69.033299999999997</v>
      </c>
      <c r="B267" s="6">
        <v>1</v>
      </c>
    </row>
    <row r="268" spans="1:2" x14ac:dyDescent="0.35">
      <c r="A268" s="17">
        <v>69.154700000000005</v>
      </c>
      <c r="B268" s="6">
        <v>1</v>
      </c>
    </row>
    <row r="269" spans="1:2" x14ac:dyDescent="0.35">
      <c r="A269" s="17">
        <v>69.6571</v>
      </c>
      <c r="B269" s="6">
        <v>2</v>
      </c>
    </row>
    <row r="270" spans="1:2" x14ac:dyDescent="0.35">
      <c r="A270" s="17">
        <v>70</v>
      </c>
      <c r="B270" s="6">
        <v>2</v>
      </c>
    </row>
    <row r="271" spans="1:2" x14ac:dyDescent="0.35">
      <c r="A271" s="17">
        <v>70.212999999999994</v>
      </c>
      <c r="B271" s="6">
        <v>1</v>
      </c>
    </row>
    <row r="272" spans="1:2" x14ac:dyDescent="0.35">
      <c r="A272" s="17">
        <v>70.5334</v>
      </c>
      <c r="B272" s="6">
        <v>1</v>
      </c>
    </row>
    <row r="273" spans="1:2" x14ac:dyDescent="0.35">
      <c r="A273" s="17">
        <v>70.8215</v>
      </c>
      <c r="B273" s="6">
        <v>2</v>
      </c>
    </row>
    <row r="274" spans="1:2" x14ac:dyDescent="0.35">
      <c r="A274" s="17">
        <v>72.061000000000007</v>
      </c>
      <c r="B274" s="6">
        <v>1</v>
      </c>
    </row>
    <row r="275" spans="1:2" x14ac:dyDescent="0.35">
      <c r="A275" s="17">
        <v>72.350099999999998</v>
      </c>
      <c r="B275" s="6">
        <v>7</v>
      </c>
    </row>
    <row r="276" spans="1:2" x14ac:dyDescent="0.35">
      <c r="A276" s="17">
        <v>73.508899999999997</v>
      </c>
      <c r="B276" s="6">
        <v>2</v>
      </c>
    </row>
    <row r="277" spans="1:2" x14ac:dyDescent="0.35">
      <c r="A277" s="17">
        <v>73.810299999999998</v>
      </c>
      <c r="B277" s="6">
        <v>1</v>
      </c>
    </row>
    <row r="278" spans="1:2" x14ac:dyDescent="0.35">
      <c r="A278" s="17">
        <v>74.532399999999996</v>
      </c>
      <c r="B278" s="6">
        <v>6</v>
      </c>
    </row>
    <row r="279" spans="1:2" x14ac:dyDescent="0.35">
      <c r="A279" s="17">
        <v>74.607699999999994</v>
      </c>
      <c r="B279" s="6">
        <v>2</v>
      </c>
    </row>
    <row r="280" spans="1:2" x14ac:dyDescent="0.35">
      <c r="A280" s="17">
        <v>74.7804</v>
      </c>
      <c r="B280" s="6">
        <v>1</v>
      </c>
    </row>
    <row r="281" spans="1:2" x14ac:dyDescent="0.35">
      <c r="A281" s="17">
        <v>74.785899999999998</v>
      </c>
      <c r="B281" s="6">
        <v>1</v>
      </c>
    </row>
    <row r="282" spans="1:2" x14ac:dyDescent="0.35">
      <c r="A282" s="17">
        <v>74.947000000000003</v>
      </c>
      <c r="B282" s="6">
        <v>1</v>
      </c>
    </row>
    <row r="283" spans="1:2" x14ac:dyDescent="0.35">
      <c r="A283" s="17">
        <v>75.0822</v>
      </c>
      <c r="B283" s="6">
        <v>1</v>
      </c>
    </row>
    <row r="284" spans="1:2" x14ac:dyDescent="0.35">
      <c r="A284" s="17">
        <v>75.180800000000005</v>
      </c>
      <c r="B284" s="6">
        <v>2</v>
      </c>
    </row>
    <row r="285" spans="1:2" x14ac:dyDescent="0.35">
      <c r="A285" s="17">
        <v>76.1678</v>
      </c>
      <c r="B285" s="6">
        <v>1</v>
      </c>
    </row>
    <row r="286" spans="1:2" x14ac:dyDescent="0.35">
      <c r="A286" s="17">
        <v>76.7</v>
      </c>
      <c r="B286" s="6">
        <v>1</v>
      </c>
    </row>
    <row r="287" spans="1:2" x14ac:dyDescent="0.35">
      <c r="A287" s="17">
        <v>76.787999999999997</v>
      </c>
      <c r="B287" s="6">
        <v>1</v>
      </c>
    </row>
    <row r="288" spans="1:2" x14ac:dyDescent="0.35">
      <c r="A288" s="17">
        <v>76.864900000000006</v>
      </c>
      <c r="B288" s="6">
        <v>1</v>
      </c>
    </row>
    <row r="289" spans="1:32" x14ac:dyDescent="0.35">
      <c r="A289" s="17">
        <v>76.9499</v>
      </c>
      <c r="B289" s="6">
        <v>2</v>
      </c>
    </row>
    <row r="290" spans="1:32" x14ac:dyDescent="0.35">
      <c r="A290" s="17">
        <v>77.165099999999995</v>
      </c>
      <c r="B290" s="6">
        <v>1</v>
      </c>
    </row>
    <row r="291" spans="1:32" x14ac:dyDescent="0.35">
      <c r="A291" s="17">
        <v>77.290000000000006</v>
      </c>
      <c r="B291" s="6">
        <v>1</v>
      </c>
      <c r="AA291" s="16" t="s">
        <v>1065</v>
      </c>
      <c r="AB291" s="16" t="s">
        <v>1058</v>
      </c>
    </row>
    <row r="292" spans="1:32" x14ac:dyDescent="0.35">
      <c r="A292" s="17">
        <v>77.805000000000007</v>
      </c>
      <c r="B292" s="6">
        <v>1</v>
      </c>
      <c r="AA292" s="16" t="s">
        <v>24</v>
      </c>
      <c r="AB292" t="s">
        <v>12</v>
      </c>
      <c r="AC292" t="s">
        <v>13</v>
      </c>
      <c r="AD292" t="s">
        <v>11</v>
      </c>
      <c r="AE292" t="s">
        <v>2</v>
      </c>
      <c r="AF292" t="s">
        <v>1</v>
      </c>
    </row>
    <row r="293" spans="1:32" x14ac:dyDescent="0.35">
      <c r="A293" s="17">
        <v>78</v>
      </c>
      <c r="B293" s="6">
        <v>1</v>
      </c>
      <c r="AA293" s="17" t="s">
        <v>34</v>
      </c>
      <c r="AB293" s="6">
        <v>46</v>
      </c>
      <c r="AC293" s="23">
        <v>47</v>
      </c>
      <c r="AD293" s="6">
        <v>26</v>
      </c>
      <c r="AE293" s="6">
        <v>23</v>
      </c>
      <c r="AF293" s="6">
        <v>16</v>
      </c>
    </row>
    <row r="294" spans="1:32" x14ac:dyDescent="0.35">
      <c r="A294" s="17">
        <v>78.278999999999996</v>
      </c>
      <c r="B294" s="6">
        <v>1</v>
      </c>
      <c r="AA294" s="17" t="s">
        <v>40</v>
      </c>
      <c r="AB294" s="23">
        <v>19</v>
      </c>
      <c r="AC294" s="6">
        <v>17</v>
      </c>
      <c r="AD294" s="6">
        <v>9</v>
      </c>
      <c r="AE294" s="6">
        <v>6</v>
      </c>
      <c r="AF294" s="6">
        <v>2</v>
      </c>
    </row>
    <row r="295" spans="1:32" x14ac:dyDescent="0.35">
      <c r="A295" s="17">
        <v>78.333299999999994</v>
      </c>
      <c r="B295" s="6">
        <v>1</v>
      </c>
      <c r="AA295" s="17" t="s">
        <v>36</v>
      </c>
      <c r="AB295" s="23">
        <v>64</v>
      </c>
      <c r="AC295" s="6">
        <v>35</v>
      </c>
      <c r="AD295" s="6">
        <v>49</v>
      </c>
      <c r="AE295" s="6">
        <v>8</v>
      </c>
      <c r="AF295" s="6">
        <v>7</v>
      </c>
    </row>
    <row r="296" spans="1:32" x14ac:dyDescent="0.35">
      <c r="A296" s="17">
        <v>78.5535</v>
      </c>
      <c r="B296" s="6">
        <v>1</v>
      </c>
      <c r="AA296" s="17" t="s">
        <v>41</v>
      </c>
      <c r="AB296" s="23">
        <v>18</v>
      </c>
      <c r="AC296" s="6">
        <v>6</v>
      </c>
      <c r="AD296" s="6">
        <v>4</v>
      </c>
      <c r="AE296" s="6">
        <v>5</v>
      </c>
      <c r="AF296" s="6">
        <v>4</v>
      </c>
    </row>
    <row r="297" spans="1:32" x14ac:dyDescent="0.35">
      <c r="A297" s="17">
        <v>81.12</v>
      </c>
      <c r="B297" s="6">
        <v>1</v>
      </c>
      <c r="AA297" s="17" t="s">
        <v>35</v>
      </c>
      <c r="AB297" s="23">
        <v>70</v>
      </c>
      <c r="AC297" s="6">
        <v>50</v>
      </c>
      <c r="AD297" s="6">
        <v>28</v>
      </c>
      <c r="AE297" s="6">
        <v>16</v>
      </c>
      <c r="AF297" s="6">
        <v>7</v>
      </c>
    </row>
    <row r="298" spans="1:32" x14ac:dyDescent="0.35">
      <c r="A298" s="17">
        <v>81.885000000000005</v>
      </c>
      <c r="B298" s="6">
        <v>1</v>
      </c>
      <c r="AA298" s="17" t="s">
        <v>37</v>
      </c>
      <c r="AB298" s="23">
        <v>63</v>
      </c>
      <c r="AC298" s="6">
        <v>29</v>
      </c>
      <c r="AD298" s="6">
        <v>33</v>
      </c>
      <c r="AE298" s="6">
        <v>8</v>
      </c>
      <c r="AF298" s="6">
        <v>17</v>
      </c>
    </row>
    <row r="299" spans="1:32" x14ac:dyDescent="0.35">
      <c r="A299" s="17">
        <v>81.900000000000006</v>
      </c>
      <c r="B299" s="6">
        <v>1</v>
      </c>
      <c r="AA299" s="17" t="s">
        <v>39</v>
      </c>
      <c r="AB299" s="23">
        <v>67</v>
      </c>
      <c r="AC299" s="6">
        <v>31</v>
      </c>
      <c r="AD299" s="6">
        <v>21</v>
      </c>
      <c r="AE299" s="6">
        <v>12</v>
      </c>
      <c r="AF299" s="6">
        <v>4</v>
      </c>
    </row>
    <row r="300" spans="1:32" x14ac:dyDescent="0.35">
      <c r="A300" s="17">
        <v>82.586500000000001</v>
      </c>
      <c r="B300" s="6">
        <v>1</v>
      </c>
      <c r="AA300" s="17" t="s">
        <v>42</v>
      </c>
      <c r="AB300" s="23">
        <v>7</v>
      </c>
      <c r="AC300" s="23">
        <v>7</v>
      </c>
      <c r="AD300" s="6">
        <v>2</v>
      </c>
      <c r="AE300" s="6">
        <v>4</v>
      </c>
      <c r="AF300" s="6">
        <v>1</v>
      </c>
    </row>
    <row r="301" spans="1:32" x14ac:dyDescent="0.35">
      <c r="A301" s="17">
        <v>82.793999999999997</v>
      </c>
      <c r="B301" s="6">
        <v>1</v>
      </c>
      <c r="AA301" s="17" t="s">
        <v>38</v>
      </c>
      <c r="AB301" s="23">
        <v>53</v>
      </c>
      <c r="AC301" s="6">
        <v>32</v>
      </c>
      <c r="AD301" s="6">
        <v>18</v>
      </c>
      <c r="AE301" s="6">
        <v>4</v>
      </c>
      <c r="AF301" s="6">
        <v>5</v>
      </c>
    </row>
    <row r="302" spans="1:32" x14ac:dyDescent="0.35">
      <c r="A302" s="17">
        <v>82.875</v>
      </c>
      <c r="B302" s="6">
        <v>1</v>
      </c>
    </row>
    <row r="303" spans="1:32" x14ac:dyDescent="0.35">
      <c r="A303" s="17">
        <v>82.98</v>
      </c>
      <c r="B303" s="6">
        <v>2</v>
      </c>
    </row>
    <row r="304" spans="1:32" x14ac:dyDescent="0.35">
      <c r="A304" s="17">
        <v>83.231700000000004</v>
      </c>
      <c r="B304" s="6">
        <v>4</v>
      </c>
    </row>
    <row r="305" spans="1:2" x14ac:dyDescent="0.35">
      <c r="A305" s="17">
        <v>83.441299999999998</v>
      </c>
      <c r="B305" s="6">
        <v>3</v>
      </c>
    </row>
    <row r="306" spans="1:2" x14ac:dyDescent="0.35">
      <c r="A306" s="17">
        <v>83.462900000000005</v>
      </c>
      <c r="B306" s="6">
        <v>4</v>
      </c>
    </row>
    <row r="307" spans="1:2" x14ac:dyDescent="0.35">
      <c r="A307" s="17">
        <v>84.0779</v>
      </c>
      <c r="B307" s="6">
        <v>1</v>
      </c>
    </row>
    <row r="308" spans="1:2" x14ac:dyDescent="0.35">
      <c r="A308" s="17">
        <v>84.700599999999994</v>
      </c>
      <c r="B308" s="6">
        <v>1</v>
      </c>
    </row>
    <row r="309" spans="1:2" x14ac:dyDescent="0.35">
      <c r="A309" s="17">
        <v>84.886200000000002</v>
      </c>
      <c r="B309" s="6">
        <v>1</v>
      </c>
    </row>
    <row r="310" spans="1:2" x14ac:dyDescent="0.35">
      <c r="A310" s="17">
        <v>85.085899999999995</v>
      </c>
      <c r="B310" s="6">
        <v>1</v>
      </c>
    </row>
    <row r="311" spans="1:2" x14ac:dyDescent="0.35">
      <c r="A311" s="17">
        <v>85.32</v>
      </c>
      <c r="B311" s="6">
        <v>9</v>
      </c>
    </row>
    <row r="312" spans="1:2" x14ac:dyDescent="0.35">
      <c r="A312" s="17">
        <v>85.351200000000006</v>
      </c>
      <c r="B312" s="6">
        <v>2</v>
      </c>
    </row>
    <row r="313" spans="1:2" x14ac:dyDescent="0.35">
      <c r="A313" s="17">
        <v>85.942099999999996</v>
      </c>
      <c r="B313" s="6">
        <v>1</v>
      </c>
    </row>
    <row r="314" spans="1:2" x14ac:dyDescent="0.35">
      <c r="A314" s="17">
        <v>86</v>
      </c>
      <c r="B314" s="6">
        <v>2</v>
      </c>
    </row>
    <row r="315" spans="1:2" x14ac:dyDescent="0.35">
      <c r="A315" s="17">
        <v>86.28</v>
      </c>
      <c r="B315" s="6">
        <v>1</v>
      </c>
    </row>
    <row r="316" spans="1:2" x14ac:dyDescent="0.35">
      <c r="A316" s="17">
        <v>86.293499999999995</v>
      </c>
      <c r="B316" s="6">
        <v>1</v>
      </c>
    </row>
    <row r="317" spans="1:2" x14ac:dyDescent="0.35">
      <c r="A317" s="17">
        <v>86.356300000000005</v>
      </c>
      <c r="B317" s="6">
        <v>1</v>
      </c>
    </row>
    <row r="318" spans="1:2" x14ac:dyDescent="0.35">
      <c r="A318" s="17">
        <v>86.423400000000001</v>
      </c>
      <c r="B318" s="6">
        <v>2</v>
      </c>
    </row>
    <row r="319" spans="1:2" x14ac:dyDescent="0.35">
      <c r="A319" s="17">
        <v>86.4786</v>
      </c>
      <c r="B319" s="6">
        <v>1</v>
      </c>
    </row>
    <row r="320" spans="1:2" x14ac:dyDescent="0.35">
      <c r="A320" s="17">
        <v>87.581299999999999</v>
      </c>
      <c r="B320" s="6">
        <v>1</v>
      </c>
    </row>
    <row r="321" spans="1:2" x14ac:dyDescent="0.35">
      <c r="A321" s="17">
        <v>88.405699999999996</v>
      </c>
      <c r="B321" s="6">
        <v>1</v>
      </c>
    </row>
    <row r="322" spans="1:2" x14ac:dyDescent="0.35">
      <c r="A322" s="17">
        <v>88.624799999999993</v>
      </c>
      <c r="B322" s="6">
        <v>1</v>
      </c>
    </row>
    <row r="323" spans="1:2" x14ac:dyDescent="0.35">
      <c r="A323" s="17">
        <v>89.452399999999997</v>
      </c>
      <c r="B323" s="6">
        <v>1</v>
      </c>
    </row>
    <row r="324" spans="1:2" x14ac:dyDescent="0.35">
      <c r="A324" s="17">
        <v>89.5</v>
      </c>
      <c r="B324" s="6">
        <v>1</v>
      </c>
    </row>
    <row r="325" spans="1:2" x14ac:dyDescent="0.35">
      <c r="A325" s="17">
        <v>90</v>
      </c>
      <c r="B325" s="6">
        <v>2</v>
      </c>
    </row>
    <row r="326" spans="1:2" x14ac:dyDescent="0.35">
      <c r="A326" s="17">
        <v>90.041600000000003</v>
      </c>
      <c r="B326" s="6">
        <v>1</v>
      </c>
    </row>
    <row r="327" spans="1:2" x14ac:dyDescent="0.35">
      <c r="A327" s="17">
        <v>90.278800000000004</v>
      </c>
      <c r="B327" s="6">
        <v>1</v>
      </c>
    </row>
    <row r="328" spans="1:2" x14ac:dyDescent="0.35">
      <c r="A328" s="17">
        <v>90.630399999999995</v>
      </c>
      <c r="B328" s="6">
        <v>1</v>
      </c>
    </row>
    <row r="329" spans="1:2" x14ac:dyDescent="0.35">
      <c r="A329" s="17">
        <v>91.041700000000006</v>
      </c>
      <c r="B329" s="6">
        <v>2</v>
      </c>
    </row>
    <row r="330" spans="1:2" x14ac:dyDescent="0.35">
      <c r="A330" s="17">
        <v>91.290899999999993</v>
      </c>
      <c r="B330" s="6">
        <v>1</v>
      </c>
    </row>
    <row r="331" spans="1:2" x14ac:dyDescent="0.35">
      <c r="A331" s="17">
        <v>92.4375</v>
      </c>
      <c r="B331" s="6">
        <v>2</v>
      </c>
    </row>
    <row r="332" spans="1:2" x14ac:dyDescent="0.35">
      <c r="A332" s="17">
        <v>92.585999999999999</v>
      </c>
      <c r="B332" s="6">
        <v>1</v>
      </c>
    </row>
    <row r="333" spans="1:2" x14ac:dyDescent="0.35">
      <c r="A333" s="17">
        <v>92.75</v>
      </c>
      <c r="B333" s="6">
        <v>1</v>
      </c>
    </row>
    <row r="334" spans="1:2" x14ac:dyDescent="0.35">
      <c r="A334" s="17">
        <v>93.6</v>
      </c>
      <c r="B334" s="6">
        <v>2</v>
      </c>
    </row>
    <row r="335" spans="1:2" x14ac:dyDescent="0.35">
      <c r="A335" s="17">
        <v>94.26</v>
      </c>
      <c r="B335" s="6">
        <v>1</v>
      </c>
    </row>
    <row r="336" spans="1:2" x14ac:dyDescent="0.35">
      <c r="A336" s="17">
        <v>94.630399999999995</v>
      </c>
      <c r="B336" s="6">
        <v>2</v>
      </c>
    </row>
    <row r="337" spans="1:2" x14ac:dyDescent="0.35">
      <c r="A337" s="17">
        <v>94.71</v>
      </c>
      <c r="B337" s="6">
        <v>1</v>
      </c>
    </row>
    <row r="338" spans="1:2" x14ac:dyDescent="0.35">
      <c r="A338" s="17">
        <v>95.042900000000003</v>
      </c>
      <c r="B338" s="6">
        <v>1</v>
      </c>
    </row>
    <row r="339" spans="1:2" x14ac:dyDescent="0.35">
      <c r="A339" s="17">
        <v>95.471999999999994</v>
      </c>
      <c r="B339" s="6">
        <v>1</v>
      </c>
    </row>
    <row r="340" spans="1:2" x14ac:dyDescent="0.35">
      <c r="A340" s="17">
        <v>96.045299999999997</v>
      </c>
      <c r="B340" s="6">
        <v>1</v>
      </c>
    </row>
    <row r="341" spans="1:2" x14ac:dyDescent="0.35">
      <c r="A341" s="17">
        <v>96.714699999999993</v>
      </c>
      <c r="B341" s="6">
        <v>1</v>
      </c>
    </row>
    <row r="342" spans="1:2" x14ac:dyDescent="0.35">
      <c r="A342" s="17">
        <v>97.626300000000001</v>
      </c>
      <c r="B342" s="6">
        <v>1</v>
      </c>
    </row>
    <row r="343" spans="1:2" x14ac:dyDescent="0.35">
      <c r="A343" s="17">
        <v>98.547600000000003</v>
      </c>
      <c r="B343" s="6">
        <v>1</v>
      </c>
    </row>
    <row r="344" spans="1:2" x14ac:dyDescent="0.35">
      <c r="A344" s="17">
        <v>100.60380000000001</v>
      </c>
      <c r="B344" s="6">
        <v>2</v>
      </c>
    </row>
    <row r="345" spans="1:2" x14ac:dyDescent="0.35">
      <c r="A345" s="17">
        <v>101.9011</v>
      </c>
      <c r="B345" s="6">
        <v>1</v>
      </c>
    </row>
    <row r="346" spans="1:2" x14ac:dyDescent="0.35">
      <c r="A346" s="17">
        <v>102.22320000000001</v>
      </c>
      <c r="B346" s="6">
        <v>1</v>
      </c>
    </row>
    <row r="347" spans="1:2" x14ac:dyDescent="0.35">
      <c r="A347" s="17">
        <v>103.0842</v>
      </c>
      <c r="B347" s="6">
        <v>1</v>
      </c>
    </row>
    <row r="348" spans="1:2" x14ac:dyDescent="0.35">
      <c r="A348" s="17">
        <v>103.18</v>
      </c>
      <c r="B348" s="6">
        <v>3</v>
      </c>
    </row>
    <row r="349" spans="1:2" x14ac:dyDescent="0.35">
      <c r="A349" s="17">
        <v>103.1811</v>
      </c>
      <c r="B349" s="6">
        <v>4</v>
      </c>
    </row>
    <row r="350" spans="1:2" x14ac:dyDescent="0.35">
      <c r="A350" s="17">
        <v>105.8442</v>
      </c>
      <c r="B350" s="6">
        <v>1</v>
      </c>
    </row>
    <row r="351" spans="1:2" x14ac:dyDescent="0.35">
      <c r="A351" s="17">
        <v>105.9778</v>
      </c>
      <c r="B351" s="6">
        <v>2</v>
      </c>
    </row>
    <row r="352" spans="1:2" x14ac:dyDescent="0.35">
      <c r="A352" s="17">
        <v>106.5408</v>
      </c>
      <c r="B352" s="6">
        <v>1</v>
      </c>
    </row>
    <row r="353" spans="1:2" x14ac:dyDescent="0.35">
      <c r="A353" s="17">
        <v>106.65</v>
      </c>
      <c r="B353" s="6">
        <v>6</v>
      </c>
    </row>
    <row r="354" spans="1:2" x14ac:dyDescent="0.35">
      <c r="A354" s="17">
        <v>107.4011</v>
      </c>
      <c r="B354" s="6">
        <v>2</v>
      </c>
    </row>
    <row r="355" spans="1:2" x14ac:dyDescent="0.35">
      <c r="A355" s="17">
        <v>107.52</v>
      </c>
      <c r="B355" s="6">
        <v>1</v>
      </c>
    </row>
    <row r="356" spans="1:2" x14ac:dyDescent="0.35">
      <c r="A356" s="17">
        <v>107.99550000000001</v>
      </c>
      <c r="B356" s="6">
        <v>2</v>
      </c>
    </row>
    <row r="357" spans="1:2" x14ac:dyDescent="0.35">
      <c r="A357" s="17">
        <v>108</v>
      </c>
      <c r="B357" s="6">
        <v>2</v>
      </c>
    </row>
    <row r="358" spans="1:2" x14ac:dyDescent="0.35">
      <c r="A358" s="17">
        <v>108.3061</v>
      </c>
      <c r="B358" s="6">
        <v>1</v>
      </c>
    </row>
    <row r="359" spans="1:2" x14ac:dyDescent="0.35">
      <c r="A359" s="17">
        <v>108.36109999999999</v>
      </c>
      <c r="B359" s="6">
        <v>2</v>
      </c>
    </row>
    <row r="360" spans="1:2" x14ac:dyDescent="0.35">
      <c r="A360" s="17">
        <v>108.51300000000001</v>
      </c>
      <c r="B360" s="6">
        <v>1</v>
      </c>
    </row>
    <row r="361" spans="1:2" x14ac:dyDescent="0.35">
      <c r="A361" s="17">
        <v>108.69070000000001</v>
      </c>
      <c r="B361" s="6">
        <v>1</v>
      </c>
    </row>
    <row r="362" spans="1:2" x14ac:dyDescent="0.35">
      <c r="A362" s="17">
        <v>108.9273</v>
      </c>
      <c r="B362" s="6">
        <v>4</v>
      </c>
    </row>
    <row r="363" spans="1:2" x14ac:dyDescent="0.35">
      <c r="A363" s="17">
        <v>108.9568</v>
      </c>
      <c r="B363" s="6">
        <v>1</v>
      </c>
    </row>
    <row r="364" spans="1:2" x14ac:dyDescent="0.35">
      <c r="A364" s="17">
        <v>109.2323</v>
      </c>
      <c r="B364" s="6">
        <v>1</v>
      </c>
    </row>
    <row r="365" spans="1:2" x14ac:dyDescent="0.35">
      <c r="A365" s="17">
        <v>110.11</v>
      </c>
      <c r="B365" s="6">
        <v>1</v>
      </c>
    </row>
    <row r="366" spans="1:2" x14ac:dyDescent="0.35">
      <c r="A366" s="17">
        <v>110.2272</v>
      </c>
      <c r="B366" s="6">
        <v>1</v>
      </c>
    </row>
    <row r="367" spans="1:2" x14ac:dyDescent="0.35">
      <c r="A367" s="17">
        <v>110.6918</v>
      </c>
      <c r="B367" s="6">
        <v>1</v>
      </c>
    </row>
    <row r="368" spans="1:2" x14ac:dyDescent="0.35">
      <c r="A368" s="17">
        <v>111</v>
      </c>
      <c r="B368" s="6">
        <v>2</v>
      </c>
    </row>
    <row r="369" spans="1:2" x14ac:dyDescent="0.35">
      <c r="A369" s="17">
        <v>111.15</v>
      </c>
      <c r="B369" s="6">
        <v>1</v>
      </c>
    </row>
    <row r="370" spans="1:2" x14ac:dyDescent="0.35">
      <c r="A370" s="17">
        <v>111.91240000000001</v>
      </c>
      <c r="B370" s="6">
        <v>1</v>
      </c>
    </row>
    <row r="371" spans="1:2" x14ac:dyDescent="0.35">
      <c r="A371" s="17">
        <v>114.89449999999999</v>
      </c>
      <c r="B371" s="6">
        <v>1</v>
      </c>
    </row>
    <row r="372" spans="1:2" x14ac:dyDescent="0.35">
      <c r="A372" s="17">
        <v>115.1866</v>
      </c>
      <c r="B372" s="6">
        <v>1</v>
      </c>
    </row>
    <row r="373" spans="1:2" x14ac:dyDescent="0.35">
      <c r="A373" s="17">
        <v>115.22490000000001</v>
      </c>
      <c r="B373" s="6">
        <v>2</v>
      </c>
    </row>
    <row r="374" spans="1:2" x14ac:dyDescent="0.35">
      <c r="A374" s="17">
        <v>116.1046</v>
      </c>
      <c r="B374" s="6">
        <v>2</v>
      </c>
    </row>
    <row r="375" spans="1:2" x14ac:dyDescent="0.35">
      <c r="A375" s="17">
        <v>117</v>
      </c>
      <c r="B375" s="6">
        <v>1</v>
      </c>
    </row>
    <row r="376" spans="1:2" x14ac:dyDescent="0.35">
      <c r="A376" s="17">
        <v>117.44840000000001</v>
      </c>
      <c r="B376" s="6">
        <v>1</v>
      </c>
    </row>
    <row r="377" spans="1:2" x14ac:dyDescent="0.35">
      <c r="A377" s="17">
        <v>118.0681</v>
      </c>
      <c r="B377" s="6">
        <v>1</v>
      </c>
    </row>
    <row r="378" spans="1:2" x14ac:dyDescent="0.35">
      <c r="A378" s="17">
        <v>118.3</v>
      </c>
      <c r="B378" s="6">
        <v>1</v>
      </c>
    </row>
    <row r="379" spans="1:2" x14ac:dyDescent="0.35">
      <c r="A379" s="17">
        <v>118.55840000000001</v>
      </c>
      <c r="B379" s="6">
        <v>2</v>
      </c>
    </row>
    <row r="380" spans="1:2" x14ac:dyDescent="0.35">
      <c r="A380" s="17">
        <v>118.8969</v>
      </c>
      <c r="B380" s="6">
        <v>1</v>
      </c>
    </row>
    <row r="381" spans="1:2" x14ac:dyDescent="0.35">
      <c r="A381" s="17">
        <v>119.18089999999999</v>
      </c>
      <c r="B381" s="6">
        <v>1</v>
      </c>
    </row>
    <row r="382" spans="1:2" x14ac:dyDescent="0.35">
      <c r="A382" s="17">
        <v>120</v>
      </c>
      <c r="B382" s="6">
        <v>37</v>
      </c>
    </row>
    <row r="383" spans="1:2" x14ac:dyDescent="0.35">
      <c r="A383" s="17">
        <v>120.54089999999999</v>
      </c>
      <c r="B383" s="6">
        <v>1</v>
      </c>
    </row>
    <row r="384" spans="1:2" x14ac:dyDescent="0.35">
      <c r="A384" s="17">
        <v>122.31950000000001</v>
      </c>
      <c r="B384" s="6">
        <v>1</v>
      </c>
    </row>
    <row r="385" spans="1:2" x14ac:dyDescent="0.35">
      <c r="A385" s="17">
        <v>122.3613</v>
      </c>
      <c r="B385" s="6">
        <v>3</v>
      </c>
    </row>
    <row r="386" spans="1:2" x14ac:dyDescent="0.35">
      <c r="A386" s="17">
        <v>122.4273</v>
      </c>
      <c r="B386" s="6">
        <v>1</v>
      </c>
    </row>
    <row r="387" spans="1:2" x14ac:dyDescent="0.35">
      <c r="A387" s="17">
        <v>122.633</v>
      </c>
      <c r="B387" s="6">
        <v>2</v>
      </c>
    </row>
    <row r="388" spans="1:2" x14ac:dyDescent="0.35">
      <c r="A388" s="17">
        <v>122.80759999999999</v>
      </c>
      <c r="B388" s="6">
        <v>2</v>
      </c>
    </row>
    <row r="389" spans="1:2" x14ac:dyDescent="0.35">
      <c r="A389" s="17">
        <v>123.208</v>
      </c>
      <c r="B389" s="6">
        <v>2</v>
      </c>
    </row>
    <row r="390" spans="1:2" x14ac:dyDescent="0.35">
      <c r="A390" s="17">
        <v>123.9555</v>
      </c>
      <c r="B390" s="6">
        <v>1</v>
      </c>
    </row>
    <row r="391" spans="1:2" x14ac:dyDescent="0.35">
      <c r="A391" s="17">
        <v>124.1649</v>
      </c>
      <c r="B391" s="6">
        <v>2</v>
      </c>
    </row>
    <row r="392" spans="1:2" x14ac:dyDescent="0.35">
      <c r="A392" s="17">
        <v>125.4194</v>
      </c>
      <c r="B392" s="6">
        <v>1</v>
      </c>
    </row>
    <row r="393" spans="1:2" x14ac:dyDescent="0.35">
      <c r="A393" s="17">
        <v>125.7273</v>
      </c>
      <c r="B393" s="6">
        <v>2</v>
      </c>
    </row>
    <row r="394" spans="1:2" x14ac:dyDescent="0.35">
      <c r="A394" s="17">
        <v>125.76</v>
      </c>
      <c r="B394" s="6">
        <v>2</v>
      </c>
    </row>
    <row r="395" spans="1:2" x14ac:dyDescent="0.35">
      <c r="A395" s="17">
        <v>125.7766</v>
      </c>
      <c r="B395" s="6">
        <v>2</v>
      </c>
    </row>
    <row r="396" spans="1:2" x14ac:dyDescent="0.35">
      <c r="A396" s="17">
        <v>126</v>
      </c>
      <c r="B396" s="6">
        <v>1</v>
      </c>
    </row>
    <row r="397" spans="1:2" x14ac:dyDescent="0.35">
      <c r="A397" s="17">
        <v>126.5641</v>
      </c>
      <c r="B397" s="6">
        <v>1</v>
      </c>
    </row>
    <row r="398" spans="1:2" x14ac:dyDescent="0.35">
      <c r="A398" s="17">
        <v>126.62309999999999</v>
      </c>
      <c r="B398" s="6">
        <v>2</v>
      </c>
    </row>
    <row r="399" spans="1:2" x14ac:dyDescent="0.35">
      <c r="A399" s="17">
        <v>126.71469999999999</v>
      </c>
      <c r="B399" s="6">
        <v>2</v>
      </c>
    </row>
    <row r="400" spans="1:2" x14ac:dyDescent="0.35">
      <c r="A400" s="17">
        <v>126.81</v>
      </c>
      <c r="B400" s="6">
        <v>1</v>
      </c>
    </row>
    <row r="401" spans="1:2" x14ac:dyDescent="0.35">
      <c r="A401" s="17">
        <v>127.40130000000001</v>
      </c>
      <c r="B401" s="6">
        <v>2</v>
      </c>
    </row>
    <row r="402" spans="1:2" x14ac:dyDescent="0.35">
      <c r="A402" s="17">
        <v>128.6842</v>
      </c>
      <c r="B402" s="6">
        <v>1</v>
      </c>
    </row>
    <row r="403" spans="1:2" x14ac:dyDescent="0.35">
      <c r="A403" s="17">
        <v>128.8115</v>
      </c>
      <c r="B403" s="6">
        <v>1</v>
      </c>
    </row>
    <row r="404" spans="1:2" x14ac:dyDescent="0.35">
      <c r="A404" s="17">
        <v>128.9796</v>
      </c>
      <c r="B404" s="6">
        <v>2</v>
      </c>
    </row>
    <row r="405" spans="1:2" x14ac:dyDescent="0.35">
      <c r="A405" s="17">
        <v>131</v>
      </c>
      <c r="B405" s="6">
        <v>1</v>
      </c>
    </row>
    <row r="406" spans="1:2" x14ac:dyDescent="0.35">
      <c r="A406" s="17">
        <v>131.30000000000001</v>
      </c>
      <c r="B406" s="6">
        <v>1</v>
      </c>
    </row>
    <row r="407" spans="1:2" x14ac:dyDescent="0.35">
      <c r="A407" s="17">
        <v>133.36609999999999</v>
      </c>
      <c r="B407" s="6">
        <v>1</v>
      </c>
    </row>
    <row r="408" spans="1:2" x14ac:dyDescent="0.35">
      <c r="A408" s="17">
        <v>133.99780000000001</v>
      </c>
      <c r="B408" s="6">
        <v>2</v>
      </c>
    </row>
    <row r="409" spans="1:2" x14ac:dyDescent="0.35">
      <c r="A409" s="17">
        <v>134</v>
      </c>
      <c r="B409" s="6">
        <v>2</v>
      </c>
    </row>
    <row r="410" spans="1:2" x14ac:dyDescent="0.35">
      <c r="A410" s="17">
        <v>134.50059999999999</v>
      </c>
      <c r="B410" s="6">
        <v>2</v>
      </c>
    </row>
    <row r="411" spans="1:2" x14ac:dyDescent="0.35">
      <c r="A411" s="17">
        <v>134.84690000000001</v>
      </c>
      <c r="B411" s="6">
        <v>1</v>
      </c>
    </row>
    <row r="412" spans="1:2" x14ac:dyDescent="0.35">
      <c r="A412" s="17">
        <v>136.70920000000001</v>
      </c>
      <c r="B412" s="6">
        <v>2</v>
      </c>
    </row>
    <row r="413" spans="1:2" x14ac:dyDescent="0.35">
      <c r="A413" s="17">
        <v>137.13</v>
      </c>
      <c r="B413" s="6">
        <v>1</v>
      </c>
    </row>
    <row r="414" spans="1:2" x14ac:dyDescent="0.35">
      <c r="A414" s="17">
        <v>137.1969</v>
      </c>
      <c r="B414" s="6">
        <v>1</v>
      </c>
    </row>
    <row r="415" spans="1:2" x14ac:dyDescent="0.35">
      <c r="A415" s="17">
        <v>137.22</v>
      </c>
      <c r="B415" s="6">
        <v>2</v>
      </c>
    </row>
    <row r="416" spans="1:2" x14ac:dyDescent="0.35">
      <c r="A416" s="17">
        <v>138.08170000000001</v>
      </c>
      <c r="B416" s="6">
        <v>2</v>
      </c>
    </row>
    <row r="417" spans="1:2" x14ac:dyDescent="0.35">
      <c r="A417" s="17">
        <v>138.5667</v>
      </c>
      <c r="B417" s="6">
        <v>1</v>
      </c>
    </row>
    <row r="418" spans="1:2" x14ac:dyDescent="0.35">
      <c r="A418" s="17">
        <v>139.035</v>
      </c>
      <c r="B418" s="6">
        <v>1</v>
      </c>
    </row>
    <row r="419" spans="1:2" x14ac:dyDescent="0.35">
      <c r="A419" s="17">
        <v>140.13</v>
      </c>
      <c r="B419" s="6">
        <v>1</v>
      </c>
    </row>
    <row r="420" spans="1:2" x14ac:dyDescent="0.35">
      <c r="A420" s="17">
        <v>140.4</v>
      </c>
      <c r="B420" s="6">
        <v>1</v>
      </c>
    </row>
    <row r="421" spans="1:2" x14ac:dyDescent="0.35">
      <c r="A421" s="17">
        <v>140.5</v>
      </c>
      <c r="B421" s="6">
        <v>1</v>
      </c>
    </row>
    <row r="422" spans="1:2" x14ac:dyDescent="0.35">
      <c r="A422" s="17">
        <v>141.90299999999999</v>
      </c>
      <c r="B422" s="6">
        <v>1</v>
      </c>
    </row>
    <row r="423" spans="1:2" x14ac:dyDescent="0.35">
      <c r="A423" s="17">
        <v>142.3811</v>
      </c>
      <c r="B423" s="6">
        <v>1</v>
      </c>
    </row>
    <row r="424" spans="1:2" x14ac:dyDescent="0.35">
      <c r="A424" s="17">
        <v>142.51349999999999</v>
      </c>
      <c r="B424" s="6">
        <v>2</v>
      </c>
    </row>
    <row r="425" spans="1:2" x14ac:dyDescent="0.35">
      <c r="A425" s="17">
        <v>142.85319999999999</v>
      </c>
      <c r="B425" s="6">
        <v>2</v>
      </c>
    </row>
    <row r="426" spans="1:2" x14ac:dyDescent="0.35">
      <c r="A426" s="17">
        <v>142.91249999999999</v>
      </c>
      <c r="B426" s="6">
        <v>1</v>
      </c>
    </row>
    <row r="427" spans="1:2" x14ac:dyDescent="0.35">
      <c r="A427" s="17">
        <v>144</v>
      </c>
      <c r="B427" s="6">
        <v>17</v>
      </c>
    </row>
    <row r="428" spans="1:2" x14ac:dyDescent="0.35">
      <c r="A428" s="17">
        <v>144.30529999999999</v>
      </c>
      <c r="B428" s="6">
        <v>2</v>
      </c>
    </row>
    <row r="429" spans="1:2" x14ac:dyDescent="0.35">
      <c r="A429" s="17">
        <v>145</v>
      </c>
      <c r="B429" s="6">
        <v>2</v>
      </c>
    </row>
    <row r="430" spans="1:2" x14ac:dyDescent="0.35">
      <c r="A430" s="17">
        <v>145.14920000000001</v>
      </c>
      <c r="B430" s="6">
        <v>2</v>
      </c>
    </row>
    <row r="431" spans="1:2" x14ac:dyDescent="0.35">
      <c r="A431" s="17">
        <v>145.88999999999999</v>
      </c>
      <c r="B431" s="6">
        <v>1</v>
      </c>
    </row>
    <row r="432" spans="1:2" x14ac:dyDescent="0.35">
      <c r="A432" s="17">
        <v>145.89689999999999</v>
      </c>
      <c r="B432" s="6">
        <v>2</v>
      </c>
    </row>
    <row r="433" spans="1:2" x14ac:dyDescent="0.35">
      <c r="A433" s="17">
        <v>146.2002</v>
      </c>
      <c r="B433" s="6">
        <v>1</v>
      </c>
    </row>
    <row r="434" spans="1:2" x14ac:dyDescent="0.35">
      <c r="A434" s="17">
        <v>146.7174</v>
      </c>
      <c r="B434" s="6">
        <v>1</v>
      </c>
    </row>
    <row r="435" spans="1:2" x14ac:dyDescent="0.35">
      <c r="A435" s="17">
        <v>146.75530000000001</v>
      </c>
      <c r="B435" s="6">
        <v>3</v>
      </c>
    </row>
    <row r="436" spans="1:2" x14ac:dyDescent="0.35">
      <c r="A436" s="17">
        <v>147.2441</v>
      </c>
      <c r="B436" s="6">
        <v>1</v>
      </c>
    </row>
    <row r="437" spans="1:2" x14ac:dyDescent="0.35">
      <c r="A437" s="17">
        <v>147.4015</v>
      </c>
      <c r="B437" s="6">
        <v>2</v>
      </c>
    </row>
    <row r="438" spans="1:2" x14ac:dyDescent="0.35">
      <c r="A438" s="17">
        <v>147.63820000000001</v>
      </c>
      <c r="B438" s="6">
        <v>1</v>
      </c>
    </row>
    <row r="439" spans="1:2" x14ac:dyDescent="0.35">
      <c r="A439" s="17">
        <v>147.69890000000001</v>
      </c>
      <c r="B439" s="6">
        <v>1</v>
      </c>
    </row>
    <row r="440" spans="1:2" x14ac:dyDescent="0.35">
      <c r="A440" s="17">
        <v>148.095</v>
      </c>
      <c r="B440" s="6">
        <v>1</v>
      </c>
    </row>
    <row r="441" spans="1:2" x14ac:dyDescent="0.35">
      <c r="A441" s="17">
        <v>149.24420000000001</v>
      </c>
      <c r="B441" s="6">
        <v>2</v>
      </c>
    </row>
    <row r="442" spans="1:2" x14ac:dyDescent="0.35">
      <c r="A442" s="17">
        <v>149.5</v>
      </c>
      <c r="B442" s="6">
        <v>1</v>
      </c>
    </row>
    <row r="443" spans="1:2" x14ac:dyDescent="0.35">
      <c r="A443" s="17">
        <v>150</v>
      </c>
      <c r="B443" s="6">
        <v>8</v>
      </c>
    </row>
    <row r="444" spans="1:2" x14ac:dyDescent="0.35">
      <c r="A444" s="17">
        <v>150.31899999999999</v>
      </c>
      <c r="B444" s="6">
        <v>1</v>
      </c>
    </row>
    <row r="445" spans="1:2" x14ac:dyDescent="0.35">
      <c r="A445" s="17">
        <v>150.36160000000001</v>
      </c>
      <c r="B445" s="6">
        <v>2</v>
      </c>
    </row>
    <row r="446" spans="1:2" x14ac:dyDescent="0.35">
      <c r="A446" s="17">
        <v>151.28020000000001</v>
      </c>
      <c r="B446" s="6">
        <v>1</v>
      </c>
    </row>
    <row r="447" spans="1:2" x14ac:dyDescent="0.35">
      <c r="A447" s="17">
        <v>151.78790000000001</v>
      </c>
      <c r="B447" s="6">
        <v>1</v>
      </c>
    </row>
    <row r="448" spans="1:2" x14ac:dyDescent="0.35">
      <c r="A448" s="17">
        <v>151.8099</v>
      </c>
      <c r="B448" s="6">
        <v>4</v>
      </c>
    </row>
    <row r="449" spans="1:2" x14ac:dyDescent="0.35">
      <c r="A449" s="17">
        <v>153.941</v>
      </c>
      <c r="B449" s="6">
        <v>1</v>
      </c>
    </row>
    <row r="450" spans="1:2" x14ac:dyDescent="0.35">
      <c r="A450" s="17">
        <v>154.5</v>
      </c>
      <c r="B450" s="6">
        <v>2</v>
      </c>
    </row>
    <row r="451" spans="1:2" x14ac:dyDescent="0.35">
      <c r="A451" s="17">
        <v>155</v>
      </c>
      <c r="B451" s="6">
        <v>2</v>
      </c>
    </row>
    <row r="452" spans="1:2" x14ac:dyDescent="0.35">
      <c r="A452" s="17">
        <v>155.03550000000001</v>
      </c>
      <c r="B452" s="6">
        <v>1</v>
      </c>
    </row>
    <row r="453" spans="1:2" x14ac:dyDescent="0.35">
      <c r="A453" s="17">
        <v>155.3931</v>
      </c>
      <c r="B453" s="6">
        <v>1</v>
      </c>
    </row>
    <row r="454" spans="1:2" x14ac:dyDescent="0.35">
      <c r="A454" s="17">
        <v>156</v>
      </c>
      <c r="B454" s="6">
        <v>3</v>
      </c>
    </row>
    <row r="455" spans="1:2" x14ac:dyDescent="0.35">
      <c r="A455" s="17">
        <v>156.40209999999999</v>
      </c>
      <c r="B455" s="6">
        <v>1</v>
      </c>
    </row>
    <row r="456" spans="1:2" x14ac:dyDescent="0.35">
      <c r="A456" s="17">
        <v>156.4932</v>
      </c>
      <c r="B456" s="6">
        <v>1</v>
      </c>
    </row>
    <row r="457" spans="1:2" x14ac:dyDescent="0.35">
      <c r="A457" s="17">
        <v>157.86000000000001</v>
      </c>
      <c r="B457" s="6">
        <v>2</v>
      </c>
    </row>
    <row r="458" spans="1:2" x14ac:dyDescent="0.35">
      <c r="A458" s="17">
        <v>158</v>
      </c>
      <c r="B458" s="6">
        <v>2</v>
      </c>
    </row>
    <row r="459" spans="1:2" x14ac:dyDescent="0.35">
      <c r="A459" s="17">
        <v>158.29130000000001</v>
      </c>
      <c r="B459" s="6">
        <v>2</v>
      </c>
    </row>
    <row r="460" spans="1:2" x14ac:dyDescent="0.35">
      <c r="A460" s="17">
        <v>158.31389999999999</v>
      </c>
      <c r="B460" s="6">
        <v>2</v>
      </c>
    </row>
    <row r="461" spans="1:2" x14ac:dyDescent="0.35">
      <c r="A461" s="17">
        <v>158.9538</v>
      </c>
      <c r="B461" s="6">
        <v>2</v>
      </c>
    </row>
    <row r="462" spans="1:2" x14ac:dyDescent="0.35">
      <c r="A462" s="17">
        <v>159</v>
      </c>
      <c r="B462" s="6">
        <v>2</v>
      </c>
    </row>
    <row r="463" spans="1:2" x14ac:dyDescent="0.35">
      <c r="A463" s="17">
        <v>159.50489999999999</v>
      </c>
      <c r="B463" s="6">
        <v>2</v>
      </c>
    </row>
    <row r="464" spans="1:2" x14ac:dyDescent="0.35">
      <c r="A464" s="17">
        <v>160</v>
      </c>
      <c r="B464" s="6">
        <v>1</v>
      </c>
    </row>
    <row r="465" spans="1:2" x14ac:dyDescent="0.35">
      <c r="A465" s="17">
        <v>160.39080000000001</v>
      </c>
      <c r="B465" s="6">
        <v>2</v>
      </c>
    </row>
    <row r="466" spans="1:2" x14ac:dyDescent="0.35">
      <c r="A466" s="17">
        <v>161.08420000000001</v>
      </c>
      <c r="B466" s="6">
        <v>1</v>
      </c>
    </row>
    <row r="467" spans="1:2" x14ac:dyDescent="0.35">
      <c r="A467" s="17">
        <v>161.79509999999999</v>
      </c>
      <c r="B467" s="6">
        <v>1</v>
      </c>
    </row>
    <row r="468" spans="1:2" x14ac:dyDescent="0.35">
      <c r="A468" s="17">
        <v>162.20959999999999</v>
      </c>
      <c r="B468" s="6">
        <v>1</v>
      </c>
    </row>
    <row r="469" spans="1:2" x14ac:dyDescent="0.35">
      <c r="A469" s="17">
        <v>163.197</v>
      </c>
      <c r="B469" s="6">
        <v>1</v>
      </c>
    </row>
    <row r="470" spans="1:2" x14ac:dyDescent="0.35">
      <c r="A470" s="17">
        <v>163.26</v>
      </c>
      <c r="B470" s="6">
        <v>1</v>
      </c>
    </row>
    <row r="471" spans="1:2" x14ac:dyDescent="0.35">
      <c r="A471" s="17">
        <v>163.36609999999999</v>
      </c>
      <c r="B471" s="6">
        <v>1</v>
      </c>
    </row>
    <row r="472" spans="1:2" x14ac:dyDescent="0.35">
      <c r="A472" s="17">
        <v>163.92760000000001</v>
      </c>
      <c r="B472" s="6">
        <v>1</v>
      </c>
    </row>
    <row r="473" spans="1:2" x14ac:dyDescent="0.35">
      <c r="A473" s="17">
        <v>164.22120000000001</v>
      </c>
      <c r="B473" s="6">
        <v>1</v>
      </c>
    </row>
    <row r="474" spans="1:2" x14ac:dyDescent="0.35">
      <c r="A474" s="17">
        <v>164.4</v>
      </c>
      <c r="B474" s="6">
        <v>2</v>
      </c>
    </row>
    <row r="475" spans="1:2" x14ac:dyDescent="0.35">
      <c r="A475" s="17">
        <v>165</v>
      </c>
      <c r="B475" s="6">
        <v>3</v>
      </c>
    </row>
    <row r="476" spans="1:2" x14ac:dyDescent="0.35">
      <c r="A476" s="17">
        <v>165.8691</v>
      </c>
      <c r="B476" s="6">
        <v>2</v>
      </c>
    </row>
    <row r="477" spans="1:2" x14ac:dyDescent="0.35">
      <c r="A477" s="17">
        <v>166.62479999999999</v>
      </c>
      <c r="B477" s="6">
        <v>1</v>
      </c>
    </row>
    <row r="478" spans="1:2" x14ac:dyDescent="0.35">
      <c r="A478" s="17">
        <v>167</v>
      </c>
      <c r="B478" s="6">
        <v>2</v>
      </c>
    </row>
    <row r="479" spans="1:2" x14ac:dyDescent="0.35">
      <c r="A479" s="17">
        <v>169.02</v>
      </c>
      <c r="B479" s="6">
        <v>2</v>
      </c>
    </row>
    <row r="480" spans="1:2" x14ac:dyDescent="0.35">
      <c r="A480" s="17">
        <v>169.63499999999999</v>
      </c>
      <c r="B480" s="6">
        <v>2</v>
      </c>
    </row>
    <row r="481" spans="1:2" x14ac:dyDescent="0.35">
      <c r="A481" s="17">
        <v>170</v>
      </c>
      <c r="B481" s="6">
        <v>2</v>
      </c>
    </row>
    <row r="482" spans="1:2" x14ac:dyDescent="0.35">
      <c r="A482" s="17">
        <v>171.26259999999999</v>
      </c>
      <c r="B482" s="6">
        <v>2</v>
      </c>
    </row>
    <row r="483" spans="1:2" x14ac:dyDescent="0.35">
      <c r="A483" s="17">
        <v>172.02</v>
      </c>
      <c r="B483" s="6">
        <v>1</v>
      </c>
    </row>
    <row r="484" spans="1:2" x14ac:dyDescent="0.35">
      <c r="A484" s="17">
        <v>173.29900000000001</v>
      </c>
      <c r="B484" s="6">
        <v>2</v>
      </c>
    </row>
    <row r="485" spans="1:2" x14ac:dyDescent="0.35">
      <c r="A485" s="17">
        <v>174.18029999999999</v>
      </c>
      <c r="B485" s="6">
        <v>2</v>
      </c>
    </row>
    <row r="486" spans="1:2" x14ac:dyDescent="0.35">
      <c r="A486" s="17">
        <v>174.76169999999999</v>
      </c>
      <c r="B486" s="6">
        <v>2</v>
      </c>
    </row>
    <row r="487" spans="1:2" x14ac:dyDescent="0.35">
      <c r="A487" s="17">
        <v>175</v>
      </c>
      <c r="B487" s="6">
        <v>2</v>
      </c>
    </row>
    <row r="488" spans="1:2" x14ac:dyDescent="0.35">
      <c r="A488" s="17">
        <v>175.21770000000001</v>
      </c>
      <c r="B488" s="6">
        <v>1</v>
      </c>
    </row>
    <row r="489" spans="1:2" x14ac:dyDescent="0.35">
      <c r="A489" s="17">
        <v>175.8682</v>
      </c>
      <c r="B489" s="6">
        <v>2</v>
      </c>
    </row>
    <row r="490" spans="1:2" x14ac:dyDescent="0.35">
      <c r="A490" s="17">
        <v>176.22120000000001</v>
      </c>
      <c r="B490" s="6">
        <v>2</v>
      </c>
    </row>
    <row r="491" spans="1:2" x14ac:dyDescent="0.35">
      <c r="A491" s="17">
        <v>176.31290000000001</v>
      </c>
      <c r="B491" s="6">
        <v>2</v>
      </c>
    </row>
    <row r="492" spans="1:2" x14ac:dyDescent="0.35">
      <c r="A492" s="17">
        <v>177.0504</v>
      </c>
      <c r="B492" s="6">
        <v>1</v>
      </c>
    </row>
    <row r="493" spans="1:2" x14ac:dyDescent="0.35">
      <c r="A493" s="17">
        <v>178.36179999999999</v>
      </c>
      <c r="B493" s="6">
        <v>3</v>
      </c>
    </row>
    <row r="494" spans="1:2" x14ac:dyDescent="0.35">
      <c r="A494" s="17">
        <v>178.49889999999999</v>
      </c>
      <c r="B494" s="6">
        <v>2</v>
      </c>
    </row>
    <row r="495" spans="1:2" x14ac:dyDescent="0.35">
      <c r="A495" s="17">
        <v>179.5359</v>
      </c>
      <c r="B495" s="6">
        <v>1</v>
      </c>
    </row>
    <row r="496" spans="1:2" x14ac:dyDescent="0.35">
      <c r="A496" s="17">
        <v>180</v>
      </c>
      <c r="B496" s="6">
        <v>16</v>
      </c>
    </row>
    <row r="497" spans="1:2" x14ac:dyDescent="0.35">
      <c r="A497" s="17">
        <v>180.33</v>
      </c>
      <c r="B497" s="6">
        <v>2</v>
      </c>
    </row>
    <row r="498" spans="1:2" x14ac:dyDescent="0.35">
      <c r="A498" s="17">
        <v>181.15710000000001</v>
      </c>
      <c r="B498" s="6">
        <v>2</v>
      </c>
    </row>
    <row r="499" spans="1:2" x14ac:dyDescent="0.35">
      <c r="A499" s="17">
        <v>182.08340000000001</v>
      </c>
      <c r="B499" s="6">
        <v>3</v>
      </c>
    </row>
    <row r="500" spans="1:2" x14ac:dyDescent="0.35">
      <c r="A500" s="17">
        <v>182.7</v>
      </c>
      <c r="B500" s="6">
        <v>2</v>
      </c>
    </row>
    <row r="501" spans="1:2" x14ac:dyDescent="0.35">
      <c r="A501" s="17">
        <v>183.5419</v>
      </c>
      <c r="B501" s="6">
        <v>4</v>
      </c>
    </row>
    <row r="502" spans="1:2" x14ac:dyDescent="0.35">
      <c r="A502" s="17">
        <v>183.95</v>
      </c>
      <c r="B502" s="6">
        <v>1</v>
      </c>
    </row>
    <row r="503" spans="1:2" x14ac:dyDescent="0.35">
      <c r="A503" s="17">
        <v>184.04640000000001</v>
      </c>
      <c r="B503" s="6">
        <v>2</v>
      </c>
    </row>
    <row r="504" spans="1:2" x14ac:dyDescent="0.35">
      <c r="A504" s="17">
        <v>185.11340000000001</v>
      </c>
      <c r="B504" s="6">
        <v>1</v>
      </c>
    </row>
    <row r="505" spans="1:2" x14ac:dyDescent="0.35">
      <c r="A505" s="17">
        <v>186</v>
      </c>
      <c r="B505" s="6">
        <v>2</v>
      </c>
    </row>
    <row r="506" spans="1:2" x14ac:dyDescent="0.35">
      <c r="A506" s="17">
        <v>187.55279999999999</v>
      </c>
      <c r="B506" s="6">
        <v>2</v>
      </c>
    </row>
    <row r="507" spans="1:2" x14ac:dyDescent="0.35">
      <c r="A507" s="17">
        <v>188.9469</v>
      </c>
      <c r="B507" s="6">
        <v>1</v>
      </c>
    </row>
    <row r="508" spans="1:2" x14ac:dyDescent="0.35">
      <c r="A508" s="17">
        <v>189.31800000000001</v>
      </c>
      <c r="B508" s="6">
        <v>1</v>
      </c>
    </row>
    <row r="509" spans="1:2" x14ac:dyDescent="0.35">
      <c r="A509" s="17">
        <v>191.69</v>
      </c>
      <c r="B509" s="6">
        <v>2</v>
      </c>
    </row>
    <row r="510" spans="1:2" x14ac:dyDescent="0.35">
      <c r="A510" s="17">
        <v>192.44470000000001</v>
      </c>
      <c r="B510" s="6">
        <v>1</v>
      </c>
    </row>
    <row r="511" spans="1:2" x14ac:dyDescent="0.35">
      <c r="A511" s="17">
        <v>193.8409</v>
      </c>
      <c r="B511" s="6">
        <v>1</v>
      </c>
    </row>
    <row r="512" spans="1:2" x14ac:dyDescent="0.35">
      <c r="A512" s="17">
        <v>193.88310000000001</v>
      </c>
      <c r="B512" s="6">
        <v>1</v>
      </c>
    </row>
    <row r="513" spans="1:2" x14ac:dyDescent="0.35">
      <c r="A513" s="17">
        <v>197.47</v>
      </c>
      <c r="B513" s="6">
        <v>2</v>
      </c>
    </row>
    <row r="514" spans="1:2" x14ac:dyDescent="0.35">
      <c r="A514" s="17">
        <v>197.5849</v>
      </c>
      <c r="B514" s="6">
        <v>1</v>
      </c>
    </row>
    <row r="515" spans="1:2" x14ac:dyDescent="0.35">
      <c r="A515" s="17">
        <v>197.9443</v>
      </c>
      <c r="B515" s="6">
        <v>2</v>
      </c>
    </row>
    <row r="516" spans="1:2" x14ac:dyDescent="0.35">
      <c r="A516" s="17">
        <v>199.452</v>
      </c>
      <c r="B516" s="6">
        <v>2</v>
      </c>
    </row>
    <row r="517" spans="1:2" x14ac:dyDescent="0.35">
      <c r="A517" s="17">
        <v>200</v>
      </c>
      <c r="B517" s="6">
        <v>3</v>
      </c>
    </row>
    <row r="518" spans="1:2" x14ac:dyDescent="0.35">
      <c r="A518" s="17">
        <v>202</v>
      </c>
      <c r="B518" s="6">
        <v>2</v>
      </c>
    </row>
    <row r="519" spans="1:2" x14ac:dyDescent="0.35">
      <c r="A519" s="17">
        <v>202.28639999999999</v>
      </c>
      <c r="B519" s="6">
        <v>1</v>
      </c>
    </row>
    <row r="520" spans="1:2" x14ac:dyDescent="0.35">
      <c r="A520" s="17">
        <v>202.8</v>
      </c>
      <c r="B520" s="6">
        <v>1</v>
      </c>
    </row>
    <row r="521" spans="1:2" x14ac:dyDescent="0.35">
      <c r="A521" s="17">
        <v>202.86</v>
      </c>
      <c r="B521" s="6">
        <v>2</v>
      </c>
    </row>
    <row r="522" spans="1:2" x14ac:dyDescent="0.35">
      <c r="A522" s="17">
        <v>203</v>
      </c>
      <c r="B522" s="6">
        <v>2</v>
      </c>
    </row>
    <row r="523" spans="1:2" x14ac:dyDescent="0.35">
      <c r="A523" s="17">
        <v>204.10079999999999</v>
      </c>
      <c r="B523" s="6">
        <v>1</v>
      </c>
    </row>
    <row r="524" spans="1:2" x14ac:dyDescent="0.35">
      <c r="A524" s="17">
        <v>204.28399999999999</v>
      </c>
      <c r="B524" s="6">
        <v>10</v>
      </c>
    </row>
    <row r="525" spans="1:2" x14ac:dyDescent="0.35">
      <c r="A525" s="17">
        <v>205.06549999999999</v>
      </c>
      <c r="B525" s="6">
        <v>1</v>
      </c>
    </row>
    <row r="526" spans="1:2" x14ac:dyDescent="0.35">
      <c r="A526" s="17">
        <v>205.1859</v>
      </c>
      <c r="B526" s="6">
        <v>1</v>
      </c>
    </row>
    <row r="527" spans="1:2" x14ac:dyDescent="0.35">
      <c r="A527" s="17">
        <v>205.28129999999999</v>
      </c>
      <c r="B527" s="6">
        <v>2</v>
      </c>
    </row>
    <row r="528" spans="1:2" x14ac:dyDescent="0.35">
      <c r="A528" s="17">
        <v>205.53</v>
      </c>
      <c r="B528" s="6">
        <v>2</v>
      </c>
    </row>
    <row r="529" spans="1:2" x14ac:dyDescent="0.35">
      <c r="A529" s="17">
        <v>207.89859999999999</v>
      </c>
      <c r="B529" s="6">
        <v>1</v>
      </c>
    </row>
    <row r="530" spans="1:2" x14ac:dyDescent="0.35">
      <c r="A530" s="17">
        <v>210.4494</v>
      </c>
      <c r="B530" s="6">
        <v>2</v>
      </c>
    </row>
    <row r="531" spans="1:2" x14ac:dyDescent="0.35">
      <c r="A531" s="17">
        <v>211.8477</v>
      </c>
      <c r="B531" s="6">
        <v>2</v>
      </c>
    </row>
    <row r="532" spans="1:2" x14ac:dyDescent="0.35">
      <c r="A532" s="17">
        <v>212.0085</v>
      </c>
      <c r="B532" s="6">
        <v>2</v>
      </c>
    </row>
    <row r="533" spans="1:2" x14ac:dyDescent="0.35">
      <c r="A533" s="17">
        <v>213.48050000000001</v>
      </c>
      <c r="B533" s="6">
        <v>2</v>
      </c>
    </row>
    <row r="534" spans="1:2" x14ac:dyDescent="0.35">
      <c r="A534" s="17">
        <v>215.99090000000001</v>
      </c>
      <c r="B534" s="6">
        <v>2</v>
      </c>
    </row>
    <row r="535" spans="1:2" x14ac:dyDescent="0.35">
      <c r="A535" s="17">
        <v>216.3125</v>
      </c>
      <c r="B535" s="6">
        <v>1</v>
      </c>
    </row>
    <row r="536" spans="1:2" x14ac:dyDescent="0.35">
      <c r="A536" s="17">
        <v>220.72790000000001</v>
      </c>
      <c r="B536" s="6">
        <v>1</v>
      </c>
    </row>
    <row r="537" spans="1:2" x14ac:dyDescent="0.35">
      <c r="A537" s="17">
        <v>221.43</v>
      </c>
      <c r="B537" s="6">
        <v>1</v>
      </c>
    </row>
    <row r="538" spans="1:2" x14ac:dyDescent="0.35">
      <c r="A538" s="17">
        <v>222.33</v>
      </c>
      <c r="B538" s="6">
        <v>2</v>
      </c>
    </row>
    <row r="539" spans="1:2" x14ac:dyDescent="0.35">
      <c r="A539" s="17">
        <v>222.3365</v>
      </c>
      <c r="B539" s="6">
        <v>1</v>
      </c>
    </row>
    <row r="540" spans="1:2" x14ac:dyDescent="0.35">
      <c r="A540" s="17">
        <v>222.5367</v>
      </c>
      <c r="B540" s="6">
        <v>2</v>
      </c>
    </row>
    <row r="541" spans="1:2" x14ac:dyDescent="0.35">
      <c r="A541" s="17">
        <v>223.64769999999999</v>
      </c>
      <c r="B541" s="6">
        <v>2</v>
      </c>
    </row>
    <row r="542" spans="1:2" x14ac:dyDescent="0.35">
      <c r="A542" s="17">
        <v>224</v>
      </c>
      <c r="B542" s="6">
        <v>2</v>
      </c>
    </row>
    <row r="543" spans="1:2" x14ac:dyDescent="0.35">
      <c r="A543" s="17">
        <v>226</v>
      </c>
      <c r="B543" s="6">
        <v>2</v>
      </c>
    </row>
    <row r="544" spans="1:2" x14ac:dyDescent="0.35">
      <c r="A544" s="17">
        <v>226.7655</v>
      </c>
      <c r="B544" s="6">
        <v>1</v>
      </c>
    </row>
    <row r="545" spans="1:2" x14ac:dyDescent="0.35">
      <c r="A545" s="17">
        <v>227.13</v>
      </c>
      <c r="B545" s="6">
        <v>2</v>
      </c>
    </row>
    <row r="546" spans="1:2" x14ac:dyDescent="0.35">
      <c r="A546" s="17">
        <v>227.93719999999999</v>
      </c>
      <c r="B546" s="6">
        <v>1</v>
      </c>
    </row>
    <row r="547" spans="1:2" x14ac:dyDescent="0.35">
      <c r="A547" s="17">
        <v>228.6335</v>
      </c>
      <c r="B547" s="6">
        <v>2</v>
      </c>
    </row>
    <row r="548" spans="1:2" x14ac:dyDescent="0.35">
      <c r="A548" s="17">
        <v>230.39570000000001</v>
      </c>
      <c r="B548" s="6">
        <v>2</v>
      </c>
    </row>
    <row r="549" spans="1:2" x14ac:dyDescent="0.35">
      <c r="A549" s="17">
        <v>237.208</v>
      </c>
      <c r="B549" s="6">
        <v>2</v>
      </c>
    </row>
    <row r="550" spans="1:2" x14ac:dyDescent="0.35">
      <c r="A550" s="17">
        <v>237.21</v>
      </c>
      <c r="B550" s="6">
        <v>2</v>
      </c>
    </row>
    <row r="551" spans="1:2" x14ac:dyDescent="0.35">
      <c r="A551" s="17">
        <v>239.1001</v>
      </c>
      <c r="B551" s="6">
        <v>1</v>
      </c>
    </row>
    <row r="552" spans="1:2" x14ac:dyDescent="0.35">
      <c r="A552" s="17">
        <v>239.54249999999999</v>
      </c>
      <c r="B552" s="6">
        <v>2</v>
      </c>
    </row>
    <row r="553" spans="1:2" x14ac:dyDescent="0.35">
      <c r="A553" s="17">
        <v>239.96940000000001</v>
      </c>
      <c r="B553" s="6">
        <v>2</v>
      </c>
    </row>
    <row r="554" spans="1:2" x14ac:dyDescent="0.35">
      <c r="A554" s="17">
        <v>240</v>
      </c>
      <c r="B554" s="6">
        <v>7</v>
      </c>
    </row>
    <row r="555" spans="1:2" x14ac:dyDescent="0.35">
      <c r="A555" s="17">
        <v>240.28399999999999</v>
      </c>
      <c r="B555" s="6">
        <v>1</v>
      </c>
    </row>
    <row r="556" spans="1:2" x14ac:dyDescent="0.35">
      <c r="A556" s="17">
        <v>240.54859999999999</v>
      </c>
      <c r="B556" s="6">
        <v>1</v>
      </c>
    </row>
    <row r="557" spans="1:2" x14ac:dyDescent="0.35">
      <c r="A557" s="17">
        <v>240.5908</v>
      </c>
      <c r="B557" s="6">
        <v>1</v>
      </c>
    </row>
    <row r="558" spans="1:2" x14ac:dyDescent="0.35">
      <c r="A558" s="17">
        <v>240.6737</v>
      </c>
      <c r="B558" s="6">
        <v>1</v>
      </c>
    </row>
    <row r="559" spans="1:2" x14ac:dyDescent="0.35">
      <c r="A559" s="17">
        <v>242.07</v>
      </c>
      <c r="B559" s="6">
        <v>2</v>
      </c>
    </row>
    <row r="560" spans="1:2" x14ac:dyDescent="0.35">
      <c r="A560" s="17">
        <v>242.6396</v>
      </c>
      <c r="B560" s="6">
        <v>2</v>
      </c>
    </row>
    <row r="561" spans="1:2" x14ac:dyDescent="0.35">
      <c r="A561" s="17">
        <v>244.7225</v>
      </c>
      <c r="B561" s="6">
        <v>4</v>
      </c>
    </row>
    <row r="562" spans="1:2" x14ac:dyDescent="0.35">
      <c r="A562" s="17">
        <v>248.09129999999999</v>
      </c>
      <c r="B562" s="6">
        <v>1</v>
      </c>
    </row>
    <row r="563" spans="1:2" x14ac:dyDescent="0.35">
      <c r="A563" s="17">
        <v>248.72819999999999</v>
      </c>
      <c r="B563" s="6">
        <v>2</v>
      </c>
    </row>
    <row r="564" spans="1:2" x14ac:dyDescent="0.35">
      <c r="A564" s="17">
        <v>250.42240000000001</v>
      </c>
      <c r="B564" s="6">
        <v>2</v>
      </c>
    </row>
    <row r="565" spans="1:2" x14ac:dyDescent="0.35">
      <c r="A565" s="17">
        <v>250.83199999999999</v>
      </c>
      <c r="B565" s="6">
        <v>2</v>
      </c>
    </row>
    <row r="566" spans="1:2" x14ac:dyDescent="0.35">
      <c r="A566" s="17">
        <v>251.0033</v>
      </c>
      <c r="B566" s="6">
        <v>1</v>
      </c>
    </row>
    <row r="567" spans="1:2" x14ac:dyDescent="0.35">
      <c r="A567" s="17">
        <v>255.3433</v>
      </c>
      <c r="B567" s="6">
        <v>1</v>
      </c>
    </row>
    <row r="568" spans="1:2" x14ac:dyDescent="0.35">
      <c r="A568" s="17">
        <v>256.71809999999999</v>
      </c>
      <c r="B568" s="6">
        <v>1</v>
      </c>
    </row>
    <row r="569" spans="1:2" x14ac:dyDescent="0.35">
      <c r="A569" s="17">
        <v>256.83999999999997</v>
      </c>
      <c r="B569" s="6">
        <v>2</v>
      </c>
    </row>
    <row r="570" spans="1:2" x14ac:dyDescent="0.35">
      <c r="A570" s="17">
        <v>258.02780000000001</v>
      </c>
      <c r="B570" s="6">
        <v>1</v>
      </c>
    </row>
    <row r="571" spans="1:2" x14ac:dyDescent="0.35">
      <c r="A571" s="17">
        <v>259.2</v>
      </c>
      <c r="B571" s="6">
        <v>1</v>
      </c>
    </row>
    <row r="572" spans="1:2" x14ac:dyDescent="0.35">
      <c r="A572" s="17">
        <v>262.02800000000002</v>
      </c>
      <c r="B572" s="6">
        <v>1</v>
      </c>
    </row>
    <row r="573" spans="1:2" x14ac:dyDescent="0.35">
      <c r="A573" s="17">
        <v>262.11</v>
      </c>
      <c r="B573" s="6">
        <v>2</v>
      </c>
    </row>
    <row r="574" spans="1:2" x14ac:dyDescent="0.35">
      <c r="A574" s="17">
        <v>262.44</v>
      </c>
      <c r="B574" s="6">
        <v>2</v>
      </c>
    </row>
    <row r="575" spans="1:2" x14ac:dyDescent="0.35">
      <c r="A575" s="17">
        <v>263.0523</v>
      </c>
      <c r="B575" s="6">
        <v>2</v>
      </c>
    </row>
    <row r="576" spans="1:2" x14ac:dyDescent="0.35">
      <c r="A576" s="17">
        <v>267.94040000000001</v>
      </c>
      <c r="B576" s="6">
        <v>1</v>
      </c>
    </row>
    <row r="577" spans="1:2" x14ac:dyDescent="0.35">
      <c r="A577" s="17">
        <v>268.05579999999998</v>
      </c>
      <c r="B577" s="6">
        <v>2</v>
      </c>
    </row>
    <row r="578" spans="1:2" x14ac:dyDescent="0.35">
      <c r="A578" s="17">
        <v>269.40269999999998</v>
      </c>
      <c r="B578" s="6">
        <v>2</v>
      </c>
    </row>
    <row r="579" spans="1:2" x14ac:dyDescent="0.35">
      <c r="A579" s="17">
        <v>269.95400000000001</v>
      </c>
      <c r="B579" s="6">
        <v>2</v>
      </c>
    </row>
    <row r="580" spans="1:2" x14ac:dyDescent="0.35">
      <c r="A580" s="17">
        <v>270.06360000000001</v>
      </c>
      <c r="B580" s="6">
        <v>1</v>
      </c>
    </row>
    <row r="581" spans="1:2" x14ac:dyDescent="0.35">
      <c r="A581" s="17">
        <v>270.44560000000001</v>
      </c>
      <c r="B581" s="6">
        <v>1</v>
      </c>
    </row>
    <row r="582" spans="1:2" x14ac:dyDescent="0.35">
      <c r="A582" s="17">
        <v>271.791</v>
      </c>
      <c r="B582" s="6">
        <v>2</v>
      </c>
    </row>
    <row r="583" spans="1:2" x14ac:dyDescent="0.35">
      <c r="A583" s="17">
        <v>271.90960000000001</v>
      </c>
      <c r="B583" s="6">
        <v>1</v>
      </c>
    </row>
    <row r="584" spans="1:2" x14ac:dyDescent="0.35">
      <c r="A584" s="17">
        <v>271.9169</v>
      </c>
      <c r="B584" s="6">
        <v>1</v>
      </c>
    </row>
    <row r="585" spans="1:2" x14ac:dyDescent="0.35">
      <c r="A585" s="17">
        <v>272.24990000000003</v>
      </c>
      <c r="B585" s="6">
        <v>1</v>
      </c>
    </row>
    <row r="586" spans="1:2" x14ac:dyDescent="0.35">
      <c r="A586" s="17">
        <v>272.49689999999998</v>
      </c>
      <c r="B586" s="6">
        <v>2</v>
      </c>
    </row>
    <row r="587" spans="1:2" x14ac:dyDescent="0.35">
      <c r="A587" s="17">
        <v>272.55329999999998</v>
      </c>
      <c r="B587" s="6">
        <v>1</v>
      </c>
    </row>
    <row r="588" spans="1:2" x14ac:dyDescent="0.35">
      <c r="A588" s="17">
        <v>272.99959999999999</v>
      </c>
      <c r="B588" s="6">
        <v>1</v>
      </c>
    </row>
    <row r="589" spans="1:2" x14ac:dyDescent="0.35">
      <c r="A589" s="17">
        <v>275</v>
      </c>
      <c r="B589" s="6">
        <v>2</v>
      </c>
    </row>
    <row r="590" spans="1:2" x14ac:dyDescent="0.35">
      <c r="A590" s="17">
        <v>279.31</v>
      </c>
      <c r="B590" s="6">
        <v>2</v>
      </c>
    </row>
    <row r="591" spans="1:2" x14ac:dyDescent="0.35">
      <c r="A591" s="17">
        <v>280</v>
      </c>
      <c r="B591" s="6">
        <v>1</v>
      </c>
    </row>
    <row r="592" spans="1:2" x14ac:dyDescent="0.35">
      <c r="A592" s="17">
        <v>281.61579999999998</v>
      </c>
      <c r="B592" s="6">
        <v>2</v>
      </c>
    </row>
    <row r="593" spans="1:2" x14ac:dyDescent="0.35">
      <c r="A593" s="17">
        <v>282</v>
      </c>
      <c r="B593" s="6">
        <v>2</v>
      </c>
    </row>
    <row r="594" spans="1:2" x14ac:dyDescent="0.35">
      <c r="A594" s="17">
        <v>286.73230000000001</v>
      </c>
      <c r="B594" s="6">
        <v>2</v>
      </c>
    </row>
    <row r="595" spans="1:2" x14ac:dyDescent="0.35">
      <c r="A595" s="17">
        <v>287.25</v>
      </c>
      <c r="B595" s="6">
        <v>1</v>
      </c>
    </row>
    <row r="596" spans="1:2" x14ac:dyDescent="0.35">
      <c r="A596" s="17">
        <v>288</v>
      </c>
      <c r="B596" s="6">
        <v>2</v>
      </c>
    </row>
    <row r="597" spans="1:2" x14ac:dyDescent="0.35">
      <c r="A597" s="17">
        <v>288.20800000000003</v>
      </c>
      <c r="B597" s="6">
        <v>1</v>
      </c>
    </row>
    <row r="598" spans="1:2" x14ac:dyDescent="0.35">
      <c r="A598" s="17">
        <v>288.42</v>
      </c>
      <c r="B598" s="6">
        <v>1</v>
      </c>
    </row>
    <row r="599" spans="1:2" x14ac:dyDescent="0.35">
      <c r="A599" s="17">
        <v>291.10989999999998</v>
      </c>
      <c r="B599" s="6">
        <v>2</v>
      </c>
    </row>
    <row r="600" spans="1:2" x14ac:dyDescent="0.35">
      <c r="A600" s="17">
        <v>291.90300000000002</v>
      </c>
      <c r="B600" s="6">
        <v>2</v>
      </c>
    </row>
    <row r="601" spans="1:2" x14ac:dyDescent="0.35">
      <c r="A601" s="17">
        <v>294.5514</v>
      </c>
      <c r="B601" s="6">
        <v>1</v>
      </c>
    </row>
    <row r="602" spans="1:2" x14ac:dyDescent="0.35">
      <c r="A602" s="17">
        <v>294.77999999999997</v>
      </c>
      <c r="B602" s="6">
        <v>1</v>
      </c>
    </row>
    <row r="603" spans="1:2" x14ac:dyDescent="0.35">
      <c r="A603" s="17">
        <v>297.51229999999998</v>
      </c>
      <c r="B603" s="6">
        <v>1</v>
      </c>
    </row>
    <row r="604" spans="1:2" x14ac:dyDescent="0.35">
      <c r="A604" s="17">
        <v>300.72309999999999</v>
      </c>
      <c r="B604" s="6">
        <v>2</v>
      </c>
    </row>
    <row r="605" spans="1:2" x14ac:dyDescent="0.35">
      <c r="A605" s="17">
        <v>304.19459999999998</v>
      </c>
      <c r="B605" s="6">
        <v>2</v>
      </c>
    </row>
    <row r="606" spans="1:2" x14ac:dyDescent="0.35">
      <c r="A606" s="17">
        <v>304.50729999999999</v>
      </c>
      <c r="B606" s="6">
        <v>2</v>
      </c>
    </row>
    <row r="607" spans="1:2" x14ac:dyDescent="0.35">
      <c r="A607" s="17">
        <v>305.17189999999999</v>
      </c>
      <c r="B607" s="6">
        <v>2</v>
      </c>
    </row>
    <row r="608" spans="1:2" x14ac:dyDescent="0.35">
      <c r="A608" s="17">
        <v>305.46260000000001</v>
      </c>
      <c r="B608" s="6">
        <v>1</v>
      </c>
    </row>
    <row r="609" spans="1:2" x14ac:dyDescent="0.35">
      <c r="A609" s="17">
        <v>305.63040000000001</v>
      </c>
      <c r="B609" s="6">
        <v>2</v>
      </c>
    </row>
    <row r="610" spans="1:2" x14ac:dyDescent="0.35">
      <c r="A610" s="17">
        <v>309.64389999999997</v>
      </c>
      <c r="B610" s="6">
        <v>2</v>
      </c>
    </row>
    <row r="611" spans="1:2" x14ac:dyDescent="0.35">
      <c r="A611" s="17">
        <v>310.93439999999998</v>
      </c>
      <c r="B611" s="6">
        <v>1</v>
      </c>
    </row>
    <row r="612" spans="1:2" x14ac:dyDescent="0.35">
      <c r="A612" s="17">
        <v>311.3621</v>
      </c>
      <c r="B612" s="6">
        <v>2</v>
      </c>
    </row>
    <row r="613" spans="1:2" x14ac:dyDescent="0.35">
      <c r="A613" s="17">
        <v>312.19</v>
      </c>
      <c r="B613" s="6">
        <v>2</v>
      </c>
    </row>
    <row r="614" spans="1:2" x14ac:dyDescent="0.35">
      <c r="A614" s="17">
        <v>318.72519999999997</v>
      </c>
      <c r="B614" s="6">
        <v>2</v>
      </c>
    </row>
    <row r="615" spans="1:2" x14ac:dyDescent="0.35">
      <c r="A615" s="17">
        <v>319.02080000000001</v>
      </c>
      <c r="B615" s="6">
        <v>2</v>
      </c>
    </row>
    <row r="616" spans="1:2" x14ac:dyDescent="0.35">
      <c r="A616" s="17">
        <v>319.82150000000001</v>
      </c>
      <c r="B616" s="6">
        <v>2</v>
      </c>
    </row>
    <row r="617" spans="1:2" x14ac:dyDescent="0.35">
      <c r="A617" s="17">
        <v>320.7079</v>
      </c>
      <c r="B617" s="6">
        <v>1</v>
      </c>
    </row>
    <row r="618" spans="1:2" x14ac:dyDescent="0.35">
      <c r="A618" s="17">
        <v>322</v>
      </c>
      <c r="B618" s="6">
        <v>1</v>
      </c>
    </row>
    <row r="619" spans="1:2" x14ac:dyDescent="0.35">
      <c r="A619" s="17">
        <v>324</v>
      </c>
      <c r="B619" s="6">
        <v>1</v>
      </c>
    </row>
    <row r="620" spans="1:2" x14ac:dyDescent="0.35">
      <c r="A620" s="17">
        <v>332.39699999999999</v>
      </c>
      <c r="B620" s="6">
        <v>1</v>
      </c>
    </row>
    <row r="621" spans="1:2" x14ac:dyDescent="0.35">
      <c r="A621" s="17">
        <v>333.90350000000001</v>
      </c>
      <c r="B621" s="6">
        <v>2</v>
      </c>
    </row>
    <row r="622" spans="1:2" x14ac:dyDescent="0.35">
      <c r="A622" s="17">
        <v>335.61649999999997</v>
      </c>
      <c r="B622" s="6">
        <v>2</v>
      </c>
    </row>
    <row r="623" spans="1:2" x14ac:dyDescent="0.35">
      <c r="A623" s="17">
        <v>336.2636</v>
      </c>
      <c r="B623" s="6">
        <v>2</v>
      </c>
    </row>
    <row r="624" spans="1:2" x14ac:dyDescent="0.35">
      <c r="A624" s="17">
        <v>337.9237</v>
      </c>
      <c r="B624" s="6">
        <v>1</v>
      </c>
    </row>
    <row r="625" spans="1:2" x14ac:dyDescent="0.35">
      <c r="A625" s="17">
        <v>338.0702</v>
      </c>
      <c r="B625" s="6">
        <v>2</v>
      </c>
    </row>
    <row r="626" spans="1:2" x14ac:dyDescent="0.35">
      <c r="A626" s="17">
        <v>340.45229999999998</v>
      </c>
      <c r="B626" s="6">
        <v>2</v>
      </c>
    </row>
    <row r="627" spans="1:2" x14ac:dyDescent="0.35">
      <c r="A627" s="17">
        <v>340.54520000000002</v>
      </c>
      <c r="B627" s="6">
        <v>2</v>
      </c>
    </row>
    <row r="628" spans="1:2" x14ac:dyDescent="0.35">
      <c r="A628" s="17">
        <v>340.70060000000001</v>
      </c>
      <c r="B628" s="6">
        <v>1</v>
      </c>
    </row>
    <row r="629" spans="1:2" x14ac:dyDescent="0.35">
      <c r="A629" s="17">
        <v>341</v>
      </c>
      <c r="B629" s="6">
        <v>1</v>
      </c>
    </row>
    <row r="630" spans="1:2" x14ac:dyDescent="0.35">
      <c r="A630" s="17">
        <v>341.2672</v>
      </c>
      <c r="B630" s="6">
        <v>1</v>
      </c>
    </row>
    <row r="631" spans="1:2" x14ac:dyDescent="0.35">
      <c r="A631" s="17">
        <v>342.6</v>
      </c>
      <c r="B631" s="6">
        <v>1</v>
      </c>
    </row>
    <row r="632" spans="1:2" x14ac:dyDescent="0.35">
      <c r="A632" s="17">
        <v>344.76940000000002</v>
      </c>
      <c r="B632" s="6">
        <v>1</v>
      </c>
    </row>
    <row r="633" spans="1:2" x14ac:dyDescent="0.35">
      <c r="A633" s="17">
        <v>345.72890000000001</v>
      </c>
      <c r="B633" s="6">
        <v>2</v>
      </c>
    </row>
    <row r="634" spans="1:2" x14ac:dyDescent="0.35">
      <c r="A634" s="17">
        <v>346.24380000000002</v>
      </c>
      <c r="B634" s="6">
        <v>2</v>
      </c>
    </row>
    <row r="635" spans="1:2" x14ac:dyDescent="0.35">
      <c r="A635" s="17">
        <v>348.7432</v>
      </c>
      <c r="B635" s="6">
        <v>1</v>
      </c>
    </row>
    <row r="636" spans="1:2" x14ac:dyDescent="0.35">
      <c r="A636" s="17">
        <v>351</v>
      </c>
      <c r="B636" s="6">
        <v>2</v>
      </c>
    </row>
    <row r="637" spans="1:2" x14ac:dyDescent="0.35">
      <c r="A637" s="17">
        <v>351.02069999999998</v>
      </c>
      <c r="B637" s="6">
        <v>1</v>
      </c>
    </row>
    <row r="638" spans="1:2" x14ac:dyDescent="0.35">
      <c r="A638" s="17">
        <v>356.23509999999999</v>
      </c>
      <c r="B638" s="6">
        <v>2</v>
      </c>
    </row>
    <row r="639" spans="1:2" x14ac:dyDescent="0.35">
      <c r="A639" s="17">
        <v>357.11079999999998</v>
      </c>
      <c r="B639" s="6">
        <v>1</v>
      </c>
    </row>
    <row r="640" spans="1:2" x14ac:dyDescent="0.35">
      <c r="A640" s="17">
        <v>357.9837</v>
      </c>
      <c r="B640" s="6">
        <v>2</v>
      </c>
    </row>
    <row r="641" spans="1:2" x14ac:dyDescent="0.35">
      <c r="A641" s="17">
        <v>360</v>
      </c>
      <c r="B641" s="6">
        <v>4</v>
      </c>
    </row>
    <row r="642" spans="1:2" x14ac:dyDescent="0.35">
      <c r="A642" s="17">
        <v>361.90370000000001</v>
      </c>
      <c r="B642" s="6">
        <v>2</v>
      </c>
    </row>
    <row r="643" spans="1:2" x14ac:dyDescent="0.35">
      <c r="A643" s="17">
        <v>367.71109999999999</v>
      </c>
      <c r="B643" s="6">
        <v>3</v>
      </c>
    </row>
    <row r="644" spans="1:2" x14ac:dyDescent="0.35">
      <c r="A644" s="17">
        <v>368.87400000000002</v>
      </c>
      <c r="B644" s="6">
        <v>2</v>
      </c>
    </row>
    <row r="645" spans="1:2" x14ac:dyDescent="0.35">
      <c r="A645" s="17">
        <v>371.1669</v>
      </c>
      <c r="B645" s="6">
        <v>2</v>
      </c>
    </row>
    <row r="646" spans="1:2" x14ac:dyDescent="0.35">
      <c r="A646" s="17">
        <v>373.55279999999999</v>
      </c>
      <c r="B646" s="6">
        <v>1</v>
      </c>
    </row>
    <row r="647" spans="1:2" x14ac:dyDescent="0.35">
      <c r="A647" s="17">
        <v>374.07940000000002</v>
      </c>
      <c r="B647" s="6">
        <v>1</v>
      </c>
    </row>
    <row r="648" spans="1:2" x14ac:dyDescent="0.35">
      <c r="A648" s="17">
        <v>377.6</v>
      </c>
      <c r="B648" s="6">
        <v>1</v>
      </c>
    </row>
    <row r="649" spans="1:2" x14ac:dyDescent="0.35">
      <c r="A649" s="17">
        <v>380.3526</v>
      </c>
      <c r="B649" s="6">
        <v>2</v>
      </c>
    </row>
    <row r="650" spans="1:2" x14ac:dyDescent="0.35">
      <c r="A650" s="17">
        <v>392.02480000000003</v>
      </c>
      <c r="B650" s="6">
        <v>2</v>
      </c>
    </row>
    <row r="651" spans="1:2" x14ac:dyDescent="0.35">
      <c r="A651" s="17">
        <v>395.08409999999998</v>
      </c>
      <c r="B651" s="6">
        <v>2</v>
      </c>
    </row>
    <row r="652" spans="1:2" x14ac:dyDescent="0.35">
      <c r="A652" s="17">
        <v>395.28</v>
      </c>
      <c r="B652" s="6">
        <v>1</v>
      </c>
    </row>
    <row r="653" spans="1:2" x14ac:dyDescent="0.35">
      <c r="A653" s="17">
        <v>396.29149999999998</v>
      </c>
      <c r="B653" s="6">
        <v>2</v>
      </c>
    </row>
    <row r="654" spans="1:2" x14ac:dyDescent="0.35">
      <c r="A654" s="17">
        <v>397.36099999999999</v>
      </c>
      <c r="B654" s="6">
        <v>1</v>
      </c>
    </row>
    <row r="655" spans="1:2" x14ac:dyDescent="0.35">
      <c r="A655" s="17">
        <v>399.84010000000001</v>
      </c>
      <c r="B655" s="6">
        <v>1</v>
      </c>
    </row>
    <row r="656" spans="1:2" x14ac:dyDescent="0.35">
      <c r="A656" s="17">
        <v>401.1669</v>
      </c>
      <c r="B656" s="6">
        <v>2</v>
      </c>
    </row>
    <row r="657" spans="1:2" x14ac:dyDescent="0.35">
      <c r="A657" s="17">
        <v>405.55250000000001</v>
      </c>
      <c r="B657" s="6">
        <v>1</v>
      </c>
    </row>
    <row r="658" spans="1:2" x14ac:dyDescent="0.35">
      <c r="A658" s="17">
        <v>406.65719999999999</v>
      </c>
      <c r="B658" s="6">
        <v>1</v>
      </c>
    </row>
    <row r="659" spans="1:2" x14ac:dyDescent="0.35">
      <c r="A659" s="17">
        <v>406.70679999999999</v>
      </c>
      <c r="B659" s="6">
        <v>2</v>
      </c>
    </row>
    <row r="660" spans="1:2" x14ac:dyDescent="0.35">
      <c r="A660" s="17">
        <v>408.56790000000001</v>
      </c>
      <c r="B660" s="6">
        <v>1</v>
      </c>
    </row>
    <row r="661" spans="1:2" x14ac:dyDescent="0.35">
      <c r="A661" s="17">
        <v>411.09530000000001</v>
      </c>
      <c r="B661" s="6">
        <v>2</v>
      </c>
    </row>
    <row r="662" spans="1:2" x14ac:dyDescent="0.35">
      <c r="A662" s="17">
        <v>414.53649999999999</v>
      </c>
      <c r="B662" s="6">
        <v>1</v>
      </c>
    </row>
    <row r="663" spans="1:2" x14ac:dyDescent="0.35">
      <c r="A663" s="17">
        <v>414.86259999999999</v>
      </c>
      <c r="B663" s="6">
        <v>2</v>
      </c>
    </row>
    <row r="664" spans="1:2" x14ac:dyDescent="0.35">
      <c r="A664" s="17">
        <v>415.28449999999998</v>
      </c>
      <c r="B664" s="6">
        <v>1</v>
      </c>
    </row>
    <row r="665" spans="1:2" x14ac:dyDescent="0.35">
      <c r="A665" s="17">
        <v>416.85219999999998</v>
      </c>
      <c r="B665" s="6">
        <v>2</v>
      </c>
    </row>
    <row r="666" spans="1:2" x14ac:dyDescent="0.35">
      <c r="A666" s="17">
        <v>423.08440000000002</v>
      </c>
      <c r="B666" s="6">
        <v>2</v>
      </c>
    </row>
    <row r="667" spans="1:2" x14ac:dyDescent="0.35">
      <c r="A667" s="17">
        <v>425.89949999999999</v>
      </c>
      <c r="B667" s="6">
        <v>1</v>
      </c>
    </row>
    <row r="668" spans="1:2" x14ac:dyDescent="0.35">
      <c r="A668" s="17">
        <v>427.83109999999999</v>
      </c>
      <c r="B668" s="6">
        <v>2</v>
      </c>
    </row>
    <row r="669" spans="1:2" x14ac:dyDescent="0.35">
      <c r="A669" s="17">
        <v>427.88080000000002</v>
      </c>
      <c r="B669" s="6">
        <v>2</v>
      </c>
    </row>
    <row r="670" spans="1:2" x14ac:dyDescent="0.35">
      <c r="A670" s="17">
        <v>440.03</v>
      </c>
      <c r="B670" s="6">
        <v>2</v>
      </c>
    </row>
    <row r="671" spans="1:2" x14ac:dyDescent="0.35">
      <c r="A671" s="17">
        <v>442.18970000000002</v>
      </c>
      <c r="B671" s="6">
        <v>2</v>
      </c>
    </row>
    <row r="672" spans="1:2" x14ac:dyDescent="0.35">
      <c r="A672" s="17">
        <v>445.16059999999999</v>
      </c>
      <c r="B672" s="6">
        <v>2</v>
      </c>
    </row>
    <row r="673" spans="1:2" x14ac:dyDescent="0.35">
      <c r="A673" s="17">
        <v>445.78460000000001</v>
      </c>
      <c r="B673" s="6">
        <v>2</v>
      </c>
    </row>
    <row r="674" spans="1:2" x14ac:dyDescent="0.35">
      <c r="A674" s="17">
        <v>448.26</v>
      </c>
      <c r="B674" s="6">
        <v>1</v>
      </c>
    </row>
    <row r="675" spans="1:2" x14ac:dyDescent="0.35">
      <c r="A675" s="17">
        <v>449.04039999999998</v>
      </c>
      <c r="B675" s="6">
        <v>2</v>
      </c>
    </row>
    <row r="676" spans="1:2" x14ac:dyDescent="0.35">
      <c r="A676" s="17">
        <v>450.2</v>
      </c>
      <c r="B676" s="6">
        <v>2</v>
      </c>
    </row>
    <row r="677" spans="1:2" x14ac:dyDescent="0.35">
      <c r="A677" s="17">
        <v>463.70929999999998</v>
      </c>
      <c r="B677" s="6">
        <v>2</v>
      </c>
    </row>
    <row r="678" spans="1:2" x14ac:dyDescent="0.35">
      <c r="A678" s="17">
        <v>464.21109999999999</v>
      </c>
      <c r="B678" s="6">
        <v>1</v>
      </c>
    </row>
    <row r="679" spans="1:2" x14ac:dyDescent="0.35">
      <c r="A679" s="17">
        <v>464.4</v>
      </c>
      <c r="B679" s="6">
        <v>2</v>
      </c>
    </row>
    <row r="680" spans="1:2" x14ac:dyDescent="0.35">
      <c r="A680" s="17">
        <v>472.54539999999997</v>
      </c>
      <c r="B680" s="6">
        <v>1</v>
      </c>
    </row>
    <row r="681" spans="1:2" x14ac:dyDescent="0.35">
      <c r="A681" s="17">
        <v>473.60329999999999</v>
      </c>
      <c r="B681" s="6">
        <v>1</v>
      </c>
    </row>
    <row r="682" spans="1:2" x14ac:dyDescent="0.35">
      <c r="A682" s="17">
        <v>475</v>
      </c>
      <c r="B682" s="6">
        <v>1</v>
      </c>
    </row>
    <row r="683" spans="1:2" x14ac:dyDescent="0.35">
      <c r="A683" s="17">
        <v>475.54</v>
      </c>
      <c r="B683" s="6">
        <v>1</v>
      </c>
    </row>
    <row r="684" spans="1:2" x14ac:dyDescent="0.35">
      <c r="A684" s="17">
        <v>477.78149999999999</v>
      </c>
      <c r="B684" s="6">
        <v>1</v>
      </c>
    </row>
    <row r="685" spans="1:2" x14ac:dyDescent="0.35">
      <c r="A685" s="17">
        <v>479.36</v>
      </c>
      <c r="B685" s="6">
        <v>2</v>
      </c>
    </row>
    <row r="686" spans="1:2" x14ac:dyDescent="0.35">
      <c r="A686" s="17">
        <v>488.4255</v>
      </c>
      <c r="B686" s="6">
        <v>2</v>
      </c>
    </row>
    <row r="687" spans="1:2" x14ac:dyDescent="0.35">
      <c r="A687" s="17">
        <v>494.92989999999998</v>
      </c>
      <c r="B687" s="6">
        <v>2</v>
      </c>
    </row>
    <row r="688" spans="1:2" x14ac:dyDescent="0.35">
      <c r="A688" s="17">
        <v>496</v>
      </c>
      <c r="B688" s="6">
        <v>1</v>
      </c>
    </row>
    <row r="689" spans="1:2" x14ac:dyDescent="0.35">
      <c r="A689" s="17">
        <v>504.21269999999998</v>
      </c>
      <c r="B689" s="6">
        <v>2</v>
      </c>
    </row>
    <row r="690" spans="1:2" x14ac:dyDescent="0.35">
      <c r="A690" s="17">
        <v>510.67529999999999</v>
      </c>
      <c r="B690" s="6">
        <v>1</v>
      </c>
    </row>
    <row r="691" spans="1:2" x14ac:dyDescent="0.35">
      <c r="A691" s="17">
        <v>511.15660000000003</v>
      </c>
      <c r="B691" s="6">
        <v>2</v>
      </c>
    </row>
    <row r="692" spans="1:2" x14ac:dyDescent="0.35">
      <c r="A692" s="17">
        <v>511.875</v>
      </c>
      <c r="B692" s="6">
        <v>1</v>
      </c>
    </row>
    <row r="693" spans="1:2" x14ac:dyDescent="0.35">
      <c r="A693" s="17">
        <v>519.01</v>
      </c>
      <c r="B693" s="6">
        <v>2</v>
      </c>
    </row>
    <row r="694" spans="1:2" x14ac:dyDescent="0.35">
      <c r="A694" s="17">
        <v>519.01250000000005</v>
      </c>
      <c r="B694" s="6">
        <v>2</v>
      </c>
    </row>
    <row r="695" spans="1:2" x14ac:dyDescent="0.35">
      <c r="A695" s="17">
        <v>534.56600000000003</v>
      </c>
      <c r="B695" s="6">
        <v>1</v>
      </c>
    </row>
    <row r="696" spans="1:2" x14ac:dyDescent="0.35">
      <c r="A696" s="17">
        <v>535.62480000000005</v>
      </c>
      <c r="B696" s="6">
        <v>2</v>
      </c>
    </row>
    <row r="697" spans="1:2" x14ac:dyDescent="0.35">
      <c r="A697" s="17">
        <v>547.08590000000004</v>
      </c>
      <c r="B697" s="6">
        <v>2</v>
      </c>
    </row>
    <row r="698" spans="1:2" x14ac:dyDescent="0.35">
      <c r="A698" s="17">
        <v>558.10940000000005</v>
      </c>
      <c r="B698" s="6">
        <v>1</v>
      </c>
    </row>
    <row r="699" spans="1:2" x14ac:dyDescent="0.35">
      <c r="A699" s="17">
        <v>572.1671</v>
      </c>
      <c r="B699" s="6">
        <v>2</v>
      </c>
    </row>
    <row r="700" spans="1:2" x14ac:dyDescent="0.35">
      <c r="A700" s="17">
        <v>572.62689999999998</v>
      </c>
      <c r="B700" s="6">
        <v>2</v>
      </c>
    </row>
    <row r="701" spans="1:2" x14ac:dyDescent="0.35">
      <c r="A701" s="17">
        <v>588.54999999999995</v>
      </c>
      <c r="B701" s="6">
        <v>1</v>
      </c>
    </row>
    <row r="702" spans="1:2" x14ac:dyDescent="0.35">
      <c r="A702" s="17">
        <v>591.75</v>
      </c>
      <c r="B702" s="6">
        <v>2</v>
      </c>
    </row>
    <row r="703" spans="1:2" x14ac:dyDescent="0.35">
      <c r="A703" s="17">
        <v>593.44470000000001</v>
      </c>
      <c r="B703" s="6">
        <v>2</v>
      </c>
    </row>
    <row r="704" spans="1:2" x14ac:dyDescent="0.35">
      <c r="A704" s="17">
        <v>602.66</v>
      </c>
      <c r="B704" s="6">
        <v>2</v>
      </c>
    </row>
    <row r="705" spans="1:2" x14ac:dyDescent="0.35">
      <c r="A705" s="17">
        <v>619.51329999999996</v>
      </c>
      <c r="B705" s="6">
        <v>2</v>
      </c>
    </row>
    <row r="706" spans="1:2" x14ac:dyDescent="0.35">
      <c r="A706" s="17">
        <v>625.5</v>
      </c>
      <c r="B706" s="6">
        <v>2</v>
      </c>
    </row>
    <row r="707" spans="1:2" x14ac:dyDescent="0.35">
      <c r="A707" s="17">
        <v>637.53</v>
      </c>
      <c r="B707" s="6">
        <v>2</v>
      </c>
    </row>
    <row r="708" spans="1:2" x14ac:dyDescent="0.35">
      <c r="A708" s="17">
        <v>640.42399999999998</v>
      </c>
      <c r="B708" s="6">
        <v>3</v>
      </c>
    </row>
    <row r="709" spans="1:2" x14ac:dyDescent="0.35">
      <c r="A709" s="17">
        <v>641.77440000000001</v>
      </c>
      <c r="B709" s="6">
        <v>2</v>
      </c>
    </row>
    <row r="710" spans="1:2" x14ac:dyDescent="0.35">
      <c r="A710" s="17">
        <v>646</v>
      </c>
      <c r="B710" s="6">
        <v>1</v>
      </c>
    </row>
    <row r="711" spans="1:2" x14ac:dyDescent="0.35">
      <c r="A711" s="17">
        <v>653.00080000000003</v>
      </c>
      <c r="B711" s="6">
        <v>2</v>
      </c>
    </row>
    <row r="712" spans="1:2" x14ac:dyDescent="0.35">
      <c r="A712" s="17">
        <v>653.98500000000001</v>
      </c>
      <c r="B712" s="6">
        <v>2</v>
      </c>
    </row>
    <row r="713" spans="1:2" x14ac:dyDescent="0.35">
      <c r="A713" s="17">
        <v>657.69</v>
      </c>
      <c r="B713" s="6">
        <v>1</v>
      </c>
    </row>
    <row r="714" spans="1:2" x14ac:dyDescent="0.35">
      <c r="A714" s="17">
        <v>658.67510000000004</v>
      </c>
      <c r="B714" s="6">
        <v>2</v>
      </c>
    </row>
    <row r="715" spans="1:2" x14ac:dyDescent="0.35">
      <c r="A715" s="17">
        <v>664.78880000000004</v>
      </c>
      <c r="B715" s="6">
        <v>2</v>
      </c>
    </row>
    <row r="716" spans="1:2" x14ac:dyDescent="0.35">
      <c r="A716" s="17">
        <v>666.4434</v>
      </c>
      <c r="B716" s="6">
        <v>2</v>
      </c>
    </row>
    <row r="717" spans="1:2" x14ac:dyDescent="0.35">
      <c r="A717" s="17">
        <v>667.79300000000001</v>
      </c>
      <c r="B717" s="6">
        <v>2</v>
      </c>
    </row>
    <row r="718" spans="1:2" x14ac:dyDescent="0.35">
      <c r="A718" s="17">
        <v>673.21600000000001</v>
      </c>
      <c r="B718" s="6">
        <v>1</v>
      </c>
    </row>
    <row r="719" spans="1:2" x14ac:dyDescent="0.35">
      <c r="A719" s="17">
        <v>687.92430000000002</v>
      </c>
      <c r="B719" s="6">
        <v>2</v>
      </c>
    </row>
    <row r="720" spans="1:2" x14ac:dyDescent="0.35">
      <c r="A720" s="17">
        <v>689.15409999999997</v>
      </c>
      <c r="B720" s="6">
        <v>1</v>
      </c>
    </row>
    <row r="721" spans="1:2" x14ac:dyDescent="0.35">
      <c r="A721" s="17">
        <v>708.02269999999999</v>
      </c>
      <c r="B721" s="6">
        <v>1</v>
      </c>
    </row>
    <row r="722" spans="1:2" x14ac:dyDescent="0.35">
      <c r="A722" s="17">
        <v>716.98710000000005</v>
      </c>
      <c r="B722" s="6">
        <v>2</v>
      </c>
    </row>
    <row r="723" spans="1:2" x14ac:dyDescent="0.35">
      <c r="A723" s="17">
        <v>743.18399999999997</v>
      </c>
      <c r="B723" s="6">
        <v>1</v>
      </c>
    </row>
    <row r="724" spans="1:2" x14ac:dyDescent="0.35">
      <c r="A724" s="17">
        <v>747.10739999999998</v>
      </c>
      <c r="B724" s="6">
        <v>2</v>
      </c>
    </row>
    <row r="725" spans="1:2" x14ac:dyDescent="0.35">
      <c r="A725" s="17">
        <v>748.44</v>
      </c>
      <c r="B725" s="6">
        <v>1</v>
      </c>
    </row>
    <row r="726" spans="1:2" x14ac:dyDescent="0.35">
      <c r="A726" s="17">
        <v>800.71119999999996</v>
      </c>
      <c r="B726" s="6">
        <v>2</v>
      </c>
    </row>
    <row r="727" spans="1:2" x14ac:dyDescent="0.35">
      <c r="A727" s="17">
        <v>810.30430000000001</v>
      </c>
      <c r="B727" s="6">
        <v>1</v>
      </c>
    </row>
    <row r="728" spans="1:2" x14ac:dyDescent="0.35">
      <c r="A728" s="17">
        <v>821.87300000000005</v>
      </c>
      <c r="B728" s="6">
        <v>3</v>
      </c>
    </row>
    <row r="729" spans="1:2" x14ac:dyDescent="0.35">
      <c r="A729" s="17">
        <v>832.15830000000005</v>
      </c>
      <c r="B729" s="6">
        <v>2</v>
      </c>
    </row>
    <row r="730" spans="1:2" x14ac:dyDescent="0.35">
      <c r="A730" s="17">
        <v>837.1567</v>
      </c>
      <c r="B730" s="6">
        <v>2</v>
      </c>
    </row>
    <row r="731" spans="1:2" x14ac:dyDescent="0.35">
      <c r="A731" s="17">
        <v>839.67849999999999</v>
      </c>
      <c r="B731" s="6">
        <v>2</v>
      </c>
    </row>
    <row r="732" spans="1:2" x14ac:dyDescent="0.35">
      <c r="A732" s="17">
        <v>852.54669999999999</v>
      </c>
      <c r="B732" s="6">
        <v>2</v>
      </c>
    </row>
    <row r="733" spans="1:2" x14ac:dyDescent="0.35">
      <c r="A733" s="17">
        <v>901.5</v>
      </c>
      <c r="B733" s="6">
        <v>1</v>
      </c>
    </row>
    <row r="734" spans="1:2" x14ac:dyDescent="0.35">
      <c r="A734" s="17">
        <v>934.45389999999998</v>
      </c>
      <c r="B734" s="6">
        <v>2</v>
      </c>
    </row>
    <row r="735" spans="1:2" x14ac:dyDescent="0.35">
      <c r="A735" s="17">
        <v>937.97670000000005</v>
      </c>
      <c r="B735" s="6">
        <v>2</v>
      </c>
    </row>
    <row r="736" spans="1:2" x14ac:dyDescent="0.35">
      <c r="A736" s="17">
        <v>938</v>
      </c>
      <c r="B736" s="6">
        <v>1</v>
      </c>
    </row>
    <row r="737" spans="1:2" x14ac:dyDescent="0.35">
      <c r="A737" s="17">
        <v>952.06380000000001</v>
      </c>
      <c r="B737" s="6">
        <v>2</v>
      </c>
    </row>
    <row r="738" spans="1:2" x14ac:dyDescent="0.35">
      <c r="A738" s="17">
        <v>1000.454</v>
      </c>
      <c r="B738" s="6">
        <v>2</v>
      </c>
    </row>
    <row r="739" spans="1:2" x14ac:dyDescent="0.35">
      <c r="A739" s="17">
        <v>1019.9758</v>
      </c>
      <c r="B739" s="6">
        <v>2</v>
      </c>
    </row>
    <row r="740" spans="1:2" x14ac:dyDescent="0.35">
      <c r="A740" s="17">
        <v>1073.46</v>
      </c>
      <c r="B740" s="6">
        <v>2</v>
      </c>
    </row>
    <row r="741" spans="1:2" x14ac:dyDescent="0.35">
      <c r="A741" s="17">
        <v>1111.5</v>
      </c>
      <c r="B741" s="6">
        <v>1</v>
      </c>
    </row>
    <row r="742" spans="1:2" x14ac:dyDescent="0.35">
      <c r="A742" s="17">
        <v>1123.9716000000001</v>
      </c>
      <c r="B742" s="6">
        <v>2</v>
      </c>
    </row>
    <row r="743" spans="1:2" x14ac:dyDescent="0.35">
      <c r="A743" s="17">
        <v>1137.74</v>
      </c>
      <c r="B743" s="6">
        <v>2</v>
      </c>
    </row>
    <row r="744" spans="1:2" x14ac:dyDescent="0.35">
      <c r="A744" s="17">
        <v>1180.1566</v>
      </c>
      <c r="B744" s="6">
        <v>1</v>
      </c>
    </row>
    <row r="745" spans="1:2" x14ac:dyDescent="0.35">
      <c r="A745" s="17">
        <v>1193.7465999999999</v>
      </c>
      <c r="B745" s="6">
        <v>2</v>
      </c>
    </row>
    <row r="746" spans="1:2" x14ac:dyDescent="0.35">
      <c r="A746" s="17">
        <v>1204.6415</v>
      </c>
      <c r="B746" s="6">
        <v>2</v>
      </c>
    </row>
    <row r="747" spans="1:2" x14ac:dyDescent="0.35">
      <c r="A747" s="17">
        <v>1211.8269</v>
      </c>
      <c r="B747" s="6">
        <v>2</v>
      </c>
    </row>
    <row r="748" spans="1:2" x14ac:dyDescent="0.35">
      <c r="A748" s="17">
        <v>1231.2</v>
      </c>
      <c r="B748" s="6">
        <v>2</v>
      </c>
    </row>
    <row r="749" spans="1:2" x14ac:dyDescent="0.35">
      <c r="A749" s="17">
        <v>1249.0878</v>
      </c>
      <c r="B749" s="6">
        <v>3</v>
      </c>
    </row>
    <row r="750" spans="1:2" x14ac:dyDescent="0.35">
      <c r="A750" s="17">
        <v>1468.5196000000001</v>
      </c>
      <c r="B750" s="6">
        <v>2</v>
      </c>
    </row>
    <row r="751" spans="1:2" x14ac:dyDescent="0.35">
      <c r="A751" s="17">
        <v>1480.3623</v>
      </c>
      <c r="B751" s="6">
        <v>2</v>
      </c>
    </row>
    <row r="752" spans="1:2" x14ac:dyDescent="0.35">
      <c r="A752" s="17">
        <v>1499.3906999999999</v>
      </c>
      <c r="B752" s="6">
        <v>2</v>
      </c>
    </row>
    <row r="753" spans="1:2" x14ac:dyDescent="0.35">
      <c r="A753" s="17">
        <v>1514.7836</v>
      </c>
      <c r="B753" s="6">
        <v>2</v>
      </c>
    </row>
    <row r="754" spans="1:2" x14ac:dyDescent="0.35">
      <c r="A754" s="17">
        <v>1575.9739999999999</v>
      </c>
      <c r="B754" s="6">
        <v>2</v>
      </c>
    </row>
    <row r="755" spans="1:2" x14ac:dyDescent="0.35">
      <c r="A755" s="17">
        <v>1579.4</v>
      </c>
      <c r="B755" s="6">
        <v>2</v>
      </c>
    </row>
    <row r="756" spans="1:2" x14ac:dyDescent="0.35">
      <c r="A756" s="17">
        <v>1587.2547999999999</v>
      </c>
      <c r="B756" s="6">
        <v>2</v>
      </c>
    </row>
    <row r="757" spans="1:2" x14ac:dyDescent="0.35">
      <c r="A757" s="17">
        <v>1630.1239</v>
      </c>
      <c r="B757" s="6">
        <v>2</v>
      </c>
    </row>
    <row r="758" spans="1:2" x14ac:dyDescent="0.35">
      <c r="A758" s="17">
        <v>1769.625</v>
      </c>
      <c r="B758" s="6">
        <v>1</v>
      </c>
    </row>
    <row r="759" spans="1:2" x14ac:dyDescent="0.35">
      <c r="A759" s="17">
        <v>1800.24</v>
      </c>
      <c r="B759" s="6">
        <v>1</v>
      </c>
    </row>
    <row r="760" spans="1:2" x14ac:dyDescent="0.35">
      <c r="A760" s="17">
        <v>2048.5612000000001</v>
      </c>
      <c r="B760" s="6">
        <v>2</v>
      </c>
    </row>
    <row r="761" spans="1:2" x14ac:dyDescent="0.35">
      <c r="A761" s="17">
        <v>2050.6</v>
      </c>
      <c r="B761" s="6">
        <v>2</v>
      </c>
    </row>
    <row r="762" spans="1:2" x14ac:dyDescent="0.35">
      <c r="A762" s="17">
        <v>2294</v>
      </c>
      <c r="B762" s="6">
        <v>2</v>
      </c>
    </row>
    <row r="763" spans="1:2" x14ac:dyDescent="0.35">
      <c r="A763" s="17">
        <v>3060.3402999999998</v>
      </c>
      <c r="B763" s="6">
        <v>2</v>
      </c>
    </row>
    <row r="764" spans="1:2" x14ac:dyDescent="0.35">
      <c r="A764" s="17">
        <v>3396.25</v>
      </c>
      <c r="B764" s="6">
        <v>1</v>
      </c>
    </row>
    <row r="765" spans="1:2" x14ac:dyDescent="0.35">
      <c r="A765" s="17">
        <v>4946</v>
      </c>
      <c r="B765" s="6">
        <v>2</v>
      </c>
    </row>
    <row r="766" spans="1:2" x14ac:dyDescent="0.35">
      <c r="A766" s="17" t="s">
        <v>1057</v>
      </c>
      <c r="B766" s="6">
        <v>1394</v>
      </c>
    </row>
  </sheetData>
  <pageMargins left="0.7" right="0.7" top="0.75" bottom="0.75" header="0.3" footer="0.3"/>
  <drawing r:id="rId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B165D0-3947-4E76-A915-F70F4B059514}">
  <sheetPr filterMode="1"/>
  <dimension ref="A1:W1030"/>
  <sheetViews>
    <sheetView topLeftCell="A904" workbookViewId="0">
      <selection activeCell="G1" sqref="A1:W1001"/>
    </sheetView>
  </sheetViews>
  <sheetFormatPr defaultRowHeight="14.5" x14ac:dyDescent="0.35"/>
  <cols>
    <col min="6" max="7" width="10.08984375" style="4" bestFit="1" customWidth="1"/>
    <col min="8" max="8" width="10.08984375" style="4" customWidth="1"/>
  </cols>
  <sheetData>
    <row r="1" spans="1:23" x14ac:dyDescent="0.35">
      <c r="A1" s="1" t="s">
        <v>5</v>
      </c>
      <c r="B1" s="1" t="s">
        <v>24</v>
      </c>
      <c r="C1" s="1" t="s">
        <v>10</v>
      </c>
      <c r="D1" s="1" t="s">
        <v>0</v>
      </c>
      <c r="E1" s="1" t="s">
        <v>23</v>
      </c>
      <c r="F1" s="19" t="s">
        <v>14</v>
      </c>
      <c r="G1" s="19" t="s">
        <v>15</v>
      </c>
      <c r="H1" s="19" t="s">
        <v>1067</v>
      </c>
      <c r="I1" s="1" t="s">
        <v>4</v>
      </c>
      <c r="J1" s="1" t="s">
        <v>25</v>
      </c>
      <c r="K1" s="1" t="s">
        <v>26</v>
      </c>
      <c r="L1" s="1" t="s">
        <v>27</v>
      </c>
      <c r="M1" s="1" t="s">
        <v>28</v>
      </c>
      <c r="N1" s="1" t="s">
        <v>16</v>
      </c>
      <c r="O1" s="1" t="s">
        <v>22</v>
      </c>
      <c r="P1" s="1" t="s">
        <v>1047</v>
      </c>
      <c r="Q1" s="1" t="s">
        <v>29</v>
      </c>
      <c r="R1" s="1" t="s">
        <v>30</v>
      </c>
      <c r="S1" s="1" t="s">
        <v>31</v>
      </c>
      <c r="T1" s="1" t="s">
        <v>32</v>
      </c>
      <c r="U1" s="1" t="s">
        <v>33</v>
      </c>
      <c r="V1" s="1" t="s">
        <v>45</v>
      </c>
      <c r="W1" s="1" t="s">
        <v>46</v>
      </c>
    </row>
    <row r="2" spans="1:23" x14ac:dyDescent="0.35">
      <c r="A2" t="s">
        <v>47</v>
      </c>
      <c r="B2" t="s">
        <v>36</v>
      </c>
      <c r="C2" t="s">
        <v>8</v>
      </c>
      <c r="D2" t="s">
        <v>12</v>
      </c>
      <c r="F2" s="4">
        <v>44075</v>
      </c>
      <c r="G2" s="4">
        <v>44089</v>
      </c>
      <c r="H2" s="6">
        <f>G2-F2</f>
        <v>14</v>
      </c>
      <c r="I2">
        <v>2</v>
      </c>
      <c r="L2">
        <v>0.5</v>
      </c>
      <c r="M2">
        <v>360</v>
      </c>
      <c r="N2" t="s">
        <v>17</v>
      </c>
      <c r="O2">
        <v>14</v>
      </c>
      <c r="P2">
        <v>140</v>
      </c>
      <c r="Q2">
        <v>70</v>
      </c>
      <c r="R2">
        <v>70</v>
      </c>
      <c r="S2">
        <v>360</v>
      </c>
      <c r="T2">
        <v>430</v>
      </c>
      <c r="U2">
        <v>430</v>
      </c>
      <c r="V2" t="s">
        <v>1048</v>
      </c>
      <c r="W2" t="s">
        <v>1048</v>
      </c>
    </row>
    <row r="3" spans="1:23" x14ac:dyDescent="0.35">
      <c r="A3" t="s">
        <v>48</v>
      </c>
      <c r="B3" t="s">
        <v>37</v>
      </c>
      <c r="C3" t="s">
        <v>43</v>
      </c>
      <c r="D3" t="s">
        <v>13</v>
      </c>
      <c r="F3" s="4">
        <v>44075</v>
      </c>
      <c r="G3" s="4">
        <v>44078</v>
      </c>
      <c r="H3" s="6">
        <f t="shared" ref="H3:H66" si="0">G3-F3</f>
        <v>3</v>
      </c>
      <c r="I3">
        <v>1</v>
      </c>
      <c r="L3">
        <v>0.5</v>
      </c>
      <c r="M3">
        <v>90.041600000000003</v>
      </c>
      <c r="N3" t="s">
        <v>17</v>
      </c>
      <c r="O3">
        <v>3</v>
      </c>
      <c r="P3">
        <v>80</v>
      </c>
      <c r="Q3">
        <v>40</v>
      </c>
      <c r="R3">
        <v>40</v>
      </c>
      <c r="S3">
        <v>90.041600000000003</v>
      </c>
      <c r="T3">
        <v>130.04160000000002</v>
      </c>
      <c r="U3">
        <v>130.04160000000002</v>
      </c>
      <c r="V3" t="s">
        <v>1048</v>
      </c>
      <c r="W3" t="s">
        <v>1049</v>
      </c>
    </row>
    <row r="4" spans="1:23" x14ac:dyDescent="0.35">
      <c r="A4" t="s">
        <v>49</v>
      </c>
      <c r="B4" t="s">
        <v>34</v>
      </c>
      <c r="C4" t="s">
        <v>44</v>
      </c>
      <c r="D4" t="s">
        <v>11</v>
      </c>
      <c r="F4" s="4">
        <v>44075</v>
      </c>
      <c r="G4" s="4">
        <v>44091</v>
      </c>
      <c r="H4" s="6">
        <f t="shared" si="0"/>
        <v>16</v>
      </c>
      <c r="I4">
        <v>1</v>
      </c>
      <c r="L4">
        <v>0.25</v>
      </c>
      <c r="M4">
        <v>120</v>
      </c>
      <c r="N4" t="s">
        <v>19</v>
      </c>
      <c r="O4">
        <v>16</v>
      </c>
      <c r="P4">
        <v>80</v>
      </c>
      <c r="Q4">
        <v>20</v>
      </c>
      <c r="R4">
        <v>20</v>
      </c>
      <c r="S4">
        <v>120</v>
      </c>
      <c r="T4">
        <v>140</v>
      </c>
      <c r="U4">
        <v>140</v>
      </c>
      <c r="V4" t="s">
        <v>1048</v>
      </c>
      <c r="W4" t="s">
        <v>1050</v>
      </c>
    </row>
    <row r="5" spans="1:23" x14ac:dyDescent="0.35">
      <c r="A5" t="s">
        <v>50</v>
      </c>
      <c r="B5" t="s">
        <v>37</v>
      </c>
      <c r="C5" t="s">
        <v>43</v>
      </c>
      <c r="D5" t="s">
        <v>11</v>
      </c>
      <c r="F5" s="4">
        <v>44075</v>
      </c>
      <c r="G5" s="4">
        <v>44091</v>
      </c>
      <c r="H5" s="6">
        <f t="shared" si="0"/>
        <v>16</v>
      </c>
      <c r="I5">
        <v>1</v>
      </c>
      <c r="L5">
        <v>0.25</v>
      </c>
      <c r="M5">
        <v>16.25</v>
      </c>
      <c r="N5" t="s">
        <v>17</v>
      </c>
      <c r="O5">
        <v>16</v>
      </c>
      <c r="P5">
        <v>80</v>
      </c>
      <c r="Q5">
        <v>20</v>
      </c>
      <c r="R5">
        <v>20</v>
      </c>
      <c r="S5">
        <v>16.25</v>
      </c>
      <c r="T5">
        <v>36.25</v>
      </c>
      <c r="U5">
        <v>36.25</v>
      </c>
      <c r="V5" t="s">
        <v>1048</v>
      </c>
      <c r="W5" t="s">
        <v>1050</v>
      </c>
    </row>
    <row r="6" spans="1:23" x14ac:dyDescent="0.35">
      <c r="A6" t="s">
        <v>51</v>
      </c>
      <c r="B6" t="s">
        <v>35</v>
      </c>
      <c r="C6" t="s">
        <v>44</v>
      </c>
      <c r="D6" t="s">
        <v>11</v>
      </c>
      <c r="E6" t="s">
        <v>3</v>
      </c>
      <c r="F6" s="4">
        <v>44075</v>
      </c>
      <c r="G6" s="4">
        <v>44091</v>
      </c>
      <c r="H6" s="6">
        <f t="shared" si="0"/>
        <v>16</v>
      </c>
      <c r="I6">
        <v>1</v>
      </c>
      <c r="L6">
        <v>0.25</v>
      </c>
      <c r="M6">
        <v>45.237400000000001</v>
      </c>
      <c r="N6" t="s">
        <v>17</v>
      </c>
      <c r="O6">
        <v>16</v>
      </c>
      <c r="P6">
        <v>80</v>
      </c>
      <c r="Q6">
        <v>20</v>
      </c>
      <c r="R6">
        <v>20</v>
      </c>
      <c r="S6">
        <v>45.237400000000001</v>
      </c>
      <c r="T6">
        <v>65.237400000000008</v>
      </c>
      <c r="U6">
        <v>65.237400000000008</v>
      </c>
      <c r="V6" t="s">
        <v>1048</v>
      </c>
      <c r="W6" t="s">
        <v>1050</v>
      </c>
    </row>
    <row r="7" spans="1:23" x14ac:dyDescent="0.35">
      <c r="A7" t="s">
        <v>52</v>
      </c>
      <c r="B7" t="s">
        <v>37</v>
      </c>
      <c r="C7" t="s">
        <v>43</v>
      </c>
      <c r="D7" t="s">
        <v>12</v>
      </c>
      <c r="F7" s="4">
        <v>44075</v>
      </c>
      <c r="G7" s="4">
        <v>44089</v>
      </c>
      <c r="H7" s="6">
        <f t="shared" si="0"/>
        <v>14</v>
      </c>
      <c r="I7">
        <v>1</v>
      </c>
      <c r="L7">
        <v>0.25</v>
      </c>
      <c r="M7">
        <v>97.626300000000001</v>
      </c>
      <c r="N7" t="s">
        <v>17</v>
      </c>
      <c r="O7">
        <v>14</v>
      </c>
      <c r="P7">
        <v>80</v>
      </c>
      <c r="Q7">
        <v>20</v>
      </c>
      <c r="R7">
        <v>20</v>
      </c>
      <c r="S7">
        <v>97.626300000000001</v>
      </c>
      <c r="T7">
        <v>117.6263</v>
      </c>
      <c r="U7">
        <v>117.6263</v>
      </c>
      <c r="V7" t="s">
        <v>1048</v>
      </c>
      <c r="W7" t="s">
        <v>1048</v>
      </c>
    </row>
    <row r="8" spans="1:23" x14ac:dyDescent="0.35">
      <c r="A8" t="s">
        <v>53</v>
      </c>
      <c r="B8" t="s">
        <v>34</v>
      </c>
      <c r="C8" t="s">
        <v>44</v>
      </c>
      <c r="D8" t="s">
        <v>12</v>
      </c>
      <c r="F8" s="4">
        <v>44076</v>
      </c>
      <c r="G8" s="4">
        <v>44090</v>
      </c>
      <c r="H8" s="6">
        <f t="shared" si="0"/>
        <v>14</v>
      </c>
      <c r="I8">
        <v>2</v>
      </c>
      <c r="L8">
        <v>0.25</v>
      </c>
      <c r="M8">
        <v>29.13</v>
      </c>
      <c r="N8" t="s">
        <v>17</v>
      </c>
      <c r="O8">
        <v>14</v>
      </c>
      <c r="P8">
        <v>140</v>
      </c>
      <c r="Q8">
        <v>35</v>
      </c>
      <c r="R8">
        <v>35</v>
      </c>
      <c r="S8">
        <v>29.13</v>
      </c>
      <c r="T8">
        <v>64.13</v>
      </c>
      <c r="U8">
        <v>64.13</v>
      </c>
      <c r="V8" t="s">
        <v>1051</v>
      </c>
      <c r="W8" t="s">
        <v>1051</v>
      </c>
    </row>
    <row r="9" spans="1:23" x14ac:dyDescent="0.35">
      <c r="A9" t="s">
        <v>54</v>
      </c>
      <c r="B9" t="s">
        <v>37</v>
      </c>
      <c r="C9" t="s">
        <v>43</v>
      </c>
      <c r="D9" t="s">
        <v>13</v>
      </c>
      <c r="F9" s="4">
        <v>44076</v>
      </c>
      <c r="G9" s="4">
        <v>44106</v>
      </c>
      <c r="H9" s="6">
        <f t="shared" si="0"/>
        <v>30</v>
      </c>
      <c r="I9">
        <v>1</v>
      </c>
      <c r="L9">
        <v>0.75</v>
      </c>
      <c r="M9">
        <v>35.1</v>
      </c>
      <c r="N9" t="s">
        <v>17</v>
      </c>
      <c r="O9">
        <v>30</v>
      </c>
      <c r="P9">
        <v>80</v>
      </c>
      <c r="Q9">
        <v>60</v>
      </c>
      <c r="R9">
        <v>60</v>
      </c>
      <c r="S9">
        <v>35.1</v>
      </c>
      <c r="T9">
        <v>95.1</v>
      </c>
      <c r="U9">
        <v>95.1</v>
      </c>
      <c r="V9" t="s">
        <v>1051</v>
      </c>
      <c r="W9" t="s">
        <v>1049</v>
      </c>
    </row>
    <row r="10" spans="1:23" x14ac:dyDescent="0.35">
      <c r="A10" t="s">
        <v>55</v>
      </c>
      <c r="B10" t="s">
        <v>35</v>
      </c>
      <c r="C10" t="s">
        <v>9</v>
      </c>
      <c r="D10" t="s">
        <v>11</v>
      </c>
      <c r="F10" s="4">
        <v>44076</v>
      </c>
      <c r="G10" s="4">
        <v>44105</v>
      </c>
      <c r="H10" s="6">
        <f t="shared" si="0"/>
        <v>29</v>
      </c>
      <c r="I10">
        <v>1</v>
      </c>
      <c r="L10">
        <v>0.25</v>
      </c>
      <c r="M10">
        <v>76.7</v>
      </c>
      <c r="N10" t="s">
        <v>18</v>
      </c>
      <c r="O10">
        <v>29</v>
      </c>
      <c r="P10">
        <v>80</v>
      </c>
      <c r="Q10">
        <v>20</v>
      </c>
      <c r="R10">
        <v>20</v>
      </c>
      <c r="S10">
        <v>76.7</v>
      </c>
      <c r="T10">
        <v>96.7</v>
      </c>
      <c r="U10">
        <v>96.7</v>
      </c>
      <c r="V10" t="s">
        <v>1051</v>
      </c>
      <c r="W10" t="s">
        <v>1050</v>
      </c>
    </row>
    <row r="11" spans="1:23" x14ac:dyDescent="0.35">
      <c r="A11" t="s">
        <v>56</v>
      </c>
      <c r="B11" t="s">
        <v>34</v>
      </c>
      <c r="C11" t="s">
        <v>8</v>
      </c>
      <c r="D11" t="s">
        <v>2</v>
      </c>
      <c r="E11" t="s">
        <v>3</v>
      </c>
      <c r="F11" s="4">
        <v>44076</v>
      </c>
      <c r="G11" s="4">
        <v>44110</v>
      </c>
      <c r="H11" s="6">
        <f t="shared" si="0"/>
        <v>34</v>
      </c>
      <c r="I11">
        <v>1</v>
      </c>
      <c r="L11">
        <v>1.5</v>
      </c>
      <c r="M11">
        <v>374.07940000000002</v>
      </c>
      <c r="N11" t="s">
        <v>18</v>
      </c>
      <c r="O11">
        <v>34</v>
      </c>
      <c r="P11">
        <v>80</v>
      </c>
      <c r="Q11">
        <v>120</v>
      </c>
      <c r="R11">
        <v>120</v>
      </c>
      <c r="S11">
        <v>374.07940000000002</v>
      </c>
      <c r="T11">
        <v>494.07940000000002</v>
      </c>
      <c r="U11">
        <v>494.07940000000002</v>
      </c>
      <c r="V11" t="s">
        <v>1051</v>
      </c>
      <c r="W11" t="s">
        <v>1048</v>
      </c>
    </row>
    <row r="12" spans="1:23" x14ac:dyDescent="0.35">
      <c r="A12" t="s">
        <v>57</v>
      </c>
      <c r="B12" t="s">
        <v>38</v>
      </c>
      <c r="C12" t="s">
        <v>9</v>
      </c>
      <c r="D12" t="s">
        <v>13</v>
      </c>
      <c r="F12" s="4">
        <v>44076</v>
      </c>
      <c r="G12" s="4">
        <v>44173</v>
      </c>
      <c r="H12" s="6">
        <f t="shared" si="0"/>
        <v>97</v>
      </c>
      <c r="I12">
        <v>2</v>
      </c>
      <c r="L12">
        <v>4.75</v>
      </c>
      <c r="M12">
        <v>832.15830000000005</v>
      </c>
      <c r="N12" t="s">
        <v>17</v>
      </c>
      <c r="O12">
        <v>97</v>
      </c>
      <c r="P12">
        <v>140</v>
      </c>
      <c r="Q12">
        <v>665</v>
      </c>
      <c r="R12">
        <v>665</v>
      </c>
      <c r="S12">
        <v>832.15830000000005</v>
      </c>
      <c r="T12">
        <v>1497.1583000000001</v>
      </c>
      <c r="U12">
        <v>1497.1583000000001</v>
      </c>
      <c r="V12" t="s">
        <v>1051</v>
      </c>
      <c r="W12" t="s">
        <v>1048</v>
      </c>
    </row>
    <row r="13" spans="1:23" x14ac:dyDescent="0.35">
      <c r="A13" t="s">
        <v>58</v>
      </c>
      <c r="B13" t="s">
        <v>37</v>
      </c>
      <c r="C13" t="s">
        <v>43</v>
      </c>
      <c r="D13" t="s">
        <v>11</v>
      </c>
      <c r="E13" t="s">
        <v>3</v>
      </c>
      <c r="F13" s="4">
        <v>44077</v>
      </c>
      <c r="G13" s="4">
        <v>44097</v>
      </c>
      <c r="H13" s="6">
        <f t="shared" si="0"/>
        <v>20</v>
      </c>
      <c r="I13">
        <v>1</v>
      </c>
      <c r="L13">
        <v>0.25</v>
      </c>
      <c r="M13">
        <v>70.212999999999994</v>
      </c>
      <c r="N13" t="s">
        <v>17</v>
      </c>
      <c r="O13">
        <v>20</v>
      </c>
      <c r="P13">
        <v>80</v>
      </c>
      <c r="Q13">
        <v>20</v>
      </c>
      <c r="R13">
        <v>20</v>
      </c>
      <c r="S13">
        <v>70.212999999999994</v>
      </c>
      <c r="T13">
        <v>90.212999999999994</v>
      </c>
      <c r="U13">
        <v>90.212999999999994</v>
      </c>
      <c r="V13" t="s">
        <v>1050</v>
      </c>
      <c r="W13" t="s">
        <v>1051</v>
      </c>
    </row>
    <row r="14" spans="1:23" x14ac:dyDescent="0.35">
      <c r="A14" t="s">
        <v>59</v>
      </c>
      <c r="B14" t="s">
        <v>38</v>
      </c>
      <c r="C14" t="s">
        <v>9</v>
      </c>
      <c r="D14" t="s">
        <v>12</v>
      </c>
      <c r="F14" s="4">
        <v>44078</v>
      </c>
      <c r="G14" s="4">
        <v>44104</v>
      </c>
      <c r="H14" s="6">
        <f t="shared" si="0"/>
        <v>26</v>
      </c>
      <c r="I14">
        <v>1</v>
      </c>
      <c r="L14">
        <v>0.5</v>
      </c>
      <c r="M14">
        <v>150</v>
      </c>
      <c r="N14" t="s">
        <v>19</v>
      </c>
      <c r="O14">
        <v>26</v>
      </c>
      <c r="P14">
        <v>80</v>
      </c>
      <c r="Q14">
        <v>40</v>
      </c>
      <c r="R14">
        <v>40</v>
      </c>
      <c r="S14">
        <v>150</v>
      </c>
      <c r="T14">
        <v>190</v>
      </c>
      <c r="U14">
        <v>190</v>
      </c>
      <c r="V14" t="s">
        <v>1049</v>
      </c>
      <c r="W14" t="s">
        <v>1051</v>
      </c>
    </row>
    <row r="15" spans="1:23" x14ac:dyDescent="0.35">
      <c r="A15" t="s">
        <v>60</v>
      </c>
      <c r="B15" t="s">
        <v>34</v>
      </c>
      <c r="C15" t="s">
        <v>6</v>
      </c>
      <c r="D15" t="s">
        <v>12</v>
      </c>
      <c r="F15" s="4">
        <v>44078</v>
      </c>
      <c r="G15" s="4">
        <v>44128</v>
      </c>
      <c r="H15" s="6">
        <f t="shared" si="0"/>
        <v>50</v>
      </c>
      <c r="I15">
        <v>2</v>
      </c>
      <c r="L15">
        <v>1.5</v>
      </c>
      <c r="M15">
        <v>275</v>
      </c>
      <c r="N15" t="s">
        <v>18</v>
      </c>
      <c r="O15">
        <v>50</v>
      </c>
      <c r="P15">
        <v>140</v>
      </c>
      <c r="Q15">
        <v>210</v>
      </c>
      <c r="R15">
        <v>210</v>
      </c>
      <c r="S15">
        <v>275</v>
      </c>
      <c r="T15">
        <v>485</v>
      </c>
      <c r="U15">
        <v>485</v>
      </c>
      <c r="V15" t="s">
        <v>1049</v>
      </c>
      <c r="W15" t="s">
        <v>1052</v>
      </c>
    </row>
    <row r="16" spans="1:23" x14ac:dyDescent="0.35">
      <c r="A16" t="s">
        <v>61</v>
      </c>
      <c r="B16" t="s">
        <v>35</v>
      </c>
      <c r="C16" t="s">
        <v>8</v>
      </c>
      <c r="D16" t="s">
        <v>13</v>
      </c>
      <c r="E16" t="s">
        <v>3</v>
      </c>
      <c r="F16" s="4">
        <v>44078</v>
      </c>
      <c r="G16" s="4">
        <v>44145</v>
      </c>
      <c r="H16" s="6">
        <f t="shared" si="0"/>
        <v>67</v>
      </c>
      <c r="I16">
        <v>1</v>
      </c>
      <c r="L16">
        <v>0.75</v>
      </c>
      <c r="M16">
        <v>938</v>
      </c>
      <c r="N16" t="s">
        <v>18</v>
      </c>
      <c r="O16">
        <v>67</v>
      </c>
      <c r="P16">
        <v>80</v>
      </c>
      <c r="Q16">
        <v>60</v>
      </c>
      <c r="R16">
        <v>60</v>
      </c>
      <c r="S16">
        <v>938</v>
      </c>
      <c r="T16">
        <v>998</v>
      </c>
      <c r="U16">
        <v>998</v>
      </c>
      <c r="V16" t="s">
        <v>1049</v>
      </c>
      <c r="W16" t="s">
        <v>1048</v>
      </c>
    </row>
    <row r="17" spans="1:23" x14ac:dyDescent="0.35">
      <c r="A17" t="s">
        <v>62</v>
      </c>
      <c r="B17" t="s">
        <v>37</v>
      </c>
      <c r="C17" t="s">
        <v>43</v>
      </c>
      <c r="D17" t="s">
        <v>12</v>
      </c>
      <c r="F17" s="4">
        <v>44079</v>
      </c>
      <c r="G17" s="4">
        <v>44095</v>
      </c>
      <c r="H17" s="6">
        <f t="shared" si="0"/>
        <v>16</v>
      </c>
      <c r="I17">
        <v>1</v>
      </c>
      <c r="L17">
        <v>0.25</v>
      </c>
      <c r="M17">
        <v>61.249699999999997</v>
      </c>
      <c r="N17" t="s">
        <v>17</v>
      </c>
      <c r="O17">
        <v>16</v>
      </c>
      <c r="P17">
        <v>80</v>
      </c>
      <c r="Q17">
        <v>20</v>
      </c>
      <c r="R17">
        <v>20</v>
      </c>
      <c r="S17">
        <v>61.249699999999997</v>
      </c>
      <c r="T17">
        <v>81.24969999999999</v>
      </c>
      <c r="U17">
        <v>81.24969999999999</v>
      </c>
      <c r="V17" t="s">
        <v>1052</v>
      </c>
      <c r="W17" t="s">
        <v>1053</v>
      </c>
    </row>
    <row r="18" spans="1:23" x14ac:dyDescent="0.35">
      <c r="A18" t="s">
        <v>63</v>
      </c>
      <c r="B18" t="s">
        <v>38</v>
      </c>
      <c r="C18" t="s">
        <v>9</v>
      </c>
      <c r="D18" t="s">
        <v>12</v>
      </c>
      <c r="F18" s="4">
        <v>44079</v>
      </c>
      <c r="G18" s="4">
        <v>44096</v>
      </c>
      <c r="H18" s="6">
        <f t="shared" si="0"/>
        <v>17</v>
      </c>
      <c r="I18">
        <v>1</v>
      </c>
      <c r="L18">
        <v>1.5</v>
      </c>
      <c r="M18">
        <v>48</v>
      </c>
      <c r="N18" t="s">
        <v>18</v>
      </c>
      <c r="O18">
        <v>17</v>
      </c>
      <c r="P18">
        <v>80</v>
      </c>
      <c r="Q18">
        <v>120</v>
      </c>
      <c r="R18">
        <v>120</v>
      </c>
      <c r="S18">
        <v>48</v>
      </c>
      <c r="T18">
        <v>168</v>
      </c>
      <c r="U18">
        <v>168</v>
      </c>
      <c r="V18" t="s">
        <v>1052</v>
      </c>
      <c r="W18" t="s">
        <v>1048</v>
      </c>
    </row>
    <row r="19" spans="1:23" x14ac:dyDescent="0.35">
      <c r="A19" t="s">
        <v>64</v>
      </c>
      <c r="B19" t="s">
        <v>35</v>
      </c>
      <c r="C19" t="s">
        <v>9</v>
      </c>
      <c r="D19" t="s">
        <v>12</v>
      </c>
      <c r="F19" s="4">
        <v>44081</v>
      </c>
      <c r="G19" s="4">
        <v>44084</v>
      </c>
      <c r="H19" s="6">
        <f t="shared" si="0"/>
        <v>3</v>
      </c>
      <c r="I19">
        <v>2</v>
      </c>
      <c r="L19">
        <v>0.25</v>
      </c>
      <c r="M19">
        <v>204.28399999999999</v>
      </c>
      <c r="N19" t="s">
        <v>17</v>
      </c>
      <c r="O19">
        <v>3</v>
      </c>
      <c r="P19">
        <v>140</v>
      </c>
      <c r="Q19">
        <v>35</v>
      </c>
      <c r="R19">
        <v>35</v>
      </c>
      <c r="S19">
        <v>204.28399999999999</v>
      </c>
      <c r="T19">
        <v>239.28399999999999</v>
      </c>
      <c r="U19">
        <v>239.28399999999999</v>
      </c>
      <c r="V19" t="s">
        <v>1053</v>
      </c>
      <c r="W19" t="s">
        <v>1050</v>
      </c>
    </row>
    <row r="20" spans="1:23" x14ac:dyDescent="0.35">
      <c r="A20" t="s">
        <v>65</v>
      </c>
      <c r="B20" t="s">
        <v>35</v>
      </c>
      <c r="C20" t="s">
        <v>44</v>
      </c>
      <c r="D20" t="s">
        <v>13</v>
      </c>
      <c r="F20" s="4">
        <v>44082</v>
      </c>
      <c r="G20" s="4">
        <v>44089</v>
      </c>
      <c r="H20" s="6">
        <f t="shared" si="0"/>
        <v>7</v>
      </c>
      <c r="I20">
        <v>2</v>
      </c>
      <c r="L20">
        <v>0.5</v>
      </c>
      <c r="M20">
        <v>240</v>
      </c>
      <c r="N20" t="s">
        <v>17</v>
      </c>
      <c r="O20">
        <v>7</v>
      </c>
      <c r="P20">
        <v>140</v>
      </c>
      <c r="Q20">
        <v>70</v>
      </c>
      <c r="R20">
        <v>70</v>
      </c>
      <c r="S20">
        <v>240</v>
      </c>
      <c r="T20">
        <v>310</v>
      </c>
      <c r="U20">
        <v>310</v>
      </c>
      <c r="V20" t="s">
        <v>1048</v>
      </c>
      <c r="W20" t="s">
        <v>1048</v>
      </c>
    </row>
    <row r="21" spans="1:23" x14ac:dyDescent="0.35">
      <c r="A21" t="s">
        <v>66</v>
      </c>
      <c r="B21" t="s">
        <v>39</v>
      </c>
      <c r="C21" t="s">
        <v>8</v>
      </c>
      <c r="D21" t="s">
        <v>13</v>
      </c>
      <c r="F21" s="4">
        <v>44082</v>
      </c>
      <c r="G21" s="4">
        <v>44091</v>
      </c>
      <c r="H21" s="6">
        <f t="shared" si="0"/>
        <v>9</v>
      </c>
      <c r="I21">
        <v>2</v>
      </c>
      <c r="L21">
        <v>0.5</v>
      </c>
      <c r="M21">
        <v>120</v>
      </c>
      <c r="N21" t="s">
        <v>17</v>
      </c>
      <c r="O21">
        <v>9</v>
      </c>
      <c r="P21">
        <v>140</v>
      </c>
      <c r="Q21">
        <v>70</v>
      </c>
      <c r="R21">
        <v>70</v>
      </c>
      <c r="S21">
        <v>120</v>
      </c>
      <c r="T21">
        <v>190</v>
      </c>
      <c r="U21">
        <v>190</v>
      </c>
      <c r="V21" t="s">
        <v>1048</v>
      </c>
      <c r="W21" t="s">
        <v>1050</v>
      </c>
    </row>
    <row r="22" spans="1:23" x14ac:dyDescent="0.35">
      <c r="A22" t="s">
        <v>67</v>
      </c>
      <c r="B22" t="s">
        <v>34</v>
      </c>
      <c r="C22" t="s">
        <v>44</v>
      </c>
      <c r="D22" t="s">
        <v>2</v>
      </c>
      <c r="F22" s="4">
        <v>44082</v>
      </c>
      <c r="G22" s="4">
        <v>44095</v>
      </c>
      <c r="H22" s="6">
        <f t="shared" si="0"/>
        <v>13</v>
      </c>
      <c r="I22">
        <v>1</v>
      </c>
      <c r="L22">
        <v>1.75</v>
      </c>
      <c r="M22">
        <v>475</v>
      </c>
      <c r="N22" t="s">
        <v>17</v>
      </c>
      <c r="O22">
        <v>13</v>
      </c>
      <c r="P22">
        <v>80</v>
      </c>
      <c r="Q22">
        <v>140</v>
      </c>
      <c r="R22">
        <v>140</v>
      </c>
      <c r="S22">
        <v>475</v>
      </c>
      <c r="T22">
        <v>615</v>
      </c>
      <c r="U22">
        <v>615</v>
      </c>
      <c r="V22" t="s">
        <v>1048</v>
      </c>
      <c r="W22" t="s">
        <v>1053</v>
      </c>
    </row>
    <row r="23" spans="1:23" x14ac:dyDescent="0.35">
      <c r="A23" t="s">
        <v>68</v>
      </c>
      <c r="B23" t="s">
        <v>39</v>
      </c>
      <c r="C23" t="s">
        <v>8</v>
      </c>
      <c r="D23" t="s">
        <v>13</v>
      </c>
      <c r="F23" s="4">
        <v>44082</v>
      </c>
      <c r="G23" s="4">
        <v>44096</v>
      </c>
      <c r="H23" s="6">
        <f t="shared" si="0"/>
        <v>14</v>
      </c>
      <c r="I23">
        <v>1</v>
      </c>
      <c r="L23">
        <v>1.75</v>
      </c>
      <c r="M23">
        <v>341</v>
      </c>
      <c r="N23" t="s">
        <v>18</v>
      </c>
      <c r="O23">
        <v>14</v>
      </c>
      <c r="P23">
        <v>80</v>
      </c>
      <c r="Q23">
        <v>140</v>
      </c>
      <c r="R23">
        <v>140</v>
      </c>
      <c r="S23">
        <v>341</v>
      </c>
      <c r="T23">
        <v>481</v>
      </c>
      <c r="U23">
        <v>481</v>
      </c>
      <c r="V23" t="s">
        <v>1048</v>
      </c>
      <c r="W23" t="s">
        <v>1048</v>
      </c>
    </row>
    <row r="24" spans="1:23" x14ac:dyDescent="0.35">
      <c r="A24" t="s">
        <v>69</v>
      </c>
      <c r="B24" t="s">
        <v>35</v>
      </c>
      <c r="C24" t="s">
        <v>8</v>
      </c>
      <c r="D24" t="s">
        <v>12</v>
      </c>
      <c r="F24" s="4">
        <v>44082</v>
      </c>
      <c r="G24" s="4">
        <v>44132</v>
      </c>
      <c r="H24" s="6">
        <f t="shared" si="0"/>
        <v>50</v>
      </c>
      <c r="I24">
        <v>1</v>
      </c>
      <c r="L24">
        <v>0.75</v>
      </c>
      <c r="M24">
        <v>61.180599999999998</v>
      </c>
      <c r="N24" t="s">
        <v>18</v>
      </c>
      <c r="O24">
        <v>50</v>
      </c>
      <c r="P24">
        <v>80</v>
      </c>
      <c r="Q24">
        <v>60</v>
      </c>
      <c r="R24">
        <v>60</v>
      </c>
      <c r="S24">
        <v>61.180599999999998</v>
      </c>
      <c r="T24">
        <v>121.1806</v>
      </c>
      <c r="U24">
        <v>121.1806</v>
      </c>
      <c r="V24" t="s">
        <v>1048</v>
      </c>
      <c r="W24" t="s">
        <v>1051</v>
      </c>
    </row>
    <row r="25" spans="1:23" x14ac:dyDescent="0.35">
      <c r="A25" t="s">
        <v>70</v>
      </c>
      <c r="B25" t="s">
        <v>37</v>
      </c>
      <c r="C25" t="s">
        <v>43</v>
      </c>
      <c r="D25" t="s">
        <v>13</v>
      </c>
      <c r="F25" s="4">
        <v>44082</v>
      </c>
      <c r="G25" s="4">
        <v>44152</v>
      </c>
      <c r="H25" s="6">
        <f t="shared" si="0"/>
        <v>70</v>
      </c>
      <c r="I25">
        <v>1</v>
      </c>
      <c r="L25">
        <v>0.5</v>
      </c>
      <c r="M25">
        <v>155.3931</v>
      </c>
      <c r="N25" t="s">
        <v>17</v>
      </c>
      <c r="O25">
        <v>70</v>
      </c>
      <c r="P25">
        <v>80</v>
      </c>
      <c r="Q25">
        <v>40</v>
      </c>
      <c r="R25">
        <v>40</v>
      </c>
      <c r="S25">
        <v>155.3931</v>
      </c>
      <c r="T25">
        <v>195.3931</v>
      </c>
      <c r="U25">
        <v>195.3931</v>
      </c>
      <c r="V25" t="s">
        <v>1048</v>
      </c>
      <c r="W25" t="s">
        <v>1048</v>
      </c>
    </row>
    <row r="26" spans="1:23" x14ac:dyDescent="0.35">
      <c r="A26" t="s">
        <v>71</v>
      </c>
      <c r="B26" t="s">
        <v>35</v>
      </c>
      <c r="C26" t="s">
        <v>6</v>
      </c>
      <c r="D26" t="s">
        <v>13</v>
      </c>
      <c r="E26" t="s">
        <v>3</v>
      </c>
      <c r="F26" s="4">
        <v>44083</v>
      </c>
      <c r="G26" s="4">
        <v>44098</v>
      </c>
      <c r="H26" s="6">
        <f t="shared" si="0"/>
        <v>15</v>
      </c>
      <c r="I26">
        <v>2</v>
      </c>
      <c r="L26">
        <v>0.5</v>
      </c>
      <c r="M26">
        <v>204.28399999999999</v>
      </c>
      <c r="N26" t="s">
        <v>18</v>
      </c>
      <c r="O26">
        <v>15</v>
      </c>
      <c r="P26">
        <v>140</v>
      </c>
      <c r="Q26">
        <v>70</v>
      </c>
      <c r="R26">
        <v>70</v>
      </c>
      <c r="S26">
        <v>204.28399999999999</v>
      </c>
      <c r="T26">
        <v>274.28399999999999</v>
      </c>
      <c r="U26">
        <v>274.28399999999999</v>
      </c>
      <c r="V26" t="s">
        <v>1051</v>
      </c>
      <c r="W26" t="s">
        <v>1050</v>
      </c>
    </row>
    <row r="27" spans="1:23" x14ac:dyDescent="0.35">
      <c r="A27" t="s">
        <v>72</v>
      </c>
      <c r="B27" t="s">
        <v>37</v>
      </c>
      <c r="C27" t="s">
        <v>43</v>
      </c>
      <c r="D27" t="s">
        <v>12</v>
      </c>
      <c r="F27" s="4">
        <v>44083</v>
      </c>
      <c r="G27" s="4">
        <v>44103</v>
      </c>
      <c r="H27" s="6">
        <f t="shared" si="0"/>
        <v>20</v>
      </c>
      <c r="I27">
        <v>1</v>
      </c>
      <c r="L27">
        <v>0.5</v>
      </c>
      <c r="M27">
        <v>37.917400000000001</v>
      </c>
      <c r="N27" t="s">
        <v>17</v>
      </c>
      <c r="O27">
        <v>20</v>
      </c>
      <c r="P27">
        <v>80</v>
      </c>
      <c r="Q27">
        <v>40</v>
      </c>
      <c r="R27">
        <v>40</v>
      </c>
      <c r="S27">
        <v>37.917400000000001</v>
      </c>
      <c r="T27">
        <v>77.917400000000001</v>
      </c>
      <c r="U27">
        <v>77.917400000000001</v>
      </c>
      <c r="V27" t="s">
        <v>1051</v>
      </c>
      <c r="W27" t="s">
        <v>1048</v>
      </c>
    </row>
    <row r="28" spans="1:23" x14ac:dyDescent="0.35">
      <c r="A28" t="s">
        <v>73</v>
      </c>
      <c r="B28" t="s">
        <v>35</v>
      </c>
      <c r="C28" t="s">
        <v>9</v>
      </c>
      <c r="D28" t="s">
        <v>11</v>
      </c>
      <c r="E28" t="s">
        <v>3</v>
      </c>
      <c r="F28" s="4">
        <v>44083</v>
      </c>
      <c r="G28" s="4">
        <v>44103</v>
      </c>
      <c r="H28" s="6">
        <f t="shared" si="0"/>
        <v>20</v>
      </c>
      <c r="I28">
        <v>1</v>
      </c>
      <c r="L28">
        <v>0.25</v>
      </c>
      <c r="M28">
        <v>88.405699999999996</v>
      </c>
      <c r="N28" t="s">
        <v>17</v>
      </c>
      <c r="O28">
        <v>20</v>
      </c>
      <c r="P28">
        <v>80</v>
      </c>
      <c r="Q28">
        <v>20</v>
      </c>
      <c r="R28">
        <v>20</v>
      </c>
      <c r="S28">
        <v>88.405699999999996</v>
      </c>
      <c r="T28">
        <v>108.4057</v>
      </c>
      <c r="U28">
        <v>108.4057</v>
      </c>
      <c r="V28" t="s">
        <v>1051</v>
      </c>
      <c r="W28" t="s">
        <v>1048</v>
      </c>
    </row>
    <row r="29" spans="1:23" x14ac:dyDescent="0.35">
      <c r="A29" t="s">
        <v>74</v>
      </c>
      <c r="B29" t="s">
        <v>37</v>
      </c>
      <c r="C29" t="s">
        <v>43</v>
      </c>
      <c r="D29" t="s">
        <v>11</v>
      </c>
      <c r="F29" s="4">
        <v>44083</v>
      </c>
      <c r="G29" s="4">
        <v>44103</v>
      </c>
      <c r="H29" s="6">
        <f t="shared" si="0"/>
        <v>20</v>
      </c>
      <c r="I29">
        <v>1</v>
      </c>
      <c r="L29">
        <v>0.25</v>
      </c>
      <c r="M29">
        <v>202.28639999999999</v>
      </c>
      <c r="N29" t="s">
        <v>17</v>
      </c>
      <c r="O29">
        <v>20</v>
      </c>
      <c r="P29">
        <v>80</v>
      </c>
      <c r="Q29">
        <v>20</v>
      </c>
      <c r="R29">
        <v>20</v>
      </c>
      <c r="S29">
        <v>202.28639999999999</v>
      </c>
      <c r="T29">
        <v>222.28639999999999</v>
      </c>
      <c r="U29">
        <v>222.28639999999999</v>
      </c>
      <c r="V29" t="s">
        <v>1051</v>
      </c>
      <c r="W29" t="s">
        <v>1048</v>
      </c>
    </row>
    <row r="30" spans="1:23" x14ac:dyDescent="0.35">
      <c r="A30" t="s">
        <v>75</v>
      </c>
      <c r="B30" t="s">
        <v>38</v>
      </c>
      <c r="C30" t="s">
        <v>8</v>
      </c>
      <c r="D30" t="s">
        <v>12</v>
      </c>
      <c r="F30" s="4">
        <v>44084</v>
      </c>
      <c r="G30" s="4">
        <v>44102</v>
      </c>
      <c r="H30" s="6">
        <f t="shared" si="0"/>
        <v>18</v>
      </c>
      <c r="I30">
        <v>1</v>
      </c>
      <c r="L30">
        <v>0.5</v>
      </c>
      <c r="M30">
        <v>120</v>
      </c>
      <c r="N30" t="s">
        <v>19</v>
      </c>
      <c r="O30">
        <v>18</v>
      </c>
      <c r="P30">
        <v>80</v>
      </c>
      <c r="Q30">
        <v>40</v>
      </c>
      <c r="R30">
        <v>40</v>
      </c>
      <c r="S30">
        <v>120</v>
      </c>
      <c r="T30">
        <v>160</v>
      </c>
      <c r="U30">
        <v>160</v>
      </c>
      <c r="V30" t="s">
        <v>1050</v>
      </c>
      <c r="W30" t="s">
        <v>1053</v>
      </c>
    </row>
    <row r="31" spans="1:23" x14ac:dyDescent="0.35">
      <c r="A31" t="s">
        <v>76</v>
      </c>
      <c r="B31" t="s">
        <v>35</v>
      </c>
      <c r="C31" t="s">
        <v>6</v>
      </c>
      <c r="D31" t="s">
        <v>11</v>
      </c>
      <c r="F31" s="4">
        <v>44085</v>
      </c>
      <c r="G31" s="4">
        <v>44088</v>
      </c>
      <c r="H31" s="6">
        <f t="shared" si="0"/>
        <v>3</v>
      </c>
      <c r="I31">
        <v>1</v>
      </c>
      <c r="L31">
        <v>0.25</v>
      </c>
      <c r="M31">
        <v>120</v>
      </c>
      <c r="N31" t="s">
        <v>17</v>
      </c>
      <c r="O31">
        <v>3</v>
      </c>
      <c r="P31">
        <v>80</v>
      </c>
      <c r="Q31">
        <v>20</v>
      </c>
      <c r="R31">
        <v>20</v>
      </c>
      <c r="S31">
        <v>120</v>
      </c>
      <c r="T31">
        <v>140</v>
      </c>
      <c r="U31">
        <v>140</v>
      </c>
      <c r="V31" t="s">
        <v>1049</v>
      </c>
      <c r="W31" t="s">
        <v>1053</v>
      </c>
    </row>
    <row r="32" spans="1:23" x14ac:dyDescent="0.35">
      <c r="A32" t="s">
        <v>77</v>
      </c>
      <c r="B32" t="s">
        <v>42</v>
      </c>
      <c r="C32" t="s">
        <v>44</v>
      </c>
      <c r="D32" t="s">
        <v>13</v>
      </c>
      <c r="F32" s="4">
        <v>44085</v>
      </c>
      <c r="G32" s="4">
        <v>44089</v>
      </c>
      <c r="H32" s="6">
        <f t="shared" si="0"/>
        <v>4</v>
      </c>
      <c r="I32">
        <v>2</v>
      </c>
      <c r="L32">
        <v>0.5</v>
      </c>
      <c r="M32">
        <v>535.62480000000005</v>
      </c>
      <c r="N32" t="s">
        <v>18</v>
      </c>
      <c r="O32">
        <v>4</v>
      </c>
      <c r="P32">
        <v>140</v>
      </c>
      <c r="Q32">
        <v>70</v>
      </c>
      <c r="R32">
        <v>70</v>
      </c>
      <c r="S32">
        <v>535.62480000000005</v>
      </c>
      <c r="T32">
        <v>605.62480000000005</v>
      </c>
      <c r="U32">
        <v>605.62480000000005</v>
      </c>
      <c r="V32" t="s">
        <v>1049</v>
      </c>
      <c r="W32" t="s">
        <v>1048</v>
      </c>
    </row>
    <row r="33" spans="1:23" x14ac:dyDescent="0.35">
      <c r="A33" t="s">
        <v>78</v>
      </c>
      <c r="B33" t="s">
        <v>35</v>
      </c>
      <c r="C33" t="s">
        <v>8</v>
      </c>
      <c r="D33" t="s">
        <v>12</v>
      </c>
      <c r="F33" s="4">
        <v>44085</v>
      </c>
      <c r="G33" s="4">
        <v>44097</v>
      </c>
      <c r="H33" s="6">
        <f t="shared" si="0"/>
        <v>12</v>
      </c>
      <c r="I33">
        <v>2</v>
      </c>
      <c r="L33">
        <v>0.25</v>
      </c>
      <c r="M33">
        <v>24.63</v>
      </c>
      <c r="N33" t="s">
        <v>17</v>
      </c>
      <c r="O33">
        <v>12</v>
      </c>
      <c r="P33">
        <v>140</v>
      </c>
      <c r="Q33">
        <v>35</v>
      </c>
      <c r="R33">
        <v>35</v>
      </c>
      <c r="S33">
        <v>24.63</v>
      </c>
      <c r="T33">
        <v>59.629999999999995</v>
      </c>
      <c r="U33">
        <v>59.629999999999995</v>
      </c>
      <c r="V33" t="s">
        <v>1049</v>
      </c>
      <c r="W33" t="s">
        <v>1051</v>
      </c>
    </row>
    <row r="34" spans="1:23" x14ac:dyDescent="0.35">
      <c r="A34" t="s">
        <v>79</v>
      </c>
      <c r="B34" t="s">
        <v>35</v>
      </c>
      <c r="C34" t="s">
        <v>8</v>
      </c>
      <c r="D34" t="s">
        <v>13</v>
      </c>
      <c r="F34" s="4">
        <v>44085</v>
      </c>
      <c r="G34" s="4">
        <v>44100</v>
      </c>
      <c r="H34" s="6">
        <f t="shared" si="0"/>
        <v>15</v>
      </c>
      <c r="I34">
        <v>2</v>
      </c>
      <c r="L34">
        <v>0.5</v>
      </c>
      <c r="M34">
        <v>43.26</v>
      </c>
      <c r="N34" t="s">
        <v>17</v>
      </c>
      <c r="O34">
        <v>15</v>
      </c>
      <c r="P34">
        <v>140</v>
      </c>
      <c r="Q34">
        <v>70</v>
      </c>
      <c r="R34">
        <v>70</v>
      </c>
      <c r="S34">
        <v>43.26</v>
      </c>
      <c r="T34">
        <v>113.25999999999999</v>
      </c>
      <c r="U34">
        <v>113.25999999999999</v>
      </c>
      <c r="V34" t="s">
        <v>1049</v>
      </c>
      <c r="W34" t="s">
        <v>1052</v>
      </c>
    </row>
    <row r="35" spans="1:23" x14ac:dyDescent="0.35">
      <c r="A35" t="s">
        <v>80</v>
      </c>
      <c r="B35" t="s">
        <v>38</v>
      </c>
      <c r="C35" t="s">
        <v>8</v>
      </c>
      <c r="D35" t="s">
        <v>12</v>
      </c>
      <c r="F35" s="4">
        <v>44085</v>
      </c>
      <c r="G35" s="4">
        <v>44110</v>
      </c>
      <c r="H35" s="6">
        <f t="shared" si="0"/>
        <v>25</v>
      </c>
      <c r="I35">
        <v>1</v>
      </c>
      <c r="L35">
        <v>0.25</v>
      </c>
      <c r="M35">
        <v>21.33</v>
      </c>
      <c r="N35" t="s">
        <v>17</v>
      </c>
      <c r="O35">
        <v>25</v>
      </c>
      <c r="P35">
        <v>80</v>
      </c>
      <c r="Q35">
        <v>20</v>
      </c>
      <c r="R35">
        <v>20</v>
      </c>
      <c r="S35">
        <v>21.33</v>
      </c>
      <c r="T35">
        <v>41.33</v>
      </c>
      <c r="U35">
        <v>41.33</v>
      </c>
      <c r="V35" t="s">
        <v>1049</v>
      </c>
      <c r="W35" t="s">
        <v>1048</v>
      </c>
    </row>
    <row r="36" spans="1:23" x14ac:dyDescent="0.35">
      <c r="A36" t="s">
        <v>81</v>
      </c>
      <c r="B36" t="s">
        <v>38</v>
      </c>
      <c r="C36" t="s">
        <v>8</v>
      </c>
      <c r="D36" t="s">
        <v>13</v>
      </c>
      <c r="F36" s="4">
        <v>44086</v>
      </c>
      <c r="G36" s="4">
        <v>44102</v>
      </c>
      <c r="H36" s="6">
        <f t="shared" si="0"/>
        <v>16</v>
      </c>
      <c r="I36">
        <v>1</v>
      </c>
      <c r="L36">
        <v>1</v>
      </c>
      <c r="M36">
        <v>0.45600000000000002</v>
      </c>
      <c r="N36" t="s">
        <v>18</v>
      </c>
      <c r="O36">
        <v>16</v>
      </c>
      <c r="P36">
        <v>80</v>
      </c>
      <c r="Q36">
        <v>80</v>
      </c>
      <c r="R36">
        <v>80</v>
      </c>
      <c r="S36">
        <v>0.45600000000000002</v>
      </c>
      <c r="T36">
        <v>80.456000000000003</v>
      </c>
      <c r="U36">
        <v>80.456000000000003</v>
      </c>
      <c r="V36" t="s">
        <v>1052</v>
      </c>
      <c r="W36" t="s">
        <v>1053</v>
      </c>
    </row>
    <row r="37" spans="1:23" x14ac:dyDescent="0.35">
      <c r="A37" t="s">
        <v>82</v>
      </c>
      <c r="B37" t="s">
        <v>35</v>
      </c>
      <c r="C37" t="s">
        <v>8</v>
      </c>
      <c r="D37" t="s">
        <v>12</v>
      </c>
      <c r="F37" s="4">
        <v>44088</v>
      </c>
      <c r="G37" s="4">
        <v>44098</v>
      </c>
      <c r="H37" s="6">
        <f t="shared" si="0"/>
        <v>10</v>
      </c>
      <c r="I37">
        <v>2</v>
      </c>
      <c r="L37">
        <v>0.25</v>
      </c>
      <c r="M37">
        <v>126.62309999999999</v>
      </c>
      <c r="N37" t="s">
        <v>18</v>
      </c>
      <c r="O37">
        <v>10</v>
      </c>
      <c r="P37">
        <v>140</v>
      </c>
      <c r="Q37">
        <v>35</v>
      </c>
      <c r="R37">
        <v>35</v>
      </c>
      <c r="S37">
        <v>126.62309999999999</v>
      </c>
      <c r="T37">
        <v>161.62309999999999</v>
      </c>
      <c r="U37">
        <v>161.62309999999999</v>
      </c>
      <c r="V37" t="s">
        <v>1053</v>
      </c>
      <c r="W37" t="s">
        <v>1050</v>
      </c>
    </row>
    <row r="38" spans="1:23" x14ac:dyDescent="0.35">
      <c r="A38" t="s">
        <v>83</v>
      </c>
      <c r="B38" t="s">
        <v>38</v>
      </c>
      <c r="C38" t="s">
        <v>8</v>
      </c>
      <c r="D38" t="s">
        <v>13</v>
      </c>
      <c r="F38" s="4">
        <v>44088</v>
      </c>
      <c r="G38" s="4">
        <v>44102</v>
      </c>
      <c r="H38" s="6">
        <f t="shared" si="0"/>
        <v>14</v>
      </c>
      <c r="I38">
        <v>1</v>
      </c>
      <c r="L38">
        <v>1.5</v>
      </c>
      <c r="M38">
        <v>251.0033</v>
      </c>
      <c r="N38" t="s">
        <v>17</v>
      </c>
      <c r="O38">
        <v>14</v>
      </c>
      <c r="P38">
        <v>80</v>
      </c>
      <c r="Q38">
        <v>120</v>
      </c>
      <c r="R38">
        <v>120</v>
      </c>
      <c r="S38">
        <v>251.0033</v>
      </c>
      <c r="T38">
        <v>371.00329999999997</v>
      </c>
      <c r="U38">
        <v>371.00329999999997</v>
      </c>
      <c r="V38" t="s">
        <v>1053</v>
      </c>
      <c r="W38" t="s">
        <v>1053</v>
      </c>
    </row>
    <row r="39" spans="1:23" x14ac:dyDescent="0.35">
      <c r="A39" t="s">
        <v>84</v>
      </c>
      <c r="B39" t="s">
        <v>39</v>
      </c>
      <c r="C39" t="s">
        <v>44</v>
      </c>
      <c r="D39" t="s">
        <v>12</v>
      </c>
      <c r="E39" t="s">
        <v>3</v>
      </c>
      <c r="F39" s="4">
        <v>44088</v>
      </c>
      <c r="G39" s="4">
        <v>44109</v>
      </c>
      <c r="H39" s="6">
        <f t="shared" si="0"/>
        <v>21</v>
      </c>
      <c r="I39">
        <v>1</v>
      </c>
      <c r="L39">
        <v>0.5</v>
      </c>
      <c r="M39">
        <v>395.28</v>
      </c>
      <c r="N39" t="s">
        <v>19</v>
      </c>
      <c r="O39">
        <v>21</v>
      </c>
      <c r="P39">
        <v>80</v>
      </c>
      <c r="Q39">
        <v>40</v>
      </c>
      <c r="R39">
        <v>40</v>
      </c>
      <c r="S39">
        <v>395.28</v>
      </c>
      <c r="T39">
        <v>435.28</v>
      </c>
      <c r="U39">
        <v>435.28</v>
      </c>
      <c r="V39" t="s">
        <v>1053</v>
      </c>
      <c r="W39" t="s">
        <v>1053</v>
      </c>
    </row>
    <row r="40" spans="1:23" x14ac:dyDescent="0.35">
      <c r="A40" t="s">
        <v>85</v>
      </c>
      <c r="B40" t="s">
        <v>35</v>
      </c>
      <c r="C40" t="s">
        <v>6</v>
      </c>
      <c r="D40" t="s">
        <v>11</v>
      </c>
      <c r="E40" t="s">
        <v>3</v>
      </c>
      <c r="F40" s="4">
        <v>44088</v>
      </c>
      <c r="G40" s="4">
        <v>44111</v>
      </c>
      <c r="H40" s="6">
        <f t="shared" si="0"/>
        <v>23</v>
      </c>
      <c r="I40">
        <v>1</v>
      </c>
      <c r="L40">
        <v>0.25</v>
      </c>
      <c r="M40">
        <v>36</v>
      </c>
      <c r="N40" t="s">
        <v>17</v>
      </c>
      <c r="O40">
        <v>23</v>
      </c>
      <c r="P40">
        <v>80</v>
      </c>
      <c r="Q40">
        <v>20</v>
      </c>
      <c r="R40">
        <v>20</v>
      </c>
      <c r="S40">
        <v>36</v>
      </c>
      <c r="T40">
        <v>56</v>
      </c>
      <c r="U40">
        <v>56</v>
      </c>
      <c r="V40" t="s">
        <v>1053</v>
      </c>
      <c r="W40" t="s">
        <v>1051</v>
      </c>
    </row>
    <row r="41" spans="1:23" x14ac:dyDescent="0.35">
      <c r="A41" t="s">
        <v>86</v>
      </c>
      <c r="B41" t="s">
        <v>37</v>
      </c>
      <c r="C41" t="s">
        <v>43</v>
      </c>
      <c r="D41" t="s">
        <v>12</v>
      </c>
      <c r="F41" s="4">
        <v>44088</v>
      </c>
      <c r="G41" s="4">
        <v>44158</v>
      </c>
      <c r="H41" s="6">
        <f t="shared" si="0"/>
        <v>70</v>
      </c>
      <c r="I41">
        <v>1</v>
      </c>
      <c r="L41">
        <v>1.75</v>
      </c>
      <c r="M41">
        <v>510.67529999999999</v>
      </c>
      <c r="N41" t="s">
        <v>19</v>
      </c>
      <c r="O41">
        <v>70</v>
      </c>
      <c r="P41">
        <v>80</v>
      </c>
      <c r="Q41">
        <v>140</v>
      </c>
      <c r="R41">
        <v>140</v>
      </c>
      <c r="S41">
        <v>510.67529999999999</v>
      </c>
      <c r="T41">
        <v>650.67529999999999</v>
      </c>
      <c r="U41">
        <v>650.67529999999999</v>
      </c>
      <c r="V41" t="s">
        <v>1053</v>
      </c>
      <c r="W41" t="s">
        <v>1053</v>
      </c>
    </row>
    <row r="42" spans="1:23" x14ac:dyDescent="0.35">
      <c r="A42" t="s">
        <v>87</v>
      </c>
      <c r="B42" t="s">
        <v>35</v>
      </c>
      <c r="C42" t="s">
        <v>6</v>
      </c>
      <c r="D42" t="s">
        <v>13</v>
      </c>
      <c r="F42" s="4">
        <v>44089</v>
      </c>
      <c r="G42" s="4">
        <v>44111</v>
      </c>
      <c r="H42" s="6">
        <f t="shared" si="0"/>
        <v>22</v>
      </c>
      <c r="I42">
        <v>2</v>
      </c>
      <c r="L42">
        <v>0.5</v>
      </c>
      <c r="M42">
        <v>42.66</v>
      </c>
      <c r="N42" t="s">
        <v>17</v>
      </c>
      <c r="O42">
        <v>22</v>
      </c>
      <c r="P42">
        <v>140</v>
      </c>
      <c r="Q42">
        <v>70</v>
      </c>
      <c r="R42">
        <v>70</v>
      </c>
      <c r="S42">
        <v>42.66</v>
      </c>
      <c r="T42">
        <v>112.66</v>
      </c>
      <c r="U42">
        <v>112.66</v>
      </c>
      <c r="V42" t="s">
        <v>1048</v>
      </c>
      <c r="W42" t="s">
        <v>1051</v>
      </c>
    </row>
    <row r="43" spans="1:23" x14ac:dyDescent="0.35">
      <c r="A43" t="s">
        <v>88</v>
      </c>
      <c r="B43" t="s">
        <v>38</v>
      </c>
      <c r="C43" t="s">
        <v>8</v>
      </c>
      <c r="D43" t="s">
        <v>13</v>
      </c>
      <c r="F43" s="4">
        <v>44090</v>
      </c>
      <c r="G43" s="4">
        <v>44102</v>
      </c>
      <c r="H43" s="6">
        <f t="shared" si="0"/>
        <v>12</v>
      </c>
      <c r="I43">
        <v>1</v>
      </c>
      <c r="L43">
        <v>1</v>
      </c>
      <c r="M43">
        <v>5.4720000000000004</v>
      </c>
      <c r="N43" t="s">
        <v>18</v>
      </c>
      <c r="O43">
        <v>12</v>
      </c>
      <c r="P43">
        <v>80</v>
      </c>
      <c r="Q43">
        <v>80</v>
      </c>
      <c r="R43">
        <v>80</v>
      </c>
      <c r="S43">
        <v>5.4720000000000004</v>
      </c>
      <c r="T43">
        <v>85.471999999999994</v>
      </c>
      <c r="U43">
        <v>85.471999999999994</v>
      </c>
      <c r="V43" t="s">
        <v>1051</v>
      </c>
      <c r="W43" t="s">
        <v>1053</v>
      </c>
    </row>
    <row r="44" spans="1:23" x14ac:dyDescent="0.35">
      <c r="A44" t="s">
        <v>89</v>
      </c>
      <c r="B44" t="s">
        <v>35</v>
      </c>
      <c r="C44" t="s">
        <v>8</v>
      </c>
      <c r="D44" t="s">
        <v>12</v>
      </c>
      <c r="E44" t="s">
        <v>3</v>
      </c>
      <c r="F44" s="4">
        <v>44090</v>
      </c>
      <c r="G44" s="4">
        <v>44102</v>
      </c>
      <c r="H44" s="6">
        <f t="shared" si="0"/>
        <v>12</v>
      </c>
      <c r="I44">
        <v>1</v>
      </c>
      <c r="L44">
        <v>0.25</v>
      </c>
      <c r="M44">
        <v>45.237400000000001</v>
      </c>
      <c r="N44" t="s">
        <v>17</v>
      </c>
      <c r="O44">
        <v>12</v>
      </c>
      <c r="P44">
        <v>80</v>
      </c>
      <c r="Q44">
        <v>20</v>
      </c>
      <c r="R44">
        <v>20</v>
      </c>
      <c r="S44">
        <v>45.237400000000001</v>
      </c>
      <c r="T44">
        <v>65.237400000000008</v>
      </c>
      <c r="U44">
        <v>65.237400000000008</v>
      </c>
      <c r="V44" t="s">
        <v>1051</v>
      </c>
      <c r="W44" t="s">
        <v>1053</v>
      </c>
    </row>
    <row r="45" spans="1:23" x14ac:dyDescent="0.35">
      <c r="A45" t="s">
        <v>90</v>
      </c>
      <c r="B45" t="s">
        <v>35</v>
      </c>
      <c r="C45" t="s">
        <v>9</v>
      </c>
      <c r="D45" t="s">
        <v>12</v>
      </c>
      <c r="F45" s="4">
        <v>44090</v>
      </c>
      <c r="G45" s="4">
        <v>44105</v>
      </c>
      <c r="H45" s="6">
        <f t="shared" si="0"/>
        <v>15</v>
      </c>
      <c r="I45">
        <v>2</v>
      </c>
      <c r="L45">
        <v>0.75</v>
      </c>
      <c r="M45">
        <v>199.452</v>
      </c>
      <c r="N45" t="s">
        <v>18</v>
      </c>
      <c r="O45">
        <v>15</v>
      </c>
      <c r="P45">
        <v>140</v>
      </c>
      <c r="Q45">
        <v>105</v>
      </c>
      <c r="R45">
        <v>105</v>
      </c>
      <c r="S45">
        <v>199.452</v>
      </c>
      <c r="T45">
        <v>304.452</v>
      </c>
      <c r="U45">
        <v>304.452</v>
      </c>
      <c r="V45" t="s">
        <v>1051</v>
      </c>
      <c r="W45" t="s">
        <v>1050</v>
      </c>
    </row>
    <row r="46" spans="1:23" x14ac:dyDescent="0.35">
      <c r="A46" t="s">
        <v>91</v>
      </c>
      <c r="B46" t="s">
        <v>39</v>
      </c>
      <c r="C46" t="s">
        <v>9</v>
      </c>
      <c r="D46" t="s">
        <v>12</v>
      </c>
      <c r="F46" s="4">
        <v>44090</v>
      </c>
      <c r="G46" s="4">
        <v>44109</v>
      </c>
      <c r="H46" s="6">
        <f t="shared" si="0"/>
        <v>19</v>
      </c>
      <c r="I46">
        <v>2</v>
      </c>
      <c r="L46">
        <v>0.5</v>
      </c>
      <c r="M46">
        <v>144</v>
      </c>
      <c r="N46" t="s">
        <v>18</v>
      </c>
      <c r="O46">
        <v>19</v>
      </c>
      <c r="P46">
        <v>140</v>
      </c>
      <c r="Q46">
        <v>70</v>
      </c>
      <c r="R46">
        <v>70</v>
      </c>
      <c r="S46">
        <v>144</v>
      </c>
      <c r="T46">
        <v>214</v>
      </c>
      <c r="U46">
        <v>214</v>
      </c>
      <c r="V46" t="s">
        <v>1051</v>
      </c>
      <c r="W46" t="s">
        <v>1053</v>
      </c>
    </row>
    <row r="47" spans="1:23" x14ac:dyDescent="0.35">
      <c r="A47" t="s">
        <v>92</v>
      </c>
      <c r="B47" t="s">
        <v>39</v>
      </c>
      <c r="C47" t="s">
        <v>9</v>
      </c>
      <c r="D47" t="s">
        <v>11</v>
      </c>
      <c r="F47" s="4">
        <v>44091</v>
      </c>
      <c r="G47" s="4">
        <v>44110</v>
      </c>
      <c r="H47" s="6">
        <f t="shared" si="0"/>
        <v>19</v>
      </c>
      <c r="I47">
        <v>1</v>
      </c>
      <c r="L47">
        <v>0.25</v>
      </c>
      <c r="M47">
        <v>6.2160000000000002</v>
      </c>
      <c r="N47" t="s">
        <v>18</v>
      </c>
      <c r="O47">
        <v>19</v>
      </c>
      <c r="P47">
        <v>80</v>
      </c>
      <c r="Q47">
        <v>20</v>
      </c>
      <c r="R47">
        <v>20</v>
      </c>
      <c r="S47">
        <v>6.2160000000000002</v>
      </c>
      <c r="T47">
        <v>26.216000000000001</v>
      </c>
      <c r="U47">
        <v>26.216000000000001</v>
      </c>
      <c r="V47" t="s">
        <v>1050</v>
      </c>
      <c r="W47" t="s">
        <v>1048</v>
      </c>
    </row>
    <row r="48" spans="1:23" x14ac:dyDescent="0.35">
      <c r="A48" t="s">
        <v>93</v>
      </c>
      <c r="B48" t="s">
        <v>35</v>
      </c>
      <c r="C48" t="s">
        <v>6</v>
      </c>
      <c r="D48" t="s">
        <v>13</v>
      </c>
      <c r="F48" s="4">
        <v>44091</v>
      </c>
      <c r="G48" s="4">
        <v>44116</v>
      </c>
      <c r="H48" s="6">
        <f t="shared" si="0"/>
        <v>25</v>
      </c>
      <c r="I48">
        <v>2</v>
      </c>
      <c r="L48">
        <v>1</v>
      </c>
      <c r="M48">
        <v>36</v>
      </c>
      <c r="N48" t="s">
        <v>17</v>
      </c>
      <c r="O48">
        <v>25</v>
      </c>
      <c r="P48">
        <v>140</v>
      </c>
      <c r="Q48">
        <v>140</v>
      </c>
      <c r="R48">
        <v>140</v>
      </c>
      <c r="S48">
        <v>36</v>
      </c>
      <c r="T48">
        <v>176</v>
      </c>
      <c r="U48">
        <v>176</v>
      </c>
      <c r="V48" t="s">
        <v>1050</v>
      </c>
      <c r="W48" t="s">
        <v>1053</v>
      </c>
    </row>
    <row r="49" spans="1:23" x14ac:dyDescent="0.35">
      <c r="A49" t="s">
        <v>94</v>
      </c>
      <c r="B49" t="s">
        <v>34</v>
      </c>
      <c r="C49" t="s">
        <v>44</v>
      </c>
      <c r="D49" t="s">
        <v>12</v>
      </c>
      <c r="F49" s="4">
        <v>44091</v>
      </c>
      <c r="G49" s="4">
        <v>44116</v>
      </c>
      <c r="H49" s="6">
        <f t="shared" si="0"/>
        <v>25</v>
      </c>
      <c r="I49">
        <v>2</v>
      </c>
      <c r="L49">
        <v>0.75</v>
      </c>
      <c r="M49">
        <v>40</v>
      </c>
      <c r="N49" t="s">
        <v>18</v>
      </c>
      <c r="O49">
        <v>25</v>
      </c>
      <c r="P49">
        <v>140</v>
      </c>
      <c r="Q49">
        <v>105</v>
      </c>
      <c r="R49">
        <v>105</v>
      </c>
      <c r="S49">
        <v>40</v>
      </c>
      <c r="T49">
        <v>145</v>
      </c>
      <c r="U49">
        <v>145</v>
      </c>
      <c r="V49" t="s">
        <v>1050</v>
      </c>
      <c r="W49" t="s">
        <v>1053</v>
      </c>
    </row>
    <row r="50" spans="1:23" x14ac:dyDescent="0.35">
      <c r="A50" t="s">
        <v>95</v>
      </c>
      <c r="B50" t="s">
        <v>37</v>
      </c>
      <c r="C50" t="s">
        <v>43</v>
      </c>
      <c r="D50" t="s">
        <v>12</v>
      </c>
      <c r="F50" s="4">
        <v>44091</v>
      </c>
      <c r="G50" s="4">
        <v>44152</v>
      </c>
      <c r="H50" s="6">
        <f t="shared" si="0"/>
        <v>61</v>
      </c>
      <c r="I50">
        <v>1</v>
      </c>
      <c r="L50">
        <v>0.25</v>
      </c>
      <c r="M50">
        <v>87.581299999999999</v>
      </c>
      <c r="N50" t="s">
        <v>17</v>
      </c>
      <c r="O50">
        <v>61</v>
      </c>
      <c r="P50">
        <v>80</v>
      </c>
      <c r="Q50">
        <v>20</v>
      </c>
      <c r="R50">
        <v>20</v>
      </c>
      <c r="S50">
        <v>87.581299999999999</v>
      </c>
      <c r="T50">
        <v>107.5813</v>
      </c>
      <c r="U50">
        <v>107.5813</v>
      </c>
      <c r="V50" t="s">
        <v>1050</v>
      </c>
      <c r="W50" t="s">
        <v>1048</v>
      </c>
    </row>
    <row r="51" spans="1:23" x14ac:dyDescent="0.35">
      <c r="A51" t="s">
        <v>96</v>
      </c>
      <c r="B51" t="s">
        <v>38</v>
      </c>
      <c r="C51" t="s">
        <v>8</v>
      </c>
      <c r="D51" t="s">
        <v>13</v>
      </c>
      <c r="F51" s="4">
        <v>44095</v>
      </c>
      <c r="G51" s="4">
        <v>44102</v>
      </c>
      <c r="H51" s="6">
        <f t="shared" si="0"/>
        <v>7</v>
      </c>
      <c r="I51">
        <v>1</v>
      </c>
      <c r="L51">
        <v>0.5</v>
      </c>
      <c r="M51">
        <v>30</v>
      </c>
      <c r="N51" t="s">
        <v>18</v>
      </c>
      <c r="O51">
        <v>7</v>
      </c>
      <c r="P51">
        <v>80</v>
      </c>
      <c r="Q51">
        <v>40</v>
      </c>
      <c r="R51">
        <v>40</v>
      </c>
      <c r="S51">
        <v>30</v>
      </c>
      <c r="T51">
        <v>70</v>
      </c>
      <c r="U51">
        <v>70</v>
      </c>
      <c r="V51" t="s">
        <v>1053</v>
      </c>
      <c r="W51" t="s">
        <v>1053</v>
      </c>
    </row>
    <row r="52" spans="1:23" x14ac:dyDescent="0.35">
      <c r="A52" t="s">
        <v>97</v>
      </c>
      <c r="B52" t="s">
        <v>39</v>
      </c>
      <c r="C52" t="s">
        <v>6</v>
      </c>
      <c r="D52" t="s">
        <v>11</v>
      </c>
      <c r="F52" s="4">
        <v>44095</v>
      </c>
      <c r="G52" s="4">
        <v>44123</v>
      </c>
      <c r="H52" s="6">
        <f t="shared" si="0"/>
        <v>28</v>
      </c>
      <c r="I52">
        <v>1</v>
      </c>
      <c r="L52">
        <v>0.25</v>
      </c>
      <c r="M52">
        <v>144</v>
      </c>
      <c r="N52" t="s">
        <v>19</v>
      </c>
      <c r="O52">
        <v>28</v>
      </c>
      <c r="P52">
        <v>80</v>
      </c>
      <c r="Q52">
        <v>20</v>
      </c>
      <c r="R52">
        <v>20</v>
      </c>
      <c r="S52">
        <v>144</v>
      </c>
      <c r="T52">
        <v>164</v>
      </c>
      <c r="U52">
        <v>164</v>
      </c>
      <c r="V52" t="s">
        <v>1053</v>
      </c>
      <c r="W52" t="s">
        <v>1053</v>
      </c>
    </row>
    <row r="53" spans="1:23" x14ac:dyDescent="0.35">
      <c r="A53" t="s">
        <v>98</v>
      </c>
      <c r="B53" t="s">
        <v>38</v>
      </c>
      <c r="C53" t="s">
        <v>8</v>
      </c>
      <c r="D53" t="s">
        <v>13</v>
      </c>
      <c r="E53" t="s">
        <v>3</v>
      </c>
      <c r="F53" s="4">
        <v>44095</v>
      </c>
      <c r="G53" s="4">
        <v>44139</v>
      </c>
      <c r="H53" s="6">
        <f t="shared" si="0"/>
        <v>44</v>
      </c>
      <c r="I53">
        <v>1</v>
      </c>
      <c r="L53">
        <v>0.75</v>
      </c>
      <c r="M53">
        <v>297.51229999999998</v>
      </c>
      <c r="N53" t="s">
        <v>17</v>
      </c>
      <c r="O53">
        <v>44</v>
      </c>
      <c r="P53">
        <v>80</v>
      </c>
      <c r="Q53">
        <v>60</v>
      </c>
      <c r="R53">
        <v>60</v>
      </c>
      <c r="S53">
        <v>297.51229999999998</v>
      </c>
      <c r="T53">
        <v>357.51229999999998</v>
      </c>
      <c r="U53">
        <v>357.51229999999998</v>
      </c>
      <c r="V53" t="s">
        <v>1053</v>
      </c>
      <c r="W53" t="s">
        <v>1051</v>
      </c>
    </row>
    <row r="54" spans="1:23" x14ac:dyDescent="0.35">
      <c r="A54" t="s">
        <v>99</v>
      </c>
      <c r="B54" t="s">
        <v>38</v>
      </c>
      <c r="C54" t="s">
        <v>6</v>
      </c>
      <c r="D54" t="s">
        <v>12</v>
      </c>
      <c r="F54" s="4">
        <v>44095</v>
      </c>
      <c r="G54" s="4">
        <v>44160</v>
      </c>
      <c r="H54" s="6">
        <f t="shared" si="0"/>
        <v>65</v>
      </c>
      <c r="I54">
        <v>1</v>
      </c>
      <c r="L54">
        <v>0.5</v>
      </c>
      <c r="M54">
        <v>64.171000000000006</v>
      </c>
      <c r="N54" t="s">
        <v>19</v>
      </c>
      <c r="O54">
        <v>65</v>
      </c>
      <c r="P54">
        <v>80</v>
      </c>
      <c r="Q54">
        <v>40</v>
      </c>
      <c r="R54">
        <v>40</v>
      </c>
      <c r="S54">
        <v>64.171000000000006</v>
      </c>
      <c r="T54">
        <v>104.17100000000001</v>
      </c>
      <c r="U54">
        <v>104.17100000000001</v>
      </c>
      <c r="V54" t="s">
        <v>1053</v>
      </c>
      <c r="W54" t="s">
        <v>1051</v>
      </c>
    </row>
    <row r="55" spans="1:23" x14ac:dyDescent="0.35">
      <c r="A55" t="s">
        <v>100</v>
      </c>
      <c r="B55" t="s">
        <v>37</v>
      </c>
      <c r="C55" t="s">
        <v>43</v>
      </c>
      <c r="D55" t="s">
        <v>11</v>
      </c>
      <c r="F55" s="4">
        <v>44096</v>
      </c>
      <c r="G55" s="4">
        <v>44105</v>
      </c>
      <c r="H55" s="6">
        <f t="shared" si="0"/>
        <v>9</v>
      </c>
      <c r="I55">
        <v>1</v>
      </c>
      <c r="L55">
        <v>0.25</v>
      </c>
      <c r="M55">
        <v>20.475000000000001</v>
      </c>
      <c r="N55" t="s">
        <v>17</v>
      </c>
      <c r="O55">
        <v>9</v>
      </c>
      <c r="P55">
        <v>80</v>
      </c>
      <c r="Q55">
        <v>20</v>
      </c>
      <c r="R55">
        <v>20</v>
      </c>
      <c r="S55">
        <v>20.475000000000001</v>
      </c>
      <c r="T55">
        <v>40.475000000000001</v>
      </c>
      <c r="U55">
        <v>40.475000000000001</v>
      </c>
      <c r="V55" t="s">
        <v>1048</v>
      </c>
      <c r="W55" t="s">
        <v>1050</v>
      </c>
    </row>
    <row r="56" spans="1:23" x14ac:dyDescent="0.35">
      <c r="A56" t="s">
        <v>101</v>
      </c>
      <c r="B56" t="s">
        <v>38</v>
      </c>
      <c r="C56" t="s">
        <v>8</v>
      </c>
      <c r="D56" t="s">
        <v>2</v>
      </c>
      <c r="F56" s="4">
        <v>44097</v>
      </c>
      <c r="G56" s="4">
        <v>44111</v>
      </c>
      <c r="H56" s="6">
        <f t="shared" si="0"/>
        <v>14</v>
      </c>
      <c r="I56">
        <v>1</v>
      </c>
      <c r="L56">
        <v>1</v>
      </c>
      <c r="M56">
        <v>200</v>
      </c>
      <c r="N56" t="s">
        <v>18</v>
      </c>
      <c r="O56">
        <v>14</v>
      </c>
      <c r="P56">
        <v>80</v>
      </c>
      <c r="Q56">
        <v>80</v>
      </c>
      <c r="R56">
        <v>80</v>
      </c>
      <c r="S56">
        <v>200</v>
      </c>
      <c r="T56">
        <v>280</v>
      </c>
      <c r="U56">
        <v>280</v>
      </c>
      <c r="V56" t="s">
        <v>1051</v>
      </c>
      <c r="W56" t="s">
        <v>1051</v>
      </c>
    </row>
    <row r="57" spans="1:23" x14ac:dyDescent="0.35">
      <c r="A57" t="s">
        <v>102</v>
      </c>
      <c r="B57" t="s">
        <v>39</v>
      </c>
      <c r="C57" t="s">
        <v>9</v>
      </c>
      <c r="D57" t="s">
        <v>2</v>
      </c>
      <c r="F57" s="4">
        <v>44097</v>
      </c>
      <c r="G57" s="4">
        <v>44119</v>
      </c>
      <c r="H57" s="6">
        <f t="shared" si="0"/>
        <v>22</v>
      </c>
      <c r="I57">
        <v>1</v>
      </c>
      <c r="L57">
        <v>1.5</v>
      </c>
      <c r="M57">
        <v>123.9555</v>
      </c>
      <c r="N57" t="s">
        <v>18</v>
      </c>
      <c r="O57">
        <v>22</v>
      </c>
      <c r="P57">
        <v>80</v>
      </c>
      <c r="Q57">
        <v>120</v>
      </c>
      <c r="R57">
        <v>120</v>
      </c>
      <c r="S57">
        <v>123.9555</v>
      </c>
      <c r="T57">
        <v>243.9555</v>
      </c>
      <c r="U57">
        <v>243.9555</v>
      </c>
      <c r="V57" t="s">
        <v>1051</v>
      </c>
      <c r="W57" t="s">
        <v>1050</v>
      </c>
    </row>
    <row r="58" spans="1:23" x14ac:dyDescent="0.35">
      <c r="A58" t="s">
        <v>103</v>
      </c>
      <c r="B58" t="s">
        <v>34</v>
      </c>
      <c r="C58" t="s">
        <v>44</v>
      </c>
      <c r="D58" t="s">
        <v>13</v>
      </c>
      <c r="F58" s="4">
        <v>44097</v>
      </c>
      <c r="G58" s="4">
        <v>44128</v>
      </c>
      <c r="H58" s="6">
        <f t="shared" si="0"/>
        <v>31</v>
      </c>
      <c r="I58">
        <v>1</v>
      </c>
      <c r="L58">
        <v>0.5</v>
      </c>
      <c r="M58">
        <v>193.88310000000001</v>
      </c>
      <c r="N58" t="s">
        <v>17</v>
      </c>
      <c r="O58">
        <v>31</v>
      </c>
      <c r="P58">
        <v>80</v>
      </c>
      <c r="Q58">
        <v>40</v>
      </c>
      <c r="R58">
        <v>40</v>
      </c>
      <c r="S58">
        <v>193.88310000000001</v>
      </c>
      <c r="T58">
        <v>233.88310000000001</v>
      </c>
      <c r="U58">
        <v>233.88310000000001</v>
      </c>
      <c r="V58" t="s">
        <v>1051</v>
      </c>
      <c r="W58" t="s">
        <v>1052</v>
      </c>
    </row>
    <row r="59" spans="1:23" x14ac:dyDescent="0.35">
      <c r="A59" t="s">
        <v>104</v>
      </c>
      <c r="B59" t="s">
        <v>39</v>
      </c>
      <c r="C59" t="s">
        <v>8</v>
      </c>
      <c r="D59" t="s">
        <v>12</v>
      </c>
      <c r="F59" s="4">
        <v>44097</v>
      </c>
      <c r="G59" s="4">
        <v>44132</v>
      </c>
      <c r="H59" s="6">
        <f t="shared" si="0"/>
        <v>35</v>
      </c>
      <c r="I59">
        <v>2</v>
      </c>
      <c r="L59">
        <v>0.5</v>
      </c>
      <c r="M59">
        <v>1.173</v>
      </c>
      <c r="N59" t="s">
        <v>18</v>
      </c>
      <c r="O59">
        <v>35</v>
      </c>
      <c r="P59">
        <v>140</v>
      </c>
      <c r="Q59">
        <v>70</v>
      </c>
      <c r="R59">
        <v>70</v>
      </c>
      <c r="S59">
        <v>1.173</v>
      </c>
      <c r="T59">
        <v>71.173000000000002</v>
      </c>
      <c r="U59">
        <v>71.173000000000002</v>
      </c>
      <c r="V59" t="s">
        <v>1051</v>
      </c>
      <c r="W59" t="s">
        <v>1051</v>
      </c>
    </row>
    <row r="60" spans="1:23" x14ac:dyDescent="0.35">
      <c r="A60" t="s">
        <v>105</v>
      </c>
      <c r="B60" t="s">
        <v>34</v>
      </c>
      <c r="C60" t="s">
        <v>6</v>
      </c>
      <c r="D60" t="s">
        <v>12</v>
      </c>
      <c r="F60" s="4">
        <v>44098</v>
      </c>
      <c r="G60" s="4">
        <v>44109</v>
      </c>
      <c r="H60" s="6">
        <f t="shared" si="0"/>
        <v>11</v>
      </c>
      <c r="I60">
        <v>2</v>
      </c>
      <c r="L60">
        <v>0.75</v>
      </c>
      <c r="M60">
        <v>664.78880000000004</v>
      </c>
      <c r="N60" t="s">
        <v>17</v>
      </c>
      <c r="O60">
        <v>11</v>
      </c>
      <c r="P60">
        <v>140</v>
      </c>
      <c r="Q60">
        <v>105</v>
      </c>
      <c r="R60">
        <v>105</v>
      </c>
      <c r="S60">
        <v>664.78880000000004</v>
      </c>
      <c r="T60">
        <v>769.78880000000004</v>
      </c>
      <c r="U60">
        <v>769.78880000000004</v>
      </c>
      <c r="V60" t="s">
        <v>1050</v>
      </c>
      <c r="W60" t="s">
        <v>1053</v>
      </c>
    </row>
    <row r="61" spans="1:23" x14ac:dyDescent="0.35">
      <c r="A61" t="s">
        <v>106</v>
      </c>
      <c r="B61" t="s">
        <v>35</v>
      </c>
      <c r="C61" t="s">
        <v>8</v>
      </c>
      <c r="D61" t="s">
        <v>11</v>
      </c>
      <c r="F61" s="4">
        <v>44098</v>
      </c>
      <c r="G61" s="4">
        <v>44119</v>
      </c>
      <c r="H61" s="6">
        <f t="shared" si="0"/>
        <v>21</v>
      </c>
      <c r="I61">
        <v>1</v>
      </c>
      <c r="L61">
        <v>0.25</v>
      </c>
      <c r="M61">
        <v>160</v>
      </c>
      <c r="N61" t="s">
        <v>17</v>
      </c>
      <c r="O61">
        <v>21</v>
      </c>
      <c r="P61">
        <v>80</v>
      </c>
      <c r="Q61">
        <v>20</v>
      </c>
      <c r="R61">
        <v>20</v>
      </c>
      <c r="S61">
        <v>160</v>
      </c>
      <c r="T61">
        <v>180</v>
      </c>
      <c r="U61">
        <v>180</v>
      </c>
      <c r="V61" t="s">
        <v>1050</v>
      </c>
      <c r="W61" t="s">
        <v>1050</v>
      </c>
    </row>
    <row r="62" spans="1:23" x14ac:dyDescent="0.35">
      <c r="A62" t="s">
        <v>107</v>
      </c>
      <c r="B62" t="s">
        <v>35</v>
      </c>
      <c r="C62" t="s">
        <v>9</v>
      </c>
      <c r="D62" t="s">
        <v>13</v>
      </c>
      <c r="F62" s="4">
        <v>44098</v>
      </c>
      <c r="G62" s="4">
        <v>44140</v>
      </c>
      <c r="H62" s="6">
        <f t="shared" si="0"/>
        <v>42</v>
      </c>
      <c r="I62">
        <v>2</v>
      </c>
      <c r="L62">
        <v>0.75</v>
      </c>
      <c r="M62">
        <v>159.50489999999999</v>
      </c>
      <c r="N62" t="s">
        <v>17</v>
      </c>
      <c r="O62">
        <v>42</v>
      </c>
      <c r="P62">
        <v>140</v>
      </c>
      <c r="Q62">
        <v>105</v>
      </c>
      <c r="R62">
        <v>105</v>
      </c>
      <c r="S62">
        <v>159.50489999999999</v>
      </c>
      <c r="T62">
        <v>264.50490000000002</v>
      </c>
      <c r="U62">
        <v>264.50490000000002</v>
      </c>
      <c r="V62" t="s">
        <v>1050</v>
      </c>
      <c r="W62" t="s">
        <v>1050</v>
      </c>
    </row>
    <row r="63" spans="1:23" x14ac:dyDescent="0.35">
      <c r="A63" t="s">
        <v>108</v>
      </c>
      <c r="B63" t="s">
        <v>36</v>
      </c>
      <c r="C63" t="s">
        <v>44</v>
      </c>
      <c r="D63" t="s">
        <v>12</v>
      </c>
      <c r="F63" s="4">
        <v>44098</v>
      </c>
      <c r="G63" s="4">
        <v>44152</v>
      </c>
      <c r="H63" s="6">
        <f t="shared" si="0"/>
        <v>54</v>
      </c>
      <c r="I63">
        <v>2</v>
      </c>
      <c r="L63">
        <v>0.75</v>
      </c>
      <c r="M63">
        <v>169.63499999999999</v>
      </c>
      <c r="N63" t="s">
        <v>19</v>
      </c>
      <c r="O63">
        <v>54</v>
      </c>
      <c r="P63">
        <v>140</v>
      </c>
      <c r="Q63">
        <v>105</v>
      </c>
      <c r="R63">
        <v>105</v>
      </c>
      <c r="S63">
        <v>169.63499999999999</v>
      </c>
      <c r="T63">
        <v>274.63499999999999</v>
      </c>
      <c r="U63">
        <v>274.63499999999999</v>
      </c>
      <c r="V63" t="s">
        <v>1050</v>
      </c>
      <c r="W63" t="s">
        <v>1048</v>
      </c>
    </row>
    <row r="64" spans="1:23" x14ac:dyDescent="0.35">
      <c r="A64" t="s">
        <v>109</v>
      </c>
      <c r="B64" t="s">
        <v>42</v>
      </c>
      <c r="C64" t="s">
        <v>9</v>
      </c>
      <c r="D64" t="s">
        <v>13</v>
      </c>
      <c r="F64" s="4">
        <v>44102</v>
      </c>
      <c r="G64" s="4">
        <v>44104</v>
      </c>
      <c r="H64" s="6">
        <f t="shared" si="0"/>
        <v>2</v>
      </c>
      <c r="I64">
        <v>2</v>
      </c>
      <c r="L64">
        <v>0.5</v>
      </c>
      <c r="M64">
        <v>202.86</v>
      </c>
      <c r="N64" t="s">
        <v>17</v>
      </c>
      <c r="O64">
        <v>2</v>
      </c>
      <c r="P64">
        <v>140</v>
      </c>
      <c r="Q64">
        <v>70</v>
      </c>
      <c r="R64">
        <v>70</v>
      </c>
      <c r="S64">
        <v>202.86</v>
      </c>
      <c r="T64">
        <v>272.86</v>
      </c>
      <c r="U64">
        <v>272.86</v>
      </c>
      <c r="V64" t="s">
        <v>1053</v>
      </c>
      <c r="W64" t="s">
        <v>1051</v>
      </c>
    </row>
    <row r="65" spans="1:23" x14ac:dyDescent="0.35">
      <c r="A65" t="s">
        <v>110</v>
      </c>
      <c r="B65" t="s">
        <v>37</v>
      </c>
      <c r="C65" t="s">
        <v>43</v>
      </c>
      <c r="D65" t="s">
        <v>12</v>
      </c>
      <c r="F65" s="4">
        <v>44102</v>
      </c>
      <c r="G65" s="4">
        <v>44111</v>
      </c>
      <c r="H65" s="6">
        <f t="shared" si="0"/>
        <v>9</v>
      </c>
      <c r="I65">
        <v>1</v>
      </c>
      <c r="L65">
        <v>0.5</v>
      </c>
      <c r="M65">
        <v>10.53</v>
      </c>
      <c r="N65" t="s">
        <v>19</v>
      </c>
      <c r="O65">
        <v>9</v>
      </c>
      <c r="P65">
        <v>80</v>
      </c>
      <c r="Q65">
        <v>40</v>
      </c>
      <c r="R65">
        <v>40</v>
      </c>
      <c r="S65">
        <v>10.53</v>
      </c>
      <c r="T65">
        <v>50.53</v>
      </c>
      <c r="U65">
        <v>50.53</v>
      </c>
      <c r="V65" t="s">
        <v>1053</v>
      </c>
      <c r="W65" t="s">
        <v>1051</v>
      </c>
    </row>
    <row r="66" spans="1:23" x14ac:dyDescent="0.35">
      <c r="A66" t="s">
        <v>111</v>
      </c>
      <c r="B66" t="s">
        <v>34</v>
      </c>
      <c r="C66" t="s">
        <v>6</v>
      </c>
      <c r="D66" t="s">
        <v>13</v>
      </c>
      <c r="F66" s="4">
        <v>44102</v>
      </c>
      <c r="G66" s="4">
        <v>44131</v>
      </c>
      <c r="H66" s="6">
        <f t="shared" si="0"/>
        <v>29</v>
      </c>
      <c r="I66">
        <v>2</v>
      </c>
      <c r="L66">
        <v>0.75</v>
      </c>
      <c r="M66">
        <v>1.8240000000000001</v>
      </c>
      <c r="N66" t="s">
        <v>18</v>
      </c>
      <c r="O66">
        <v>29</v>
      </c>
      <c r="P66">
        <v>140</v>
      </c>
      <c r="Q66">
        <v>105</v>
      </c>
      <c r="R66">
        <v>105</v>
      </c>
      <c r="S66">
        <v>1.8240000000000001</v>
      </c>
      <c r="T66">
        <v>106.824</v>
      </c>
      <c r="U66">
        <v>106.824</v>
      </c>
      <c r="V66" t="s">
        <v>1053</v>
      </c>
      <c r="W66" t="s">
        <v>1048</v>
      </c>
    </row>
    <row r="67" spans="1:23" x14ac:dyDescent="0.35">
      <c r="A67" t="s">
        <v>112</v>
      </c>
      <c r="B67" t="s">
        <v>37</v>
      </c>
      <c r="C67" t="s">
        <v>8</v>
      </c>
      <c r="D67" t="s">
        <v>12</v>
      </c>
      <c r="F67" s="4">
        <v>44103</v>
      </c>
      <c r="G67" s="4">
        <v>44112</v>
      </c>
      <c r="H67" s="6">
        <f t="shared" ref="H67:H130" si="1">G67-F67</f>
        <v>9</v>
      </c>
      <c r="I67">
        <v>2</v>
      </c>
      <c r="L67">
        <v>0.5</v>
      </c>
      <c r="M67">
        <v>54.124600000000001</v>
      </c>
      <c r="N67" t="s">
        <v>17</v>
      </c>
      <c r="O67">
        <v>9</v>
      </c>
      <c r="P67">
        <v>140</v>
      </c>
      <c r="Q67">
        <v>70</v>
      </c>
      <c r="R67">
        <v>70</v>
      </c>
      <c r="S67">
        <v>54.124600000000001</v>
      </c>
      <c r="T67">
        <v>124.1246</v>
      </c>
      <c r="U67">
        <v>124.1246</v>
      </c>
      <c r="V67" t="s">
        <v>1048</v>
      </c>
      <c r="W67" t="s">
        <v>1050</v>
      </c>
    </row>
    <row r="68" spans="1:23" x14ac:dyDescent="0.35">
      <c r="A68" t="s">
        <v>113</v>
      </c>
      <c r="B68" t="s">
        <v>35</v>
      </c>
      <c r="C68" t="s">
        <v>6</v>
      </c>
      <c r="D68" t="s">
        <v>11</v>
      </c>
      <c r="F68" s="4">
        <v>44103</v>
      </c>
      <c r="G68" s="4">
        <v>44125</v>
      </c>
      <c r="H68" s="6">
        <f t="shared" si="1"/>
        <v>22</v>
      </c>
      <c r="I68">
        <v>2</v>
      </c>
      <c r="L68">
        <v>0.25</v>
      </c>
      <c r="M68">
        <v>367.71109999999999</v>
      </c>
      <c r="N68" t="s">
        <v>17</v>
      </c>
      <c r="O68">
        <v>22</v>
      </c>
      <c r="P68">
        <v>140</v>
      </c>
      <c r="Q68">
        <v>35</v>
      </c>
      <c r="R68">
        <v>35</v>
      </c>
      <c r="S68">
        <v>367.71109999999999</v>
      </c>
      <c r="T68">
        <v>402.71109999999999</v>
      </c>
      <c r="U68">
        <v>402.71109999999999</v>
      </c>
      <c r="V68" t="s">
        <v>1048</v>
      </c>
      <c r="W68" t="s">
        <v>1051</v>
      </c>
    </row>
    <row r="69" spans="1:23" x14ac:dyDescent="0.35">
      <c r="A69" t="s">
        <v>114</v>
      </c>
      <c r="B69" t="s">
        <v>38</v>
      </c>
      <c r="C69" t="s">
        <v>43</v>
      </c>
      <c r="D69" t="s">
        <v>12</v>
      </c>
      <c r="F69" s="4">
        <v>44103</v>
      </c>
      <c r="G69" s="4">
        <v>44123</v>
      </c>
      <c r="H69" s="6">
        <f t="shared" si="1"/>
        <v>20</v>
      </c>
      <c r="I69">
        <v>1</v>
      </c>
      <c r="L69">
        <v>1.5</v>
      </c>
      <c r="M69">
        <v>139.035</v>
      </c>
      <c r="N69" t="s">
        <v>17</v>
      </c>
      <c r="O69">
        <v>20</v>
      </c>
      <c r="P69">
        <v>80</v>
      </c>
      <c r="Q69">
        <v>120</v>
      </c>
      <c r="R69">
        <v>120</v>
      </c>
      <c r="S69">
        <v>139.035</v>
      </c>
      <c r="T69">
        <v>259.03499999999997</v>
      </c>
      <c r="U69">
        <v>259.03499999999997</v>
      </c>
      <c r="V69" t="s">
        <v>1048</v>
      </c>
      <c r="W69" t="s">
        <v>1053</v>
      </c>
    </row>
    <row r="70" spans="1:23" x14ac:dyDescent="0.35">
      <c r="A70" t="s">
        <v>115</v>
      </c>
      <c r="B70" t="s">
        <v>38</v>
      </c>
      <c r="C70" t="s">
        <v>8</v>
      </c>
      <c r="D70" t="s">
        <v>13</v>
      </c>
      <c r="F70" s="4">
        <v>44103</v>
      </c>
      <c r="G70" s="4">
        <v>44131</v>
      </c>
      <c r="H70" s="6">
        <f t="shared" si="1"/>
        <v>28</v>
      </c>
      <c r="I70">
        <v>1</v>
      </c>
      <c r="L70">
        <v>0.5</v>
      </c>
      <c r="M70">
        <v>50.317</v>
      </c>
      <c r="N70" t="s">
        <v>19</v>
      </c>
      <c r="O70">
        <v>28</v>
      </c>
      <c r="P70">
        <v>80</v>
      </c>
      <c r="Q70">
        <v>40</v>
      </c>
      <c r="R70">
        <v>40</v>
      </c>
      <c r="S70">
        <v>50.317</v>
      </c>
      <c r="T70">
        <v>90.317000000000007</v>
      </c>
      <c r="U70">
        <v>90.317000000000007</v>
      </c>
      <c r="V70" t="s">
        <v>1048</v>
      </c>
      <c r="W70" t="s">
        <v>1048</v>
      </c>
    </row>
    <row r="71" spans="1:23" x14ac:dyDescent="0.35">
      <c r="A71" t="s">
        <v>116</v>
      </c>
      <c r="B71" t="s">
        <v>34</v>
      </c>
      <c r="C71" t="s">
        <v>9</v>
      </c>
      <c r="D71" t="s">
        <v>2</v>
      </c>
      <c r="F71" s="4">
        <v>44103</v>
      </c>
      <c r="G71" s="4">
        <v>44159</v>
      </c>
      <c r="H71" s="6">
        <f t="shared" si="1"/>
        <v>56</v>
      </c>
      <c r="I71">
        <v>1</v>
      </c>
      <c r="L71">
        <v>1</v>
      </c>
      <c r="M71">
        <v>122.4273</v>
      </c>
      <c r="N71" t="s">
        <v>18</v>
      </c>
      <c r="O71">
        <v>56</v>
      </c>
      <c r="P71">
        <v>80</v>
      </c>
      <c r="Q71">
        <v>80</v>
      </c>
      <c r="R71">
        <v>80</v>
      </c>
      <c r="S71">
        <v>122.4273</v>
      </c>
      <c r="T71">
        <v>202.4273</v>
      </c>
      <c r="U71">
        <v>202.4273</v>
      </c>
      <c r="V71" t="s">
        <v>1048</v>
      </c>
      <c r="W71" t="s">
        <v>1048</v>
      </c>
    </row>
    <row r="72" spans="1:23" x14ac:dyDescent="0.35">
      <c r="A72" t="s">
        <v>117</v>
      </c>
      <c r="B72" t="s">
        <v>38</v>
      </c>
      <c r="C72" t="s">
        <v>8</v>
      </c>
      <c r="D72" t="s">
        <v>12</v>
      </c>
      <c r="F72" s="4">
        <v>44103</v>
      </c>
      <c r="G72" s="4">
        <v>44167</v>
      </c>
      <c r="H72" s="6">
        <f t="shared" si="1"/>
        <v>64</v>
      </c>
      <c r="I72">
        <v>1</v>
      </c>
      <c r="L72">
        <v>1</v>
      </c>
      <c r="M72">
        <v>78.5535</v>
      </c>
      <c r="N72" t="s">
        <v>19</v>
      </c>
      <c r="O72">
        <v>64</v>
      </c>
      <c r="P72">
        <v>80</v>
      </c>
      <c r="Q72">
        <v>80</v>
      </c>
      <c r="R72">
        <v>80</v>
      </c>
      <c r="S72">
        <v>78.5535</v>
      </c>
      <c r="T72">
        <v>158.55349999999999</v>
      </c>
      <c r="U72">
        <v>158.55349999999999</v>
      </c>
      <c r="V72" t="s">
        <v>1048</v>
      </c>
      <c r="W72" t="s">
        <v>1051</v>
      </c>
    </row>
    <row r="73" spans="1:23" x14ac:dyDescent="0.35">
      <c r="A73" t="s">
        <v>118</v>
      </c>
      <c r="B73" t="s">
        <v>35</v>
      </c>
      <c r="C73" t="s">
        <v>8</v>
      </c>
      <c r="D73" t="s">
        <v>11</v>
      </c>
      <c r="E73" t="s">
        <v>3</v>
      </c>
      <c r="F73" s="4">
        <v>44104</v>
      </c>
      <c r="G73" s="4">
        <v>44111</v>
      </c>
      <c r="H73" s="6">
        <f t="shared" si="1"/>
        <v>7</v>
      </c>
      <c r="I73">
        <v>1</v>
      </c>
      <c r="L73">
        <v>0.25</v>
      </c>
      <c r="M73">
        <v>239.1001</v>
      </c>
      <c r="N73" t="s">
        <v>17</v>
      </c>
      <c r="O73">
        <v>7</v>
      </c>
      <c r="P73">
        <v>80</v>
      </c>
      <c r="Q73">
        <v>20</v>
      </c>
      <c r="R73">
        <v>20</v>
      </c>
      <c r="S73">
        <v>239.1001</v>
      </c>
      <c r="T73">
        <v>259.1001</v>
      </c>
      <c r="U73">
        <v>259.1001</v>
      </c>
      <c r="V73" t="s">
        <v>1051</v>
      </c>
      <c r="W73" t="s">
        <v>1051</v>
      </c>
    </row>
    <row r="74" spans="1:23" x14ac:dyDescent="0.35">
      <c r="A74" t="s">
        <v>119</v>
      </c>
      <c r="B74" t="s">
        <v>34</v>
      </c>
      <c r="C74" t="s">
        <v>44</v>
      </c>
      <c r="D74" t="s">
        <v>13</v>
      </c>
      <c r="F74" s="4">
        <v>44104</v>
      </c>
      <c r="G74" s="4">
        <v>44123</v>
      </c>
      <c r="H74" s="6">
        <f t="shared" si="1"/>
        <v>19</v>
      </c>
      <c r="I74">
        <v>1</v>
      </c>
      <c r="L74">
        <v>0.5</v>
      </c>
      <c r="M74">
        <v>61.180599999999998</v>
      </c>
      <c r="N74" t="s">
        <v>18</v>
      </c>
      <c r="O74">
        <v>19</v>
      </c>
      <c r="P74">
        <v>80</v>
      </c>
      <c r="Q74">
        <v>40</v>
      </c>
      <c r="R74">
        <v>40</v>
      </c>
      <c r="S74">
        <v>61.180599999999998</v>
      </c>
      <c r="T74">
        <v>101.1806</v>
      </c>
      <c r="U74">
        <v>101.1806</v>
      </c>
      <c r="V74" t="s">
        <v>1051</v>
      </c>
      <c r="W74" t="s">
        <v>1053</v>
      </c>
    </row>
    <row r="75" spans="1:23" x14ac:dyDescent="0.35">
      <c r="A75" t="s">
        <v>120</v>
      </c>
      <c r="B75" t="s">
        <v>35</v>
      </c>
      <c r="C75" t="s">
        <v>44</v>
      </c>
      <c r="D75" t="s">
        <v>2</v>
      </c>
      <c r="F75" s="4">
        <v>44104</v>
      </c>
      <c r="G75" s="4">
        <v>44153</v>
      </c>
      <c r="H75" s="6">
        <f t="shared" si="1"/>
        <v>49</v>
      </c>
      <c r="I75">
        <v>2</v>
      </c>
      <c r="L75">
        <v>2.25</v>
      </c>
      <c r="M75">
        <v>800.71119999999996</v>
      </c>
      <c r="N75" t="s">
        <v>17</v>
      </c>
      <c r="O75">
        <v>49</v>
      </c>
      <c r="P75">
        <v>140</v>
      </c>
      <c r="Q75">
        <v>315</v>
      </c>
      <c r="R75">
        <v>315</v>
      </c>
      <c r="S75">
        <v>800.71119999999996</v>
      </c>
      <c r="T75">
        <v>1115.7112</v>
      </c>
      <c r="U75">
        <v>1115.7112</v>
      </c>
      <c r="V75" t="s">
        <v>1051</v>
      </c>
      <c r="W75" t="s">
        <v>1051</v>
      </c>
    </row>
    <row r="76" spans="1:23" x14ac:dyDescent="0.35">
      <c r="A76" t="s">
        <v>121</v>
      </c>
      <c r="B76" t="s">
        <v>35</v>
      </c>
      <c r="C76" t="s">
        <v>8</v>
      </c>
      <c r="D76" t="s">
        <v>12</v>
      </c>
      <c r="F76" s="4">
        <v>44105</v>
      </c>
      <c r="G76" s="4">
        <v>44130</v>
      </c>
      <c r="H76" s="6">
        <f t="shared" si="1"/>
        <v>25</v>
      </c>
      <c r="I76">
        <v>1</v>
      </c>
      <c r="L76">
        <v>0.25</v>
      </c>
      <c r="M76">
        <v>19.196999999999999</v>
      </c>
      <c r="N76" t="s">
        <v>17</v>
      </c>
      <c r="O76">
        <v>25</v>
      </c>
      <c r="P76">
        <v>80</v>
      </c>
      <c r="Q76">
        <v>20</v>
      </c>
      <c r="R76">
        <v>20</v>
      </c>
      <c r="S76">
        <v>19.196999999999999</v>
      </c>
      <c r="T76">
        <v>39.197000000000003</v>
      </c>
      <c r="U76">
        <v>39.197000000000003</v>
      </c>
      <c r="V76" t="s">
        <v>1050</v>
      </c>
      <c r="W76" t="s">
        <v>1053</v>
      </c>
    </row>
    <row r="77" spans="1:23" x14ac:dyDescent="0.35">
      <c r="A77" t="s">
        <v>122</v>
      </c>
      <c r="B77" t="s">
        <v>37</v>
      </c>
      <c r="C77" t="s">
        <v>43</v>
      </c>
      <c r="D77" t="s">
        <v>12</v>
      </c>
      <c r="F77" s="4">
        <v>44109</v>
      </c>
      <c r="G77" s="4">
        <v>44117</v>
      </c>
      <c r="H77" s="6">
        <f t="shared" si="1"/>
        <v>8</v>
      </c>
      <c r="I77">
        <v>1</v>
      </c>
      <c r="L77">
        <v>0.25</v>
      </c>
      <c r="M77">
        <v>19.5</v>
      </c>
      <c r="N77" t="s">
        <v>17</v>
      </c>
      <c r="O77">
        <v>8</v>
      </c>
      <c r="P77">
        <v>80</v>
      </c>
      <c r="Q77">
        <v>20</v>
      </c>
      <c r="R77">
        <v>20</v>
      </c>
      <c r="S77">
        <v>19.5</v>
      </c>
      <c r="T77">
        <v>39.5</v>
      </c>
      <c r="U77">
        <v>39.5</v>
      </c>
      <c r="V77" t="s">
        <v>1053</v>
      </c>
      <c r="W77" t="s">
        <v>1048</v>
      </c>
    </row>
    <row r="78" spans="1:23" x14ac:dyDescent="0.35">
      <c r="A78" t="s">
        <v>123</v>
      </c>
      <c r="B78" t="s">
        <v>37</v>
      </c>
      <c r="C78" t="s">
        <v>43</v>
      </c>
      <c r="D78" t="s">
        <v>11</v>
      </c>
      <c r="F78" s="4">
        <v>44109</v>
      </c>
      <c r="G78" s="4">
        <v>44117</v>
      </c>
      <c r="H78" s="6">
        <f t="shared" si="1"/>
        <v>8</v>
      </c>
      <c r="I78">
        <v>1</v>
      </c>
      <c r="L78">
        <v>0.25</v>
      </c>
      <c r="M78">
        <v>22.425000000000001</v>
      </c>
      <c r="N78" t="s">
        <v>17</v>
      </c>
      <c r="O78">
        <v>8</v>
      </c>
      <c r="P78">
        <v>80</v>
      </c>
      <c r="Q78">
        <v>20</v>
      </c>
      <c r="R78">
        <v>20</v>
      </c>
      <c r="S78">
        <v>22.425000000000001</v>
      </c>
      <c r="T78">
        <v>42.424999999999997</v>
      </c>
      <c r="U78">
        <v>42.424999999999997</v>
      </c>
      <c r="V78" t="s">
        <v>1053</v>
      </c>
      <c r="W78" t="s">
        <v>1048</v>
      </c>
    </row>
    <row r="79" spans="1:23" x14ac:dyDescent="0.35">
      <c r="A79" t="s">
        <v>124</v>
      </c>
      <c r="B79" t="s">
        <v>38</v>
      </c>
      <c r="C79" t="s">
        <v>9</v>
      </c>
      <c r="D79" t="s">
        <v>12</v>
      </c>
      <c r="F79" s="4">
        <v>44109</v>
      </c>
      <c r="G79" s="4">
        <v>44117</v>
      </c>
      <c r="H79" s="6">
        <f t="shared" si="1"/>
        <v>8</v>
      </c>
      <c r="I79">
        <v>1</v>
      </c>
      <c r="L79">
        <v>0.5</v>
      </c>
      <c r="M79">
        <v>26.582599999999999</v>
      </c>
      <c r="N79" t="s">
        <v>17</v>
      </c>
      <c r="O79">
        <v>8</v>
      </c>
      <c r="P79">
        <v>80</v>
      </c>
      <c r="Q79">
        <v>40</v>
      </c>
      <c r="R79">
        <v>40</v>
      </c>
      <c r="S79">
        <v>26.582599999999999</v>
      </c>
      <c r="T79">
        <v>66.582599999999999</v>
      </c>
      <c r="U79">
        <v>66.582599999999999</v>
      </c>
      <c r="V79" t="s">
        <v>1053</v>
      </c>
      <c r="W79" t="s">
        <v>1048</v>
      </c>
    </row>
    <row r="80" spans="1:23" x14ac:dyDescent="0.35">
      <c r="A80" t="s">
        <v>125</v>
      </c>
      <c r="B80" t="s">
        <v>34</v>
      </c>
      <c r="C80" t="s">
        <v>44</v>
      </c>
      <c r="D80" t="s">
        <v>12</v>
      </c>
      <c r="F80" s="4">
        <v>44109</v>
      </c>
      <c r="G80" s="4">
        <v>44128</v>
      </c>
      <c r="H80" s="6">
        <f t="shared" si="1"/>
        <v>19</v>
      </c>
      <c r="I80">
        <v>1</v>
      </c>
      <c r="L80">
        <v>0.5</v>
      </c>
      <c r="M80">
        <v>288.20800000000003</v>
      </c>
      <c r="N80" t="s">
        <v>18</v>
      </c>
      <c r="O80">
        <v>19</v>
      </c>
      <c r="P80">
        <v>80</v>
      </c>
      <c r="Q80">
        <v>40</v>
      </c>
      <c r="R80">
        <v>40</v>
      </c>
      <c r="S80">
        <v>288.20800000000003</v>
      </c>
      <c r="T80">
        <v>328.20800000000003</v>
      </c>
      <c r="U80">
        <v>328.20800000000003</v>
      </c>
      <c r="V80" t="s">
        <v>1053</v>
      </c>
      <c r="W80" t="s">
        <v>1052</v>
      </c>
    </row>
    <row r="81" spans="1:23" x14ac:dyDescent="0.35">
      <c r="A81" t="s">
        <v>126</v>
      </c>
      <c r="B81" t="s">
        <v>37</v>
      </c>
      <c r="C81" t="s">
        <v>43</v>
      </c>
      <c r="D81" t="s">
        <v>13</v>
      </c>
      <c r="F81" s="4">
        <v>44109</v>
      </c>
      <c r="G81" s="4">
        <v>44123</v>
      </c>
      <c r="H81" s="6">
        <f t="shared" si="1"/>
        <v>14</v>
      </c>
      <c r="I81">
        <v>1</v>
      </c>
      <c r="L81">
        <v>0.5</v>
      </c>
      <c r="M81">
        <v>54.236800000000002</v>
      </c>
      <c r="N81" t="s">
        <v>17</v>
      </c>
      <c r="O81">
        <v>14</v>
      </c>
      <c r="P81">
        <v>80</v>
      </c>
      <c r="Q81">
        <v>40</v>
      </c>
      <c r="R81">
        <v>40</v>
      </c>
      <c r="S81">
        <v>54.236800000000002</v>
      </c>
      <c r="T81">
        <v>94.236800000000002</v>
      </c>
      <c r="U81">
        <v>94.236800000000002</v>
      </c>
      <c r="V81" t="s">
        <v>1053</v>
      </c>
      <c r="W81" t="s">
        <v>1053</v>
      </c>
    </row>
    <row r="82" spans="1:23" x14ac:dyDescent="0.35">
      <c r="A82" t="s">
        <v>127</v>
      </c>
      <c r="B82" t="s">
        <v>38</v>
      </c>
      <c r="C82" t="s">
        <v>43</v>
      </c>
      <c r="D82" t="s">
        <v>12</v>
      </c>
      <c r="F82" s="4">
        <v>44110</v>
      </c>
      <c r="G82" s="4">
        <v>44123</v>
      </c>
      <c r="H82" s="6">
        <f t="shared" si="1"/>
        <v>13</v>
      </c>
      <c r="I82">
        <v>1</v>
      </c>
      <c r="L82">
        <v>0.25</v>
      </c>
      <c r="M82">
        <v>332.39699999999999</v>
      </c>
      <c r="N82" t="s">
        <v>19</v>
      </c>
      <c r="O82">
        <v>13</v>
      </c>
      <c r="P82">
        <v>80</v>
      </c>
      <c r="Q82">
        <v>20</v>
      </c>
      <c r="R82">
        <v>20</v>
      </c>
      <c r="S82">
        <v>332.39699999999999</v>
      </c>
      <c r="T82">
        <v>352.39699999999999</v>
      </c>
      <c r="U82">
        <v>352.39699999999999</v>
      </c>
      <c r="V82" t="s">
        <v>1048</v>
      </c>
      <c r="W82" t="s">
        <v>1053</v>
      </c>
    </row>
    <row r="83" spans="1:23" x14ac:dyDescent="0.35">
      <c r="A83" t="s">
        <v>128</v>
      </c>
      <c r="B83" t="s">
        <v>35</v>
      </c>
      <c r="C83" t="s">
        <v>8</v>
      </c>
      <c r="D83" t="s">
        <v>12</v>
      </c>
      <c r="F83" s="4">
        <v>44110</v>
      </c>
      <c r="G83" s="4">
        <v>44127</v>
      </c>
      <c r="H83" s="6">
        <f t="shared" si="1"/>
        <v>17</v>
      </c>
      <c r="I83">
        <v>2</v>
      </c>
      <c r="L83">
        <v>0.75</v>
      </c>
      <c r="M83">
        <v>124.1649</v>
      </c>
      <c r="N83" t="s">
        <v>18</v>
      </c>
      <c r="O83">
        <v>17</v>
      </c>
      <c r="P83">
        <v>140</v>
      </c>
      <c r="Q83">
        <v>105</v>
      </c>
      <c r="R83">
        <v>105</v>
      </c>
      <c r="S83">
        <v>124.1649</v>
      </c>
      <c r="T83">
        <v>229.16489999999999</v>
      </c>
      <c r="U83">
        <v>229.16489999999999</v>
      </c>
      <c r="V83" t="s">
        <v>1048</v>
      </c>
      <c r="W83" t="s">
        <v>1049</v>
      </c>
    </row>
    <row r="84" spans="1:23" x14ac:dyDescent="0.35">
      <c r="A84" t="s">
        <v>129</v>
      </c>
      <c r="B84" t="s">
        <v>34</v>
      </c>
      <c r="C84" t="s">
        <v>9</v>
      </c>
      <c r="D84" t="s">
        <v>11</v>
      </c>
      <c r="F84" s="4">
        <v>44110</v>
      </c>
      <c r="G84" s="4">
        <v>44130</v>
      </c>
      <c r="H84" s="6">
        <f t="shared" si="1"/>
        <v>20</v>
      </c>
      <c r="I84">
        <v>1</v>
      </c>
      <c r="L84">
        <v>0.25</v>
      </c>
      <c r="M84">
        <v>21.63</v>
      </c>
      <c r="N84" t="s">
        <v>17</v>
      </c>
      <c r="O84">
        <v>20</v>
      </c>
      <c r="P84">
        <v>80</v>
      </c>
      <c r="Q84">
        <v>20</v>
      </c>
      <c r="R84">
        <v>20</v>
      </c>
      <c r="S84">
        <v>21.63</v>
      </c>
      <c r="T84">
        <v>41.629999999999995</v>
      </c>
      <c r="U84">
        <v>41.629999999999995</v>
      </c>
      <c r="V84" t="s">
        <v>1048</v>
      </c>
      <c r="W84" t="s">
        <v>1053</v>
      </c>
    </row>
    <row r="85" spans="1:23" x14ac:dyDescent="0.35">
      <c r="A85" t="s">
        <v>130</v>
      </c>
      <c r="B85" t="s">
        <v>35</v>
      </c>
      <c r="C85" t="s">
        <v>8</v>
      </c>
      <c r="D85" t="s">
        <v>12</v>
      </c>
      <c r="F85" s="4">
        <v>44111</v>
      </c>
      <c r="G85" s="4">
        <v>44123</v>
      </c>
      <c r="H85" s="6">
        <f t="shared" si="1"/>
        <v>12</v>
      </c>
      <c r="I85">
        <v>2</v>
      </c>
      <c r="K85" t="s">
        <v>3</v>
      </c>
      <c r="L85">
        <v>0.25</v>
      </c>
      <c r="M85">
        <v>33</v>
      </c>
      <c r="N85" t="s">
        <v>18</v>
      </c>
      <c r="O85">
        <v>12</v>
      </c>
      <c r="P85">
        <v>140</v>
      </c>
      <c r="Q85">
        <v>35</v>
      </c>
      <c r="R85">
        <v>35</v>
      </c>
      <c r="S85">
        <v>0</v>
      </c>
      <c r="T85">
        <v>68</v>
      </c>
      <c r="U85">
        <v>35</v>
      </c>
      <c r="V85" t="s">
        <v>1051</v>
      </c>
      <c r="W85" t="s">
        <v>1053</v>
      </c>
    </row>
    <row r="86" spans="1:23" x14ac:dyDescent="0.35">
      <c r="A86" t="s">
        <v>131</v>
      </c>
      <c r="B86" t="s">
        <v>35</v>
      </c>
      <c r="C86" t="s">
        <v>8</v>
      </c>
      <c r="D86" t="s">
        <v>12</v>
      </c>
      <c r="F86" s="4">
        <v>44111</v>
      </c>
      <c r="G86" s="4">
        <v>44123</v>
      </c>
      <c r="H86" s="6">
        <f t="shared" si="1"/>
        <v>12</v>
      </c>
      <c r="I86">
        <v>2</v>
      </c>
      <c r="L86">
        <v>0.5</v>
      </c>
      <c r="M86">
        <v>154.5</v>
      </c>
      <c r="N86" t="s">
        <v>18</v>
      </c>
      <c r="O86">
        <v>12</v>
      </c>
      <c r="P86">
        <v>140</v>
      </c>
      <c r="Q86">
        <v>70</v>
      </c>
      <c r="R86">
        <v>70</v>
      </c>
      <c r="S86">
        <v>154.5</v>
      </c>
      <c r="T86">
        <v>224.5</v>
      </c>
      <c r="U86">
        <v>224.5</v>
      </c>
      <c r="V86" t="s">
        <v>1051</v>
      </c>
      <c r="W86" t="s">
        <v>1053</v>
      </c>
    </row>
    <row r="87" spans="1:23" x14ac:dyDescent="0.35">
      <c r="A87" t="s">
        <v>132</v>
      </c>
      <c r="B87" t="s">
        <v>37</v>
      </c>
      <c r="C87" t="s">
        <v>43</v>
      </c>
      <c r="D87" t="s">
        <v>2</v>
      </c>
      <c r="F87" s="4">
        <v>44111</v>
      </c>
      <c r="G87" s="4">
        <v>44124</v>
      </c>
      <c r="H87" s="6">
        <f t="shared" si="1"/>
        <v>13</v>
      </c>
      <c r="I87">
        <v>1</v>
      </c>
      <c r="L87">
        <v>1</v>
      </c>
      <c r="M87">
        <v>48.75</v>
      </c>
      <c r="N87" t="s">
        <v>17</v>
      </c>
      <c r="O87">
        <v>13</v>
      </c>
      <c r="P87">
        <v>80</v>
      </c>
      <c r="Q87">
        <v>80</v>
      </c>
      <c r="R87">
        <v>80</v>
      </c>
      <c r="S87">
        <v>48.75</v>
      </c>
      <c r="T87">
        <v>128.75</v>
      </c>
      <c r="U87">
        <v>128.75</v>
      </c>
      <c r="V87" t="s">
        <v>1051</v>
      </c>
      <c r="W87" t="s">
        <v>1048</v>
      </c>
    </row>
    <row r="88" spans="1:23" x14ac:dyDescent="0.35">
      <c r="A88" t="s">
        <v>133</v>
      </c>
      <c r="B88" t="s">
        <v>37</v>
      </c>
      <c r="C88" t="s">
        <v>43</v>
      </c>
      <c r="D88" t="s">
        <v>11</v>
      </c>
      <c r="F88" s="4">
        <v>44112</v>
      </c>
      <c r="G88" s="4">
        <v>44124</v>
      </c>
      <c r="H88" s="6">
        <f t="shared" si="1"/>
        <v>12</v>
      </c>
      <c r="I88">
        <v>1</v>
      </c>
      <c r="L88">
        <v>0.25</v>
      </c>
      <c r="M88">
        <v>76.1678</v>
      </c>
      <c r="N88" t="s">
        <v>17</v>
      </c>
      <c r="O88">
        <v>12</v>
      </c>
      <c r="P88">
        <v>80</v>
      </c>
      <c r="Q88">
        <v>20</v>
      </c>
      <c r="R88">
        <v>20</v>
      </c>
      <c r="S88">
        <v>76.1678</v>
      </c>
      <c r="T88">
        <v>96.1678</v>
      </c>
      <c r="U88">
        <v>96.1678</v>
      </c>
      <c r="V88" t="s">
        <v>1050</v>
      </c>
      <c r="W88" t="s">
        <v>1048</v>
      </c>
    </row>
    <row r="89" spans="1:23" x14ac:dyDescent="0.35">
      <c r="A89" t="s">
        <v>134</v>
      </c>
      <c r="B89" t="s">
        <v>35</v>
      </c>
      <c r="C89" t="s">
        <v>8</v>
      </c>
      <c r="D89" t="s">
        <v>13</v>
      </c>
      <c r="F89" s="4">
        <v>44112</v>
      </c>
      <c r="G89" s="4">
        <v>44142</v>
      </c>
      <c r="H89" s="6">
        <f t="shared" si="1"/>
        <v>30</v>
      </c>
      <c r="I89">
        <v>1</v>
      </c>
      <c r="L89">
        <v>0.75</v>
      </c>
      <c r="M89">
        <v>117</v>
      </c>
      <c r="N89" t="s">
        <v>18</v>
      </c>
      <c r="O89">
        <v>30</v>
      </c>
      <c r="P89">
        <v>80</v>
      </c>
      <c r="Q89">
        <v>60</v>
      </c>
      <c r="R89">
        <v>60</v>
      </c>
      <c r="S89">
        <v>117</v>
      </c>
      <c r="T89">
        <v>177</v>
      </c>
      <c r="U89">
        <v>177</v>
      </c>
      <c r="V89" t="s">
        <v>1050</v>
      </c>
      <c r="W89" t="s">
        <v>1052</v>
      </c>
    </row>
    <row r="90" spans="1:23" x14ac:dyDescent="0.35">
      <c r="A90" t="s">
        <v>135</v>
      </c>
      <c r="B90" t="s">
        <v>35</v>
      </c>
      <c r="C90" t="s">
        <v>44</v>
      </c>
      <c r="D90" t="s">
        <v>2</v>
      </c>
      <c r="F90" s="4">
        <v>44112</v>
      </c>
      <c r="G90" s="4">
        <v>44145</v>
      </c>
      <c r="H90" s="6">
        <f t="shared" si="1"/>
        <v>33</v>
      </c>
      <c r="I90">
        <v>2</v>
      </c>
      <c r="L90">
        <v>1.5</v>
      </c>
      <c r="M90">
        <v>1575.9739999999999</v>
      </c>
      <c r="N90" t="s">
        <v>18</v>
      </c>
      <c r="O90">
        <v>33</v>
      </c>
      <c r="P90">
        <v>140</v>
      </c>
      <c r="Q90">
        <v>210</v>
      </c>
      <c r="R90">
        <v>210</v>
      </c>
      <c r="S90">
        <v>1575.9739999999999</v>
      </c>
      <c r="T90">
        <v>1785.9739999999999</v>
      </c>
      <c r="U90">
        <v>1785.9739999999999</v>
      </c>
      <c r="V90" t="s">
        <v>1050</v>
      </c>
      <c r="W90" t="s">
        <v>1048</v>
      </c>
    </row>
    <row r="91" spans="1:23" x14ac:dyDescent="0.35">
      <c r="A91" t="s">
        <v>136</v>
      </c>
      <c r="B91" t="s">
        <v>38</v>
      </c>
      <c r="C91" t="s">
        <v>8</v>
      </c>
      <c r="D91" t="s">
        <v>13</v>
      </c>
      <c r="F91" s="4">
        <v>44112</v>
      </c>
      <c r="G91" s="4">
        <v>44153</v>
      </c>
      <c r="H91" s="6">
        <f t="shared" si="1"/>
        <v>41</v>
      </c>
      <c r="I91">
        <v>1</v>
      </c>
      <c r="L91">
        <v>0.5</v>
      </c>
      <c r="M91">
        <v>21.33</v>
      </c>
      <c r="N91" t="s">
        <v>19</v>
      </c>
      <c r="O91">
        <v>41</v>
      </c>
      <c r="P91">
        <v>80</v>
      </c>
      <c r="Q91">
        <v>40</v>
      </c>
      <c r="R91">
        <v>40</v>
      </c>
      <c r="S91">
        <v>21.33</v>
      </c>
      <c r="T91">
        <v>61.33</v>
      </c>
      <c r="U91">
        <v>61.33</v>
      </c>
      <c r="V91" t="s">
        <v>1050</v>
      </c>
      <c r="W91" t="s">
        <v>1051</v>
      </c>
    </row>
    <row r="92" spans="1:23" x14ac:dyDescent="0.35">
      <c r="A92" t="s">
        <v>137</v>
      </c>
      <c r="B92" t="s">
        <v>39</v>
      </c>
      <c r="C92" t="s">
        <v>6</v>
      </c>
      <c r="D92" t="s">
        <v>13</v>
      </c>
      <c r="F92" s="4">
        <v>44112</v>
      </c>
      <c r="G92" s="4">
        <v>44165</v>
      </c>
      <c r="H92" s="6">
        <f t="shared" si="1"/>
        <v>53</v>
      </c>
      <c r="I92">
        <v>1</v>
      </c>
      <c r="L92">
        <v>0.5</v>
      </c>
      <c r="M92">
        <v>74.785899999999998</v>
      </c>
      <c r="N92" t="s">
        <v>17</v>
      </c>
      <c r="O92">
        <v>53</v>
      </c>
      <c r="P92">
        <v>80</v>
      </c>
      <c r="Q92">
        <v>40</v>
      </c>
      <c r="R92">
        <v>40</v>
      </c>
      <c r="S92">
        <v>74.785899999999998</v>
      </c>
      <c r="T92">
        <v>114.7859</v>
      </c>
      <c r="U92">
        <v>114.7859</v>
      </c>
      <c r="V92" t="s">
        <v>1050</v>
      </c>
      <c r="W92" t="s">
        <v>1053</v>
      </c>
    </row>
    <row r="93" spans="1:23" x14ac:dyDescent="0.35">
      <c r="A93" t="s">
        <v>138</v>
      </c>
      <c r="B93" t="s">
        <v>41</v>
      </c>
      <c r="C93" t="s">
        <v>6</v>
      </c>
      <c r="D93" t="s">
        <v>2</v>
      </c>
      <c r="F93" s="4">
        <v>44112</v>
      </c>
      <c r="G93" s="4">
        <v>44166</v>
      </c>
      <c r="H93" s="6">
        <f t="shared" si="1"/>
        <v>54</v>
      </c>
      <c r="I93">
        <v>2</v>
      </c>
      <c r="L93">
        <v>4.75</v>
      </c>
      <c r="M93">
        <v>1123.9716000000001</v>
      </c>
      <c r="N93" t="s">
        <v>18</v>
      </c>
      <c r="O93">
        <v>54</v>
      </c>
      <c r="P93">
        <v>140</v>
      </c>
      <c r="Q93">
        <v>665</v>
      </c>
      <c r="R93">
        <v>665</v>
      </c>
      <c r="S93">
        <v>1123.9716000000001</v>
      </c>
      <c r="T93">
        <v>1788.9716000000001</v>
      </c>
      <c r="U93">
        <v>1788.9716000000001</v>
      </c>
      <c r="V93" t="s">
        <v>1050</v>
      </c>
      <c r="W93" t="s">
        <v>1048</v>
      </c>
    </row>
    <row r="94" spans="1:23" x14ac:dyDescent="0.35">
      <c r="A94" t="s">
        <v>139</v>
      </c>
      <c r="B94" t="s">
        <v>34</v>
      </c>
      <c r="C94" t="s">
        <v>9</v>
      </c>
      <c r="D94" t="s">
        <v>12</v>
      </c>
      <c r="F94" s="4">
        <v>44116</v>
      </c>
      <c r="G94" s="4">
        <v>44130</v>
      </c>
      <c r="H94" s="6">
        <f t="shared" si="1"/>
        <v>14</v>
      </c>
      <c r="I94">
        <v>2</v>
      </c>
      <c r="L94">
        <v>1</v>
      </c>
      <c r="M94">
        <v>128.9796</v>
      </c>
      <c r="N94" t="s">
        <v>17</v>
      </c>
      <c r="O94">
        <v>14</v>
      </c>
      <c r="P94">
        <v>140</v>
      </c>
      <c r="Q94">
        <v>140</v>
      </c>
      <c r="R94">
        <v>140</v>
      </c>
      <c r="S94">
        <v>128.9796</v>
      </c>
      <c r="T94">
        <v>268.9796</v>
      </c>
      <c r="U94">
        <v>268.9796</v>
      </c>
      <c r="V94" t="s">
        <v>1053</v>
      </c>
      <c r="W94" t="s">
        <v>1053</v>
      </c>
    </row>
    <row r="95" spans="1:23" x14ac:dyDescent="0.35">
      <c r="A95" t="s">
        <v>140</v>
      </c>
      <c r="B95" t="s">
        <v>38</v>
      </c>
      <c r="C95" t="s">
        <v>8</v>
      </c>
      <c r="D95" t="s">
        <v>13</v>
      </c>
      <c r="F95" s="4">
        <v>44116</v>
      </c>
      <c r="G95" s="4">
        <v>44139</v>
      </c>
      <c r="H95" s="6">
        <f t="shared" si="1"/>
        <v>23</v>
      </c>
      <c r="I95">
        <v>1</v>
      </c>
      <c r="L95">
        <v>0.5</v>
      </c>
      <c r="M95">
        <v>144</v>
      </c>
      <c r="N95" t="s">
        <v>19</v>
      </c>
      <c r="O95">
        <v>23</v>
      </c>
      <c r="P95">
        <v>80</v>
      </c>
      <c r="Q95">
        <v>40</v>
      </c>
      <c r="R95">
        <v>40</v>
      </c>
      <c r="S95">
        <v>144</v>
      </c>
      <c r="T95">
        <v>184</v>
      </c>
      <c r="U95">
        <v>184</v>
      </c>
      <c r="V95" t="s">
        <v>1053</v>
      </c>
      <c r="W95" t="s">
        <v>1051</v>
      </c>
    </row>
    <row r="96" spans="1:23" x14ac:dyDescent="0.35">
      <c r="A96" t="s">
        <v>141</v>
      </c>
      <c r="B96" t="s">
        <v>34</v>
      </c>
      <c r="C96" t="s">
        <v>6</v>
      </c>
      <c r="D96" t="s">
        <v>12</v>
      </c>
      <c r="F96" s="4">
        <v>44116</v>
      </c>
      <c r="G96" s="4">
        <v>44140</v>
      </c>
      <c r="H96" s="6">
        <f t="shared" si="1"/>
        <v>24</v>
      </c>
      <c r="I96">
        <v>2</v>
      </c>
      <c r="L96">
        <v>1</v>
      </c>
      <c r="M96">
        <v>1211.8269</v>
      </c>
      <c r="N96" t="s">
        <v>17</v>
      </c>
      <c r="O96">
        <v>24</v>
      </c>
      <c r="P96">
        <v>140</v>
      </c>
      <c r="Q96">
        <v>140</v>
      </c>
      <c r="R96">
        <v>140</v>
      </c>
      <c r="S96">
        <v>1211.8269</v>
      </c>
      <c r="T96">
        <v>1351.8269</v>
      </c>
      <c r="U96">
        <v>1351.8269</v>
      </c>
      <c r="V96" t="s">
        <v>1053</v>
      </c>
      <c r="W96" t="s">
        <v>1050</v>
      </c>
    </row>
    <row r="97" spans="1:23" x14ac:dyDescent="0.35">
      <c r="A97" t="s">
        <v>142</v>
      </c>
      <c r="B97" t="s">
        <v>37</v>
      </c>
      <c r="C97" t="s">
        <v>6</v>
      </c>
      <c r="D97" t="s">
        <v>13</v>
      </c>
      <c r="F97" s="4">
        <v>44116</v>
      </c>
      <c r="G97" s="4">
        <v>44153</v>
      </c>
      <c r="H97" s="6">
        <f t="shared" si="1"/>
        <v>37</v>
      </c>
      <c r="I97">
        <v>1</v>
      </c>
      <c r="L97">
        <v>0.5</v>
      </c>
      <c r="M97">
        <v>54.124600000000001</v>
      </c>
      <c r="N97" t="s">
        <v>17</v>
      </c>
      <c r="O97">
        <v>37</v>
      </c>
      <c r="P97">
        <v>80</v>
      </c>
      <c r="Q97">
        <v>40</v>
      </c>
      <c r="R97">
        <v>40</v>
      </c>
      <c r="S97">
        <v>54.124600000000001</v>
      </c>
      <c r="T97">
        <v>94.124600000000001</v>
      </c>
      <c r="U97">
        <v>94.124600000000001</v>
      </c>
      <c r="V97" t="s">
        <v>1053</v>
      </c>
      <c r="W97" t="s">
        <v>1051</v>
      </c>
    </row>
    <row r="98" spans="1:23" x14ac:dyDescent="0.35">
      <c r="A98" t="s">
        <v>143</v>
      </c>
      <c r="B98" t="s">
        <v>35</v>
      </c>
      <c r="C98" t="s">
        <v>6</v>
      </c>
      <c r="D98" t="s">
        <v>12</v>
      </c>
      <c r="E98" t="s">
        <v>3</v>
      </c>
      <c r="F98" s="4">
        <v>44116</v>
      </c>
      <c r="G98" s="4">
        <v>44154</v>
      </c>
      <c r="H98" s="6">
        <f t="shared" si="1"/>
        <v>38</v>
      </c>
      <c r="I98">
        <v>1</v>
      </c>
      <c r="L98">
        <v>0.5</v>
      </c>
      <c r="M98">
        <v>55.935699999999997</v>
      </c>
      <c r="N98" t="s">
        <v>18</v>
      </c>
      <c r="O98">
        <v>38</v>
      </c>
      <c r="P98">
        <v>80</v>
      </c>
      <c r="Q98">
        <v>40</v>
      </c>
      <c r="R98">
        <v>40</v>
      </c>
      <c r="S98">
        <v>55.935699999999997</v>
      </c>
      <c r="T98">
        <v>95.935699999999997</v>
      </c>
      <c r="U98">
        <v>95.935699999999997</v>
      </c>
      <c r="V98" t="s">
        <v>1053</v>
      </c>
      <c r="W98" t="s">
        <v>1050</v>
      </c>
    </row>
    <row r="99" spans="1:23" x14ac:dyDescent="0.35">
      <c r="A99" t="s">
        <v>144</v>
      </c>
      <c r="B99" t="s">
        <v>39</v>
      </c>
      <c r="C99" t="s">
        <v>6</v>
      </c>
      <c r="D99" t="s">
        <v>12</v>
      </c>
      <c r="E99" t="s">
        <v>3</v>
      </c>
      <c r="F99" s="4">
        <v>44117</v>
      </c>
      <c r="G99" s="4">
        <v>44131</v>
      </c>
      <c r="H99" s="6">
        <f t="shared" si="1"/>
        <v>14</v>
      </c>
      <c r="I99">
        <v>1</v>
      </c>
      <c r="L99">
        <v>0.5</v>
      </c>
      <c r="M99">
        <v>11.06</v>
      </c>
      <c r="N99" t="s">
        <v>19</v>
      </c>
      <c r="O99">
        <v>14</v>
      </c>
      <c r="P99">
        <v>80</v>
      </c>
      <c r="Q99">
        <v>40</v>
      </c>
      <c r="R99">
        <v>40</v>
      </c>
      <c r="S99">
        <v>11.06</v>
      </c>
      <c r="T99">
        <v>51.06</v>
      </c>
      <c r="U99">
        <v>51.06</v>
      </c>
      <c r="V99" t="s">
        <v>1048</v>
      </c>
      <c r="W99" t="s">
        <v>1048</v>
      </c>
    </row>
    <row r="100" spans="1:23" x14ac:dyDescent="0.35">
      <c r="A100" t="s">
        <v>145</v>
      </c>
      <c r="B100" t="s">
        <v>38</v>
      </c>
      <c r="C100" t="s">
        <v>8</v>
      </c>
      <c r="D100" t="s">
        <v>2</v>
      </c>
      <c r="F100" s="4">
        <v>44117</v>
      </c>
      <c r="G100" s="4">
        <v>44131</v>
      </c>
      <c r="H100" s="6">
        <f t="shared" si="1"/>
        <v>14</v>
      </c>
      <c r="I100">
        <v>1</v>
      </c>
      <c r="L100">
        <v>2</v>
      </c>
      <c r="M100">
        <v>77.165099999999995</v>
      </c>
      <c r="N100" t="s">
        <v>17</v>
      </c>
      <c r="O100">
        <v>14</v>
      </c>
      <c r="P100">
        <v>80</v>
      </c>
      <c r="Q100">
        <v>160</v>
      </c>
      <c r="R100">
        <v>160</v>
      </c>
      <c r="S100">
        <v>77.165099999999995</v>
      </c>
      <c r="T100">
        <v>237.1651</v>
      </c>
      <c r="U100">
        <v>237.1651</v>
      </c>
      <c r="V100" t="s">
        <v>1048</v>
      </c>
      <c r="W100" t="s">
        <v>1048</v>
      </c>
    </row>
    <row r="101" spans="1:23" x14ac:dyDescent="0.35">
      <c r="A101" t="s">
        <v>146</v>
      </c>
      <c r="B101" t="s">
        <v>35</v>
      </c>
      <c r="C101" t="s">
        <v>8</v>
      </c>
      <c r="D101" t="s">
        <v>12</v>
      </c>
      <c r="F101" s="4">
        <v>44118</v>
      </c>
      <c r="G101" s="4">
        <v>44123</v>
      </c>
      <c r="H101" s="6">
        <f t="shared" si="1"/>
        <v>5</v>
      </c>
      <c r="I101">
        <v>2</v>
      </c>
      <c r="L101">
        <v>0.5</v>
      </c>
      <c r="M101">
        <v>66.158000000000001</v>
      </c>
      <c r="N101" t="s">
        <v>17</v>
      </c>
      <c r="O101">
        <v>5</v>
      </c>
      <c r="P101">
        <v>140</v>
      </c>
      <c r="Q101">
        <v>70</v>
      </c>
      <c r="R101">
        <v>70</v>
      </c>
      <c r="S101">
        <v>66.158000000000001</v>
      </c>
      <c r="T101">
        <v>136.15800000000002</v>
      </c>
      <c r="U101">
        <v>136.15800000000002</v>
      </c>
      <c r="V101" t="s">
        <v>1051</v>
      </c>
      <c r="W101" t="s">
        <v>1053</v>
      </c>
    </row>
    <row r="102" spans="1:23" x14ac:dyDescent="0.35">
      <c r="A102" t="s">
        <v>147</v>
      </c>
      <c r="B102" t="s">
        <v>42</v>
      </c>
      <c r="C102" t="s">
        <v>6</v>
      </c>
      <c r="D102" t="s">
        <v>11</v>
      </c>
      <c r="F102" s="4">
        <v>44118</v>
      </c>
      <c r="G102" s="4">
        <v>44131</v>
      </c>
      <c r="H102" s="6">
        <f t="shared" si="1"/>
        <v>13</v>
      </c>
      <c r="I102">
        <v>1</v>
      </c>
      <c r="L102">
        <v>0.25</v>
      </c>
      <c r="M102">
        <v>27.953900000000001</v>
      </c>
      <c r="N102" t="s">
        <v>17</v>
      </c>
      <c r="O102">
        <v>13</v>
      </c>
      <c r="P102">
        <v>80</v>
      </c>
      <c r="Q102">
        <v>20</v>
      </c>
      <c r="R102">
        <v>20</v>
      </c>
      <c r="S102">
        <v>27.953900000000001</v>
      </c>
      <c r="T102">
        <v>47.953900000000004</v>
      </c>
      <c r="U102">
        <v>47.953900000000004</v>
      </c>
      <c r="V102" t="s">
        <v>1051</v>
      </c>
      <c r="W102" t="s">
        <v>1048</v>
      </c>
    </row>
    <row r="103" spans="1:23" x14ac:dyDescent="0.35">
      <c r="A103" t="s">
        <v>148</v>
      </c>
      <c r="B103" t="s">
        <v>38</v>
      </c>
      <c r="C103" t="s">
        <v>8</v>
      </c>
      <c r="D103" t="s">
        <v>12</v>
      </c>
      <c r="F103" s="4">
        <v>44118</v>
      </c>
      <c r="G103" s="4">
        <v>44131</v>
      </c>
      <c r="H103" s="6">
        <f t="shared" si="1"/>
        <v>13</v>
      </c>
      <c r="I103">
        <v>1</v>
      </c>
      <c r="L103">
        <v>1</v>
      </c>
      <c r="M103">
        <v>216.3125</v>
      </c>
      <c r="N103" t="s">
        <v>18</v>
      </c>
      <c r="O103">
        <v>13</v>
      </c>
      <c r="P103">
        <v>80</v>
      </c>
      <c r="Q103">
        <v>80</v>
      </c>
      <c r="R103">
        <v>80</v>
      </c>
      <c r="S103">
        <v>216.3125</v>
      </c>
      <c r="T103">
        <v>296.3125</v>
      </c>
      <c r="U103">
        <v>296.3125</v>
      </c>
      <c r="V103" t="s">
        <v>1051</v>
      </c>
      <c r="W103" t="s">
        <v>1048</v>
      </c>
    </row>
    <row r="104" spans="1:23" x14ac:dyDescent="0.35">
      <c r="A104" t="s">
        <v>149</v>
      </c>
      <c r="B104" t="s">
        <v>34</v>
      </c>
      <c r="C104" t="s">
        <v>9</v>
      </c>
      <c r="D104" t="s">
        <v>2</v>
      </c>
      <c r="F104" s="4">
        <v>44118</v>
      </c>
      <c r="G104" s="4">
        <v>44138</v>
      </c>
      <c r="H104" s="6">
        <f t="shared" si="1"/>
        <v>20</v>
      </c>
      <c r="I104">
        <v>2</v>
      </c>
      <c r="L104">
        <v>2</v>
      </c>
      <c r="M104">
        <v>619.51329999999996</v>
      </c>
      <c r="N104" t="s">
        <v>19</v>
      </c>
      <c r="O104">
        <v>20</v>
      </c>
      <c r="P104">
        <v>140</v>
      </c>
      <c r="Q104">
        <v>280</v>
      </c>
      <c r="R104">
        <v>280</v>
      </c>
      <c r="S104">
        <v>619.51329999999996</v>
      </c>
      <c r="T104">
        <v>899.51329999999996</v>
      </c>
      <c r="U104">
        <v>899.51329999999996</v>
      </c>
      <c r="V104" t="s">
        <v>1051</v>
      </c>
      <c r="W104" t="s">
        <v>1048</v>
      </c>
    </row>
    <row r="105" spans="1:23" x14ac:dyDescent="0.35">
      <c r="A105" t="s">
        <v>150</v>
      </c>
      <c r="B105" t="s">
        <v>38</v>
      </c>
      <c r="C105" t="s">
        <v>6</v>
      </c>
      <c r="D105" t="s">
        <v>13</v>
      </c>
      <c r="F105" s="4">
        <v>44118</v>
      </c>
      <c r="G105" s="4">
        <v>44145</v>
      </c>
      <c r="H105" s="6">
        <f t="shared" si="1"/>
        <v>27</v>
      </c>
      <c r="I105">
        <v>1</v>
      </c>
      <c r="L105">
        <v>0.5</v>
      </c>
      <c r="M105">
        <v>3.12</v>
      </c>
      <c r="N105" t="s">
        <v>18</v>
      </c>
      <c r="O105">
        <v>27</v>
      </c>
      <c r="P105">
        <v>80</v>
      </c>
      <c r="Q105">
        <v>40</v>
      </c>
      <c r="R105">
        <v>40</v>
      </c>
      <c r="S105">
        <v>3.12</v>
      </c>
      <c r="T105">
        <v>43.12</v>
      </c>
      <c r="U105">
        <v>43.12</v>
      </c>
      <c r="V105" t="s">
        <v>1051</v>
      </c>
      <c r="W105" t="s">
        <v>1048</v>
      </c>
    </row>
    <row r="106" spans="1:23" x14ac:dyDescent="0.35">
      <c r="A106" t="s">
        <v>151</v>
      </c>
      <c r="B106" t="s">
        <v>34</v>
      </c>
      <c r="C106" t="s">
        <v>6</v>
      </c>
      <c r="D106" t="s">
        <v>12</v>
      </c>
      <c r="F106" s="4">
        <v>44119</v>
      </c>
      <c r="G106" s="4">
        <v>44126</v>
      </c>
      <c r="H106" s="6">
        <f t="shared" si="1"/>
        <v>7</v>
      </c>
      <c r="I106">
        <v>1</v>
      </c>
      <c r="L106">
        <v>0.75</v>
      </c>
      <c r="M106">
        <v>163.26</v>
      </c>
      <c r="N106" t="s">
        <v>17</v>
      </c>
      <c r="O106">
        <v>7</v>
      </c>
      <c r="P106">
        <v>80</v>
      </c>
      <c r="Q106">
        <v>60</v>
      </c>
      <c r="R106">
        <v>60</v>
      </c>
      <c r="S106">
        <v>163.26</v>
      </c>
      <c r="T106">
        <v>223.26</v>
      </c>
      <c r="U106">
        <v>223.26</v>
      </c>
      <c r="V106" t="s">
        <v>1050</v>
      </c>
      <c r="W106" t="s">
        <v>1050</v>
      </c>
    </row>
    <row r="107" spans="1:23" x14ac:dyDescent="0.35">
      <c r="A107" t="s">
        <v>152</v>
      </c>
      <c r="B107" t="s">
        <v>37</v>
      </c>
      <c r="C107" t="s">
        <v>43</v>
      </c>
      <c r="D107" t="s">
        <v>11</v>
      </c>
      <c r="F107" s="4">
        <v>44119</v>
      </c>
      <c r="G107" s="4">
        <v>44132</v>
      </c>
      <c r="H107" s="6">
        <f t="shared" si="1"/>
        <v>13</v>
      </c>
      <c r="I107">
        <v>1</v>
      </c>
      <c r="L107">
        <v>0.25</v>
      </c>
      <c r="M107">
        <v>65.251599999999996</v>
      </c>
      <c r="N107" t="s">
        <v>17</v>
      </c>
      <c r="O107">
        <v>13</v>
      </c>
      <c r="P107">
        <v>80</v>
      </c>
      <c r="Q107">
        <v>20</v>
      </c>
      <c r="R107">
        <v>20</v>
      </c>
      <c r="S107">
        <v>65.251599999999996</v>
      </c>
      <c r="T107">
        <v>85.251599999999996</v>
      </c>
      <c r="U107">
        <v>85.251599999999996</v>
      </c>
      <c r="V107" t="s">
        <v>1050</v>
      </c>
      <c r="W107" t="s">
        <v>1051</v>
      </c>
    </row>
    <row r="108" spans="1:23" x14ac:dyDescent="0.35">
      <c r="A108" t="s">
        <v>153</v>
      </c>
      <c r="B108" t="s">
        <v>38</v>
      </c>
      <c r="C108" t="s">
        <v>6</v>
      </c>
      <c r="D108" t="s">
        <v>11</v>
      </c>
      <c r="F108" s="4">
        <v>44119</v>
      </c>
      <c r="G108" s="4">
        <v>44145</v>
      </c>
      <c r="H108" s="6">
        <f t="shared" si="1"/>
        <v>26</v>
      </c>
      <c r="I108">
        <v>1</v>
      </c>
      <c r="L108">
        <v>0.25</v>
      </c>
      <c r="M108">
        <v>30</v>
      </c>
      <c r="N108" t="s">
        <v>19</v>
      </c>
      <c r="O108">
        <v>26</v>
      </c>
      <c r="P108">
        <v>80</v>
      </c>
      <c r="Q108">
        <v>20</v>
      </c>
      <c r="R108">
        <v>20</v>
      </c>
      <c r="S108">
        <v>30</v>
      </c>
      <c r="T108">
        <v>50</v>
      </c>
      <c r="U108">
        <v>50</v>
      </c>
      <c r="V108" t="s">
        <v>1050</v>
      </c>
      <c r="W108" t="s">
        <v>1048</v>
      </c>
    </row>
    <row r="109" spans="1:23" x14ac:dyDescent="0.35">
      <c r="A109" t="s">
        <v>154</v>
      </c>
      <c r="B109" t="s">
        <v>38</v>
      </c>
      <c r="C109" t="s">
        <v>6</v>
      </c>
      <c r="D109" t="s">
        <v>13</v>
      </c>
      <c r="F109" s="4">
        <v>44119</v>
      </c>
      <c r="G109" s="4">
        <v>44145</v>
      </c>
      <c r="H109" s="6">
        <f t="shared" si="1"/>
        <v>26</v>
      </c>
      <c r="I109">
        <v>1</v>
      </c>
      <c r="L109">
        <v>0.5</v>
      </c>
      <c r="M109">
        <v>105.8442</v>
      </c>
      <c r="N109" t="s">
        <v>17</v>
      </c>
      <c r="O109">
        <v>26</v>
      </c>
      <c r="P109">
        <v>80</v>
      </c>
      <c r="Q109">
        <v>40</v>
      </c>
      <c r="R109">
        <v>40</v>
      </c>
      <c r="S109">
        <v>105.8442</v>
      </c>
      <c r="T109">
        <v>145.8442</v>
      </c>
      <c r="U109">
        <v>145.8442</v>
      </c>
      <c r="V109" t="s">
        <v>1050</v>
      </c>
      <c r="W109" t="s">
        <v>1048</v>
      </c>
    </row>
    <row r="110" spans="1:23" x14ac:dyDescent="0.35">
      <c r="A110" t="s">
        <v>155</v>
      </c>
      <c r="B110" t="s">
        <v>35</v>
      </c>
      <c r="C110" t="s">
        <v>9</v>
      </c>
      <c r="D110" t="s">
        <v>13</v>
      </c>
      <c r="F110" s="4">
        <v>44123</v>
      </c>
      <c r="G110" s="4">
        <v>44140</v>
      </c>
      <c r="H110" s="6">
        <f t="shared" si="1"/>
        <v>17</v>
      </c>
      <c r="I110">
        <v>2</v>
      </c>
      <c r="L110">
        <v>1</v>
      </c>
      <c r="M110">
        <v>547.08590000000004</v>
      </c>
      <c r="N110" t="s">
        <v>18</v>
      </c>
      <c r="O110">
        <v>17</v>
      </c>
      <c r="P110">
        <v>140</v>
      </c>
      <c r="Q110">
        <v>140</v>
      </c>
      <c r="R110">
        <v>140</v>
      </c>
      <c r="S110">
        <v>547.08590000000004</v>
      </c>
      <c r="T110">
        <v>687.08590000000004</v>
      </c>
      <c r="U110">
        <v>687.08590000000004</v>
      </c>
      <c r="V110" t="s">
        <v>1053</v>
      </c>
      <c r="W110" t="s">
        <v>1050</v>
      </c>
    </row>
    <row r="111" spans="1:23" x14ac:dyDescent="0.35">
      <c r="A111" t="s">
        <v>156</v>
      </c>
      <c r="B111" t="s">
        <v>38</v>
      </c>
      <c r="C111" t="s">
        <v>6</v>
      </c>
      <c r="D111" t="s">
        <v>13</v>
      </c>
      <c r="F111" s="4">
        <v>44123</v>
      </c>
      <c r="G111" s="4">
        <v>44160</v>
      </c>
      <c r="H111" s="6">
        <f t="shared" si="1"/>
        <v>37</v>
      </c>
      <c r="I111">
        <v>1</v>
      </c>
      <c r="L111">
        <v>1</v>
      </c>
      <c r="M111">
        <v>120</v>
      </c>
      <c r="N111" t="s">
        <v>19</v>
      </c>
      <c r="O111">
        <v>37</v>
      </c>
      <c r="P111">
        <v>80</v>
      </c>
      <c r="Q111">
        <v>80</v>
      </c>
      <c r="R111">
        <v>80</v>
      </c>
      <c r="S111">
        <v>120</v>
      </c>
      <c r="T111">
        <v>200</v>
      </c>
      <c r="U111">
        <v>200</v>
      </c>
      <c r="V111" t="s">
        <v>1053</v>
      </c>
      <c r="W111" t="s">
        <v>1051</v>
      </c>
    </row>
    <row r="112" spans="1:23" x14ac:dyDescent="0.35">
      <c r="A112" t="s">
        <v>157</v>
      </c>
      <c r="B112" t="s">
        <v>35</v>
      </c>
      <c r="C112" t="s">
        <v>8</v>
      </c>
      <c r="D112" t="s">
        <v>12</v>
      </c>
      <c r="F112" s="4">
        <v>44124</v>
      </c>
      <c r="G112" s="4">
        <v>44134</v>
      </c>
      <c r="H112" s="6">
        <f t="shared" si="1"/>
        <v>10</v>
      </c>
      <c r="I112">
        <v>1</v>
      </c>
      <c r="L112">
        <v>0.25</v>
      </c>
      <c r="M112">
        <v>30</v>
      </c>
      <c r="N112" t="s">
        <v>17</v>
      </c>
      <c r="O112">
        <v>10</v>
      </c>
      <c r="P112">
        <v>80</v>
      </c>
      <c r="Q112">
        <v>20</v>
      </c>
      <c r="R112">
        <v>20</v>
      </c>
      <c r="S112">
        <v>30</v>
      </c>
      <c r="T112">
        <v>50</v>
      </c>
      <c r="U112">
        <v>50</v>
      </c>
      <c r="V112" t="s">
        <v>1048</v>
      </c>
      <c r="W112" t="s">
        <v>1049</v>
      </c>
    </row>
    <row r="113" spans="1:23" x14ac:dyDescent="0.35">
      <c r="A113" t="s">
        <v>158</v>
      </c>
      <c r="B113" t="s">
        <v>34</v>
      </c>
      <c r="C113" t="s">
        <v>44</v>
      </c>
      <c r="D113" t="s">
        <v>11</v>
      </c>
      <c r="F113" s="4">
        <v>44124</v>
      </c>
      <c r="G113" s="4">
        <v>44159</v>
      </c>
      <c r="H113" s="6">
        <f t="shared" si="1"/>
        <v>35</v>
      </c>
      <c r="I113">
        <v>1</v>
      </c>
      <c r="L113">
        <v>0.25</v>
      </c>
      <c r="M113">
        <v>27.63</v>
      </c>
      <c r="N113" t="s">
        <v>17</v>
      </c>
      <c r="O113">
        <v>35</v>
      </c>
      <c r="P113">
        <v>80</v>
      </c>
      <c r="Q113">
        <v>20</v>
      </c>
      <c r="R113">
        <v>20</v>
      </c>
      <c r="S113">
        <v>27.63</v>
      </c>
      <c r="T113">
        <v>47.629999999999995</v>
      </c>
      <c r="U113">
        <v>47.629999999999995</v>
      </c>
      <c r="V113" t="s">
        <v>1048</v>
      </c>
      <c r="W113" t="s">
        <v>1048</v>
      </c>
    </row>
    <row r="114" spans="1:23" x14ac:dyDescent="0.35">
      <c r="A114" t="s">
        <v>159</v>
      </c>
      <c r="B114" t="s">
        <v>34</v>
      </c>
      <c r="C114" t="s">
        <v>9</v>
      </c>
      <c r="D114" t="s">
        <v>12</v>
      </c>
      <c r="F114" s="4">
        <v>44125</v>
      </c>
      <c r="G114" s="4">
        <v>44141</v>
      </c>
      <c r="H114" s="6">
        <f t="shared" si="1"/>
        <v>16</v>
      </c>
      <c r="I114">
        <v>1</v>
      </c>
      <c r="L114">
        <v>0.25</v>
      </c>
      <c r="M114">
        <v>250.42240000000001</v>
      </c>
      <c r="N114" t="s">
        <v>17</v>
      </c>
      <c r="O114">
        <v>16</v>
      </c>
      <c r="P114">
        <v>80</v>
      </c>
      <c r="Q114">
        <v>20</v>
      </c>
      <c r="R114">
        <v>20</v>
      </c>
      <c r="S114">
        <v>250.42240000000001</v>
      </c>
      <c r="T114">
        <v>270.42240000000004</v>
      </c>
      <c r="U114">
        <v>270.42240000000004</v>
      </c>
      <c r="V114" t="s">
        <v>1051</v>
      </c>
      <c r="W114" t="s">
        <v>1049</v>
      </c>
    </row>
    <row r="115" spans="1:23" x14ac:dyDescent="0.35">
      <c r="A115" t="s">
        <v>160</v>
      </c>
      <c r="B115" t="s">
        <v>35</v>
      </c>
      <c r="C115" t="s">
        <v>6</v>
      </c>
      <c r="D115" t="s">
        <v>12</v>
      </c>
      <c r="E115" t="s">
        <v>3</v>
      </c>
      <c r="F115" s="4">
        <v>44125</v>
      </c>
      <c r="G115" s="4">
        <v>44140</v>
      </c>
      <c r="H115" s="6">
        <f t="shared" si="1"/>
        <v>15</v>
      </c>
      <c r="I115">
        <v>2</v>
      </c>
      <c r="L115">
        <v>0.25</v>
      </c>
      <c r="M115">
        <v>38.698399999999999</v>
      </c>
      <c r="N115" t="s">
        <v>18</v>
      </c>
      <c r="O115">
        <v>15</v>
      </c>
      <c r="P115">
        <v>140</v>
      </c>
      <c r="Q115">
        <v>35</v>
      </c>
      <c r="R115">
        <v>35</v>
      </c>
      <c r="S115">
        <v>38.698399999999999</v>
      </c>
      <c r="T115">
        <v>73.698399999999992</v>
      </c>
      <c r="U115">
        <v>73.698399999999992</v>
      </c>
      <c r="V115" t="s">
        <v>1051</v>
      </c>
      <c r="W115" t="s">
        <v>1050</v>
      </c>
    </row>
    <row r="116" spans="1:23" x14ac:dyDescent="0.35">
      <c r="A116" t="s">
        <v>161</v>
      </c>
      <c r="B116" t="s">
        <v>35</v>
      </c>
      <c r="C116" t="s">
        <v>44</v>
      </c>
      <c r="D116" t="s">
        <v>12</v>
      </c>
      <c r="E116" t="s">
        <v>3</v>
      </c>
      <c r="F116" s="4">
        <v>44125</v>
      </c>
      <c r="G116" s="4">
        <v>44145</v>
      </c>
      <c r="H116" s="6">
        <f t="shared" si="1"/>
        <v>20</v>
      </c>
      <c r="I116">
        <v>2</v>
      </c>
      <c r="L116">
        <v>0.25</v>
      </c>
      <c r="M116">
        <v>33</v>
      </c>
      <c r="N116" t="s">
        <v>17</v>
      </c>
      <c r="O116">
        <v>20</v>
      </c>
      <c r="P116">
        <v>140</v>
      </c>
      <c r="Q116">
        <v>35</v>
      </c>
      <c r="R116">
        <v>35</v>
      </c>
      <c r="S116">
        <v>33</v>
      </c>
      <c r="T116">
        <v>68</v>
      </c>
      <c r="U116">
        <v>68</v>
      </c>
      <c r="V116" t="s">
        <v>1051</v>
      </c>
      <c r="W116" t="s">
        <v>1048</v>
      </c>
    </row>
    <row r="117" spans="1:23" x14ac:dyDescent="0.35">
      <c r="A117" t="s">
        <v>162</v>
      </c>
      <c r="B117" t="s">
        <v>38</v>
      </c>
      <c r="C117" t="s">
        <v>6</v>
      </c>
      <c r="D117" t="s">
        <v>12</v>
      </c>
      <c r="F117" s="4">
        <v>44125</v>
      </c>
      <c r="G117" s="4">
        <v>44145</v>
      </c>
      <c r="H117" s="6">
        <f t="shared" si="1"/>
        <v>20</v>
      </c>
      <c r="I117">
        <v>1</v>
      </c>
      <c r="L117">
        <v>0.75</v>
      </c>
      <c r="M117">
        <v>126</v>
      </c>
      <c r="N117" t="s">
        <v>19</v>
      </c>
      <c r="O117">
        <v>20</v>
      </c>
      <c r="P117">
        <v>80</v>
      </c>
      <c r="Q117">
        <v>60</v>
      </c>
      <c r="R117">
        <v>60</v>
      </c>
      <c r="S117">
        <v>126</v>
      </c>
      <c r="T117">
        <v>186</v>
      </c>
      <c r="U117">
        <v>186</v>
      </c>
      <c r="V117" t="s">
        <v>1051</v>
      </c>
      <c r="W117" t="s">
        <v>1048</v>
      </c>
    </row>
    <row r="118" spans="1:23" x14ac:dyDescent="0.35">
      <c r="A118" t="s">
        <v>163</v>
      </c>
      <c r="B118" t="s">
        <v>34</v>
      </c>
      <c r="C118" t="s">
        <v>6</v>
      </c>
      <c r="D118" t="s">
        <v>1</v>
      </c>
      <c r="F118" s="4">
        <v>44125</v>
      </c>
      <c r="G118" s="4">
        <v>44221</v>
      </c>
      <c r="H118" s="6">
        <f t="shared" si="1"/>
        <v>96</v>
      </c>
      <c r="I118">
        <v>2</v>
      </c>
      <c r="L118">
        <v>8.25</v>
      </c>
      <c r="M118">
        <v>4946</v>
      </c>
      <c r="N118" t="s">
        <v>17</v>
      </c>
      <c r="O118">
        <v>96</v>
      </c>
      <c r="P118">
        <v>140</v>
      </c>
      <c r="Q118">
        <v>1155</v>
      </c>
      <c r="R118">
        <v>1155</v>
      </c>
      <c r="S118">
        <v>4946</v>
      </c>
      <c r="T118">
        <v>6101</v>
      </c>
      <c r="U118">
        <v>6101</v>
      </c>
      <c r="V118" t="s">
        <v>1051</v>
      </c>
      <c r="W118" t="s">
        <v>1053</v>
      </c>
    </row>
    <row r="119" spans="1:23" x14ac:dyDescent="0.35">
      <c r="A119" t="s">
        <v>164</v>
      </c>
      <c r="B119" t="s">
        <v>39</v>
      </c>
      <c r="C119" t="s">
        <v>6</v>
      </c>
      <c r="D119" t="s">
        <v>13</v>
      </c>
      <c r="E119" t="s">
        <v>3</v>
      </c>
      <c r="F119" s="4">
        <v>44126</v>
      </c>
      <c r="G119" s="4">
        <v>44133</v>
      </c>
      <c r="H119" s="6">
        <f t="shared" si="1"/>
        <v>7</v>
      </c>
      <c r="I119">
        <v>1</v>
      </c>
      <c r="L119">
        <v>0.5</v>
      </c>
      <c r="M119">
        <v>33.544699999999999</v>
      </c>
      <c r="N119" t="s">
        <v>19</v>
      </c>
      <c r="O119">
        <v>7</v>
      </c>
      <c r="P119">
        <v>80</v>
      </c>
      <c r="Q119">
        <v>40</v>
      </c>
      <c r="R119">
        <v>40</v>
      </c>
      <c r="S119">
        <v>33.544699999999999</v>
      </c>
      <c r="T119">
        <v>73.544700000000006</v>
      </c>
      <c r="U119">
        <v>73.544700000000006</v>
      </c>
      <c r="V119" t="s">
        <v>1050</v>
      </c>
      <c r="W119" t="s">
        <v>1050</v>
      </c>
    </row>
    <row r="120" spans="1:23" x14ac:dyDescent="0.35">
      <c r="A120" t="s">
        <v>165</v>
      </c>
      <c r="B120" t="s">
        <v>34</v>
      </c>
      <c r="C120" t="s">
        <v>9</v>
      </c>
      <c r="D120" t="s">
        <v>12</v>
      </c>
      <c r="F120" s="4">
        <v>44128</v>
      </c>
      <c r="G120" s="4">
        <v>44141</v>
      </c>
      <c r="H120" s="6">
        <f t="shared" si="1"/>
        <v>13</v>
      </c>
      <c r="I120">
        <v>2</v>
      </c>
      <c r="L120">
        <v>0.25</v>
      </c>
      <c r="M120">
        <v>25</v>
      </c>
      <c r="N120" t="s">
        <v>17</v>
      </c>
      <c r="O120">
        <v>13</v>
      </c>
      <c r="P120">
        <v>140</v>
      </c>
      <c r="Q120">
        <v>35</v>
      </c>
      <c r="R120">
        <v>35</v>
      </c>
      <c r="S120">
        <v>25</v>
      </c>
      <c r="T120">
        <v>60</v>
      </c>
      <c r="U120">
        <v>60</v>
      </c>
      <c r="V120" t="s">
        <v>1052</v>
      </c>
      <c r="W120" t="s">
        <v>1049</v>
      </c>
    </row>
    <row r="121" spans="1:23" x14ac:dyDescent="0.35">
      <c r="A121" t="s">
        <v>166</v>
      </c>
      <c r="B121" t="s">
        <v>38</v>
      </c>
      <c r="C121" t="s">
        <v>8</v>
      </c>
      <c r="D121" t="s">
        <v>12</v>
      </c>
      <c r="F121" s="4">
        <v>44128</v>
      </c>
      <c r="G121" s="4">
        <v>44159</v>
      </c>
      <c r="H121" s="6">
        <f t="shared" si="1"/>
        <v>31</v>
      </c>
      <c r="I121">
        <v>1</v>
      </c>
      <c r="L121">
        <v>0.5</v>
      </c>
      <c r="M121">
        <v>28.5868</v>
      </c>
      <c r="N121" t="s">
        <v>17</v>
      </c>
      <c r="O121">
        <v>31</v>
      </c>
      <c r="P121">
        <v>80</v>
      </c>
      <c r="Q121">
        <v>40</v>
      </c>
      <c r="R121">
        <v>40</v>
      </c>
      <c r="S121">
        <v>28.5868</v>
      </c>
      <c r="T121">
        <v>68.586799999999997</v>
      </c>
      <c r="U121">
        <v>68.586799999999997</v>
      </c>
      <c r="V121" t="s">
        <v>1052</v>
      </c>
      <c r="W121" t="s">
        <v>1048</v>
      </c>
    </row>
    <row r="122" spans="1:23" x14ac:dyDescent="0.35">
      <c r="A122" t="s">
        <v>167</v>
      </c>
      <c r="B122" t="s">
        <v>38</v>
      </c>
      <c r="C122" t="s">
        <v>9</v>
      </c>
      <c r="D122" t="s">
        <v>13</v>
      </c>
      <c r="F122" s="4">
        <v>44128</v>
      </c>
      <c r="G122" s="4">
        <v>44179</v>
      </c>
      <c r="H122" s="6">
        <f t="shared" si="1"/>
        <v>51</v>
      </c>
      <c r="I122">
        <v>2</v>
      </c>
      <c r="L122">
        <v>2.5</v>
      </c>
      <c r="M122">
        <v>213.48050000000001</v>
      </c>
      <c r="N122" t="s">
        <v>17</v>
      </c>
      <c r="O122">
        <v>51</v>
      </c>
      <c r="P122">
        <v>140</v>
      </c>
      <c r="Q122">
        <v>350</v>
      </c>
      <c r="R122">
        <v>350</v>
      </c>
      <c r="S122">
        <v>213.48050000000001</v>
      </c>
      <c r="T122">
        <v>563.48050000000001</v>
      </c>
      <c r="U122">
        <v>563.48050000000001</v>
      </c>
      <c r="V122" t="s">
        <v>1052</v>
      </c>
      <c r="W122" t="s">
        <v>1053</v>
      </c>
    </row>
    <row r="123" spans="1:23" x14ac:dyDescent="0.35">
      <c r="A123" t="s">
        <v>168</v>
      </c>
      <c r="B123" t="s">
        <v>38</v>
      </c>
      <c r="C123" t="s">
        <v>8</v>
      </c>
      <c r="D123" t="s">
        <v>12</v>
      </c>
      <c r="F123" s="4">
        <v>44130</v>
      </c>
      <c r="G123" s="4">
        <v>44131</v>
      </c>
      <c r="H123" s="6">
        <f t="shared" si="1"/>
        <v>1</v>
      </c>
      <c r="I123">
        <v>1</v>
      </c>
      <c r="L123">
        <v>0.5</v>
      </c>
      <c r="M123">
        <v>83.441299999999998</v>
      </c>
      <c r="N123" t="s">
        <v>17</v>
      </c>
      <c r="O123">
        <v>1</v>
      </c>
      <c r="P123">
        <v>80</v>
      </c>
      <c r="Q123">
        <v>40</v>
      </c>
      <c r="R123">
        <v>40</v>
      </c>
      <c r="S123">
        <v>83.441299999999998</v>
      </c>
      <c r="T123">
        <v>123.4413</v>
      </c>
      <c r="U123">
        <v>123.4413</v>
      </c>
      <c r="V123" t="s">
        <v>1053</v>
      </c>
      <c r="W123" t="s">
        <v>1048</v>
      </c>
    </row>
    <row r="124" spans="1:23" x14ac:dyDescent="0.35">
      <c r="A124" t="s">
        <v>169</v>
      </c>
      <c r="B124" t="s">
        <v>39</v>
      </c>
      <c r="C124" t="s">
        <v>8</v>
      </c>
      <c r="D124" t="s">
        <v>2</v>
      </c>
      <c r="F124" s="4">
        <v>44130</v>
      </c>
      <c r="G124" s="4">
        <v>44152</v>
      </c>
      <c r="H124" s="6">
        <f t="shared" si="1"/>
        <v>22</v>
      </c>
      <c r="I124">
        <v>2</v>
      </c>
      <c r="L124">
        <v>1</v>
      </c>
      <c r="M124">
        <v>25</v>
      </c>
      <c r="N124" t="s">
        <v>18</v>
      </c>
      <c r="O124">
        <v>22</v>
      </c>
      <c r="P124">
        <v>140</v>
      </c>
      <c r="Q124">
        <v>140</v>
      </c>
      <c r="R124">
        <v>140</v>
      </c>
      <c r="S124">
        <v>25</v>
      </c>
      <c r="T124">
        <v>165</v>
      </c>
      <c r="U124">
        <v>165</v>
      </c>
      <c r="V124" t="s">
        <v>1053</v>
      </c>
      <c r="W124" t="s">
        <v>1048</v>
      </c>
    </row>
    <row r="125" spans="1:23" x14ac:dyDescent="0.35">
      <c r="A125" t="s">
        <v>170</v>
      </c>
      <c r="B125" t="s">
        <v>37</v>
      </c>
      <c r="C125" t="s">
        <v>43</v>
      </c>
      <c r="D125" t="s">
        <v>12</v>
      </c>
      <c r="F125" s="4">
        <v>44131</v>
      </c>
      <c r="G125" s="4">
        <v>44152</v>
      </c>
      <c r="H125" s="6">
        <f t="shared" si="1"/>
        <v>21</v>
      </c>
      <c r="I125">
        <v>1</v>
      </c>
      <c r="L125">
        <v>0.25</v>
      </c>
      <c r="M125">
        <v>67.961500000000001</v>
      </c>
      <c r="N125" t="s">
        <v>17</v>
      </c>
      <c r="O125">
        <v>21</v>
      </c>
      <c r="P125">
        <v>80</v>
      </c>
      <c r="Q125">
        <v>20</v>
      </c>
      <c r="R125">
        <v>20</v>
      </c>
      <c r="S125">
        <v>67.961500000000001</v>
      </c>
      <c r="T125">
        <v>87.961500000000001</v>
      </c>
      <c r="U125">
        <v>87.961500000000001</v>
      </c>
      <c r="V125" t="s">
        <v>1048</v>
      </c>
      <c r="W125" t="s">
        <v>1048</v>
      </c>
    </row>
    <row r="126" spans="1:23" x14ac:dyDescent="0.35">
      <c r="A126" t="s">
        <v>171</v>
      </c>
      <c r="B126" t="s">
        <v>38</v>
      </c>
      <c r="C126" t="s">
        <v>8</v>
      </c>
      <c r="D126" t="s">
        <v>13</v>
      </c>
      <c r="F126" s="4">
        <v>44131</v>
      </c>
      <c r="G126" s="4">
        <v>44181</v>
      </c>
      <c r="H126" s="6">
        <f t="shared" si="1"/>
        <v>50</v>
      </c>
      <c r="I126">
        <v>1</v>
      </c>
      <c r="L126">
        <v>0.5</v>
      </c>
      <c r="M126">
        <v>172.02</v>
      </c>
      <c r="N126" t="s">
        <v>19</v>
      </c>
      <c r="O126">
        <v>50</v>
      </c>
      <c r="P126">
        <v>80</v>
      </c>
      <c r="Q126">
        <v>40</v>
      </c>
      <c r="R126">
        <v>40</v>
      </c>
      <c r="S126">
        <v>172.02</v>
      </c>
      <c r="T126">
        <v>212.02</v>
      </c>
      <c r="U126">
        <v>212.02</v>
      </c>
      <c r="V126" t="s">
        <v>1048</v>
      </c>
      <c r="W126" t="s">
        <v>1051</v>
      </c>
    </row>
    <row r="127" spans="1:23" x14ac:dyDescent="0.35">
      <c r="A127" t="s">
        <v>172</v>
      </c>
      <c r="B127" t="s">
        <v>37</v>
      </c>
      <c r="C127" t="s">
        <v>43</v>
      </c>
      <c r="D127" t="s">
        <v>12</v>
      </c>
      <c r="F127" s="4">
        <v>44131</v>
      </c>
      <c r="G127" s="4">
        <v>44212</v>
      </c>
      <c r="H127" s="6">
        <f t="shared" si="1"/>
        <v>81</v>
      </c>
      <c r="I127">
        <v>1</v>
      </c>
      <c r="L127">
        <v>0.5</v>
      </c>
      <c r="M127">
        <v>102.22320000000001</v>
      </c>
      <c r="N127" t="s">
        <v>19</v>
      </c>
      <c r="O127">
        <v>81</v>
      </c>
      <c r="P127">
        <v>80</v>
      </c>
      <c r="Q127">
        <v>40</v>
      </c>
      <c r="R127">
        <v>40</v>
      </c>
      <c r="S127">
        <v>102.22320000000001</v>
      </c>
      <c r="T127">
        <v>142.22320000000002</v>
      </c>
      <c r="U127">
        <v>142.22320000000002</v>
      </c>
      <c r="V127" t="s">
        <v>1048</v>
      </c>
      <c r="W127" t="s">
        <v>1052</v>
      </c>
    </row>
    <row r="128" spans="1:23" x14ac:dyDescent="0.35">
      <c r="A128" t="s">
        <v>173</v>
      </c>
      <c r="B128" t="s">
        <v>37</v>
      </c>
      <c r="C128" t="s">
        <v>43</v>
      </c>
      <c r="D128" t="s">
        <v>13</v>
      </c>
      <c r="F128" s="4">
        <v>44132</v>
      </c>
      <c r="G128" s="4">
        <v>44165</v>
      </c>
      <c r="H128" s="6">
        <f t="shared" si="1"/>
        <v>33</v>
      </c>
      <c r="I128">
        <v>1</v>
      </c>
      <c r="L128">
        <v>0.5</v>
      </c>
      <c r="M128">
        <v>373.55279999999999</v>
      </c>
      <c r="N128" t="s">
        <v>17</v>
      </c>
      <c r="O128">
        <v>33</v>
      </c>
      <c r="P128">
        <v>80</v>
      </c>
      <c r="Q128">
        <v>40</v>
      </c>
      <c r="R128">
        <v>40</v>
      </c>
      <c r="S128">
        <v>373.55279999999999</v>
      </c>
      <c r="T128">
        <v>413.55279999999999</v>
      </c>
      <c r="U128">
        <v>413.55279999999999</v>
      </c>
      <c r="V128" t="s">
        <v>1051</v>
      </c>
      <c r="W128" t="s">
        <v>1053</v>
      </c>
    </row>
    <row r="129" spans="1:23" x14ac:dyDescent="0.35">
      <c r="A129" t="s">
        <v>174</v>
      </c>
      <c r="B129" t="s">
        <v>37</v>
      </c>
      <c r="C129" t="s">
        <v>43</v>
      </c>
      <c r="D129" t="s">
        <v>1</v>
      </c>
      <c r="F129" s="4">
        <v>44132</v>
      </c>
      <c r="G129" s="4">
        <v>44166</v>
      </c>
      <c r="H129" s="6">
        <f t="shared" si="1"/>
        <v>34</v>
      </c>
      <c r="I129">
        <v>3</v>
      </c>
      <c r="L129">
        <v>2.75</v>
      </c>
      <c r="M129">
        <v>1249.0878</v>
      </c>
      <c r="N129" t="s">
        <v>17</v>
      </c>
      <c r="O129">
        <v>34</v>
      </c>
      <c r="P129">
        <v>195</v>
      </c>
      <c r="Q129">
        <v>536.25</v>
      </c>
      <c r="R129">
        <v>536.25</v>
      </c>
      <c r="S129">
        <v>1249.0878</v>
      </c>
      <c r="T129">
        <v>1785.3378</v>
      </c>
      <c r="U129">
        <v>1785.3378</v>
      </c>
      <c r="V129" t="s">
        <v>1051</v>
      </c>
      <c r="W129" t="s">
        <v>1048</v>
      </c>
    </row>
    <row r="130" spans="1:23" x14ac:dyDescent="0.35">
      <c r="A130" t="s">
        <v>175</v>
      </c>
      <c r="B130" t="s">
        <v>35</v>
      </c>
      <c r="C130" t="s">
        <v>8</v>
      </c>
      <c r="D130" t="s">
        <v>11</v>
      </c>
      <c r="F130" s="4">
        <v>44133</v>
      </c>
      <c r="G130" s="4">
        <v>44141</v>
      </c>
      <c r="H130" s="6">
        <f t="shared" si="1"/>
        <v>8</v>
      </c>
      <c r="I130">
        <v>1</v>
      </c>
      <c r="L130">
        <v>0.25</v>
      </c>
      <c r="M130">
        <v>240</v>
      </c>
      <c r="N130" t="s">
        <v>17</v>
      </c>
      <c r="O130">
        <v>8</v>
      </c>
      <c r="P130">
        <v>80</v>
      </c>
      <c r="Q130">
        <v>20</v>
      </c>
      <c r="R130">
        <v>20</v>
      </c>
      <c r="S130">
        <v>240</v>
      </c>
      <c r="T130">
        <v>260</v>
      </c>
      <c r="U130">
        <v>260</v>
      </c>
      <c r="V130" t="s">
        <v>1050</v>
      </c>
      <c r="W130" t="s">
        <v>1049</v>
      </c>
    </row>
    <row r="131" spans="1:23" x14ac:dyDescent="0.35">
      <c r="A131" t="s">
        <v>176</v>
      </c>
      <c r="B131" t="s">
        <v>35</v>
      </c>
      <c r="C131" t="s">
        <v>44</v>
      </c>
      <c r="D131" t="s">
        <v>11</v>
      </c>
      <c r="F131" s="4">
        <v>44133</v>
      </c>
      <c r="G131" s="4">
        <v>44153</v>
      </c>
      <c r="H131" s="6">
        <f t="shared" ref="H131:H194" si="2">G131-F131</f>
        <v>20</v>
      </c>
      <c r="I131">
        <v>1</v>
      </c>
      <c r="L131">
        <v>0.25</v>
      </c>
      <c r="M131">
        <v>27</v>
      </c>
      <c r="N131" t="s">
        <v>18</v>
      </c>
      <c r="O131">
        <v>20</v>
      </c>
      <c r="P131">
        <v>80</v>
      </c>
      <c r="Q131">
        <v>20</v>
      </c>
      <c r="R131">
        <v>20</v>
      </c>
      <c r="S131">
        <v>27</v>
      </c>
      <c r="T131">
        <v>47</v>
      </c>
      <c r="U131">
        <v>47</v>
      </c>
      <c r="V131" t="s">
        <v>1050</v>
      </c>
      <c r="W131" t="s">
        <v>1051</v>
      </c>
    </row>
    <row r="132" spans="1:23" x14ac:dyDescent="0.35">
      <c r="A132" t="s">
        <v>177</v>
      </c>
      <c r="B132" t="s">
        <v>38</v>
      </c>
      <c r="C132" t="s">
        <v>8</v>
      </c>
      <c r="D132" t="s">
        <v>13</v>
      </c>
      <c r="F132" s="4">
        <v>44137</v>
      </c>
      <c r="G132" s="4">
        <v>44139</v>
      </c>
      <c r="H132" s="6">
        <f t="shared" si="2"/>
        <v>2</v>
      </c>
      <c r="I132">
        <v>2</v>
      </c>
      <c r="L132">
        <v>1</v>
      </c>
      <c r="M132">
        <v>228.6335</v>
      </c>
      <c r="N132" t="s">
        <v>18</v>
      </c>
      <c r="O132">
        <v>2</v>
      </c>
      <c r="P132">
        <v>140</v>
      </c>
      <c r="Q132">
        <v>140</v>
      </c>
      <c r="R132">
        <v>140</v>
      </c>
      <c r="S132">
        <v>228.6335</v>
      </c>
      <c r="T132">
        <v>368.63350000000003</v>
      </c>
      <c r="U132">
        <v>368.63350000000003</v>
      </c>
      <c r="V132" t="s">
        <v>1053</v>
      </c>
      <c r="W132" t="s">
        <v>1051</v>
      </c>
    </row>
    <row r="133" spans="1:23" x14ac:dyDescent="0.35">
      <c r="A133" t="s">
        <v>178</v>
      </c>
      <c r="B133" t="s">
        <v>38</v>
      </c>
      <c r="C133" t="s">
        <v>6</v>
      </c>
      <c r="D133" t="s">
        <v>12</v>
      </c>
      <c r="F133" s="4">
        <v>44137</v>
      </c>
      <c r="G133" s="4">
        <v>44160</v>
      </c>
      <c r="H133" s="6">
        <f t="shared" si="2"/>
        <v>23</v>
      </c>
      <c r="I133">
        <v>1</v>
      </c>
      <c r="L133">
        <v>0.5</v>
      </c>
      <c r="M133">
        <v>26.582599999999999</v>
      </c>
      <c r="N133" t="s">
        <v>17</v>
      </c>
      <c r="O133">
        <v>23</v>
      </c>
      <c r="P133">
        <v>80</v>
      </c>
      <c r="Q133">
        <v>40</v>
      </c>
      <c r="R133">
        <v>40</v>
      </c>
      <c r="S133">
        <v>26.582599999999999</v>
      </c>
      <c r="T133">
        <v>66.582599999999999</v>
      </c>
      <c r="U133">
        <v>66.582599999999999</v>
      </c>
      <c r="V133" t="s">
        <v>1053</v>
      </c>
      <c r="W133" t="s">
        <v>1051</v>
      </c>
    </row>
    <row r="134" spans="1:23" x14ac:dyDescent="0.35">
      <c r="A134" t="s">
        <v>179</v>
      </c>
      <c r="B134" t="s">
        <v>36</v>
      </c>
      <c r="C134" t="s">
        <v>6</v>
      </c>
      <c r="D134" t="s">
        <v>13</v>
      </c>
      <c r="F134" s="4">
        <v>44137</v>
      </c>
      <c r="G134" s="4">
        <v>44172</v>
      </c>
      <c r="H134" s="6">
        <f t="shared" si="2"/>
        <v>35</v>
      </c>
      <c r="I134">
        <v>2</v>
      </c>
      <c r="L134">
        <v>0.75</v>
      </c>
      <c r="M134">
        <v>5.71</v>
      </c>
      <c r="N134" t="s">
        <v>17</v>
      </c>
      <c r="O134">
        <v>35</v>
      </c>
      <c r="P134">
        <v>140</v>
      </c>
      <c r="Q134">
        <v>105</v>
      </c>
      <c r="R134">
        <v>105</v>
      </c>
      <c r="S134">
        <v>5.71</v>
      </c>
      <c r="T134">
        <v>110.71</v>
      </c>
      <c r="U134">
        <v>110.71</v>
      </c>
      <c r="V134" t="s">
        <v>1053</v>
      </c>
      <c r="W134" t="s">
        <v>1053</v>
      </c>
    </row>
    <row r="135" spans="1:23" x14ac:dyDescent="0.35">
      <c r="A135" t="s">
        <v>180</v>
      </c>
      <c r="B135" t="s">
        <v>34</v>
      </c>
      <c r="C135" t="s">
        <v>6</v>
      </c>
      <c r="D135" t="s">
        <v>13</v>
      </c>
      <c r="F135" s="4">
        <v>44137</v>
      </c>
      <c r="G135" s="4">
        <v>44207</v>
      </c>
      <c r="H135" s="6">
        <f t="shared" si="2"/>
        <v>70</v>
      </c>
      <c r="I135">
        <v>2</v>
      </c>
      <c r="L135">
        <v>0.5</v>
      </c>
      <c r="M135">
        <v>263.0523</v>
      </c>
      <c r="N135" t="s">
        <v>18</v>
      </c>
      <c r="O135">
        <v>70</v>
      </c>
      <c r="P135">
        <v>140</v>
      </c>
      <c r="Q135">
        <v>70</v>
      </c>
      <c r="R135">
        <v>70</v>
      </c>
      <c r="S135">
        <v>263.0523</v>
      </c>
      <c r="T135">
        <v>333.0523</v>
      </c>
      <c r="U135">
        <v>333.0523</v>
      </c>
      <c r="V135" t="s">
        <v>1053</v>
      </c>
      <c r="W135" t="s">
        <v>1053</v>
      </c>
    </row>
    <row r="136" spans="1:23" x14ac:dyDescent="0.35">
      <c r="A136" t="s">
        <v>181</v>
      </c>
      <c r="B136" t="s">
        <v>39</v>
      </c>
      <c r="C136" t="s">
        <v>44</v>
      </c>
      <c r="D136" t="s">
        <v>13</v>
      </c>
      <c r="F136" s="4">
        <v>44137</v>
      </c>
      <c r="G136" s="4">
        <v>44301</v>
      </c>
      <c r="H136" s="6">
        <f t="shared" si="2"/>
        <v>164</v>
      </c>
      <c r="I136">
        <v>2</v>
      </c>
      <c r="L136">
        <v>1.75</v>
      </c>
      <c r="M136">
        <v>8.25</v>
      </c>
      <c r="N136" t="s">
        <v>17</v>
      </c>
      <c r="O136">
        <v>164</v>
      </c>
      <c r="P136">
        <v>140</v>
      </c>
      <c r="Q136">
        <v>245</v>
      </c>
      <c r="R136">
        <v>245</v>
      </c>
      <c r="S136">
        <v>8.25</v>
      </c>
      <c r="T136">
        <v>253.25</v>
      </c>
      <c r="U136">
        <v>253.25</v>
      </c>
      <c r="V136" t="s">
        <v>1053</v>
      </c>
      <c r="W136" t="s">
        <v>1050</v>
      </c>
    </row>
    <row r="137" spans="1:23" x14ac:dyDescent="0.35">
      <c r="A137" t="s">
        <v>182</v>
      </c>
      <c r="B137" t="s">
        <v>39</v>
      </c>
      <c r="C137" t="s">
        <v>8</v>
      </c>
      <c r="D137" t="s">
        <v>13</v>
      </c>
      <c r="F137" s="4">
        <v>44138</v>
      </c>
      <c r="G137" s="4">
        <v>44165</v>
      </c>
      <c r="H137" s="6">
        <f t="shared" si="2"/>
        <v>27</v>
      </c>
      <c r="I137">
        <v>1</v>
      </c>
      <c r="L137">
        <v>0.5</v>
      </c>
      <c r="M137">
        <v>15.63</v>
      </c>
      <c r="N137" t="s">
        <v>17</v>
      </c>
      <c r="O137">
        <v>27</v>
      </c>
      <c r="P137">
        <v>80</v>
      </c>
      <c r="Q137">
        <v>40</v>
      </c>
      <c r="R137">
        <v>40</v>
      </c>
      <c r="S137">
        <v>15.63</v>
      </c>
      <c r="T137">
        <v>55.63</v>
      </c>
      <c r="U137">
        <v>55.63</v>
      </c>
      <c r="V137" t="s">
        <v>1048</v>
      </c>
      <c r="W137" t="s">
        <v>1053</v>
      </c>
    </row>
    <row r="138" spans="1:23" x14ac:dyDescent="0.35">
      <c r="A138" t="s">
        <v>183</v>
      </c>
      <c r="B138" t="s">
        <v>34</v>
      </c>
      <c r="C138" t="s">
        <v>6</v>
      </c>
      <c r="D138" t="s">
        <v>13</v>
      </c>
      <c r="F138" s="4">
        <v>44138</v>
      </c>
      <c r="G138" s="4">
        <v>44167</v>
      </c>
      <c r="H138" s="6">
        <f t="shared" si="2"/>
        <v>29</v>
      </c>
      <c r="I138">
        <v>1</v>
      </c>
      <c r="L138">
        <v>0.5</v>
      </c>
      <c r="M138">
        <v>15.63</v>
      </c>
      <c r="N138" t="s">
        <v>17</v>
      </c>
      <c r="O138">
        <v>29</v>
      </c>
      <c r="P138">
        <v>80</v>
      </c>
      <c r="Q138">
        <v>40</v>
      </c>
      <c r="R138">
        <v>40</v>
      </c>
      <c r="S138">
        <v>15.63</v>
      </c>
      <c r="T138">
        <v>55.63</v>
      </c>
      <c r="U138">
        <v>55.63</v>
      </c>
      <c r="V138" t="s">
        <v>1048</v>
      </c>
      <c r="W138" t="s">
        <v>1051</v>
      </c>
    </row>
    <row r="139" spans="1:23" x14ac:dyDescent="0.35">
      <c r="A139" t="s">
        <v>184</v>
      </c>
      <c r="B139" t="s">
        <v>39</v>
      </c>
      <c r="C139" t="s">
        <v>9</v>
      </c>
      <c r="D139" t="s">
        <v>12</v>
      </c>
      <c r="F139" s="4">
        <v>44138</v>
      </c>
      <c r="G139" s="4">
        <v>44173</v>
      </c>
      <c r="H139" s="6">
        <f t="shared" si="2"/>
        <v>35</v>
      </c>
      <c r="I139">
        <v>1</v>
      </c>
      <c r="L139">
        <v>0.75</v>
      </c>
      <c r="M139">
        <v>28.5</v>
      </c>
      <c r="N139" t="s">
        <v>18</v>
      </c>
      <c r="O139">
        <v>35</v>
      </c>
      <c r="P139">
        <v>80</v>
      </c>
      <c r="Q139">
        <v>60</v>
      </c>
      <c r="R139">
        <v>60</v>
      </c>
      <c r="S139">
        <v>28.5</v>
      </c>
      <c r="T139">
        <v>88.5</v>
      </c>
      <c r="U139">
        <v>88.5</v>
      </c>
      <c r="V139" t="s">
        <v>1048</v>
      </c>
      <c r="W139" t="s">
        <v>1048</v>
      </c>
    </row>
    <row r="140" spans="1:23" x14ac:dyDescent="0.35">
      <c r="A140" t="s">
        <v>185</v>
      </c>
      <c r="B140" t="s">
        <v>38</v>
      </c>
      <c r="C140" t="s">
        <v>8</v>
      </c>
      <c r="D140" t="s">
        <v>13</v>
      </c>
      <c r="F140" s="4">
        <v>44139</v>
      </c>
      <c r="G140" s="4">
        <v>44144</v>
      </c>
      <c r="H140" s="6">
        <f t="shared" si="2"/>
        <v>5</v>
      </c>
      <c r="I140">
        <v>1</v>
      </c>
      <c r="L140">
        <v>0.5</v>
      </c>
      <c r="M140">
        <v>748.44</v>
      </c>
      <c r="N140" t="s">
        <v>17</v>
      </c>
      <c r="O140">
        <v>5</v>
      </c>
      <c r="P140">
        <v>80</v>
      </c>
      <c r="Q140">
        <v>40</v>
      </c>
      <c r="R140">
        <v>40</v>
      </c>
      <c r="S140">
        <v>748.44</v>
      </c>
      <c r="T140">
        <v>788.44</v>
      </c>
      <c r="U140">
        <v>788.44</v>
      </c>
      <c r="V140" t="s">
        <v>1051</v>
      </c>
      <c r="W140" t="s">
        <v>1053</v>
      </c>
    </row>
    <row r="141" spans="1:23" x14ac:dyDescent="0.35">
      <c r="A141" t="s">
        <v>186</v>
      </c>
      <c r="B141" t="s">
        <v>38</v>
      </c>
      <c r="C141" t="s">
        <v>6</v>
      </c>
      <c r="D141" t="s">
        <v>1</v>
      </c>
      <c r="F141" s="4">
        <v>44139</v>
      </c>
      <c r="G141" s="4">
        <v>44152</v>
      </c>
      <c r="H141" s="6">
        <f t="shared" si="2"/>
        <v>13</v>
      </c>
      <c r="I141">
        <v>1</v>
      </c>
      <c r="L141">
        <v>1</v>
      </c>
      <c r="M141">
        <v>86.356300000000005</v>
      </c>
      <c r="N141" t="s">
        <v>19</v>
      </c>
      <c r="O141">
        <v>13</v>
      </c>
      <c r="P141">
        <v>80</v>
      </c>
      <c r="Q141">
        <v>80</v>
      </c>
      <c r="R141">
        <v>80</v>
      </c>
      <c r="S141">
        <v>86.356300000000005</v>
      </c>
      <c r="T141">
        <v>166.3563</v>
      </c>
      <c r="U141">
        <v>166.3563</v>
      </c>
      <c r="V141" t="s">
        <v>1051</v>
      </c>
      <c r="W141" t="s">
        <v>1048</v>
      </c>
    </row>
    <row r="142" spans="1:23" x14ac:dyDescent="0.35">
      <c r="A142" t="s">
        <v>187</v>
      </c>
      <c r="B142" t="s">
        <v>36</v>
      </c>
      <c r="C142" t="s">
        <v>44</v>
      </c>
      <c r="D142" t="s">
        <v>11</v>
      </c>
      <c r="F142" s="4">
        <v>44139</v>
      </c>
      <c r="G142" s="4">
        <v>44152</v>
      </c>
      <c r="H142" s="6">
        <f t="shared" si="2"/>
        <v>13</v>
      </c>
      <c r="I142">
        <v>1</v>
      </c>
      <c r="L142">
        <v>0.25</v>
      </c>
      <c r="M142">
        <v>107.99550000000001</v>
      </c>
      <c r="N142" t="s">
        <v>19</v>
      </c>
      <c r="O142">
        <v>13</v>
      </c>
      <c r="P142">
        <v>80</v>
      </c>
      <c r="Q142">
        <v>20</v>
      </c>
      <c r="R142">
        <v>20</v>
      </c>
      <c r="S142">
        <v>107.99550000000001</v>
      </c>
      <c r="T142">
        <v>127.99550000000001</v>
      </c>
      <c r="U142">
        <v>127.99550000000001</v>
      </c>
      <c r="V142" t="s">
        <v>1051</v>
      </c>
      <c r="W142" t="s">
        <v>1048</v>
      </c>
    </row>
    <row r="143" spans="1:23" x14ac:dyDescent="0.35">
      <c r="A143" t="s">
        <v>188</v>
      </c>
      <c r="B143" t="s">
        <v>34</v>
      </c>
      <c r="C143" t="s">
        <v>44</v>
      </c>
      <c r="D143" t="s">
        <v>13</v>
      </c>
      <c r="F143" s="4">
        <v>44139</v>
      </c>
      <c r="G143" s="4">
        <v>44159</v>
      </c>
      <c r="H143" s="6">
        <f t="shared" si="2"/>
        <v>20</v>
      </c>
      <c r="I143">
        <v>2</v>
      </c>
      <c r="L143">
        <v>0.5</v>
      </c>
      <c r="M143">
        <v>279.31</v>
      </c>
      <c r="N143" t="s">
        <v>17</v>
      </c>
      <c r="O143">
        <v>20</v>
      </c>
      <c r="P143">
        <v>140</v>
      </c>
      <c r="Q143">
        <v>70</v>
      </c>
      <c r="R143">
        <v>70</v>
      </c>
      <c r="S143">
        <v>279.31</v>
      </c>
      <c r="T143">
        <v>349.31</v>
      </c>
      <c r="U143">
        <v>349.31</v>
      </c>
      <c r="V143" t="s">
        <v>1051</v>
      </c>
      <c r="W143" t="s">
        <v>1048</v>
      </c>
    </row>
    <row r="144" spans="1:23" x14ac:dyDescent="0.35">
      <c r="A144" t="s">
        <v>189</v>
      </c>
      <c r="B144" t="s">
        <v>38</v>
      </c>
      <c r="C144" t="s">
        <v>8</v>
      </c>
      <c r="D144" t="s">
        <v>12</v>
      </c>
      <c r="F144" s="4">
        <v>44139</v>
      </c>
      <c r="G144" s="4">
        <v>44167</v>
      </c>
      <c r="H144" s="6">
        <f t="shared" si="2"/>
        <v>28</v>
      </c>
      <c r="I144">
        <v>1</v>
      </c>
      <c r="L144">
        <v>0.5</v>
      </c>
      <c r="M144">
        <v>25.26</v>
      </c>
      <c r="N144" t="s">
        <v>17</v>
      </c>
      <c r="O144">
        <v>28</v>
      </c>
      <c r="P144">
        <v>80</v>
      </c>
      <c r="Q144">
        <v>40</v>
      </c>
      <c r="R144">
        <v>40</v>
      </c>
      <c r="S144">
        <v>25.26</v>
      </c>
      <c r="T144">
        <v>65.260000000000005</v>
      </c>
      <c r="U144">
        <v>65.260000000000005</v>
      </c>
      <c r="V144" t="s">
        <v>1051</v>
      </c>
      <c r="W144" t="s">
        <v>1051</v>
      </c>
    </row>
    <row r="145" spans="1:23" x14ac:dyDescent="0.35">
      <c r="A145" t="s">
        <v>190</v>
      </c>
      <c r="B145" t="s">
        <v>34</v>
      </c>
      <c r="C145" t="s">
        <v>44</v>
      </c>
      <c r="D145" t="s">
        <v>13</v>
      </c>
      <c r="F145" s="4">
        <v>44140</v>
      </c>
      <c r="G145" s="4">
        <v>44153</v>
      </c>
      <c r="H145" s="6">
        <f t="shared" si="2"/>
        <v>13</v>
      </c>
      <c r="I145">
        <v>1</v>
      </c>
      <c r="L145">
        <v>1</v>
      </c>
      <c r="M145">
        <v>351.02069999999998</v>
      </c>
      <c r="N145" t="s">
        <v>18</v>
      </c>
      <c r="O145">
        <v>13</v>
      </c>
      <c r="P145">
        <v>80</v>
      </c>
      <c r="Q145">
        <v>80</v>
      </c>
      <c r="R145">
        <v>80</v>
      </c>
      <c r="S145">
        <v>351.02069999999998</v>
      </c>
      <c r="T145">
        <v>431.02069999999998</v>
      </c>
      <c r="U145">
        <v>431.02069999999998</v>
      </c>
      <c r="V145" t="s">
        <v>1050</v>
      </c>
      <c r="W145" t="s">
        <v>1051</v>
      </c>
    </row>
    <row r="146" spans="1:23" x14ac:dyDescent="0.35">
      <c r="A146" t="s">
        <v>191</v>
      </c>
      <c r="B146" t="s">
        <v>38</v>
      </c>
      <c r="C146" t="s">
        <v>6</v>
      </c>
      <c r="D146" t="s">
        <v>13</v>
      </c>
      <c r="F146" s="4">
        <v>44140</v>
      </c>
      <c r="G146" s="4">
        <v>44160</v>
      </c>
      <c r="H146" s="6">
        <f t="shared" si="2"/>
        <v>20</v>
      </c>
      <c r="I146">
        <v>1</v>
      </c>
      <c r="L146">
        <v>0.5</v>
      </c>
      <c r="M146">
        <v>27.953900000000001</v>
      </c>
      <c r="N146" t="s">
        <v>17</v>
      </c>
      <c r="O146">
        <v>20</v>
      </c>
      <c r="P146">
        <v>80</v>
      </c>
      <c r="Q146">
        <v>40</v>
      </c>
      <c r="R146">
        <v>40</v>
      </c>
      <c r="S146">
        <v>27.953900000000001</v>
      </c>
      <c r="T146">
        <v>67.953900000000004</v>
      </c>
      <c r="U146">
        <v>67.953900000000004</v>
      </c>
      <c r="V146" t="s">
        <v>1050</v>
      </c>
      <c r="W146" t="s">
        <v>1051</v>
      </c>
    </row>
    <row r="147" spans="1:23" x14ac:dyDescent="0.35">
      <c r="A147" t="s">
        <v>192</v>
      </c>
      <c r="B147" t="s">
        <v>35</v>
      </c>
      <c r="C147" t="s">
        <v>9</v>
      </c>
      <c r="D147" t="s">
        <v>12</v>
      </c>
      <c r="F147" s="4">
        <v>44142</v>
      </c>
      <c r="G147" s="4">
        <v>44174</v>
      </c>
      <c r="H147" s="6">
        <f t="shared" si="2"/>
        <v>32</v>
      </c>
      <c r="I147">
        <v>2</v>
      </c>
      <c r="L147">
        <v>0.75</v>
      </c>
      <c r="M147">
        <v>62.13</v>
      </c>
      <c r="N147" t="s">
        <v>17</v>
      </c>
      <c r="O147">
        <v>32</v>
      </c>
      <c r="P147">
        <v>140</v>
      </c>
      <c r="Q147">
        <v>105</v>
      </c>
      <c r="R147">
        <v>105</v>
      </c>
      <c r="S147">
        <v>62.13</v>
      </c>
      <c r="T147">
        <v>167.13</v>
      </c>
      <c r="U147">
        <v>167.13</v>
      </c>
      <c r="V147" t="s">
        <v>1052</v>
      </c>
      <c r="W147" t="s">
        <v>1051</v>
      </c>
    </row>
    <row r="148" spans="1:23" x14ac:dyDescent="0.35">
      <c r="A148" t="s">
        <v>193</v>
      </c>
      <c r="B148" t="s">
        <v>37</v>
      </c>
      <c r="C148" t="s">
        <v>43</v>
      </c>
      <c r="D148" t="s">
        <v>1</v>
      </c>
      <c r="F148" s="4">
        <v>44144</v>
      </c>
      <c r="G148" s="4">
        <v>44161</v>
      </c>
      <c r="H148" s="6">
        <f t="shared" si="2"/>
        <v>17</v>
      </c>
      <c r="I148">
        <v>1</v>
      </c>
      <c r="L148">
        <v>7</v>
      </c>
      <c r="M148">
        <v>3396.25</v>
      </c>
      <c r="N148" t="s">
        <v>19</v>
      </c>
      <c r="O148">
        <v>17</v>
      </c>
      <c r="P148">
        <v>80</v>
      </c>
      <c r="Q148">
        <v>560</v>
      </c>
      <c r="R148">
        <v>560</v>
      </c>
      <c r="S148">
        <v>3396.25</v>
      </c>
      <c r="T148">
        <v>3956.25</v>
      </c>
      <c r="U148">
        <v>3956.25</v>
      </c>
      <c r="V148" t="s">
        <v>1053</v>
      </c>
      <c r="W148" t="s">
        <v>1050</v>
      </c>
    </row>
    <row r="149" spans="1:23" x14ac:dyDescent="0.35">
      <c r="A149" t="s">
        <v>194</v>
      </c>
      <c r="B149" t="s">
        <v>40</v>
      </c>
      <c r="C149" t="s">
        <v>7</v>
      </c>
      <c r="D149" t="s">
        <v>13</v>
      </c>
      <c r="F149" s="4">
        <v>44144</v>
      </c>
      <c r="G149" s="4">
        <v>44258</v>
      </c>
      <c r="H149" s="6">
        <f t="shared" si="2"/>
        <v>114</v>
      </c>
      <c r="I149">
        <v>2</v>
      </c>
      <c r="L149">
        <v>0.5</v>
      </c>
      <c r="M149">
        <v>22</v>
      </c>
      <c r="N149" t="s">
        <v>17</v>
      </c>
      <c r="O149">
        <v>114</v>
      </c>
      <c r="P149">
        <v>140</v>
      </c>
      <c r="Q149">
        <v>70</v>
      </c>
      <c r="R149">
        <v>70</v>
      </c>
      <c r="S149">
        <v>22</v>
      </c>
      <c r="T149">
        <v>92</v>
      </c>
      <c r="U149">
        <v>92</v>
      </c>
      <c r="V149" t="s">
        <v>1053</v>
      </c>
      <c r="W149" t="s">
        <v>1051</v>
      </c>
    </row>
    <row r="150" spans="1:23" x14ac:dyDescent="0.35">
      <c r="A150" t="s">
        <v>195</v>
      </c>
      <c r="B150" t="s">
        <v>38</v>
      </c>
      <c r="C150" t="s">
        <v>8</v>
      </c>
      <c r="D150" t="s">
        <v>13</v>
      </c>
      <c r="F150" s="4">
        <v>44145</v>
      </c>
      <c r="G150" s="4">
        <v>44174</v>
      </c>
      <c r="H150" s="6">
        <f t="shared" si="2"/>
        <v>29</v>
      </c>
      <c r="I150">
        <v>1</v>
      </c>
      <c r="L150">
        <v>0.5</v>
      </c>
      <c r="M150">
        <v>163.36609999999999</v>
      </c>
      <c r="N150" t="s">
        <v>19</v>
      </c>
      <c r="O150">
        <v>29</v>
      </c>
      <c r="P150">
        <v>80</v>
      </c>
      <c r="Q150">
        <v>40</v>
      </c>
      <c r="R150">
        <v>40</v>
      </c>
      <c r="S150">
        <v>163.36609999999999</v>
      </c>
      <c r="T150">
        <v>203.36609999999999</v>
      </c>
      <c r="U150">
        <v>203.36609999999999</v>
      </c>
      <c r="V150" t="s">
        <v>1048</v>
      </c>
      <c r="W150" t="s">
        <v>1051</v>
      </c>
    </row>
    <row r="151" spans="1:23" x14ac:dyDescent="0.35">
      <c r="A151" t="s">
        <v>196</v>
      </c>
      <c r="B151" t="s">
        <v>37</v>
      </c>
      <c r="C151" t="s">
        <v>43</v>
      </c>
      <c r="D151" t="s">
        <v>12</v>
      </c>
      <c r="F151" s="4">
        <v>44146</v>
      </c>
      <c r="G151" s="4">
        <v>44160</v>
      </c>
      <c r="H151" s="6">
        <f t="shared" si="2"/>
        <v>14</v>
      </c>
      <c r="I151">
        <v>1</v>
      </c>
      <c r="L151">
        <v>0.25</v>
      </c>
      <c r="M151">
        <v>25.407900000000001</v>
      </c>
      <c r="N151" t="s">
        <v>17</v>
      </c>
      <c r="O151">
        <v>14</v>
      </c>
      <c r="P151">
        <v>80</v>
      </c>
      <c r="Q151">
        <v>20</v>
      </c>
      <c r="R151">
        <v>20</v>
      </c>
      <c r="S151">
        <v>25.407900000000001</v>
      </c>
      <c r="T151">
        <v>45.407899999999998</v>
      </c>
      <c r="U151">
        <v>45.407899999999998</v>
      </c>
      <c r="V151" t="s">
        <v>1051</v>
      </c>
      <c r="W151" t="s">
        <v>1051</v>
      </c>
    </row>
    <row r="152" spans="1:23" x14ac:dyDescent="0.35">
      <c r="A152" t="s">
        <v>197</v>
      </c>
      <c r="B152" t="s">
        <v>39</v>
      </c>
      <c r="C152" t="s">
        <v>44</v>
      </c>
      <c r="D152" t="s">
        <v>13</v>
      </c>
      <c r="F152" s="4">
        <v>44146</v>
      </c>
      <c r="G152" s="4">
        <v>44168</v>
      </c>
      <c r="H152" s="6">
        <f t="shared" si="2"/>
        <v>22</v>
      </c>
      <c r="I152">
        <v>2</v>
      </c>
      <c r="L152">
        <v>0.75</v>
      </c>
      <c r="M152">
        <v>182.7</v>
      </c>
      <c r="N152" t="s">
        <v>18</v>
      </c>
      <c r="O152">
        <v>22</v>
      </c>
      <c r="P152">
        <v>140</v>
      </c>
      <c r="Q152">
        <v>105</v>
      </c>
      <c r="R152">
        <v>105</v>
      </c>
      <c r="S152">
        <v>182.7</v>
      </c>
      <c r="T152">
        <v>287.7</v>
      </c>
      <c r="U152">
        <v>287.7</v>
      </c>
      <c r="V152" t="s">
        <v>1051</v>
      </c>
      <c r="W152" t="s">
        <v>1050</v>
      </c>
    </row>
    <row r="153" spans="1:23" x14ac:dyDescent="0.35">
      <c r="A153" t="s">
        <v>198</v>
      </c>
      <c r="B153" t="s">
        <v>39</v>
      </c>
      <c r="C153" t="s">
        <v>8</v>
      </c>
      <c r="D153" t="s">
        <v>13</v>
      </c>
      <c r="F153" s="4">
        <v>44146</v>
      </c>
      <c r="G153" s="4">
        <v>44165</v>
      </c>
      <c r="H153" s="6">
        <f t="shared" si="2"/>
        <v>19</v>
      </c>
      <c r="I153">
        <v>1</v>
      </c>
      <c r="L153">
        <v>0.5</v>
      </c>
      <c r="M153">
        <v>73.508899999999997</v>
      </c>
      <c r="N153" t="s">
        <v>18</v>
      </c>
      <c r="O153">
        <v>19</v>
      </c>
      <c r="P153">
        <v>80</v>
      </c>
      <c r="Q153">
        <v>40</v>
      </c>
      <c r="R153">
        <v>40</v>
      </c>
      <c r="S153">
        <v>73.508899999999997</v>
      </c>
      <c r="T153">
        <v>113.5089</v>
      </c>
      <c r="U153">
        <v>113.5089</v>
      </c>
      <c r="V153" t="s">
        <v>1051</v>
      </c>
      <c r="W153" t="s">
        <v>1053</v>
      </c>
    </row>
    <row r="154" spans="1:23" x14ac:dyDescent="0.35">
      <c r="A154" t="s">
        <v>199</v>
      </c>
      <c r="B154" t="s">
        <v>34</v>
      </c>
      <c r="C154" t="s">
        <v>44</v>
      </c>
      <c r="D154" t="s">
        <v>13</v>
      </c>
      <c r="E154" t="s">
        <v>3</v>
      </c>
      <c r="F154" s="4">
        <v>44146</v>
      </c>
      <c r="G154" s="4">
        <v>44166</v>
      </c>
      <c r="H154" s="6">
        <f t="shared" si="2"/>
        <v>20</v>
      </c>
      <c r="I154">
        <v>2</v>
      </c>
      <c r="L154">
        <v>0.5</v>
      </c>
      <c r="M154">
        <v>115.22490000000001</v>
      </c>
      <c r="N154" t="s">
        <v>17</v>
      </c>
      <c r="O154">
        <v>20</v>
      </c>
      <c r="P154">
        <v>140</v>
      </c>
      <c r="Q154">
        <v>70</v>
      </c>
      <c r="R154">
        <v>70</v>
      </c>
      <c r="S154">
        <v>115.22490000000001</v>
      </c>
      <c r="T154">
        <v>185.22489999999999</v>
      </c>
      <c r="U154">
        <v>185.22489999999999</v>
      </c>
      <c r="V154" t="s">
        <v>1051</v>
      </c>
      <c r="W154" t="s">
        <v>1048</v>
      </c>
    </row>
    <row r="155" spans="1:23" x14ac:dyDescent="0.35">
      <c r="A155" t="s">
        <v>200</v>
      </c>
      <c r="B155" t="s">
        <v>35</v>
      </c>
      <c r="C155" t="s">
        <v>44</v>
      </c>
      <c r="D155" t="s">
        <v>13</v>
      </c>
      <c r="F155" s="4">
        <v>44147</v>
      </c>
      <c r="G155" s="4">
        <v>44154</v>
      </c>
      <c r="H155" s="6">
        <f t="shared" si="2"/>
        <v>7</v>
      </c>
      <c r="I155">
        <v>2</v>
      </c>
      <c r="L155">
        <v>0.75</v>
      </c>
      <c r="M155">
        <v>340.45229999999998</v>
      </c>
      <c r="N155" t="s">
        <v>18</v>
      </c>
      <c r="O155">
        <v>7</v>
      </c>
      <c r="P155">
        <v>140</v>
      </c>
      <c r="Q155">
        <v>105</v>
      </c>
      <c r="R155">
        <v>105</v>
      </c>
      <c r="S155">
        <v>340.45229999999998</v>
      </c>
      <c r="T155">
        <v>445.45229999999998</v>
      </c>
      <c r="U155">
        <v>445.45229999999998</v>
      </c>
      <c r="V155" t="s">
        <v>1050</v>
      </c>
      <c r="W155" t="s">
        <v>1050</v>
      </c>
    </row>
    <row r="156" spans="1:23" x14ac:dyDescent="0.35">
      <c r="A156" t="s">
        <v>201</v>
      </c>
      <c r="B156" t="s">
        <v>38</v>
      </c>
      <c r="C156" t="s">
        <v>8</v>
      </c>
      <c r="D156" t="s">
        <v>12</v>
      </c>
      <c r="F156" s="4">
        <v>44147</v>
      </c>
      <c r="G156" s="4">
        <v>44161</v>
      </c>
      <c r="H156" s="6">
        <f t="shared" si="2"/>
        <v>14</v>
      </c>
      <c r="I156">
        <v>1</v>
      </c>
      <c r="L156">
        <v>0.5</v>
      </c>
      <c r="M156">
        <v>12</v>
      </c>
      <c r="N156" t="s">
        <v>17</v>
      </c>
      <c r="O156">
        <v>14</v>
      </c>
      <c r="P156">
        <v>80</v>
      </c>
      <c r="Q156">
        <v>40</v>
      </c>
      <c r="R156">
        <v>40</v>
      </c>
      <c r="S156">
        <v>12</v>
      </c>
      <c r="T156">
        <v>52</v>
      </c>
      <c r="U156">
        <v>52</v>
      </c>
      <c r="V156" t="s">
        <v>1050</v>
      </c>
      <c r="W156" t="s">
        <v>1050</v>
      </c>
    </row>
    <row r="157" spans="1:23" x14ac:dyDescent="0.35">
      <c r="A157" t="s">
        <v>202</v>
      </c>
      <c r="B157" t="s">
        <v>39</v>
      </c>
      <c r="C157" t="s">
        <v>8</v>
      </c>
      <c r="D157" t="s">
        <v>13</v>
      </c>
      <c r="F157" s="4">
        <v>44148</v>
      </c>
      <c r="G157" s="4">
        <v>44159</v>
      </c>
      <c r="H157" s="6">
        <f t="shared" si="2"/>
        <v>11</v>
      </c>
      <c r="I157">
        <v>1</v>
      </c>
      <c r="L157">
        <v>0.5</v>
      </c>
      <c r="M157">
        <v>36.754399999999997</v>
      </c>
      <c r="N157" t="s">
        <v>17</v>
      </c>
      <c r="O157">
        <v>11</v>
      </c>
      <c r="P157">
        <v>80</v>
      </c>
      <c r="Q157">
        <v>40</v>
      </c>
      <c r="R157">
        <v>40</v>
      </c>
      <c r="S157">
        <v>36.754399999999997</v>
      </c>
      <c r="T157">
        <v>76.754400000000004</v>
      </c>
      <c r="U157">
        <v>76.754400000000004</v>
      </c>
      <c r="V157" t="s">
        <v>1049</v>
      </c>
      <c r="W157" t="s">
        <v>1048</v>
      </c>
    </row>
    <row r="158" spans="1:23" x14ac:dyDescent="0.35">
      <c r="A158" t="s">
        <v>203</v>
      </c>
      <c r="B158" t="s">
        <v>37</v>
      </c>
      <c r="C158" t="s">
        <v>43</v>
      </c>
      <c r="D158" t="s">
        <v>1</v>
      </c>
      <c r="F158" s="4">
        <v>44149</v>
      </c>
      <c r="G158" s="4">
        <v>44170</v>
      </c>
      <c r="H158" s="6">
        <f t="shared" si="2"/>
        <v>21</v>
      </c>
      <c r="I158">
        <v>1</v>
      </c>
      <c r="L158">
        <v>1.75</v>
      </c>
      <c r="M158">
        <v>183.95</v>
      </c>
      <c r="N158" t="s">
        <v>19</v>
      </c>
      <c r="O158">
        <v>21</v>
      </c>
      <c r="P158">
        <v>80</v>
      </c>
      <c r="Q158">
        <v>140</v>
      </c>
      <c r="R158">
        <v>140</v>
      </c>
      <c r="S158">
        <v>183.95</v>
      </c>
      <c r="T158">
        <v>323.95</v>
      </c>
      <c r="U158">
        <v>323.95</v>
      </c>
      <c r="V158" t="s">
        <v>1052</v>
      </c>
      <c r="W158" t="s">
        <v>1052</v>
      </c>
    </row>
    <row r="159" spans="1:23" x14ac:dyDescent="0.35">
      <c r="A159" t="s">
        <v>204</v>
      </c>
      <c r="B159" t="s">
        <v>38</v>
      </c>
      <c r="C159" t="s">
        <v>8</v>
      </c>
      <c r="D159" t="s">
        <v>12</v>
      </c>
      <c r="E159" t="s">
        <v>3</v>
      </c>
      <c r="F159" s="4">
        <v>44149</v>
      </c>
      <c r="G159" s="4">
        <v>44167</v>
      </c>
      <c r="H159" s="6">
        <f t="shared" si="2"/>
        <v>18</v>
      </c>
      <c r="I159">
        <v>1</v>
      </c>
      <c r="L159">
        <v>0.25</v>
      </c>
      <c r="M159">
        <v>26.582599999999999</v>
      </c>
      <c r="N159" t="s">
        <v>19</v>
      </c>
      <c r="O159">
        <v>18</v>
      </c>
      <c r="P159">
        <v>80</v>
      </c>
      <c r="Q159">
        <v>20</v>
      </c>
      <c r="R159">
        <v>20</v>
      </c>
      <c r="S159">
        <v>26.582599999999999</v>
      </c>
      <c r="T159">
        <v>46.582599999999999</v>
      </c>
      <c r="U159">
        <v>46.582599999999999</v>
      </c>
      <c r="V159" t="s">
        <v>1052</v>
      </c>
      <c r="W159" t="s">
        <v>1051</v>
      </c>
    </row>
    <row r="160" spans="1:23" x14ac:dyDescent="0.35">
      <c r="A160" t="s">
        <v>205</v>
      </c>
      <c r="B160" t="s">
        <v>38</v>
      </c>
      <c r="C160" t="s">
        <v>8</v>
      </c>
      <c r="D160" t="s">
        <v>12</v>
      </c>
      <c r="F160" s="4">
        <v>44151</v>
      </c>
      <c r="G160" s="4">
        <v>44167</v>
      </c>
      <c r="H160" s="6">
        <f t="shared" si="2"/>
        <v>16</v>
      </c>
      <c r="I160">
        <v>1</v>
      </c>
      <c r="L160">
        <v>0.5</v>
      </c>
      <c r="M160">
        <v>13.42</v>
      </c>
      <c r="N160" t="s">
        <v>18</v>
      </c>
      <c r="O160">
        <v>16</v>
      </c>
      <c r="P160">
        <v>80</v>
      </c>
      <c r="Q160">
        <v>40</v>
      </c>
      <c r="R160">
        <v>40</v>
      </c>
      <c r="S160">
        <v>13.42</v>
      </c>
      <c r="T160">
        <v>53.42</v>
      </c>
      <c r="U160">
        <v>53.42</v>
      </c>
      <c r="V160" t="s">
        <v>1053</v>
      </c>
      <c r="W160" t="s">
        <v>1051</v>
      </c>
    </row>
    <row r="161" spans="1:23" x14ac:dyDescent="0.35">
      <c r="A161" t="s">
        <v>206</v>
      </c>
      <c r="B161" t="s">
        <v>38</v>
      </c>
      <c r="C161" t="s">
        <v>8</v>
      </c>
      <c r="D161" t="s">
        <v>1</v>
      </c>
      <c r="F161" s="4">
        <v>44151</v>
      </c>
      <c r="G161" s="4">
        <v>44168</v>
      </c>
      <c r="H161" s="6">
        <f t="shared" si="2"/>
        <v>17</v>
      </c>
      <c r="I161">
        <v>1</v>
      </c>
      <c r="L161">
        <v>1</v>
      </c>
      <c r="M161">
        <v>324</v>
      </c>
      <c r="N161" t="s">
        <v>19</v>
      </c>
      <c r="O161">
        <v>17</v>
      </c>
      <c r="P161">
        <v>80</v>
      </c>
      <c r="Q161">
        <v>80</v>
      </c>
      <c r="R161">
        <v>80</v>
      </c>
      <c r="S161">
        <v>324</v>
      </c>
      <c r="T161">
        <v>404</v>
      </c>
      <c r="U161">
        <v>404</v>
      </c>
      <c r="V161" t="s">
        <v>1053</v>
      </c>
      <c r="W161" t="s">
        <v>1050</v>
      </c>
    </row>
    <row r="162" spans="1:23" x14ac:dyDescent="0.35">
      <c r="A162" t="s">
        <v>207</v>
      </c>
      <c r="B162" t="s">
        <v>39</v>
      </c>
      <c r="C162" t="s">
        <v>8</v>
      </c>
      <c r="D162" t="s">
        <v>13</v>
      </c>
      <c r="F162" s="4">
        <v>44152</v>
      </c>
      <c r="G162" s="4">
        <v>44174</v>
      </c>
      <c r="H162" s="6">
        <f t="shared" si="2"/>
        <v>22</v>
      </c>
      <c r="I162">
        <v>2</v>
      </c>
      <c r="L162">
        <v>0.5</v>
      </c>
      <c r="M162">
        <v>504.21269999999998</v>
      </c>
      <c r="N162" t="s">
        <v>18</v>
      </c>
      <c r="O162">
        <v>22</v>
      </c>
      <c r="P162">
        <v>140</v>
      </c>
      <c r="Q162">
        <v>70</v>
      </c>
      <c r="R162">
        <v>70</v>
      </c>
      <c r="S162">
        <v>504.21269999999998</v>
      </c>
      <c r="T162">
        <v>574.21270000000004</v>
      </c>
      <c r="U162">
        <v>574.21270000000004</v>
      </c>
      <c r="V162" t="s">
        <v>1048</v>
      </c>
      <c r="W162" t="s">
        <v>1051</v>
      </c>
    </row>
    <row r="163" spans="1:23" x14ac:dyDescent="0.35">
      <c r="A163" t="s">
        <v>208</v>
      </c>
      <c r="B163" t="s">
        <v>34</v>
      </c>
      <c r="C163" t="s">
        <v>8</v>
      </c>
      <c r="D163" t="s">
        <v>12</v>
      </c>
      <c r="E163" t="s">
        <v>3</v>
      </c>
      <c r="F163" s="4">
        <v>44152</v>
      </c>
      <c r="G163" s="4">
        <v>44180</v>
      </c>
      <c r="H163" s="6">
        <f t="shared" si="2"/>
        <v>28</v>
      </c>
      <c r="I163">
        <v>2</v>
      </c>
      <c r="L163">
        <v>0.5</v>
      </c>
      <c r="M163">
        <v>338.0702</v>
      </c>
      <c r="N163" t="s">
        <v>17</v>
      </c>
      <c r="O163">
        <v>28</v>
      </c>
      <c r="P163">
        <v>140</v>
      </c>
      <c r="Q163">
        <v>70</v>
      </c>
      <c r="R163">
        <v>70</v>
      </c>
      <c r="S163">
        <v>338.0702</v>
      </c>
      <c r="T163">
        <v>408.0702</v>
      </c>
      <c r="U163">
        <v>408.0702</v>
      </c>
      <c r="V163" t="s">
        <v>1048</v>
      </c>
      <c r="W163" t="s">
        <v>1048</v>
      </c>
    </row>
    <row r="164" spans="1:23" x14ac:dyDescent="0.35">
      <c r="A164" t="s">
        <v>209</v>
      </c>
      <c r="B164" t="s">
        <v>39</v>
      </c>
      <c r="C164" t="s">
        <v>9</v>
      </c>
      <c r="D164" t="s">
        <v>12</v>
      </c>
      <c r="F164" s="4">
        <v>44153</v>
      </c>
      <c r="G164" s="4">
        <v>44165</v>
      </c>
      <c r="H164" s="6">
        <f t="shared" si="2"/>
        <v>12</v>
      </c>
      <c r="I164">
        <v>2</v>
      </c>
      <c r="L164">
        <v>1.5</v>
      </c>
      <c r="M164">
        <v>0.98399999999999999</v>
      </c>
      <c r="N164" t="s">
        <v>18</v>
      </c>
      <c r="O164">
        <v>12</v>
      </c>
      <c r="P164">
        <v>140</v>
      </c>
      <c r="Q164">
        <v>210</v>
      </c>
      <c r="R164">
        <v>210</v>
      </c>
      <c r="S164">
        <v>0.98399999999999999</v>
      </c>
      <c r="T164">
        <v>210.98400000000001</v>
      </c>
      <c r="U164">
        <v>210.98400000000001</v>
      </c>
      <c r="V164" t="s">
        <v>1051</v>
      </c>
      <c r="W164" t="s">
        <v>1053</v>
      </c>
    </row>
    <row r="165" spans="1:23" x14ac:dyDescent="0.35">
      <c r="A165" t="s">
        <v>210</v>
      </c>
      <c r="B165" t="s">
        <v>39</v>
      </c>
      <c r="C165" t="s">
        <v>8</v>
      </c>
      <c r="D165" t="s">
        <v>12</v>
      </c>
      <c r="F165" s="4">
        <v>44153</v>
      </c>
      <c r="G165" s="4">
        <v>44165</v>
      </c>
      <c r="H165" s="6">
        <f t="shared" si="2"/>
        <v>12</v>
      </c>
      <c r="I165">
        <v>1</v>
      </c>
      <c r="L165">
        <v>0.5</v>
      </c>
      <c r="M165">
        <v>14.88</v>
      </c>
      <c r="N165" t="s">
        <v>17</v>
      </c>
      <c r="O165">
        <v>12</v>
      </c>
      <c r="P165">
        <v>80</v>
      </c>
      <c r="Q165">
        <v>40</v>
      </c>
      <c r="R165">
        <v>40</v>
      </c>
      <c r="S165">
        <v>14.88</v>
      </c>
      <c r="T165">
        <v>54.88</v>
      </c>
      <c r="U165">
        <v>54.88</v>
      </c>
      <c r="V165" t="s">
        <v>1051</v>
      </c>
      <c r="W165" t="s">
        <v>1053</v>
      </c>
    </row>
    <row r="166" spans="1:23" x14ac:dyDescent="0.35">
      <c r="A166" t="s">
        <v>211</v>
      </c>
      <c r="B166" t="s">
        <v>37</v>
      </c>
      <c r="C166" t="s">
        <v>43</v>
      </c>
      <c r="D166" t="s">
        <v>12</v>
      </c>
      <c r="F166" s="4">
        <v>44154</v>
      </c>
      <c r="G166" s="4">
        <v>44165</v>
      </c>
      <c r="H166" s="6">
        <f t="shared" si="2"/>
        <v>11</v>
      </c>
      <c r="I166">
        <v>1</v>
      </c>
      <c r="L166">
        <v>0.5</v>
      </c>
      <c r="M166">
        <v>81.900000000000006</v>
      </c>
      <c r="N166" t="s">
        <v>17</v>
      </c>
      <c r="O166">
        <v>11</v>
      </c>
      <c r="P166">
        <v>80</v>
      </c>
      <c r="Q166">
        <v>40</v>
      </c>
      <c r="R166">
        <v>40</v>
      </c>
      <c r="S166">
        <v>81.900000000000006</v>
      </c>
      <c r="T166">
        <v>121.9</v>
      </c>
      <c r="U166">
        <v>121.9</v>
      </c>
      <c r="V166" t="s">
        <v>1050</v>
      </c>
      <c r="W166" t="s">
        <v>1053</v>
      </c>
    </row>
    <row r="167" spans="1:23" x14ac:dyDescent="0.35">
      <c r="A167" t="s">
        <v>212</v>
      </c>
      <c r="B167" t="s">
        <v>35</v>
      </c>
      <c r="C167" t="s">
        <v>9</v>
      </c>
      <c r="D167" t="s">
        <v>12</v>
      </c>
      <c r="F167" s="4">
        <v>44154</v>
      </c>
      <c r="G167" s="4">
        <v>44168</v>
      </c>
      <c r="H167" s="6">
        <f t="shared" si="2"/>
        <v>14</v>
      </c>
      <c r="I167">
        <v>2</v>
      </c>
      <c r="L167">
        <v>0.25</v>
      </c>
      <c r="M167">
        <v>21.33</v>
      </c>
      <c r="N167" t="s">
        <v>17</v>
      </c>
      <c r="O167">
        <v>14</v>
      </c>
      <c r="P167">
        <v>140</v>
      </c>
      <c r="Q167">
        <v>35</v>
      </c>
      <c r="R167">
        <v>35</v>
      </c>
      <c r="S167">
        <v>21.33</v>
      </c>
      <c r="T167">
        <v>56.33</v>
      </c>
      <c r="U167">
        <v>56.33</v>
      </c>
      <c r="V167" t="s">
        <v>1050</v>
      </c>
      <c r="W167" t="s">
        <v>1050</v>
      </c>
    </row>
    <row r="168" spans="1:23" x14ac:dyDescent="0.35">
      <c r="A168" t="s">
        <v>213</v>
      </c>
      <c r="B168" t="s">
        <v>34</v>
      </c>
      <c r="C168" t="s">
        <v>8</v>
      </c>
      <c r="D168" t="s">
        <v>12</v>
      </c>
      <c r="F168" s="4">
        <v>44154</v>
      </c>
      <c r="G168" s="4">
        <v>44168</v>
      </c>
      <c r="H168" s="6">
        <f t="shared" si="2"/>
        <v>14</v>
      </c>
      <c r="I168">
        <v>1</v>
      </c>
      <c r="L168">
        <v>0.25</v>
      </c>
      <c r="M168">
        <v>120</v>
      </c>
      <c r="N168" t="s">
        <v>19</v>
      </c>
      <c r="O168">
        <v>14</v>
      </c>
      <c r="P168">
        <v>80</v>
      </c>
      <c r="Q168">
        <v>20</v>
      </c>
      <c r="R168">
        <v>20</v>
      </c>
      <c r="S168">
        <v>120</v>
      </c>
      <c r="T168">
        <v>140</v>
      </c>
      <c r="U168">
        <v>140</v>
      </c>
      <c r="V168" t="s">
        <v>1050</v>
      </c>
      <c r="W168" t="s">
        <v>1050</v>
      </c>
    </row>
    <row r="169" spans="1:23" x14ac:dyDescent="0.35">
      <c r="A169" t="s">
        <v>214</v>
      </c>
      <c r="B169" t="s">
        <v>35</v>
      </c>
      <c r="C169" t="s">
        <v>6</v>
      </c>
      <c r="D169" t="s">
        <v>13</v>
      </c>
      <c r="F169" s="4">
        <v>44154</v>
      </c>
      <c r="G169" s="4">
        <v>44182</v>
      </c>
      <c r="H169" s="6">
        <f t="shared" si="2"/>
        <v>28</v>
      </c>
      <c r="I169">
        <v>2</v>
      </c>
      <c r="L169">
        <v>0.5</v>
      </c>
      <c r="M169">
        <v>1579.4</v>
      </c>
      <c r="N169" t="s">
        <v>17</v>
      </c>
      <c r="O169">
        <v>28</v>
      </c>
      <c r="P169">
        <v>140</v>
      </c>
      <c r="Q169">
        <v>70</v>
      </c>
      <c r="R169">
        <v>70</v>
      </c>
      <c r="S169">
        <v>1579.4</v>
      </c>
      <c r="T169">
        <v>1649.4</v>
      </c>
      <c r="U169">
        <v>1649.4</v>
      </c>
      <c r="V169" t="s">
        <v>1050</v>
      </c>
      <c r="W169" t="s">
        <v>1050</v>
      </c>
    </row>
    <row r="170" spans="1:23" x14ac:dyDescent="0.35">
      <c r="A170" t="s">
        <v>215</v>
      </c>
      <c r="B170" t="s">
        <v>37</v>
      </c>
      <c r="C170" t="s">
        <v>8</v>
      </c>
      <c r="D170" t="s">
        <v>13</v>
      </c>
      <c r="F170" s="4">
        <v>44156</v>
      </c>
      <c r="G170" s="4">
        <v>44165</v>
      </c>
      <c r="H170" s="6">
        <f t="shared" si="2"/>
        <v>9</v>
      </c>
      <c r="I170">
        <v>2</v>
      </c>
      <c r="L170">
        <v>0.5</v>
      </c>
      <c r="M170">
        <v>174.18029999999999</v>
      </c>
      <c r="N170" t="s">
        <v>18</v>
      </c>
      <c r="O170">
        <v>9</v>
      </c>
      <c r="P170">
        <v>140</v>
      </c>
      <c r="Q170">
        <v>70</v>
      </c>
      <c r="R170">
        <v>70</v>
      </c>
      <c r="S170">
        <v>174.18029999999999</v>
      </c>
      <c r="T170">
        <v>244.18029999999999</v>
      </c>
      <c r="U170">
        <v>244.18029999999999</v>
      </c>
      <c r="V170" t="s">
        <v>1052</v>
      </c>
      <c r="W170" t="s">
        <v>1053</v>
      </c>
    </row>
    <row r="171" spans="1:23" x14ac:dyDescent="0.35">
      <c r="A171" t="s">
        <v>216</v>
      </c>
      <c r="B171" t="s">
        <v>34</v>
      </c>
      <c r="C171" t="s">
        <v>9</v>
      </c>
      <c r="D171" t="s">
        <v>13</v>
      </c>
      <c r="F171" s="4">
        <v>44158</v>
      </c>
      <c r="G171" s="4">
        <v>44172</v>
      </c>
      <c r="H171" s="6">
        <f t="shared" si="2"/>
        <v>14</v>
      </c>
      <c r="I171">
        <v>1</v>
      </c>
      <c r="L171">
        <v>0.75</v>
      </c>
      <c r="M171">
        <v>20</v>
      </c>
      <c r="N171" t="s">
        <v>17</v>
      </c>
      <c r="O171">
        <v>14</v>
      </c>
      <c r="P171">
        <v>80</v>
      </c>
      <c r="Q171">
        <v>60</v>
      </c>
      <c r="R171">
        <v>60</v>
      </c>
      <c r="S171">
        <v>20</v>
      </c>
      <c r="T171">
        <v>80</v>
      </c>
      <c r="U171">
        <v>80</v>
      </c>
      <c r="V171" t="s">
        <v>1053</v>
      </c>
      <c r="W171" t="s">
        <v>1053</v>
      </c>
    </row>
    <row r="172" spans="1:23" x14ac:dyDescent="0.35">
      <c r="A172" t="s">
        <v>217</v>
      </c>
      <c r="B172" t="s">
        <v>35</v>
      </c>
      <c r="C172" t="s">
        <v>8</v>
      </c>
      <c r="D172" t="s">
        <v>1</v>
      </c>
      <c r="F172" s="4">
        <v>44158</v>
      </c>
      <c r="G172" s="4">
        <v>44201</v>
      </c>
      <c r="H172" s="6">
        <f t="shared" si="2"/>
        <v>43</v>
      </c>
      <c r="I172">
        <v>1</v>
      </c>
      <c r="L172">
        <v>2.5</v>
      </c>
      <c r="M172">
        <v>689.15409999999997</v>
      </c>
      <c r="N172" t="s">
        <v>19</v>
      </c>
      <c r="O172">
        <v>43</v>
      </c>
      <c r="P172">
        <v>80</v>
      </c>
      <c r="Q172">
        <v>200</v>
      </c>
      <c r="R172">
        <v>200</v>
      </c>
      <c r="S172">
        <v>689.15409999999997</v>
      </c>
      <c r="T172">
        <v>889.15409999999997</v>
      </c>
      <c r="U172">
        <v>889.15409999999997</v>
      </c>
      <c r="V172" t="s">
        <v>1053</v>
      </c>
      <c r="W172" t="s">
        <v>1048</v>
      </c>
    </row>
    <row r="173" spans="1:23" x14ac:dyDescent="0.35">
      <c r="A173" t="s">
        <v>218</v>
      </c>
      <c r="B173" t="s">
        <v>39</v>
      </c>
      <c r="C173" t="s">
        <v>6</v>
      </c>
      <c r="D173" t="s">
        <v>12</v>
      </c>
      <c r="F173" s="4">
        <v>44158</v>
      </c>
      <c r="G173" s="4">
        <v>44203</v>
      </c>
      <c r="H173" s="6">
        <f t="shared" si="2"/>
        <v>45</v>
      </c>
      <c r="I173">
        <v>1</v>
      </c>
      <c r="L173">
        <v>0.25</v>
      </c>
      <c r="M173">
        <v>156</v>
      </c>
      <c r="N173" t="s">
        <v>17</v>
      </c>
      <c r="O173">
        <v>45</v>
      </c>
      <c r="P173">
        <v>80</v>
      </c>
      <c r="Q173">
        <v>20</v>
      </c>
      <c r="R173">
        <v>20</v>
      </c>
      <c r="S173">
        <v>156</v>
      </c>
      <c r="T173">
        <v>176</v>
      </c>
      <c r="U173">
        <v>176</v>
      </c>
      <c r="V173" t="s">
        <v>1053</v>
      </c>
      <c r="W173" t="s">
        <v>1050</v>
      </c>
    </row>
    <row r="174" spans="1:23" x14ac:dyDescent="0.35">
      <c r="A174" t="s">
        <v>219</v>
      </c>
      <c r="B174" t="s">
        <v>37</v>
      </c>
      <c r="C174" t="s">
        <v>43</v>
      </c>
      <c r="D174" t="s">
        <v>12</v>
      </c>
      <c r="F174" s="4">
        <v>44158</v>
      </c>
      <c r="G174" s="4">
        <v>44212</v>
      </c>
      <c r="H174" s="6">
        <f t="shared" si="2"/>
        <v>54</v>
      </c>
      <c r="I174">
        <v>1</v>
      </c>
      <c r="L174">
        <v>0.25</v>
      </c>
      <c r="M174">
        <v>45.734099999999998</v>
      </c>
      <c r="N174" t="s">
        <v>17</v>
      </c>
      <c r="O174">
        <v>54</v>
      </c>
      <c r="P174">
        <v>80</v>
      </c>
      <c r="Q174">
        <v>20</v>
      </c>
      <c r="R174">
        <v>20</v>
      </c>
      <c r="S174">
        <v>45.734099999999998</v>
      </c>
      <c r="T174">
        <v>65.734099999999998</v>
      </c>
      <c r="U174">
        <v>65.734099999999998</v>
      </c>
      <c r="V174" t="s">
        <v>1053</v>
      </c>
      <c r="W174" t="s">
        <v>1052</v>
      </c>
    </row>
    <row r="175" spans="1:23" x14ac:dyDescent="0.35">
      <c r="A175" t="s">
        <v>220</v>
      </c>
      <c r="B175" t="s">
        <v>40</v>
      </c>
      <c r="C175" t="s">
        <v>7</v>
      </c>
      <c r="D175" t="s">
        <v>13</v>
      </c>
      <c r="F175" s="4">
        <v>44158</v>
      </c>
      <c r="G175" s="4">
        <v>44236</v>
      </c>
      <c r="H175" s="6">
        <f t="shared" si="2"/>
        <v>78</v>
      </c>
      <c r="I175">
        <v>2</v>
      </c>
      <c r="L175">
        <v>0.5</v>
      </c>
      <c r="M175">
        <v>204.28399999999999</v>
      </c>
      <c r="N175" t="s">
        <v>17</v>
      </c>
      <c r="O175">
        <v>78</v>
      </c>
      <c r="P175">
        <v>140</v>
      </c>
      <c r="Q175">
        <v>70</v>
      </c>
      <c r="R175">
        <v>70</v>
      </c>
      <c r="S175">
        <v>204.28399999999999</v>
      </c>
      <c r="T175">
        <v>274.28399999999999</v>
      </c>
      <c r="U175">
        <v>274.28399999999999</v>
      </c>
      <c r="V175" t="s">
        <v>1053</v>
      </c>
      <c r="W175" t="s">
        <v>1048</v>
      </c>
    </row>
    <row r="176" spans="1:23" x14ac:dyDescent="0.35">
      <c r="A176" t="s">
        <v>221</v>
      </c>
      <c r="B176" t="s">
        <v>35</v>
      </c>
      <c r="C176" t="s">
        <v>8</v>
      </c>
      <c r="D176" t="s">
        <v>11</v>
      </c>
      <c r="E176" t="s">
        <v>3</v>
      </c>
      <c r="F176" s="4">
        <v>44159</v>
      </c>
      <c r="G176" s="4">
        <v>44161</v>
      </c>
      <c r="H176" s="6">
        <f t="shared" si="2"/>
        <v>2</v>
      </c>
      <c r="I176">
        <v>1</v>
      </c>
      <c r="L176">
        <v>0.25</v>
      </c>
      <c r="M176">
        <v>21.33</v>
      </c>
      <c r="N176" t="s">
        <v>17</v>
      </c>
      <c r="O176">
        <v>2</v>
      </c>
      <c r="P176">
        <v>80</v>
      </c>
      <c r="Q176">
        <v>20</v>
      </c>
      <c r="R176">
        <v>20</v>
      </c>
      <c r="S176">
        <v>21.33</v>
      </c>
      <c r="T176">
        <v>41.33</v>
      </c>
      <c r="U176">
        <v>41.33</v>
      </c>
      <c r="V176" t="s">
        <v>1048</v>
      </c>
      <c r="W176" t="s">
        <v>1050</v>
      </c>
    </row>
    <row r="177" spans="1:23" x14ac:dyDescent="0.35">
      <c r="A177" t="s">
        <v>222</v>
      </c>
      <c r="B177" t="s">
        <v>39</v>
      </c>
      <c r="C177" t="s">
        <v>8</v>
      </c>
      <c r="D177" t="s">
        <v>13</v>
      </c>
      <c r="F177" s="4">
        <v>44159</v>
      </c>
      <c r="G177" s="4">
        <v>44168</v>
      </c>
      <c r="H177" s="6">
        <f t="shared" si="2"/>
        <v>9</v>
      </c>
      <c r="I177">
        <v>1</v>
      </c>
      <c r="L177">
        <v>0.5</v>
      </c>
      <c r="M177">
        <v>34.08</v>
      </c>
      <c r="N177" t="s">
        <v>19</v>
      </c>
      <c r="O177">
        <v>9</v>
      </c>
      <c r="P177">
        <v>80</v>
      </c>
      <c r="Q177">
        <v>40</v>
      </c>
      <c r="R177">
        <v>40</v>
      </c>
      <c r="S177">
        <v>34.08</v>
      </c>
      <c r="T177">
        <v>74.08</v>
      </c>
      <c r="U177">
        <v>74.08</v>
      </c>
      <c r="V177" t="s">
        <v>1048</v>
      </c>
      <c r="W177" t="s">
        <v>1050</v>
      </c>
    </row>
    <row r="178" spans="1:23" x14ac:dyDescent="0.35">
      <c r="A178" t="s">
        <v>223</v>
      </c>
      <c r="B178" t="s">
        <v>35</v>
      </c>
      <c r="C178" t="s">
        <v>6</v>
      </c>
      <c r="D178" t="s">
        <v>13</v>
      </c>
      <c r="F178" s="4">
        <v>44159</v>
      </c>
      <c r="G178" s="4">
        <v>44168</v>
      </c>
      <c r="H178" s="6">
        <f t="shared" si="2"/>
        <v>9</v>
      </c>
      <c r="I178">
        <v>2</v>
      </c>
      <c r="L178">
        <v>0.75</v>
      </c>
      <c r="M178">
        <v>212.0085</v>
      </c>
      <c r="N178" t="s">
        <v>17</v>
      </c>
      <c r="O178">
        <v>9</v>
      </c>
      <c r="P178">
        <v>140</v>
      </c>
      <c r="Q178">
        <v>105</v>
      </c>
      <c r="R178">
        <v>105</v>
      </c>
      <c r="S178">
        <v>212.0085</v>
      </c>
      <c r="T178">
        <v>317.00850000000003</v>
      </c>
      <c r="U178">
        <v>317.00850000000003</v>
      </c>
      <c r="V178" t="s">
        <v>1048</v>
      </c>
      <c r="W178" t="s">
        <v>1050</v>
      </c>
    </row>
    <row r="179" spans="1:23" x14ac:dyDescent="0.35">
      <c r="A179" t="s">
        <v>224</v>
      </c>
      <c r="B179" t="s">
        <v>35</v>
      </c>
      <c r="C179" t="s">
        <v>8</v>
      </c>
      <c r="D179" t="s">
        <v>2</v>
      </c>
      <c r="F179" s="4">
        <v>44159</v>
      </c>
      <c r="G179" s="4">
        <v>44172</v>
      </c>
      <c r="H179" s="6">
        <f t="shared" si="2"/>
        <v>13</v>
      </c>
      <c r="I179">
        <v>1</v>
      </c>
      <c r="L179">
        <v>1</v>
      </c>
      <c r="M179">
        <v>341.2672</v>
      </c>
      <c r="N179" t="s">
        <v>18</v>
      </c>
      <c r="O179">
        <v>13</v>
      </c>
      <c r="P179">
        <v>80</v>
      </c>
      <c r="Q179">
        <v>80</v>
      </c>
      <c r="R179">
        <v>80</v>
      </c>
      <c r="S179">
        <v>341.2672</v>
      </c>
      <c r="T179">
        <v>421.2672</v>
      </c>
      <c r="U179">
        <v>421.2672</v>
      </c>
      <c r="V179" t="s">
        <v>1048</v>
      </c>
      <c r="W179" t="s">
        <v>1053</v>
      </c>
    </row>
    <row r="180" spans="1:23" x14ac:dyDescent="0.35">
      <c r="A180" t="s">
        <v>225</v>
      </c>
      <c r="B180" t="s">
        <v>34</v>
      </c>
      <c r="C180" t="s">
        <v>44</v>
      </c>
      <c r="D180" t="s">
        <v>13</v>
      </c>
      <c r="F180" s="4">
        <v>44159</v>
      </c>
      <c r="G180" s="4">
        <v>44245</v>
      </c>
      <c r="H180" s="6">
        <f t="shared" si="2"/>
        <v>86</v>
      </c>
      <c r="I180">
        <v>1</v>
      </c>
      <c r="L180">
        <v>0.5</v>
      </c>
      <c r="M180">
        <v>25.773599999999998</v>
      </c>
      <c r="N180" t="s">
        <v>17</v>
      </c>
      <c r="O180">
        <v>86</v>
      </c>
      <c r="P180">
        <v>80</v>
      </c>
      <c r="Q180">
        <v>40</v>
      </c>
      <c r="R180">
        <v>40</v>
      </c>
      <c r="S180">
        <v>25.773599999999998</v>
      </c>
      <c r="T180">
        <v>65.773600000000002</v>
      </c>
      <c r="U180">
        <v>65.773600000000002</v>
      </c>
      <c r="V180" t="s">
        <v>1048</v>
      </c>
      <c r="W180" t="s">
        <v>1050</v>
      </c>
    </row>
    <row r="181" spans="1:23" x14ac:dyDescent="0.35">
      <c r="A181" t="s">
        <v>226</v>
      </c>
      <c r="B181" t="s">
        <v>39</v>
      </c>
      <c r="C181" t="s">
        <v>8</v>
      </c>
      <c r="D181" t="s">
        <v>12</v>
      </c>
      <c r="E181" t="s">
        <v>3</v>
      </c>
      <c r="F181" s="4">
        <v>44160</v>
      </c>
      <c r="G181" s="4">
        <v>44172</v>
      </c>
      <c r="H181" s="6">
        <f t="shared" si="2"/>
        <v>12</v>
      </c>
      <c r="I181">
        <v>1</v>
      </c>
      <c r="L181">
        <v>0.5</v>
      </c>
      <c r="M181">
        <v>133.36609999999999</v>
      </c>
      <c r="N181" t="s">
        <v>17</v>
      </c>
      <c r="O181">
        <v>12</v>
      </c>
      <c r="P181">
        <v>80</v>
      </c>
      <c r="Q181">
        <v>40</v>
      </c>
      <c r="R181">
        <v>40</v>
      </c>
      <c r="S181">
        <v>133.36609999999999</v>
      </c>
      <c r="T181">
        <v>173.36609999999999</v>
      </c>
      <c r="U181">
        <v>173.36609999999999</v>
      </c>
      <c r="V181" t="s">
        <v>1051</v>
      </c>
      <c r="W181" t="s">
        <v>1053</v>
      </c>
    </row>
    <row r="182" spans="1:23" x14ac:dyDescent="0.35">
      <c r="A182" t="s">
        <v>227</v>
      </c>
      <c r="B182" t="s">
        <v>38</v>
      </c>
      <c r="C182" t="s">
        <v>8</v>
      </c>
      <c r="D182" t="s">
        <v>12</v>
      </c>
      <c r="F182" s="4">
        <v>44160</v>
      </c>
      <c r="G182" s="4">
        <v>44200</v>
      </c>
      <c r="H182" s="6">
        <f t="shared" si="2"/>
        <v>40</v>
      </c>
      <c r="I182">
        <v>1</v>
      </c>
      <c r="L182">
        <v>0.5</v>
      </c>
      <c r="M182">
        <v>66.864900000000006</v>
      </c>
      <c r="N182" t="s">
        <v>17</v>
      </c>
      <c r="O182">
        <v>40</v>
      </c>
      <c r="P182">
        <v>80</v>
      </c>
      <c r="Q182">
        <v>40</v>
      </c>
      <c r="R182">
        <v>40</v>
      </c>
      <c r="S182">
        <v>66.864900000000006</v>
      </c>
      <c r="T182">
        <v>106.86490000000001</v>
      </c>
      <c r="U182">
        <v>106.86490000000001</v>
      </c>
      <c r="V182" t="s">
        <v>1051</v>
      </c>
      <c r="W182" t="s">
        <v>1053</v>
      </c>
    </row>
    <row r="183" spans="1:23" x14ac:dyDescent="0.35">
      <c r="A183" t="s">
        <v>228</v>
      </c>
      <c r="B183" t="s">
        <v>38</v>
      </c>
      <c r="C183" t="s">
        <v>8</v>
      </c>
      <c r="D183" t="s">
        <v>12</v>
      </c>
      <c r="F183" s="4">
        <v>44160</v>
      </c>
      <c r="G183" s="4">
        <v>44200</v>
      </c>
      <c r="H183" s="6">
        <f t="shared" si="2"/>
        <v>40</v>
      </c>
      <c r="I183">
        <v>1</v>
      </c>
      <c r="L183">
        <v>0.75</v>
      </c>
      <c r="M183">
        <v>94.26</v>
      </c>
      <c r="N183" t="s">
        <v>19</v>
      </c>
      <c r="O183">
        <v>40</v>
      </c>
      <c r="P183">
        <v>80</v>
      </c>
      <c r="Q183">
        <v>60</v>
      </c>
      <c r="R183">
        <v>60</v>
      </c>
      <c r="S183">
        <v>94.26</v>
      </c>
      <c r="T183">
        <v>154.26</v>
      </c>
      <c r="U183">
        <v>154.26</v>
      </c>
      <c r="V183" t="s">
        <v>1051</v>
      </c>
      <c r="W183" t="s">
        <v>1053</v>
      </c>
    </row>
    <row r="184" spans="1:23" x14ac:dyDescent="0.35">
      <c r="A184" t="s">
        <v>229</v>
      </c>
      <c r="B184" t="s">
        <v>38</v>
      </c>
      <c r="C184" t="s">
        <v>8</v>
      </c>
      <c r="D184" t="s">
        <v>12</v>
      </c>
      <c r="F184" s="4">
        <v>44160</v>
      </c>
      <c r="G184" s="4">
        <v>44200</v>
      </c>
      <c r="H184" s="6">
        <f t="shared" si="2"/>
        <v>40</v>
      </c>
      <c r="I184">
        <v>1</v>
      </c>
      <c r="L184">
        <v>0.25</v>
      </c>
      <c r="M184">
        <v>120</v>
      </c>
      <c r="N184" t="s">
        <v>18</v>
      </c>
      <c r="O184">
        <v>40</v>
      </c>
      <c r="P184">
        <v>80</v>
      </c>
      <c r="Q184">
        <v>20</v>
      </c>
      <c r="R184">
        <v>20</v>
      </c>
      <c r="S184">
        <v>120</v>
      </c>
      <c r="T184">
        <v>140</v>
      </c>
      <c r="U184">
        <v>140</v>
      </c>
      <c r="V184" t="s">
        <v>1051</v>
      </c>
      <c r="W184" t="s">
        <v>1053</v>
      </c>
    </row>
    <row r="185" spans="1:23" x14ac:dyDescent="0.35">
      <c r="A185" t="s">
        <v>230</v>
      </c>
      <c r="B185" t="s">
        <v>38</v>
      </c>
      <c r="C185" t="s">
        <v>8</v>
      </c>
      <c r="D185" t="s">
        <v>11</v>
      </c>
      <c r="F185" s="4">
        <v>44161</v>
      </c>
      <c r="G185" s="4">
        <v>44167</v>
      </c>
      <c r="H185" s="6">
        <f t="shared" si="2"/>
        <v>6</v>
      </c>
      <c r="I185">
        <v>1</v>
      </c>
      <c r="L185">
        <v>0.25</v>
      </c>
      <c r="M185">
        <v>120</v>
      </c>
      <c r="N185" t="s">
        <v>17</v>
      </c>
      <c r="O185">
        <v>6</v>
      </c>
      <c r="P185">
        <v>80</v>
      </c>
      <c r="Q185">
        <v>20</v>
      </c>
      <c r="R185">
        <v>20</v>
      </c>
      <c r="S185">
        <v>120</v>
      </c>
      <c r="T185">
        <v>140</v>
      </c>
      <c r="U185">
        <v>140</v>
      </c>
      <c r="V185" t="s">
        <v>1050</v>
      </c>
      <c r="W185" t="s">
        <v>1051</v>
      </c>
    </row>
    <row r="186" spans="1:23" x14ac:dyDescent="0.35">
      <c r="A186" t="s">
        <v>231</v>
      </c>
      <c r="B186" t="s">
        <v>35</v>
      </c>
      <c r="C186" t="s">
        <v>9</v>
      </c>
      <c r="D186" t="s">
        <v>11</v>
      </c>
      <c r="E186" t="s">
        <v>3</v>
      </c>
      <c r="F186" s="4">
        <v>44161</v>
      </c>
      <c r="G186" s="4">
        <v>44168</v>
      </c>
      <c r="H186" s="6">
        <f t="shared" si="2"/>
        <v>7</v>
      </c>
      <c r="I186">
        <v>1</v>
      </c>
      <c r="L186">
        <v>0.25</v>
      </c>
      <c r="M186">
        <v>45.99</v>
      </c>
      <c r="N186" t="s">
        <v>19</v>
      </c>
      <c r="O186">
        <v>7</v>
      </c>
      <c r="P186">
        <v>80</v>
      </c>
      <c r="Q186">
        <v>20</v>
      </c>
      <c r="R186">
        <v>20</v>
      </c>
      <c r="S186">
        <v>45.99</v>
      </c>
      <c r="T186">
        <v>65.990000000000009</v>
      </c>
      <c r="U186">
        <v>65.990000000000009</v>
      </c>
      <c r="V186" t="s">
        <v>1050</v>
      </c>
      <c r="W186" t="s">
        <v>1050</v>
      </c>
    </row>
    <row r="187" spans="1:23" x14ac:dyDescent="0.35">
      <c r="A187" t="s">
        <v>232</v>
      </c>
      <c r="B187" t="s">
        <v>39</v>
      </c>
      <c r="C187" t="s">
        <v>9</v>
      </c>
      <c r="D187" t="s">
        <v>12</v>
      </c>
      <c r="F187" s="4">
        <v>44161</v>
      </c>
      <c r="G187" s="4">
        <v>44175</v>
      </c>
      <c r="H187" s="6">
        <f t="shared" si="2"/>
        <v>14</v>
      </c>
      <c r="I187">
        <v>1</v>
      </c>
      <c r="L187">
        <v>0.5</v>
      </c>
      <c r="M187">
        <v>33</v>
      </c>
      <c r="N187" t="s">
        <v>18</v>
      </c>
      <c r="O187">
        <v>14</v>
      </c>
      <c r="P187">
        <v>80</v>
      </c>
      <c r="Q187">
        <v>40</v>
      </c>
      <c r="R187">
        <v>40</v>
      </c>
      <c r="S187">
        <v>33</v>
      </c>
      <c r="T187">
        <v>73</v>
      </c>
      <c r="U187">
        <v>73</v>
      </c>
      <c r="V187" t="s">
        <v>1050</v>
      </c>
      <c r="W187" t="s">
        <v>1050</v>
      </c>
    </row>
    <row r="188" spans="1:23" x14ac:dyDescent="0.35">
      <c r="A188" t="s">
        <v>233</v>
      </c>
      <c r="B188" t="s">
        <v>35</v>
      </c>
      <c r="C188" t="s">
        <v>6</v>
      </c>
      <c r="D188" t="s">
        <v>12</v>
      </c>
      <c r="F188" s="4">
        <v>44161</v>
      </c>
      <c r="G188" s="4">
        <v>44207</v>
      </c>
      <c r="H188" s="6">
        <f t="shared" si="2"/>
        <v>46</v>
      </c>
      <c r="I188">
        <v>1</v>
      </c>
      <c r="L188">
        <v>0.25</v>
      </c>
      <c r="M188">
        <v>21.33</v>
      </c>
      <c r="N188" t="s">
        <v>18</v>
      </c>
      <c r="O188">
        <v>46</v>
      </c>
      <c r="P188">
        <v>80</v>
      </c>
      <c r="Q188">
        <v>20</v>
      </c>
      <c r="R188">
        <v>20</v>
      </c>
      <c r="S188">
        <v>21.33</v>
      </c>
      <c r="T188">
        <v>41.33</v>
      </c>
      <c r="U188">
        <v>41.33</v>
      </c>
      <c r="V188" t="s">
        <v>1050</v>
      </c>
      <c r="W188" t="s">
        <v>1053</v>
      </c>
    </row>
    <row r="189" spans="1:23" x14ac:dyDescent="0.35">
      <c r="A189" t="s">
        <v>234</v>
      </c>
      <c r="B189" t="s">
        <v>35</v>
      </c>
      <c r="C189" t="s">
        <v>44</v>
      </c>
      <c r="D189" t="s">
        <v>11</v>
      </c>
      <c r="E189" t="s">
        <v>3</v>
      </c>
      <c r="F189" s="4">
        <v>44161</v>
      </c>
      <c r="G189" s="4">
        <v>44244</v>
      </c>
      <c r="H189" s="6">
        <f t="shared" si="2"/>
        <v>83</v>
      </c>
      <c r="I189">
        <v>1</v>
      </c>
      <c r="L189">
        <v>0.25</v>
      </c>
      <c r="M189">
        <v>37.26</v>
      </c>
      <c r="N189" t="s">
        <v>17</v>
      </c>
      <c r="O189">
        <v>83</v>
      </c>
      <c r="P189">
        <v>80</v>
      </c>
      <c r="Q189">
        <v>20</v>
      </c>
      <c r="R189">
        <v>20</v>
      </c>
      <c r="S189">
        <v>37.26</v>
      </c>
      <c r="T189">
        <v>57.26</v>
      </c>
      <c r="U189">
        <v>57.26</v>
      </c>
      <c r="V189" t="s">
        <v>1050</v>
      </c>
      <c r="W189" t="s">
        <v>1051</v>
      </c>
    </row>
    <row r="190" spans="1:23" x14ac:dyDescent="0.35">
      <c r="A190" t="s">
        <v>235</v>
      </c>
      <c r="B190" t="s">
        <v>39</v>
      </c>
      <c r="C190" t="s">
        <v>8</v>
      </c>
      <c r="D190" t="s">
        <v>13</v>
      </c>
      <c r="F190" s="4">
        <v>44162</v>
      </c>
      <c r="G190" s="4">
        <v>44187</v>
      </c>
      <c r="H190" s="6">
        <f t="shared" si="2"/>
        <v>25</v>
      </c>
      <c r="I190">
        <v>1</v>
      </c>
      <c r="L190">
        <v>1</v>
      </c>
      <c r="M190">
        <v>81.885000000000005</v>
      </c>
      <c r="N190" t="s">
        <v>18</v>
      </c>
      <c r="O190">
        <v>25</v>
      </c>
      <c r="P190">
        <v>80</v>
      </c>
      <c r="Q190">
        <v>80</v>
      </c>
      <c r="R190">
        <v>80</v>
      </c>
      <c r="S190">
        <v>81.885000000000005</v>
      </c>
      <c r="T190">
        <v>161.88499999999999</v>
      </c>
      <c r="U190">
        <v>161.88499999999999</v>
      </c>
      <c r="V190" t="s">
        <v>1049</v>
      </c>
      <c r="W190" t="s">
        <v>1048</v>
      </c>
    </row>
    <row r="191" spans="1:23" x14ac:dyDescent="0.35">
      <c r="A191" t="s">
        <v>236</v>
      </c>
      <c r="B191" t="s">
        <v>34</v>
      </c>
      <c r="C191" t="s">
        <v>8</v>
      </c>
      <c r="D191" t="s">
        <v>11</v>
      </c>
      <c r="E191" t="s">
        <v>3</v>
      </c>
      <c r="F191" s="4">
        <v>44165</v>
      </c>
      <c r="G191" s="4">
        <v>44173</v>
      </c>
      <c r="H191" s="6">
        <f t="shared" si="2"/>
        <v>8</v>
      </c>
      <c r="I191">
        <v>1</v>
      </c>
      <c r="L191">
        <v>0.25</v>
      </c>
      <c r="M191">
        <v>10.103199999999999</v>
      </c>
      <c r="N191" t="s">
        <v>18</v>
      </c>
      <c r="O191">
        <v>8</v>
      </c>
      <c r="P191">
        <v>80</v>
      </c>
      <c r="Q191">
        <v>20</v>
      </c>
      <c r="R191">
        <v>20</v>
      </c>
      <c r="S191">
        <v>10.103199999999999</v>
      </c>
      <c r="T191">
        <v>30.103200000000001</v>
      </c>
      <c r="U191">
        <v>30.103200000000001</v>
      </c>
      <c r="V191" t="s">
        <v>1053</v>
      </c>
      <c r="W191" t="s">
        <v>1048</v>
      </c>
    </row>
    <row r="192" spans="1:23" x14ac:dyDescent="0.35">
      <c r="A192" t="s">
        <v>237</v>
      </c>
      <c r="B192" t="s">
        <v>39</v>
      </c>
      <c r="C192" t="s">
        <v>8</v>
      </c>
      <c r="D192" t="s">
        <v>11</v>
      </c>
      <c r="F192" s="4">
        <v>44165</v>
      </c>
      <c r="G192" s="4">
        <v>44173</v>
      </c>
      <c r="H192" s="6">
        <f t="shared" si="2"/>
        <v>8</v>
      </c>
      <c r="I192">
        <v>1</v>
      </c>
      <c r="L192">
        <v>0.25</v>
      </c>
      <c r="M192">
        <v>17.88</v>
      </c>
      <c r="N192" t="s">
        <v>17</v>
      </c>
      <c r="O192">
        <v>8</v>
      </c>
      <c r="P192">
        <v>80</v>
      </c>
      <c r="Q192">
        <v>20</v>
      </c>
      <c r="R192">
        <v>20</v>
      </c>
      <c r="S192">
        <v>17.88</v>
      </c>
      <c r="T192">
        <v>37.879999999999995</v>
      </c>
      <c r="U192">
        <v>37.879999999999995</v>
      </c>
      <c r="V192" t="s">
        <v>1053</v>
      </c>
      <c r="W192" t="s">
        <v>1048</v>
      </c>
    </row>
    <row r="193" spans="1:23" x14ac:dyDescent="0.35">
      <c r="A193" t="s">
        <v>238</v>
      </c>
      <c r="B193" t="s">
        <v>41</v>
      </c>
      <c r="C193" t="s">
        <v>6</v>
      </c>
      <c r="D193" t="s">
        <v>2</v>
      </c>
      <c r="F193" s="4">
        <v>44165</v>
      </c>
      <c r="G193" s="4">
        <v>44173</v>
      </c>
      <c r="H193" s="6">
        <f t="shared" si="2"/>
        <v>8</v>
      </c>
      <c r="I193">
        <v>2</v>
      </c>
      <c r="L193">
        <v>2.75</v>
      </c>
      <c r="M193">
        <v>1204.6415</v>
      </c>
      <c r="N193" t="s">
        <v>18</v>
      </c>
      <c r="O193">
        <v>8</v>
      </c>
      <c r="P193">
        <v>140</v>
      </c>
      <c r="Q193">
        <v>385</v>
      </c>
      <c r="R193">
        <v>385</v>
      </c>
      <c r="S193">
        <v>1204.6415</v>
      </c>
      <c r="T193">
        <v>1589.6415</v>
      </c>
      <c r="U193">
        <v>1589.6415</v>
      </c>
      <c r="V193" t="s">
        <v>1053</v>
      </c>
      <c r="W193" t="s">
        <v>1048</v>
      </c>
    </row>
    <row r="194" spans="1:23" x14ac:dyDescent="0.35">
      <c r="A194" t="s">
        <v>239</v>
      </c>
      <c r="B194" t="s">
        <v>41</v>
      </c>
      <c r="C194" t="s">
        <v>9</v>
      </c>
      <c r="D194" t="s">
        <v>2</v>
      </c>
      <c r="F194" s="4">
        <v>44165</v>
      </c>
      <c r="G194" s="4">
        <v>44182</v>
      </c>
      <c r="H194" s="6">
        <f t="shared" si="2"/>
        <v>17</v>
      </c>
      <c r="I194">
        <v>2</v>
      </c>
      <c r="L194">
        <v>3</v>
      </c>
      <c r="M194">
        <v>111</v>
      </c>
      <c r="N194" t="s">
        <v>18</v>
      </c>
      <c r="O194">
        <v>17</v>
      </c>
      <c r="P194">
        <v>140</v>
      </c>
      <c r="Q194">
        <v>420</v>
      </c>
      <c r="R194">
        <v>420</v>
      </c>
      <c r="S194">
        <v>111</v>
      </c>
      <c r="T194">
        <v>531</v>
      </c>
      <c r="U194">
        <v>531</v>
      </c>
      <c r="V194" t="s">
        <v>1053</v>
      </c>
      <c r="W194" t="s">
        <v>1050</v>
      </c>
    </row>
    <row r="195" spans="1:23" x14ac:dyDescent="0.35">
      <c r="A195" t="s">
        <v>240</v>
      </c>
      <c r="B195" t="s">
        <v>38</v>
      </c>
      <c r="C195" t="s">
        <v>8</v>
      </c>
      <c r="D195" t="s">
        <v>12</v>
      </c>
      <c r="F195" s="4">
        <v>44165</v>
      </c>
      <c r="G195" s="4">
        <v>44200</v>
      </c>
      <c r="H195" s="6">
        <f t="shared" ref="H195:H258" si="3">G195-F195</f>
        <v>35</v>
      </c>
      <c r="I195">
        <v>1</v>
      </c>
      <c r="L195">
        <v>0.25</v>
      </c>
      <c r="M195">
        <v>21.21</v>
      </c>
      <c r="N195" t="s">
        <v>19</v>
      </c>
      <c r="O195">
        <v>35</v>
      </c>
      <c r="P195">
        <v>80</v>
      </c>
      <c r="Q195">
        <v>20</v>
      </c>
      <c r="R195">
        <v>20</v>
      </c>
      <c r="S195">
        <v>21.21</v>
      </c>
      <c r="T195">
        <v>41.21</v>
      </c>
      <c r="U195">
        <v>41.21</v>
      </c>
      <c r="V195" t="s">
        <v>1053</v>
      </c>
      <c r="W195" t="s">
        <v>1053</v>
      </c>
    </row>
    <row r="196" spans="1:23" x14ac:dyDescent="0.35">
      <c r="A196" t="s">
        <v>241</v>
      </c>
      <c r="B196" t="s">
        <v>41</v>
      </c>
      <c r="C196" t="s">
        <v>7</v>
      </c>
      <c r="D196" t="s">
        <v>12</v>
      </c>
      <c r="F196" s="4">
        <v>44165</v>
      </c>
      <c r="G196" s="4">
        <v>44252</v>
      </c>
      <c r="H196" s="6">
        <f t="shared" si="3"/>
        <v>87</v>
      </c>
      <c r="I196">
        <v>2</v>
      </c>
      <c r="L196">
        <v>0.5</v>
      </c>
      <c r="M196">
        <v>158.31389999999999</v>
      </c>
      <c r="N196" t="s">
        <v>18</v>
      </c>
      <c r="O196">
        <v>87</v>
      </c>
      <c r="P196">
        <v>140</v>
      </c>
      <c r="Q196">
        <v>70</v>
      </c>
      <c r="R196">
        <v>70</v>
      </c>
      <c r="S196">
        <v>158.31389999999999</v>
      </c>
      <c r="T196">
        <v>228.31389999999999</v>
      </c>
      <c r="U196">
        <v>228.31389999999999</v>
      </c>
      <c r="V196" t="s">
        <v>1053</v>
      </c>
      <c r="W196" t="s">
        <v>1050</v>
      </c>
    </row>
    <row r="197" spans="1:23" x14ac:dyDescent="0.35">
      <c r="A197" t="s">
        <v>242</v>
      </c>
      <c r="B197" t="s">
        <v>39</v>
      </c>
      <c r="C197" t="s">
        <v>9</v>
      </c>
      <c r="D197" t="s">
        <v>12</v>
      </c>
      <c r="F197" s="4">
        <v>44166</v>
      </c>
      <c r="G197" s="4">
        <v>44207</v>
      </c>
      <c r="H197" s="6">
        <f t="shared" si="3"/>
        <v>41</v>
      </c>
      <c r="I197">
        <v>1</v>
      </c>
      <c r="L197">
        <v>0.5</v>
      </c>
      <c r="M197">
        <v>36.754399999999997</v>
      </c>
      <c r="N197" t="s">
        <v>18</v>
      </c>
      <c r="O197">
        <v>41</v>
      </c>
      <c r="P197">
        <v>80</v>
      </c>
      <c r="Q197">
        <v>40</v>
      </c>
      <c r="R197">
        <v>40</v>
      </c>
      <c r="S197">
        <v>36.754399999999997</v>
      </c>
      <c r="T197">
        <v>76.754400000000004</v>
      </c>
      <c r="U197">
        <v>76.754400000000004</v>
      </c>
      <c r="V197" t="s">
        <v>1048</v>
      </c>
      <c r="W197" t="s">
        <v>1053</v>
      </c>
    </row>
    <row r="198" spans="1:23" x14ac:dyDescent="0.35">
      <c r="A198" t="s">
        <v>243</v>
      </c>
      <c r="B198" t="s">
        <v>36</v>
      </c>
      <c r="C198" t="s">
        <v>7</v>
      </c>
      <c r="D198" t="s">
        <v>13</v>
      </c>
      <c r="F198" s="4">
        <v>44166</v>
      </c>
      <c r="G198" s="4">
        <v>44320</v>
      </c>
      <c r="H198" s="6">
        <f t="shared" si="3"/>
        <v>154</v>
      </c>
      <c r="I198">
        <v>2</v>
      </c>
      <c r="L198">
        <v>0.5</v>
      </c>
      <c r="M198">
        <v>242.07</v>
      </c>
      <c r="N198" t="s">
        <v>18</v>
      </c>
      <c r="O198">
        <v>154</v>
      </c>
      <c r="P198">
        <v>140</v>
      </c>
      <c r="Q198">
        <v>70</v>
      </c>
      <c r="R198">
        <v>70</v>
      </c>
      <c r="S198">
        <v>242.07</v>
      </c>
      <c r="T198">
        <v>312.07</v>
      </c>
      <c r="U198">
        <v>312.07</v>
      </c>
      <c r="V198" t="s">
        <v>1048</v>
      </c>
      <c r="W198" t="s">
        <v>1048</v>
      </c>
    </row>
    <row r="199" spans="1:23" x14ac:dyDescent="0.35">
      <c r="A199" t="s">
        <v>244</v>
      </c>
      <c r="B199" t="s">
        <v>35</v>
      </c>
      <c r="C199" t="s">
        <v>8</v>
      </c>
      <c r="D199" t="s">
        <v>12</v>
      </c>
      <c r="F199" s="4">
        <v>44167</v>
      </c>
      <c r="G199" s="4">
        <v>44182</v>
      </c>
      <c r="H199" s="6">
        <f t="shared" si="3"/>
        <v>15</v>
      </c>
      <c r="I199">
        <v>1</v>
      </c>
      <c r="L199">
        <v>0.5</v>
      </c>
      <c r="M199">
        <v>30</v>
      </c>
      <c r="N199" t="s">
        <v>18</v>
      </c>
      <c r="O199">
        <v>15</v>
      </c>
      <c r="P199">
        <v>80</v>
      </c>
      <c r="Q199">
        <v>40</v>
      </c>
      <c r="R199">
        <v>40</v>
      </c>
      <c r="S199">
        <v>30</v>
      </c>
      <c r="T199">
        <v>70</v>
      </c>
      <c r="U199">
        <v>70</v>
      </c>
      <c r="V199" t="s">
        <v>1051</v>
      </c>
      <c r="W199" t="s">
        <v>1050</v>
      </c>
    </row>
    <row r="200" spans="1:23" x14ac:dyDescent="0.35">
      <c r="A200" t="s">
        <v>245</v>
      </c>
      <c r="B200" t="s">
        <v>35</v>
      </c>
      <c r="C200" t="s">
        <v>8</v>
      </c>
      <c r="D200" t="s">
        <v>12</v>
      </c>
      <c r="E200" t="s">
        <v>3</v>
      </c>
      <c r="F200" s="4">
        <v>44167</v>
      </c>
      <c r="G200" s="4">
        <v>44180</v>
      </c>
      <c r="H200" s="6">
        <f t="shared" si="3"/>
        <v>13</v>
      </c>
      <c r="I200">
        <v>1</v>
      </c>
      <c r="L200">
        <v>0.5</v>
      </c>
      <c r="M200">
        <v>52.8994</v>
      </c>
      <c r="N200" t="s">
        <v>18</v>
      </c>
      <c r="O200">
        <v>13</v>
      </c>
      <c r="P200">
        <v>80</v>
      </c>
      <c r="Q200">
        <v>40</v>
      </c>
      <c r="R200">
        <v>40</v>
      </c>
      <c r="S200">
        <v>52.8994</v>
      </c>
      <c r="T200">
        <v>92.8994</v>
      </c>
      <c r="U200">
        <v>92.8994</v>
      </c>
      <c r="V200" t="s">
        <v>1051</v>
      </c>
      <c r="W200" t="s">
        <v>1048</v>
      </c>
    </row>
    <row r="201" spans="1:23" x14ac:dyDescent="0.35">
      <c r="A201" t="s">
        <v>246</v>
      </c>
      <c r="B201" t="s">
        <v>35</v>
      </c>
      <c r="C201" t="s">
        <v>44</v>
      </c>
      <c r="D201" t="s">
        <v>11</v>
      </c>
      <c r="E201" t="s">
        <v>3</v>
      </c>
      <c r="F201" s="4">
        <v>44167</v>
      </c>
      <c r="G201" s="4">
        <v>44182</v>
      </c>
      <c r="H201" s="6">
        <f t="shared" si="3"/>
        <v>15</v>
      </c>
      <c r="I201">
        <v>1</v>
      </c>
      <c r="L201">
        <v>0.25</v>
      </c>
      <c r="M201">
        <v>36.754399999999997</v>
      </c>
      <c r="N201" t="s">
        <v>17</v>
      </c>
      <c r="O201">
        <v>15</v>
      </c>
      <c r="P201">
        <v>80</v>
      </c>
      <c r="Q201">
        <v>20</v>
      </c>
      <c r="R201">
        <v>20</v>
      </c>
      <c r="S201">
        <v>36.754399999999997</v>
      </c>
      <c r="T201">
        <v>56.754399999999997</v>
      </c>
      <c r="U201">
        <v>56.754399999999997</v>
      </c>
      <c r="V201" t="s">
        <v>1051</v>
      </c>
      <c r="W201" t="s">
        <v>1050</v>
      </c>
    </row>
    <row r="202" spans="1:23" x14ac:dyDescent="0.35">
      <c r="A202" t="s">
        <v>247</v>
      </c>
      <c r="B202" t="s">
        <v>39</v>
      </c>
      <c r="C202" t="s">
        <v>6</v>
      </c>
      <c r="D202" t="s">
        <v>11</v>
      </c>
      <c r="F202" s="4">
        <v>44167</v>
      </c>
      <c r="G202" s="4">
        <v>44203</v>
      </c>
      <c r="H202" s="6">
        <f t="shared" si="3"/>
        <v>36</v>
      </c>
      <c r="I202">
        <v>1</v>
      </c>
      <c r="L202">
        <v>0.25</v>
      </c>
      <c r="M202">
        <v>45.237400000000001</v>
      </c>
      <c r="N202" t="s">
        <v>18</v>
      </c>
      <c r="O202">
        <v>36</v>
      </c>
      <c r="P202">
        <v>80</v>
      </c>
      <c r="Q202">
        <v>20</v>
      </c>
      <c r="R202">
        <v>20</v>
      </c>
      <c r="S202">
        <v>45.237400000000001</v>
      </c>
      <c r="T202">
        <v>65.237400000000008</v>
      </c>
      <c r="U202">
        <v>65.237400000000008</v>
      </c>
      <c r="V202" t="s">
        <v>1051</v>
      </c>
      <c r="W202" t="s">
        <v>1050</v>
      </c>
    </row>
    <row r="203" spans="1:23" x14ac:dyDescent="0.35">
      <c r="A203" t="s">
        <v>248</v>
      </c>
      <c r="B203" t="s">
        <v>35</v>
      </c>
      <c r="C203" t="s">
        <v>44</v>
      </c>
      <c r="D203" t="s">
        <v>13</v>
      </c>
      <c r="E203" t="s">
        <v>3</v>
      </c>
      <c r="F203" s="4">
        <v>44167</v>
      </c>
      <c r="G203" s="4">
        <v>44223</v>
      </c>
      <c r="H203" s="6">
        <f t="shared" si="3"/>
        <v>56</v>
      </c>
      <c r="I203">
        <v>1</v>
      </c>
      <c r="L203">
        <v>0.75</v>
      </c>
      <c r="M203">
        <v>42.66</v>
      </c>
      <c r="N203" t="s">
        <v>17</v>
      </c>
      <c r="O203">
        <v>56</v>
      </c>
      <c r="P203">
        <v>80</v>
      </c>
      <c r="Q203">
        <v>60</v>
      </c>
      <c r="R203">
        <v>60</v>
      </c>
      <c r="S203">
        <v>42.66</v>
      </c>
      <c r="T203">
        <v>102.66</v>
      </c>
      <c r="U203">
        <v>102.66</v>
      </c>
      <c r="V203" t="s">
        <v>1051</v>
      </c>
      <c r="W203" t="s">
        <v>1051</v>
      </c>
    </row>
    <row r="204" spans="1:23" x14ac:dyDescent="0.35">
      <c r="A204" t="s">
        <v>249</v>
      </c>
      <c r="B204" t="s">
        <v>36</v>
      </c>
      <c r="C204" t="s">
        <v>7</v>
      </c>
      <c r="D204" t="s">
        <v>13</v>
      </c>
      <c r="F204" s="4">
        <v>44167</v>
      </c>
      <c r="G204" s="4">
        <v>44242</v>
      </c>
      <c r="H204" s="6">
        <f t="shared" si="3"/>
        <v>75</v>
      </c>
      <c r="I204">
        <v>2</v>
      </c>
      <c r="L204">
        <v>1</v>
      </c>
      <c r="M204">
        <v>226</v>
      </c>
      <c r="N204" t="s">
        <v>17</v>
      </c>
      <c r="O204">
        <v>75</v>
      </c>
      <c r="P204">
        <v>140</v>
      </c>
      <c r="Q204">
        <v>140</v>
      </c>
      <c r="R204">
        <v>140</v>
      </c>
      <c r="S204">
        <v>226</v>
      </c>
      <c r="T204">
        <v>366</v>
      </c>
      <c r="U204">
        <v>366</v>
      </c>
      <c r="V204" t="s">
        <v>1051</v>
      </c>
      <c r="W204" t="s">
        <v>1053</v>
      </c>
    </row>
    <row r="205" spans="1:23" x14ac:dyDescent="0.35">
      <c r="A205" t="s">
        <v>250</v>
      </c>
      <c r="B205" t="s">
        <v>37</v>
      </c>
      <c r="C205" t="s">
        <v>6</v>
      </c>
      <c r="D205" t="s">
        <v>12</v>
      </c>
      <c r="F205" s="4">
        <v>44168</v>
      </c>
      <c r="G205" s="4">
        <v>44202</v>
      </c>
      <c r="H205" s="6">
        <f t="shared" si="3"/>
        <v>34</v>
      </c>
      <c r="I205">
        <v>2</v>
      </c>
      <c r="L205">
        <v>0.5</v>
      </c>
      <c r="M205">
        <v>45.237400000000001</v>
      </c>
      <c r="N205" t="s">
        <v>17</v>
      </c>
      <c r="O205">
        <v>34</v>
      </c>
      <c r="P205">
        <v>140</v>
      </c>
      <c r="Q205">
        <v>70</v>
      </c>
      <c r="R205">
        <v>70</v>
      </c>
      <c r="S205">
        <v>45.237400000000001</v>
      </c>
      <c r="T205">
        <v>115.23740000000001</v>
      </c>
      <c r="U205">
        <v>115.23740000000001</v>
      </c>
      <c r="V205" t="s">
        <v>1050</v>
      </c>
      <c r="W205" t="s">
        <v>1051</v>
      </c>
    </row>
    <row r="206" spans="1:23" x14ac:dyDescent="0.35">
      <c r="A206" t="s">
        <v>251</v>
      </c>
      <c r="B206" t="s">
        <v>35</v>
      </c>
      <c r="C206" t="s">
        <v>9</v>
      </c>
      <c r="D206" t="s">
        <v>11</v>
      </c>
      <c r="E206" t="s">
        <v>3</v>
      </c>
      <c r="F206" s="4">
        <v>44168</v>
      </c>
      <c r="G206" s="4">
        <v>44221</v>
      </c>
      <c r="H206" s="6">
        <f t="shared" si="3"/>
        <v>53</v>
      </c>
      <c r="I206">
        <v>1</v>
      </c>
      <c r="L206">
        <v>0.25</v>
      </c>
      <c r="M206">
        <v>36.972099999999998</v>
      </c>
      <c r="N206" t="s">
        <v>18</v>
      </c>
      <c r="O206">
        <v>53</v>
      </c>
      <c r="P206">
        <v>80</v>
      </c>
      <c r="Q206">
        <v>20</v>
      </c>
      <c r="R206">
        <v>20</v>
      </c>
      <c r="S206">
        <v>36.972099999999998</v>
      </c>
      <c r="T206">
        <v>56.972099999999998</v>
      </c>
      <c r="U206">
        <v>56.972099999999998</v>
      </c>
      <c r="V206" t="s">
        <v>1050</v>
      </c>
      <c r="W206" t="s">
        <v>1053</v>
      </c>
    </row>
    <row r="207" spans="1:23" x14ac:dyDescent="0.35">
      <c r="A207" t="s">
        <v>252</v>
      </c>
      <c r="B207" t="s">
        <v>37</v>
      </c>
      <c r="C207" t="s">
        <v>43</v>
      </c>
      <c r="D207" t="s">
        <v>12</v>
      </c>
      <c r="F207" s="4">
        <v>44170</v>
      </c>
      <c r="G207" s="4">
        <v>44188</v>
      </c>
      <c r="H207" s="6">
        <f t="shared" si="3"/>
        <v>18</v>
      </c>
      <c r="I207">
        <v>1</v>
      </c>
      <c r="L207">
        <v>0.5</v>
      </c>
      <c r="M207">
        <v>138.5667</v>
      </c>
      <c r="N207" t="s">
        <v>17</v>
      </c>
      <c r="O207">
        <v>18</v>
      </c>
      <c r="P207">
        <v>80</v>
      </c>
      <c r="Q207">
        <v>40</v>
      </c>
      <c r="R207">
        <v>40</v>
      </c>
      <c r="S207">
        <v>138.5667</v>
      </c>
      <c r="T207">
        <v>178.5667</v>
      </c>
      <c r="U207">
        <v>178.5667</v>
      </c>
      <c r="V207" t="s">
        <v>1052</v>
      </c>
      <c r="W207" t="s">
        <v>1051</v>
      </c>
    </row>
    <row r="208" spans="1:23" x14ac:dyDescent="0.35">
      <c r="A208" t="s">
        <v>253</v>
      </c>
      <c r="B208" t="s">
        <v>37</v>
      </c>
      <c r="C208" t="s">
        <v>43</v>
      </c>
      <c r="D208" t="s">
        <v>11</v>
      </c>
      <c r="F208" s="4">
        <v>44170</v>
      </c>
      <c r="G208" s="4">
        <v>44202</v>
      </c>
      <c r="H208" s="6">
        <f t="shared" si="3"/>
        <v>32</v>
      </c>
      <c r="I208">
        <v>1</v>
      </c>
      <c r="L208">
        <v>0.25</v>
      </c>
      <c r="M208">
        <v>126.5641</v>
      </c>
      <c r="N208" t="s">
        <v>17</v>
      </c>
      <c r="O208">
        <v>32</v>
      </c>
      <c r="P208">
        <v>80</v>
      </c>
      <c r="Q208">
        <v>20</v>
      </c>
      <c r="R208">
        <v>20</v>
      </c>
      <c r="S208">
        <v>126.5641</v>
      </c>
      <c r="T208">
        <v>146.5641</v>
      </c>
      <c r="U208">
        <v>146.5641</v>
      </c>
      <c r="V208" t="s">
        <v>1052</v>
      </c>
      <c r="W208" t="s">
        <v>1051</v>
      </c>
    </row>
    <row r="209" spans="1:23" x14ac:dyDescent="0.35">
      <c r="A209" t="s">
        <v>254</v>
      </c>
      <c r="B209" t="s">
        <v>38</v>
      </c>
      <c r="C209" t="s">
        <v>9</v>
      </c>
      <c r="D209" t="s">
        <v>1</v>
      </c>
      <c r="F209" s="4">
        <v>44172</v>
      </c>
      <c r="G209" s="4">
        <v>44201</v>
      </c>
      <c r="H209" s="6">
        <f t="shared" si="3"/>
        <v>29</v>
      </c>
      <c r="I209">
        <v>2</v>
      </c>
      <c r="L209">
        <v>1</v>
      </c>
      <c r="M209">
        <v>51.45</v>
      </c>
      <c r="N209" t="s">
        <v>19</v>
      </c>
      <c r="O209">
        <v>29</v>
      </c>
      <c r="P209">
        <v>140</v>
      </c>
      <c r="Q209">
        <v>140</v>
      </c>
      <c r="R209">
        <v>140</v>
      </c>
      <c r="S209">
        <v>51.45</v>
      </c>
      <c r="T209">
        <v>191.45</v>
      </c>
      <c r="U209">
        <v>191.45</v>
      </c>
      <c r="V209" t="s">
        <v>1053</v>
      </c>
      <c r="W209" t="s">
        <v>1048</v>
      </c>
    </row>
    <row r="210" spans="1:23" x14ac:dyDescent="0.35">
      <c r="A210" t="s">
        <v>255</v>
      </c>
      <c r="B210" t="s">
        <v>37</v>
      </c>
      <c r="C210" t="s">
        <v>43</v>
      </c>
      <c r="D210" t="s">
        <v>11</v>
      </c>
      <c r="F210" s="4">
        <v>44172</v>
      </c>
      <c r="G210" s="4">
        <v>44203</v>
      </c>
      <c r="H210" s="6">
        <f t="shared" si="3"/>
        <v>31</v>
      </c>
      <c r="I210">
        <v>1</v>
      </c>
      <c r="L210">
        <v>0.25</v>
      </c>
      <c r="M210">
        <v>227.93719999999999</v>
      </c>
      <c r="N210" t="s">
        <v>17</v>
      </c>
      <c r="O210">
        <v>31</v>
      </c>
      <c r="P210">
        <v>80</v>
      </c>
      <c r="Q210">
        <v>20</v>
      </c>
      <c r="R210">
        <v>20</v>
      </c>
      <c r="S210">
        <v>227.93719999999999</v>
      </c>
      <c r="T210">
        <v>247.93719999999999</v>
      </c>
      <c r="U210">
        <v>247.93719999999999</v>
      </c>
      <c r="V210" t="s">
        <v>1053</v>
      </c>
      <c r="W210" t="s">
        <v>1050</v>
      </c>
    </row>
    <row r="211" spans="1:23" x14ac:dyDescent="0.35">
      <c r="A211" t="s">
        <v>256</v>
      </c>
      <c r="B211" t="s">
        <v>35</v>
      </c>
      <c r="C211" t="s">
        <v>6</v>
      </c>
      <c r="D211" t="s">
        <v>13</v>
      </c>
      <c r="F211" s="4">
        <v>44172</v>
      </c>
      <c r="G211" s="4">
        <v>44207</v>
      </c>
      <c r="H211" s="6">
        <f t="shared" si="3"/>
        <v>35</v>
      </c>
      <c r="I211">
        <v>1</v>
      </c>
      <c r="L211">
        <v>0.5</v>
      </c>
      <c r="M211">
        <v>367.71109999999999</v>
      </c>
      <c r="N211" t="s">
        <v>19</v>
      </c>
      <c r="O211">
        <v>35</v>
      </c>
      <c r="P211">
        <v>80</v>
      </c>
      <c r="Q211">
        <v>40</v>
      </c>
      <c r="R211">
        <v>40</v>
      </c>
      <c r="S211">
        <v>367.71109999999999</v>
      </c>
      <c r="T211">
        <v>407.71109999999999</v>
      </c>
      <c r="U211">
        <v>407.71109999999999</v>
      </c>
      <c r="V211" t="s">
        <v>1053</v>
      </c>
      <c r="W211" t="s">
        <v>1053</v>
      </c>
    </row>
    <row r="212" spans="1:23" x14ac:dyDescent="0.35">
      <c r="A212" t="s">
        <v>257</v>
      </c>
      <c r="B212" t="s">
        <v>36</v>
      </c>
      <c r="C212" t="s">
        <v>8</v>
      </c>
      <c r="D212" t="s">
        <v>13</v>
      </c>
      <c r="F212" s="4">
        <v>44172</v>
      </c>
      <c r="G212" s="4">
        <v>44208</v>
      </c>
      <c r="H212" s="6">
        <f t="shared" si="3"/>
        <v>36</v>
      </c>
      <c r="I212">
        <v>2</v>
      </c>
      <c r="L212">
        <v>1.25</v>
      </c>
      <c r="M212">
        <v>637.53</v>
      </c>
      <c r="N212" t="s">
        <v>17</v>
      </c>
      <c r="O212">
        <v>36</v>
      </c>
      <c r="P212">
        <v>140</v>
      </c>
      <c r="Q212">
        <v>175</v>
      </c>
      <c r="R212">
        <v>175</v>
      </c>
      <c r="S212">
        <v>637.53</v>
      </c>
      <c r="T212">
        <v>812.53</v>
      </c>
      <c r="U212">
        <v>812.53</v>
      </c>
      <c r="V212" t="s">
        <v>1053</v>
      </c>
      <c r="W212" t="s">
        <v>1048</v>
      </c>
    </row>
    <row r="213" spans="1:23" x14ac:dyDescent="0.35">
      <c r="A213" t="s">
        <v>258</v>
      </c>
      <c r="B213" t="s">
        <v>34</v>
      </c>
      <c r="C213" t="s">
        <v>8</v>
      </c>
      <c r="D213" t="s">
        <v>13</v>
      </c>
      <c r="F213" s="4">
        <v>44173</v>
      </c>
      <c r="G213" s="4">
        <v>44180</v>
      </c>
      <c r="H213" s="6">
        <f t="shared" si="3"/>
        <v>7</v>
      </c>
      <c r="I213">
        <v>2</v>
      </c>
      <c r="L213">
        <v>3</v>
      </c>
      <c r="M213">
        <v>21.33</v>
      </c>
      <c r="N213" t="s">
        <v>17</v>
      </c>
      <c r="O213">
        <v>7</v>
      </c>
      <c r="P213">
        <v>140</v>
      </c>
      <c r="Q213">
        <v>420</v>
      </c>
      <c r="R213">
        <v>420</v>
      </c>
      <c r="S213">
        <v>21.33</v>
      </c>
      <c r="T213">
        <v>441.33</v>
      </c>
      <c r="U213">
        <v>441.33</v>
      </c>
      <c r="V213" t="s">
        <v>1048</v>
      </c>
      <c r="W213" t="s">
        <v>1048</v>
      </c>
    </row>
    <row r="214" spans="1:23" x14ac:dyDescent="0.35">
      <c r="A214" t="s">
        <v>259</v>
      </c>
      <c r="B214" t="s">
        <v>38</v>
      </c>
      <c r="C214" t="s">
        <v>44</v>
      </c>
      <c r="D214" t="s">
        <v>13</v>
      </c>
      <c r="F214" s="4">
        <v>44173</v>
      </c>
      <c r="G214" s="4">
        <v>44181</v>
      </c>
      <c r="H214" s="6">
        <f t="shared" si="3"/>
        <v>8</v>
      </c>
      <c r="I214">
        <v>2</v>
      </c>
      <c r="L214">
        <v>1.5</v>
      </c>
      <c r="M214">
        <v>318.72519999999997</v>
      </c>
      <c r="N214" t="s">
        <v>17</v>
      </c>
      <c r="O214">
        <v>8</v>
      </c>
      <c r="P214">
        <v>140</v>
      </c>
      <c r="Q214">
        <v>210</v>
      </c>
      <c r="R214">
        <v>210</v>
      </c>
      <c r="S214">
        <v>318.72519999999997</v>
      </c>
      <c r="T214">
        <v>528.72519999999997</v>
      </c>
      <c r="U214">
        <v>528.72519999999997</v>
      </c>
      <c r="V214" t="s">
        <v>1048</v>
      </c>
      <c r="W214" t="s">
        <v>1051</v>
      </c>
    </row>
    <row r="215" spans="1:23" x14ac:dyDescent="0.35">
      <c r="A215" t="s">
        <v>260</v>
      </c>
      <c r="B215" t="s">
        <v>35</v>
      </c>
      <c r="C215" t="s">
        <v>44</v>
      </c>
      <c r="D215" t="s">
        <v>13</v>
      </c>
      <c r="E215" t="s">
        <v>3</v>
      </c>
      <c r="F215" s="4">
        <v>44173</v>
      </c>
      <c r="G215" s="4">
        <v>44239</v>
      </c>
      <c r="H215" s="6">
        <f t="shared" si="3"/>
        <v>66</v>
      </c>
      <c r="I215">
        <v>2</v>
      </c>
      <c r="L215">
        <v>0.75</v>
      </c>
      <c r="M215">
        <v>35.450000000000003</v>
      </c>
      <c r="N215" t="s">
        <v>17</v>
      </c>
      <c r="O215">
        <v>66</v>
      </c>
      <c r="P215">
        <v>140</v>
      </c>
      <c r="Q215">
        <v>105</v>
      </c>
      <c r="R215">
        <v>105</v>
      </c>
      <c r="S215">
        <v>35.450000000000003</v>
      </c>
      <c r="T215">
        <v>140.44999999999999</v>
      </c>
      <c r="U215">
        <v>140.44999999999999</v>
      </c>
      <c r="V215" t="s">
        <v>1048</v>
      </c>
      <c r="W215" t="s">
        <v>1049</v>
      </c>
    </row>
    <row r="216" spans="1:23" x14ac:dyDescent="0.35">
      <c r="A216" t="s">
        <v>261</v>
      </c>
      <c r="B216" t="s">
        <v>37</v>
      </c>
      <c r="C216" t="s">
        <v>43</v>
      </c>
      <c r="D216" t="s">
        <v>1</v>
      </c>
      <c r="F216" s="4">
        <v>44174</v>
      </c>
      <c r="G216" s="4">
        <v>44182</v>
      </c>
      <c r="H216" s="6">
        <f t="shared" si="3"/>
        <v>8</v>
      </c>
      <c r="I216">
        <v>1</v>
      </c>
      <c r="L216">
        <v>1.75</v>
      </c>
      <c r="M216">
        <v>131.30000000000001</v>
      </c>
      <c r="N216" t="s">
        <v>19</v>
      </c>
      <c r="O216">
        <v>8</v>
      </c>
      <c r="P216">
        <v>80</v>
      </c>
      <c r="Q216">
        <v>140</v>
      </c>
      <c r="R216">
        <v>140</v>
      </c>
      <c r="S216">
        <v>131.30000000000001</v>
      </c>
      <c r="T216">
        <v>271.3</v>
      </c>
      <c r="U216">
        <v>271.3</v>
      </c>
      <c r="V216" t="s">
        <v>1051</v>
      </c>
      <c r="W216" t="s">
        <v>1050</v>
      </c>
    </row>
    <row r="217" spans="1:23" x14ac:dyDescent="0.35">
      <c r="A217" t="s">
        <v>262</v>
      </c>
      <c r="B217" t="s">
        <v>35</v>
      </c>
      <c r="C217" t="s">
        <v>44</v>
      </c>
      <c r="D217" t="s">
        <v>11</v>
      </c>
      <c r="F217" s="4">
        <v>44174</v>
      </c>
      <c r="G217" s="4">
        <v>44207</v>
      </c>
      <c r="H217" s="6">
        <f t="shared" si="3"/>
        <v>33</v>
      </c>
      <c r="I217">
        <v>1</v>
      </c>
      <c r="L217">
        <v>0.25</v>
      </c>
      <c r="M217">
        <v>37.262799999999999</v>
      </c>
      <c r="N217" t="s">
        <v>18</v>
      </c>
      <c r="O217">
        <v>33</v>
      </c>
      <c r="P217">
        <v>80</v>
      </c>
      <c r="Q217">
        <v>20</v>
      </c>
      <c r="R217">
        <v>20</v>
      </c>
      <c r="S217">
        <v>37.262799999999999</v>
      </c>
      <c r="T217">
        <v>57.262799999999999</v>
      </c>
      <c r="U217">
        <v>57.262799999999999</v>
      </c>
      <c r="V217" t="s">
        <v>1051</v>
      </c>
      <c r="W217" t="s">
        <v>1053</v>
      </c>
    </row>
    <row r="218" spans="1:23" x14ac:dyDescent="0.35">
      <c r="A218" t="s">
        <v>263</v>
      </c>
      <c r="B218" t="s">
        <v>41</v>
      </c>
      <c r="C218" t="s">
        <v>6</v>
      </c>
      <c r="D218" t="s">
        <v>1</v>
      </c>
      <c r="F218" s="4">
        <v>44174</v>
      </c>
      <c r="G218" s="4">
        <v>44208</v>
      </c>
      <c r="H218" s="6">
        <f t="shared" si="3"/>
        <v>34</v>
      </c>
      <c r="I218">
        <v>2</v>
      </c>
      <c r="L218">
        <v>3</v>
      </c>
      <c r="M218">
        <v>1193.7465999999999</v>
      </c>
      <c r="N218" t="s">
        <v>18</v>
      </c>
      <c r="O218">
        <v>34</v>
      </c>
      <c r="P218">
        <v>140</v>
      </c>
      <c r="Q218">
        <v>420</v>
      </c>
      <c r="R218">
        <v>420</v>
      </c>
      <c r="S218">
        <v>1193.7465999999999</v>
      </c>
      <c r="T218">
        <v>1613.7465999999999</v>
      </c>
      <c r="U218">
        <v>1613.7465999999999</v>
      </c>
      <c r="V218" t="s">
        <v>1051</v>
      </c>
      <c r="W218" t="s">
        <v>1048</v>
      </c>
    </row>
    <row r="219" spans="1:23" x14ac:dyDescent="0.35">
      <c r="A219" t="s">
        <v>264</v>
      </c>
      <c r="B219" t="s">
        <v>39</v>
      </c>
      <c r="C219" t="s">
        <v>6</v>
      </c>
      <c r="D219" t="s">
        <v>13</v>
      </c>
      <c r="E219" t="s">
        <v>3</v>
      </c>
      <c r="F219" s="4">
        <v>44175</v>
      </c>
      <c r="G219" s="4">
        <v>44179</v>
      </c>
      <c r="H219" s="6">
        <f t="shared" si="3"/>
        <v>4</v>
      </c>
      <c r="I219">
        <v>1</v>
      </c>
      <c r="L219">
        <v>0.5</v>
      </c>
      <c r="M219">
        <v>250.42240000000001</v>
      </c>
      <c r="N219" t="s">
        <v>18</v>
      </c>
      <c r="O219">
        <v>4</v>
      </c>
      <c r="P219">
        <v>80</v>
      </c>
      <c r="Q219">
        <v>40</v>
      </c>
      <c r="R219">
        <v>40</v>
      </c>
      <c r="S219">
        <v>250.42240000000001</v>
      </c>
      <c r="T219">
        <v>290.42240000000004</v>
      </c>
      <c r="U219">
        <v>290.42240000000004</v>
      </c>
      <c r="V219" t="s">
        <v>1050</v>
      </c>
      <c r="W219" t="s">
        <v>1053</v>
      </c>
    </row>
    <row r="220" spans="1:23" x14ac:dyDescent="0.35">
      <c r="A220" t="s">
        <v>265</v>
      </c>
      <c r="B220" t="s">
        <v>37</v>
      </c>
      <c r="C220" t="s">
        <v>43</v>
      </c>
      <c r="D220" t="s">
        <v>11</v>
      </c>
      <c r="F220" s="4">
        <v>44175</v>
      </c>
      <c r="G220" s="4">
        <v>44203</v>
      </c>
      <c r="H220" s="6">
        <f t="shared" si="3"/>
        <v>28</v>
      </c>
      <c r="I220">
        <v>1</v>
      </c>
      <c r="L220">
        <v>0.25</v>
      </c>
      <c r="M220">
        <v>67.703999999999994</v>
      </c>
      <c r="N220" t="s">
        <v>19</v>
      </c>
      <c r="O220">
        <v>28</v>
      </c>
      <c r="P220">
        <v>80</v>
      </c>
      <c r="Q220">
        <v>20</v>
      </c>
      <c r="R220">
        <v>20</v>
      </c>
      <c r="S220">
        <v>67.703999999999994</v>
      </c>
      <c r="T220">
        <v>87.703999999999994</v>
      </c>
      <c r="U220">
        <v>87.703999999999994</v>
      </c>
      <c r="V220" t="s">
        <v>1050</v>
      </c>
      <c r="W220" t="s">
        <v>1050</v>
      </c>
    </row>
    <row r="221" spans="1:23" x14ac:dyDescent="0.35">
      <c r="A221" t="s">
        <v>266</v>
      </c>
      <c r="B221" t="s">
        <v>34</v>
      </c>
      <c r="C221" t="s">
        <v>9</v>
      </c>
      <c r="D221" t="s">
        <v>1</v>
      </c>
      <c r="F221" s="4">
        <v>44175</v>
      </c>
      <c r="G221" s="4">
        <v>44203</v>
      </c>
      <c r="H221" s="6">
        <f t="shared" si="3"/>
        <v>28</v>
      </c>
      <c r="I221">
        <v>2</v>
      </c>
      <c r="L221">
        <v>1.25</v>
      </c>
      <c r="M221">
        <v>58.238999999999997</v>
      </c>
      <c r="N221" t="s">
        <v>17</v>
      </c>
      <c r="O221">
        <v>28</v>
      </c>
      <c r="P221">
        <v>140</v>
      </c>
      <c r="Q221">
        <v>175</v>
      </c>
      <c r="R221">
        <v>175</v>
      </c>
      <c r="S221">
        <v>58.238999999999997</v>
      </c>
      <c r="T221">
        <v>233.239</v>
      </c>
      <c r="U221">
        <v>233.239</v>
      </c>
      <c r="V221" t="s">
        <v>1050</v>
      </c>
      <c r="W221" t="s">
        <v>1050</v>
      </c>
    </row>
    <row r="222" spans="1:23" x14ac:dyDescent="0.35">
      <c r="A222" t="s">
        <v>267</v>
      </c>
      <c r="B222" t="s">
        <v>38</v>
      </c>
      <c r="C222" t="s">
        <v>43</v>
      </c>
      <c r="D222" t="s">
        <v>12</v>
      </c>
      <c r="F222" s="4">
        <v>44175</v>
      </c>
      <c r="G222" s="4">
        <v>44210</v>
      </c>
      <c r="H222" s="6">
        <f t="shared" si="3"/>
        <v>35</v>
      </c>
      <c r="I222">
        <v>1</v>
      </c>
      <c r="L222">
        <v>0.5</v>
      </c>
      <c r="M222">
        <v>32.226999999999997</v>
      </c>
      <c r="N222" t="s">
        <v>19</v>
      </c>
      <c r="O222">
        <v>35</v>
      </c>
      <c r="P222">
        <v>80</v>
      </c>
      <c r="Q222">
        <v>40</v>
      </c>
      <c r="R222">
        <v>40</v>
      </c>
      <c r="S222">
        <v>32.226999999999997</v>
      </c>
      <c r="T222">
        <v>72.227000000000004</v>
      </c>
      <c r="U222">
        <v>72.227000000000004</v>
      </c>
      <c r="V222" t="s">
        <v>1050</v>
      </c>
      <c r="W222" t="s">
        <v>1050</v>
      </c>
    </row>
    <row r="223" spans="1:23" x14ac:dyDescent="0.35">
      <c r="A223" t="s">
        <v>268</v>
      </c>
      <c r="B223" t="s">
        <v>34</v>
      </c>
      <c r="C223" t="s">
        <v>8</v>
      </c>
      <c r="D223" t="s">
        <v>13</v>
      </c>
      <c r="F223" s="4">
        <v>44175</v>
      </c>
      <c r="G223" s="4">
        <v>44219</v>
      </c>
      <c r="H223" s="6">
        <f t="shared" si="3"/>
        <v>44</v>
      </c>
      <c r="I223">
        <v>1</v>
      </c>
      <c r="L223">
        <v>2.25</v>
      </c>
      <c r="M223">
        <v>180</v>
      </c>
      <c r="N223" t="s">
        <v>17</v>
      </c>
      <c r="O223">
        <v>44</v>
      </c>
      <c r="P223">
        <v>80</v>
      </c>
      <c r="Q223">
        <v>180</v>
      </c>
      <c r="R223">
        <v>180</v>
      </c>
      <c r="S223">
        <v>180</v>
      </c>
      <c r="T223">
        <v>360</v>
      </c>
      <c r="U223">
        <v>360</v>
      </c>
      <c r="V223" t="s">
        <v>1050</v>
      </c>
      <c r="W223" t="s">
        <v>1052</v>
      </c>
    </row>
    <row r="224" spans="1:23" x14ac:dyDescent="0.35">
      <c r="A224" t="s">
        <v>269</v>
      </c>
      <c r="B224" t="s">
        <v>38</v>
      </c>
      <c r="C224" t="s">
        <v>8</v>
      </c>
      <c r="D224" t="s">
        <v>12</v>
      </c>
      <c r="E224" t="s">
        <v>3</v>
      </c>
      <c r="F224" s="4">
        <v>44177</v>
      </c>
      <c r="G224" s="4">
        <v>44224</v>
      </c>
      <c r="H224" s="6">
        <f t="shared" si="3"/>
        <v>47</v>
      </c>
      <c r="I224">
        <v>1</v>
      </c>
      <c r="L224">
        <v>1</v>
      </c>
      <c r="M224">
        <v>337.9237</v>
      </c>
      <c r="N224" t="s">
        <v>17</v>
      </c>
      <c r="O224">
        <v>47</v>
      </c>
      <c r="P224">
        <v>80</v>
      </c>
      <c r="Q224">
        <v>80</v>
      </c>
      <c r="R224">
        <v>80</v>
      </c>
      <c r="S224">
        <v>337.9237</v>
      </c>
      <c r="T224">
        <v>417.9237</v>
      </c>
      <c r="U224">
        <v>417.9237</v>
      </c>
      <c r="V224" t="s">
        <v>1052</v>
      </c>
      <c r="W224" t="s">
        <v>1050</v>
      </c>
    </row>
    <row r="225" spans="1:23" x14ac:dyDescent="0.35">
      <c r="A225" t="s">
        <v>270</v>
      </c>
      <c r="B225" t="s">
        <v>35</v>
      </c>
      <c r="C225" t="s">
        <v>6</v>
      </c>
      <c r="D225" t="s">
        <v>12</v>
      </c>
      <c r="E225" t="s">
        <v>3</v>
      </c>
      <c r="F225" s="4">
        <v>44179</v>
      </c>
      <c r="G225" s="4">
        <v>44180</v>
      </c>
      <c r="H225" s="6">
        <f t="shared" si="3"/>
        <v>1</v>
      </c>
      <c r="I225">
        <v>1</v>
      </c>
      <c r="L225">
        <v>0.75</v>
      </c>
      <c r="M225">
        <v>63.99</v>
      </c>
      <c r="N225" t="s">
        <v>17</v>
      </c>
      <c r="O225">
        <v>1</v>
      </c>
      <c r="P225">
        <v>80</v>
      </c>
      <c r="Q225">
        <v>60</v>
      </c>
      <c r="R225">
        <v>60</v>
      </c>
      <c r="S225">
        <v>63.99</v>
      </c>
      <c r="T225">
        <v>123.99000000000001</v>
      </c>
      <c r="U225">
        <v>123.99000000000001</v>
      </c>
      <c r="V225" t="s">
        <v>1053</v>
      </c>
      <c r="W225" t="s">
        <v>1048</v>
      </c>
    </row>
    <row r="226" spans="1:23" x14ac:dyDescent="0.35">
      <c r="A226" t="s">
        <v>271</v>
      </c>
      <c r="B226" t="s">
        <v>38</v>
      </c>
      <c r="C226" t="s">
        <v>8</v>
      </c>
      <c r="D226" t="s">
        <v>12</v>
      </c>
      <c r="F226" s="4">
        <v>44179</v>
      </c>
      <c r="G226" s="4">
        <v>44181</v>
      </c>
      <c r="H226" s="6">
        <f t="shared" si="3"/>
        <v>2</v>
      </c>
      <c r="I226">
        <v>1</v>
      </c>
      <c r="L226">
        <v>0.5</v>
      </c>
      <c r="M226">
        <v>145.88999999999999</v>
      </c>
      <c r="N226" t="s">
        <v>19</v>
      </c>
      <c r="O226">
        <v>2</v>
      </c>
      <c r="P226">
        <v>80</v>
      </c>
      <c r="Q226">
        <v>40</v>
      </c>
      <c r="R226">
        <v>40</v>
      </c>
      <c r="S226">
        <v>145.88999999999999</v>
      </c>
      <c r="T226">
        <v>185.89</v>
      </c>
      <c r="U226">
        <v>185.89</v>
      </c>
      <c r="V226" t="s">
        <v>1053</v>
      </c>
      <c r="W226" t="s">
        <v>1051</v>
      </c>
    </row>
    <row r="227" spans="1:23" x14ac:dyDescent="0.35">
      <c r="A227" t="s">
        <v>272</v>
      </c>
      <c r="B227" t="s">
        <v>38</v>
      </c>
      <c r="C227" t="s">
        <v>8</v>
      </c>
      <c r="D227" t="s">
        <v>11</v>
      </c>
      <c r="F227" s="4">
        <v>44179</v>
      </c>
      <c r="G227" s="4">
        <v>44200</v>
      </c>
      <c r="H227" s="6">
        <f t="shared" si="3"/>
        <v>21</v>
      </c>
      <c r="I227">
        <v>1</v>
      </c>
      <c r="L227">
        <v>0.25</v>
      </c>
      <c r="M227">
        <v>30</v>
      </c>
      <c r="N227" t="s">
        <v>19</v>
      </c>
      <c r="O227">
        <v>21</v>
      </c>
      <c r="P227">
        <v>80</v>
      </c>
      <c r="Q227">
        <v>20</v>
      </c>
      <c r="R227">
        <v>20</v>
      </c>
      <c r="S227">
        <v>30</v>
      </c>
      <c r="T227">
        <v>50</v>
      </c>
      <c r="U227">
        <v>50</v>
      </c>
      <c r="V227" t="s">
        <v>1053</v>
      </c>
      <c r="W227" t="s">
        <v>1053</v>
      </c>
    </row>
    <row r="228" spans="1:23" x14ac:dyDescent="0.35">
      <c r="A228" t="s">
        <v>273</v>
      </c>
      <c r="B228" t="s">
        <v>38</v>
      </c>
      <c r="C228" t="s">
        <v>8</v>
      </c>
      <c r="D228" t="s">
        <v>13</v>
      </c>
      <c r="F228" s="4">
        <v>44179</v>
      </c>
      <c r="G228" s="4">
        <v>44200</v>
      </c>
      <c r="H228" s="6">
        <f t="shared" si="3"/>
        <v>21</v>
      </c>
      <c r="I228">
        <v>1</v>
      </c>
      <c r="L228">
        <v>0.5</v>
      </c>
      <c r="M228">
        <v>57.098199999999999</v>
      </c>
      <c r="N228" t="s">
        <v>17</v>
      </c>
      <c r="O228">
        <v>21</v>
      </c>
      <c r="P228">
        <v>80</v>
      </c>
      <c r="Q228">
        <v>40</v>
      </c>
      <c r="R228">
        <v>40</v>
      </c>
      <c r="S228">
        <v>57.098199999999999</v>
      </c>
      <c r="T228">
        <v>97.098199999999991</v>
      </c>
      <c r="U228">
        <v>97.098199999999991</v>
      </c>
      <c r="V228" t="s">
        <v>1053</v>
      </c>
      <c r="W228" t="s">
        <v>1053</v>
      </c>
    </row>
    <row r="229" spans="1:23" x14ac:dyDescent="0.35">
      <c r="A229" t="s">
        <v>274</v>
      </c>
      <c r="B229" t="s">
        <v>36</v>
      </c>
      <c r="C229" t="s">
        <v>8</v>
      </c>
      <c r="D229" t="s">
        <v>1</v>
      </c>
      <c r="F229" s="4">
        <v>44179</v>
      </c>
      <c r="G229" s="4">
        <v>44209</v>
      </c>
      <c r="H229" s="6">
        <f t="shared" si="3"/>
        <v>30</v>
      </c>
      <c r="I229">
        <v>2</v>
      </c>
      <c r="L229">
        <v>3.5</v>
      </c>
      <c r="M229">
        <v>262.44</v>
      </c>
      <c r="N229" t="s">
        <v>17</v>
      </c>
      <c r="O229">
        <v>30</v>
      </c>
      <c r="P229">
        <v>140</v>
      </c>
      <c r="Q229">
        <v>490</v>
      </c>
      <c r="R229">
        <v>490</v>
      </c>
      <c r="S229">
        <v>262.44</v>
      </c>
      <c r="T229">
        <v>752.44</v>
      </c>
      <c r="U229">
        <v>752.44</v>
      </c>
      <c r="V229" t="s">
        <v>1053</v>
      </c>
      <c r="W229" t="s">
        <v>1051</v>
      </c>
    </row>
    <row r="230" spans="1:23" x14ac:dyDescent="0.35">
      <c r="A230" t="s">
        <v>275</v>
      </c>
      <c r="B230" t="s">
        <v>38</v>
      </c>
      <c r="C230" t="s">
        <v>8</v>
      </c>
      <c r="D230" t="s">
        <v>12</v>
      </c>
      <c r="F230" s="4">
        <v>44179</v>
      </c>
      <c r="G230" s="4">
        <v>44215</v>
      </c>
      <c r="H230" s="6">
        <f t="shared" si="3"/>
        <v>36</v>
      </c>
      <c r="I230">
        <v>1</v>
      </c>
      <c r="L230">
        <v>0.5</v>
      </c>
      <c r="M230">
        <v>21.33</v>
      </c>
      <c r="N230" t="s">
        <v>19</v>
      </c>
      <c r="O230">
        <v>36</v>
      </c>
      <c r="P230">
        <v>80</v>
      </c>
      <c r="Q230">
        <v>40</v>
      </c>
      <c r="R230">
        <v>40</v>
      </c>
      <c r="S230">
        <v>21.33</v>
      </c>
      <c r="T230">
        <v>61.33</v>
      </c>
      <c r="U230">
        <v>61.33</v>
      </c>
      <c r="V230" t="s">
        <v>1053</v>
      </c>
      <c r="W230" t="s">
        <v>1048</v>
      </c>
    </row>
    <row r="231" spans="1:23" x14ac:dyDescent="0.35">
      <c r="A231" t="s">
        <v>276</v>
      </c>
      <c r="B231" t="s">
        <v>37</v>
      </c>
      <c r="C231" t="s">
        <v>43</v>
      </c>
      <c r="D231" t="s">
        <v>2</v>
      </c>
      <c r="F231" s="4">
        <v>44179</v>
      </c>
      <c r="G231" s="4">
        <v>44320</v>
      </c>
      <c r="H231" s="6">
        <f t="shared" si="3"/>
        <v>141</v>
      </c>
      <c r="I231">
        <v>1</v>
      </c>
      <c r="L231">
        <v>4</v>
      </c>
      <c r="M231">
        <v>1769.625</v>
      </c>
      <c r="N231" t="s">
        <v>19</v>
      </c>
      <c r="O231">
        <v>141</v>
      </c>
      <c r="P231">
        <v>80</v>
      </c>
      <c r="Q231">
        <v>320</v>
      </c>
      <c r="R231">
        <v>320</v>
      </c>
      <c r="S231">
        <v>1769.625</v>
      </c>
      <c r="T231">
        <v>2089.625</v>
      </c>
      <c r="U231">
        <v>2089.625</v>
      </c>
      <c r="V231" t="s">
        <v>1053</v>
      </c>
      <c r="W231" t="s">
        <v>1048</v>
      </c>
    </row>
    <row r="232" spans="1:23" x14ac:dyDescent="0.35">
      <c r="A232" t="s">
        <v>277</v>
      </c>
      <c r="B232" t="s">
        <v>37</v>
      </c>
      <c r="C232" t="s">
        <v>43</v>
      </c>
      <c r="D232" t="s">
        <v>13</v>
      </c>
      <c r="F232" s="4">
        <v>44180</v>
      </c>
      <c r="G232" s="4">
        <v>44209</v>
      </c>
      <c r="H232" s="6">
        <f t="shared" si="3"/>
        <v>29</v>
      </c>
      <c r="I232">
        <v>1</v>
      </c>
      <c r="L232">
        <v>0.75</v>
      </c>
      <c r="M232">
        <v>82.875</v>
      </c>
      <c r="N232" t="s">
        <v>19</v>
      </c>
      <c r="O232">
        <v>29</v>
      </c>
      <c r="P232">
        <v>80</v>
      </c>
      <c r="Q232">
        <v>60</v>
      </c>
      <c r="R232">
        <v>60</v>
      </c>
      <c r="S232">
        <v>82.875</v>
      </c>
      <c r="T232">
        <v>142.875</v>
      </c>
      <c r="U232">
        <v>142.875</v>
      </c>
      <c r="V232" t="s">
        <v>1048</v>
      </c>
      <c r="W232" t="s">
        <v>1051</v>
      </c>
    </row>
    <row r="233" spans="1:23" x14ac:dyDescent="0.35">
      <c r="A233" t="s">
        <v>278</v>
      </c>
      <c r="B233" t="s">
        <v>34</v>
      </c>
      <c r="C233" t="s">
        <v>6</v>
      </c>
      <c r="D233" t="s">
        <v>12</v>
      </c>
      <c r="F233" s="4">
        <v>44180</v>
      </c>
      <c r="G233" s="4">
        <v>44221</v>
      </c>
      <c r="H233" s="6">
        <f t="shared" si="3"/>
        <v>41</v>
      </c>
      <c r="I233">
        <v>2</v>
      </c>
      <c r="L233">
        <v>0.75</v>
      </c>
      <c r="M233">
        <v>2294</v>
      </c>
      <c r="N233" t="s">
        <v>17</v>
      </c>
      <c r="O233">
        <v>41</v>
      </c>
      <c r="P233">
        <v>140</v>
      </c>
      <c r="Q233">
        <v>105</v>
      </c>
      <c r="R233">
        <v>105</v>
      </c>
      <c r="S233">
        <v>2294</v>
      </c>
      <c r="T233">
        <v>2399</v>
      </c>
      <c r="U233">
        <v>2399</v>
      </c>
      <c r="V233" t="s">
        <v>1048</v>
      </c>
      <c r="W233" t="s">
        <v>1053</v>
      </c>
    </row>
    <row r="234" spans="1:23" x14ac:dyDescent="0.35">
      <c r="A234" t="s">
        <v>279</v>
      </c>
      <c r="B234" t="s">
        <v>39</v>
      </c>
      <c r="C234" t="s">
        <v>8</v>
      </c>
      <c r="D234" t="s">
        <v>12</v>
      </c>
      <c r="F234" s="4">
        <v>44181</v>
      </c>
      <c r="G234" s="4">
        <v>44188</v>
      </c>
      <c r="H234" s="6">
        <f t="shared" si="3"/>
        <v>7</v>
      </c>
      <c r="I234">
        <v>1</v>
      </c>
      <c r="L234">
        <v>1</v>
      </c>
      <c r="M234">
        <v>348.7432</v>
      </c>
      <c r="N234" t="s">
        <v>17</v>
      </c>
      <c r="O234">
        <v>7</v>
      </c>
      <c r="P234">
        <v>80</v>
      </c>
      <c r="Q234">
        <v>80</v>
      </c>
      <c r="R234">
        <v>80</v>
      </c>
      <c r="S234">
        <v>348.7432</v>
      </c>
      <c r="T234">
        <v>428.7432</v>
      </c>
      <c r="U234">
        <v>428.7432</v>
      </c>
      <c r="V234" t="s">
        <v>1051</v>
      </c>
      <c r="W234" t="s">
        <v>1051</v>
      </c>
    </row>
    <row r="235" spans="1:23" x14ac:dyDescent="0.35">
      <c r="A235" t="s">
        <v>280</v>
      </c>
      <c r="B235" t="s">
        <v>37</v>
      </c>
      <c r="C235" t="s">
        <v>43</v>
      </c>
      <c r="D235" t="s">
        <v>12</v>
      </c>
      <c r="F235" s="4">
        <v>44181</v>
      </c>
      <c r="G235" s="4">
        <v>44210</v>
      </c>
      <c r="H235" s="6">
        <f t="shared" si="3"/>
        <v>29</v>
      </c>
      <c r="I235">
        <v>1</v>
      </c>
      <c r="L235">
        <v>0.25</v>
      </c>
      <c r="M235">
        <v>140.4</v>
      </c>
      <c r="N235" t="s">
        <v>17</v>
      </c>
      <c r="O235">
        <v>29</v>
      </c>
      <c r="P235">
        <v>80</v>
      </c>
      <c r="Q235">
        <v>20</v>
      </c>
      <c r="R235">
        <v>20</v>
      </c>
      <c r="S235">
        <v>140.4</v>
      </c>
      <c r="T235">
        <v>160.4</v>
      </c>
      <c r="U235">
        <v>160.4</v>
      </c>
      <c r="V235" t="s">
        <v>1051</v>
      </c>
      <c r="W235" t="s">
        <v>1050</v>
      </c>
    </row>
    <row r="236" spans="1:23" x14ac:dyDescent="0.35">
      <c r="A236" t="s">
        <v>281</v>
      </c>
      <c r="B236" t="s">
        <v>40</v>
      </c>
      <c r="C236" t="s">
        <v>7</v>
      </c>
      <c r="D236" t="s">
        <v>12</v>
      </c>
      <c r="F236" s="4">
        <v>44181</v>
      </c>
      <c r="G236" s="4">
        <v>44228</v>
      </c>
      <c r="H236" s="6">
        <f t="shared" si="3"/>
        <v>47</v>
      </c>
      <c r="I236">
        <v>2</v>
      </c>
      <c r="L236">
        <v>0.5</v>
      </c>
      <c r="M236">
        <v>133.99780000000001</v>
      </c>
      <c r="N236" t="s">
        <v>17</v>
      </c>
      <c r="O236">
        <v>47</v>
      </c>
      <c r="P236">
        <v>140</v>
      </c>
      <c r="Q236">
        <v>70</v>
      </c>
      <c r="R236">
        <v>70</v>
      </c>
      <c r="S236">
        <v>133.99780000000001</v>
      </c>
      <c r="T236">
        <v>203.99780000000001</v>
      </c>
      <c r="U236">
        <v>203.99780000000001</v>
      </c>
      <c r="V236" t="s">
        <v>1051</v>
      </c>
      <c r="W236" t="s">
        <v>1053</v>
      </c>
    </row>
    <row r="237" spans="1:23" x14ac:dyDescent="0.35">
      <c r="A237" t="s">
        <v>282</v>
      </c>
      <c r="B237" t="s">
        <v>35</v>
      </c>
      <c r="C237" t="s">
        <v>9</v>
      </c>
      <c r="D237" t="s">
        <v>2</v>
      </c>
      <c r="F237" s="4">
        <v>44186</v>
      </c>
      <c r="G237" s="4">
        <v>44222</v>
      </c>
      <c r="H237" s="6">
        <f t="shared" si="3"/>
        <v>36</v>
      </c>
      <c r="I237">
        <v>2</v>
      </c>
      <c r="L237">
        <v>1</v>
      </c>
      <c r="M237">
        <v>305.63040000000001</v>
      </c>
      <c r="N237" t="s">
        <v>17</v>
      </c>
      <c r="O237">
        <v>36</v>
      </c>
      <c r="P237">
        <v>140</v>
      </c>
      <c r="Q237">
        <v>140</v>
      </c>
      <c r="R237">
        <v>140</v>
      </c>
      <c r="S237">
        <v>305.63040000000001</v>
      </c>
      <c r="T237">
        <v>445.63040000000001</v>
      </c>
      <c r="U237">
        <v>445.63040000000001</v>
      </c>
      <c r="V237" t="s">
        <v>1053</v>
      </c>
      <c r="W237" t="s">
        <v>1048</v>
      </c>
    </row>
    <row r="238" spans="1:23" x14ac:dyDescent="0.35">
      <c r="A238" t="s">
        <v>283</v>
      </c>
      <c r="B238" t="s">
        <v>35</v>
      </c>
      <c r="C238" t="s">
        <v>6</v>
      </c>
      <c r="D238" t="s">
        <v>12</v>
      </c>
      <c r="E238" t="s">
        <v>3</v>
      </c>
      <c r="F238" s="4">
        <v>44200</v>
      </c>
      <c r="G238" s="4">
        <v>44207</v>
      </c>
      <c r="H238" s="6">
        <f t="shared" si="3"/>
        <v>7</v>
      </c>
      <c r="I238">
        <v>1</v>
      </c>
      <c r="L238">
        <v>0.25</v>
      </c>
      <c r="M238">
        <v>19.196999999999999</v>
      </c>
      <c r="N238" t="s">
        <v>17</v>
      </c>
      <c r="O238">
        <v>7</v>
      </c>
      <c r="P238">
        <v>80</v>
      </c>
      <c r="Q238">
        <v>20</v>
      </c>
      <c r="R238">
        <v>20</v>
      </c>
      <c r="S238">
        <v>19.196999999999999</v>
      </c>
      <c r="T238">
        <v>39.197000000000003</v>
      </c>
      <c r="U238">
        <v>39.197000000000003</v>
      </c>
      <c r="V238" t="s">
        <v>1053</v>
      </c>
      <c r="W238" t="s">
        <v>1053</v>
      </c>
    </row>
    <row r="239" spans="1:23" x14ac:dyDescent="0.35">
      <c r="A239" t="s">
        <v>284</v>
      </c>
      <c r="B239" t="s">
        <v>37</v>
      </c>
      <c r="C239" t="s">
        <v>43</v>
      </c>
      <c r="D239" t="s">
        <v>12</v>
      </c>
      <c r="F239" s="4">
        <v>44200</v>
      </c>
      <c r="G239" s="4">
        <v>44209</v>
      </c>
      <c r="H239" s="6">
        <f t="shared" si="3"/>
        <v>9</v>
      </c>
      <c r="I239">
        <v>1</v>
      </c>
      <c r="L239">
        <v>0.5</v>
      </c>
      <c r="M239">
        <v>18.524999999999999</v>
      </c>
      <c r="N239" t="s">
        <v>19</v>
      </c>
      <c r="O239">
        <v>9</v>
      </c>
      <c r="P239">
        <v>80</v>
      </c>
      <c r="Q239">
        <v>40</v>
      </c>
      <c r="R239">
        <v>40</v>
      </c>
      <c r="S239">
        <v>18.524999999999999</v>
      </c>
      <c r="T239">
        <v>58.524999999999999</v>
      </c>
      <c r="U239">
        <v>58.524999999999999</v>
      </c>
      <c r="V239" t="s">
        <v>1053</v>
      </c>
      <c r="W239" t="s">
        <v>1051</v>
      </c>
    </row>
    <row r="240" spans="1:23" x14ac:dyDescent="0.35">
      <c r="A240" t="s">
        <v>285</v>
      </c>
      <c r="B240" t="s">
        <v>38</v>
      </c>
      <c r="C240" t="s">
        <v>43</v>
      </c>
      <c r="D240" t="s">
        <v>11</v>
      </c>
      <c r="F240" s="4">
        <v>44200</v>
      </c>
      <c r="G240" s="4">
        <v>44209</v>
      </c>
      <c r="H240" s="6">
        <f t="shared" si="3"/>
        <v>9</v>
      </c>
      <c r="I240">
        <v>1</v>
      </c>
      <c r="L240">
        <v>0.25</v>
      </c>
      <c r="M240">
        <v>39</v>
      </c>
      <c r="N240" t="s">
        <v>17</v>
      </c>
      <c r="O240">
        <v>9</v>
      </c>
      <c r="P240">
        <v>80</v>
      </c>
      <c r="Q240">
        <v>20</v>
      </c>
      <c r="R240">
        <v>20</v>
      </c>
      <c r="S240">
        <v>39</v>
      </c>
      <c r="T240">
        <v>59</v>
      </c>
      <c r="U240">
        <v>59</v>
      </c>
      <c r="V240" t="s">
        <v>1053</v>
      </c>
      <c r="W240" t="s">
        <v>1051</v>
      </c>
    </row>
    <row r="241" spans="1:23" x14ac:dyDescent="0.35">
      <c r="A241" t="s">
        <v>286</v>
      </c>
      <c r="B241" t="s">
        <v>37</v>
      </c>
      <c r="C241" t="s">
        <v>43</v>
      </c>
      <c r="D241" t="s">
        <v>12</v>
      </c>
      <c r="F241" s="4">
        <v>44200</v>
      </c>
      <c r="G241" s="4">
        <v>44210</v>
      </c>
      <c r="H241" s="6">
        <f t="shared" si="3"/>
        <v>10</v>
      </c>
      <c r="I241">
        <v>2</v>
      </c>
      <c r="L241">
        <v>0.25</v>
      </c>
      <c r="M241">
        <v>36.503999999999998</v>
      </c>
      <c r="N241" t="s">
        <v>19</v>
      </c>
      <c r="O241">
        <v>10</v>
      </c>
      <c r="P241">
        <v>140</v>
      </c>
      <c r="Q241">
        <v>35</v>
      </c>
      <c r="R241">
        <v>35</v>
      </c>
      <c r="S241">
        <v>36.503999999999998</v>
      </c>
      <c r="T241">
        <v>71.503999999999991</v>
      </c>
      <c r="U241">
        <v>71.503999999999991</v>
      </c>
      <c r="V241" t="s">
        <v>1053</v>
      </c>
      <c r="W241" t="s">
        <v>1050</v>
      </c>
    </row>
    <row r="242" spans="1:23" x14ac:dyDescent="0.35">
      <c r="A242" t="s">
        <v>287</v>
      </c>
      <c r="B242" t="s">
        <v>34</v>
      </c>
      <c r="C242" t="s">
        <v>44</v>
      </c>
      <c r="D242" t="s">
        <v>12</v>
      </c>
      <c r="F242" s="4">
        <v>44200</v>
      </c>
      <c r="G242" s="4">
        <v>44210</v>
      </c>
      <c r="H242" s="6">
        <f t="shared" si="3"/>
        <v>10</v>
      </c>
      <c r="I242">
        <v>2</v>
      </c>
      <c r="L242">
        <v>0.5</v>
      </c>
      <c r="M242">
        <v>29.807400000000001</v>
      </c>
      <c r="N242" t="s">
        <v>18</v>
      </c>
      <c r="O242">
        <v>10</v>
      </c>
      <c r="P242">
        <v>140</v>
      </c>
      <c r="Q242">
        <v>70</v>
      </c>
      <c r="R242">
        <v>70</v>
      </c>
      <c r="S242">
        <v>29.807400000000001</v>
      </c>
      <c r="T242">
        <v>99.807400000000001</v>
      </c>
      <c r="U242">
        <v>99.807400000000001</v>
      </c>
      <c r="V242" t="s">
        <v>1053</v>
      </c>
      <c r="W242" t="s">
        <v>1050</v>
      </c>
    </row>
    <row r="243" spans="1:23" x14ac:dyDescent="0.35">
      <c r="A243" t="s">
        <v>288</v>
      </c>
      <c r="B243" t="s">
        <v>34</v>
      </c>
      <c r="C243" t="s">
        <v>6</v>
      </c>
      <c r="D243" t="s">
        <v>12</v>
      </c>
      <c r="F243" s="4">
        <v>44200</v>
      </c>
      <c r="G243" s="4">
        <v>44210</v>
      </c>
      <c r="H243" s="6">
        <f t="shared" si="3"/>
        <v>10</v>
      </c>
      <c r="I243">
        <v>1</v>
      </c>
      <c r="L243">
        <v>0.25</v>
      </c>
      <c r="M243">
        <v>43.02</v>
      </c>
      <c r="N243" t="s">
        <v>17</v>
      </c>
      <c r="O243">
        <v>10</v>
      </c>
      <c r="P243">
        <v>80</v>
      </c>
      <c r="Q243">
        <v>20</v>
      </c>
      <c r="R243">
        <v>20</v>
      </c>
      <c r="S243">
        <v>43.02</v>
      </c>
      <c r="T243">
        <v>63.02</v>
      </c>
      <c r="U243">
        <v>63.02</v>
      </c>
      <c r="V243" t="s">
        <v>1053</v>
      </c>
      <c r="W243" t="s">
        <v>1050</v>
      </c>
    </row>
    <row r="244" spans="1:23" x14ac:dyDescent="0.35">
      <c r="A244" t="s">
        <v>289</v>
      </c>
      <c r="B244" t="s">
        <v>35</v>
      </c>
      <c r="C244" t="s">
        <v>9</v>
      </c>
      <c r="D244" t="s">
        <v>11</v>
      </c>
      <c r="F244" s="4">
        <v>44200</v>
      </c>
      <c r="G244" s="4">
        <v>44217</v>
      </c>
      <c r="H244" s="6">
        <f t="shared" si="3"/>
        <v>17</v>
      </c>
      <c r="I244">
        <v>1</v>
      </c>
      <c r="L244">
        <v>0.25</v>
      </c>
      <c r="M244">
        <v>66.864900000000006</v>
      </c>
      <c r="N244" t="s">
        <v>17</v>
      </c>
      <c r="O244">
        <v>17</v>
      </c>
      <c r="P244">
        <v>80</v>
      </c>
      <c r="Q244">
        <v>20</v>
      </c>
      <c r="R244">
        <v>20</v>
      </c>
      <c r="S244">
        <v>66.864900000000006</v>
      </c>
      <c r="T244">
        <v>86.864900000000006</v>
      </c>
      <c r="U244">
        <v>86.864900000000006</v>
      </c>
      <c r="V244" t="s">
        <v>1053</v>
      </c>
      <c r="W244" t="s">
        <v>1050</v>
      </c>
    </row>
    <row r="245" spans="1:23" x14ac:dyDescent="0.35">
      <c r="A245" t="s">
        <v>290</v>
      </c>
      <c r="B245" t="s">
        <v>35</v>
      </c>
      <c r="C245" t="s">
        <v>9</v>
      </c>
      <c r="D245" t="s">
        <v>13</v>
      </c>
      <c r="F245" s="4">
        <v>44200</v>
      </c>
      <c r="G245" s="4">
        <v>44238</v>
      </c>
      <c r="H245" s="6">
        <f t="shared" si="3"/>
        <v>38</v>
      </c>
      <c r="I245">
        <v>1</v>
      </c>
      <c r="L245">
        <v>0.75</v>
      </c>
      <c r="M245">
        <v>408.56790000000001</v>
      </c>
      <c r="N245" t="s">
        <v>17</v>
      </c>
      <c r="O245">
        <v>38</v>
      </c>
      <c r="P245">
        <v>80</v>
      </c>
      <c r="Q245">
        <v>60</v>
      </c>
      <c r="R245">
        <v>60</v>
      </c>
      <c r="S245">
        <v>408.56790000000001</v>
      </c>
      <c r="T245">
        <v>468.56790000000001</v>
      </c>
      <c r="U245">
        <v>468.56790000000001</v>
      </c>
      <c r="V245" t="s">
        <v>1053</v>
      </c>
      <c r="W245" t="s">
        <v>1050</v>
      </c>
    </row>
    <row r="246" spans="1:23" x14ac:dyDescent="0.35">
      <c r="A246" t="s">
        <v>291</v>
      </c>
      <c r="B246" t="s">
        <v>37</v>
      </c>
      <c r="C246" t="s">
        <v>43</v>
      </c>
      <c r="D246" t="s">
        <v>12</v>
      </c>
      <c r="F246" s="4">
        <v>44201</v>
      </c>
      <c r="G246" s="4">
        <v>44210</v>
      </c>
      <c r="H246" s="6">
        <f t="shared" si="3"/>
        <v>9</v>
      </c>
      <c r="I246">
        <v>1</v>
      </c>
      <c r="L246">
        <v>0.25</v>
      </c>
      <c r="M246">
        <v>25.2486</v>
      </c>
      <c r="N246" t="s">
        <v>19</v>
      </c>
      <c r="O246">
        <v>9</v>
      </c>
      <c r="P246">
        <v>80</v>
      </c>
      <c r="Q246">
        <v>20</v>
      </c>
      <c r="R246">
        <v>20</v>
      </c>
      <c r="S246">
        <v>25.2486</v>
      </c>
      <c r="T246">
        <v>45.248599999999996</v>
      </c>
      <c r="U246">
        <v>45.248599999999996</v>
      </c>
      <c r="V246" t="s">
        <v>1048</v>
      </c>
      <c r="W246" t="s">
        <v>1050</v>
      </c>
    </row>
    <row r="247" spans="1:23" x14ac:dyDescent="0.35">
      <c r="A247" t="s">
        <v>292</v>
      </c>
      <c r="B247" t="s">
        <v>34</v>
      </c>
      <c r="C247" t="s">
        <v>44</v>
      </c>
      <c r="D247" t="s">
        <v>13</v>
      </c>
      <c r="F247" s="4">
        <v>44201</v>
      </c>
      <c r="G247" s="4">
        <v>44221</v>
      </c>
      <c r="H247" s="6">
        <f t="shared" si="3"/>
        <v>20</v>
      </c>
      <c r="I247">
        <v>1</v>
      </c>
      <c r="L247">
        <v>1.25</v>
      </c>
      <c r="M247">
        <v>646</v>
      </c>
      <c r="N247" t="s">
        <v>17</v>
      </c>
      <c r="O247">
        <v>20</v>
      </c>
      <c r="P247">
        <v>80</v>
      </c>
      <c r="Q247">
        <v>100</v>
      </c>
      <c r="R247">
        <v>100</v>
      </c>
      <c r="S247">
        <v>646</v>
      </c>
      <c r="T247">
        <v>746</v>
      </c>
      <c r="U247">
        <v>746</v>
      </c>
      <c r="V247" t="s">
        <v>1048</v>
      </c>
      <c r="W247" t="s">
        <v>1053</v>
      </c>
    </row>
    <row r="248" spans="1:23" x14ac:dyDescent="0.35">
      <c r="A248" t="s">
        <v>293</v>
      </c>
      <c r="B248" t="s">
        <v>34</v>
      </c>
      <c r="C248" t="s">
        <v>6</v>
      </c>
      <c r="D248" t="s">
        <v>11</v>
      </c>
      <c r="F248" s="4">
        <v>44201</v>
      </c>
      <c r="G248" s="4">
        <v>44226</v>
      </c>
      <c r="H248" s="6">
        <f t="shared" si="3"/>
        <v>25</v>
      </c>
      <c r="I248">
        <v>1</v>
      </c>
      <c r="L248">
        <v>0.25</v>
      </c>
      <c r="M248">
        <v>125.4194</v>
      </c>
      <c r="N248" t="s">
        <v>18</v>
      </c>
      <c r="O248">
        <v>25</v>
      </c>
      <c r="P248">
        <v>80</v>
      </c>
      <c r="Q248">
        <v>20</v>
      </c>
      <c r="R248">
        <v>20</v>
      </c>
      <c r="S248">
        <v>125.4194</v>
      </c>
      <c r="T248">
        <v>145.4194</v>
      </c>
      <c r="U248">
        <v>145.4194</v>
      </c>
      <c r="V248" t="s">
        <v>1048</v>
      </c>
      <c r="W248" t="s">
        <v>1052</v>
      </c>
    </row>
    <row r="249" spans="1:23" x14ac:dyDescent="0.35">
      <c r="A249" t="s">
        <v>294</v>
      </c>
      <c r="B249" t="s">
        <v>35</v>
      </c>
      <c r="C249" t="s">
        <v>8</v>
      </c>
      <c r="D249" t="s">
        <v>12</v>
      </c>
      <c r="F249" s="4">
        <v>44201</v>
      </c>
      <c r="G249" s="4">
        <v>44229</v>
      </c>
      <c r="H249" s="6">
        <f t="shared" si="3"/>
        <v>28</v>
      </c>
      <c r="I249">
        <v>2</v>
      </c>
      <c r="L249">
        <v>0.75</v>
      </c>
      <c r="M249">
        <v>286.73230000000001</v>
      </c>
      <c r="N249" t="s">
        <v>17</v>
      </c>
      <c r="O249">
        <v>28</v>
      </c>
      <c r="P249">
        <v>140</v>
      </c>
      <c r="Q249">
        <v>105</v>
      </c>
      <c r="R249">
        <v>105</v>
      </c>
      <c r="S249">
        <v>286.73230000000001</v>
      </c>
      <c r="T249">
        <v>391.73230000000001</v>
      </c>
      <c r="U249">
        <v>391.73230000000001</v>
      </c>
      <c r="V249" t="s">
        <v>1048</v>
      </c>
      <c r="W249" t="s">
        <v>1048</v>
      </c>
    </row>
    <row r="250" spans="1:23" x14ac:dyDescent="0.35">
      <c r="A250" t="s">
        <v>295</v>
      </c>
      <c r="B250" t="s">
        <v>37</v>
      </c>
      <c r="C250" t="s">
        <v>6</v>
      </c>
      <c r="D250" t="s">
        <v>1</v>
      </c>
      <c r="F250" s="4">
        <v>44201</v>
      </c>
      <c r="G250" s="4">
        <v>44229</v>
      </c>
      <c r="H250" s="6">
        <f t="shared" si="3"/>
        <v>28</v>
      </c>
      <c r="I250">
        <v>1</v>
      </c>
      <c r="L250">
        <v>2.5</v>
      </c>
      <c r="M250">
        <v>258.02780000000001</v>
      </c>
      <c r="N250" t="s">
        <v>18</v>
      </c>
      <c r="O250">
        <v>28</v>
      </c>
      <c r="P250">
        <v>80</v>
      </c>
      <c r="Q250">
        <v>200</v>
      </c>
      <c r="R250">
        <v>200</v>
      </c>
      <c r="S250">
        <v>258.02780000000001</v>
      </c>
      <c r="T250">
        <v>458.02780000000001</v>
      </c>
      <c r="U250">
        <v>458.02780000000001</v>
      </c>
      <c r="V250" t="s">
        <v>1048</v>
      </c>
      <c r="W250" t="s">
        <v>1048</v>
      </c>
    </row>
    <row r="251" spans="1:23" x14ac:dyDescent="0.35">
      <c r="A251" t="s">
        <v>296</v>
      </c>
      <c r="B251" t="s">
        <v>37</v>
      </c>
      <c r="C251" t="s">
        <v>43</v>
      </c>
      <c r="D251" t="s">
        <v>12</v>
      </c>
      <c r="F251" s="4">
        <v>44201</v>
      </c>
      <c r="G251" s="4">
        <v>44320</v>
      </c>
      <c r="H251" s="6">
        <f t="shared" si="3"/>
        <v>119</v>
      </c>
      <c r="I251">
        <v>1</v>
      </c>
      <c r="L251">
        <v>0.25</v>
      </c>
      <c r="M251">
        <v>14.3</v>
      </c>
      <c r="N251" t="s">
        <v>19</v>
      </c>
      <c r="O251">
        <v>119</v>
      </c>
      <c r="P251">
        <v>80</v>
      </c>
      <c r="Q251">
        <v>20</v>
      </c>
      <c r="R251">
        <v>20</v>
      </c>
      <c r="S251">
        <v>14.3</v>
      </c>
      <c r="T251">
        <v>34.299999999999997</v>
      </c>
      <c r="U251">
        <v>34.299999999999997</v>
      </c>
      <c r="V251" t="s">
        <v>1048</v>
      </c>
      <c r="W251" t="s">
        <v>1048</v>
      </c>
    </row>
    <row r="252" spans="1:23" x14ac:dyDescent="0.35">
      <c r="A252" t="s">
        <v>297</v>
      </c>
      <c r="B252" t="s">
        <v>37</v>
      </c>
      <c r="C252" t="s">
        <v>43</v>
      </c>
      <c r="D252" t="s">
        <v>12</v>
      </c>
      <c r="F252" s="4">
        <v>44202</v>
      </c>
      <c r="G252" s="4">
        <v>44214</v>
      </c>
      <c r="H252" s="6">
        <f t="shared" si="3"/>
        <v>12</v>
      </c>
      <c r="I252">
        <v>1</v>
      </c>
      <c r="L252">
        <v>0.25</v>
      </c>
      <c r="M252">
        <v>44.85</v>
      </c>
      <c r="N252" t="s">
        <v>19</v>
      </c>
      <c r="O252">
        <v>12</v>
      </c>
      <c r="P252">
        <v>80</v>
      </c>
      <c r="Q252">
        <v>20</v>
      </c>
      <c r="R252">
        <v>20</v>
      </c>
      <c r="S252">
        <v>44.85</v>
      </c>
      <c r="T252">
        <v>64.849999999999994</v>
      </c>
      <c r="U252">
        <v>64.849999999999994</v>
      </c>
      <c r="V252" t="s">
        <v>1051</v>
      </c>
      <c r="W252" t="s">
        <v>1053</v>
      </c>
    </row>
    <row r="253" spans="1:23" x14ac:dyDescent="0.35">
      <c r="A253" t="s">
        <v>298</v>
      </c>
      <c r="B253" t="s">
        <v>35</v>
      </c>
      <c r="C253" t="s">
        <v>6</v>
      </c>
      <c r="D253" t="s">
        <v>12</v>
      </c>
      <c r="F253" s="4">
        <v>44202</v>
      </c>
      <c r="G253" s="4">
        <v>44217</v>
      </c>
      <c r="H253" s="6">
        <f t="shared" si="3"/>
        <v>15</v>
      </c>
      <c r="I253">
        <v>2</v>
      </c>
      <c r="L253">
        <v>0.5</v>
      </c>
      <c r="M253">
        <v>74.607699999999994</v>
      </c>
      <c r="N253" t="s">
        <v>18</v>
      </c>
      <c r="O253">
        <v>15</v>
      </c>
      <c r="P253">
        <v>140</v>
      </c>
      <c r="Q253">
        <v>70</v>
      </c>
      <c r="R253">
        <v>70</v>
      </c>
      <c r="S253">
        <v>74.607699999999994</v>
      </c>
      <c r="T253">
        <v>144.60769999999999</v>
      </c>
      <c r="U253">
        <v>144.60769999999999</v>
      </c>
      <c r="V253" t="s">
        <v>1051</v>
      </c>
      <c r="W253" t="s">
        <v>1050</v>
      </c>
    </row>
    <row r="254" spans="1:23" x14ac:dyDescent="0.35">
      <c r="A254" t="s">
        <v>299</v>
      </c>
      <c r="B254" t="s">
        <v>36</v>
      </c>
      <c r="C254" t="s">
        <v>7</v>
      </c>
      <c r="D254" t="s">
        <v>13</v>
      </c>
      <c r="E254" t="s">
        <v>3</v>
      </c>
      <c r="F254" s="4">
        <v>44202</v>
      </c>
      <c r="G254" s="4">
        <v>44230</v>
      </c>
      <c r="H254" s="6">
        <f t="shared" si="3"/>
        <v>28</v>
      </c>
      <c r="I254">
        <v>2</v>
      </c>
      <c r="L254">
        <v>0.5</v>
      </c>
      <c r="M254">
        <v>126.71469999999999</v>
      </c>
      <c r="N254" t="s">
        <v>17</v>
      </c>
      <c r="O254">
        <v>28</v>
      </c>
      <c r="P254">
        <v>140</v>
      </c>
      <c r="Q254">
        <v>70</v>
      </c>
      <c r="R254">
        <v>70</v>
      </c>
      <c r="S254">
        <v>126.71469999999999</v>
      </c>
      <c r="T254">
        <v>196.71469999999999</v>
      </c>
      <c r="U254">
        <v>196.71469999999999</v>
      </c>
      <c r="V254" t="s">
        <v>1051</v>
      </c>
      <c r="W254" t="s">
        <v>1051</v>
      </c>
    </row>
    <row r="255" spans="1:23" x14ac:dyDescent="0.35">
      <c r="A255" t="s">
        <v>300</v>
      </c>
      <c r="B255" t="s">
        <v>36</v>
      </c>
      <c r="C255" t="s">
        <v>7</v>
      </c>
      <c r="D255" t="s">
        <v>13</v>
      </c>
      <c r="F255" s="4">
        <v>44202</v>
      </c>
      <c r="G255" s="4">
        <v>44259</v>
      </c>
      <c r="H255" s="6">
        <f t="shared" si="3"/>
        <v>57</v>
      </c>
      <c r="I255">
        <v>2</v>
      </c>
      <c r="L255">
        <v>1.25</v>
      </c>
      <c r="M255">
        <v>256.83999999999997</v>
      </c>
      <c r="N255" t="s">
        <v>17</v>
      </c>
      <c r="O255">
        <v>57</v>
      </c>
      <c r="P255">
        <v>140</v>
      </c>
      <c r="Q255">
        <v>175</v>
      </c>
      <c r="R255">
        <v>175</v>
      </c>
      <c r="S255">
        <v>256.83999999999997</v>
      </c>
      <c r="T255">
        <v>431.84</v>
      </c>
      <c r="U255">
        <v>431.84</v>
      </c>
      <c r="V255" t="s">
        <v>1051</v>
      </c>
      <c r="W255" t="s">
        <v>1050</v>
      </c>
    </row>
    <row r="256" spans="1:23" x14ac:dyDescent="0.35">
      <c r="A256" t="s">
        <v>301</v>
      </c>
      <c r="B256" t="s">
        <v>39</v>
      </c>
      <c r="C256" t="s">
        <v>44</v>
      </c>
      <c r="D256" t="s">
        <v>11</v>
      </c>
      <c r="F256" s="4">
        <v>44203</v>
      </c>
      <c r="G256" s="4">
        <v>44215</v>
      </c>
      <c r="H256" s="6">
        <f t="shared" si="3"/>
        <v>12</v>
      </c>
      <c r="I256">
        <v>1</v>
      </c>
      <c r="L256">
        <v>0.25</v>
      </c>
      <c r="M256">
        <v>32.6706</v>
      </c>
      <c r="N256" t="s">
        <v>19</v>
      </c>
      <c r="O256">
        <v>12</v>
      </c>
      <c r="P256">
        <v>80</v>
      </c>
      <c r="Q256">
        <v>20</v>
      </c>
      <c r="R256">
        <v>20</v>
      </c>
      <c r="S256">
        <v>32.6706</v>
      </c>
      <c r="T256">
        <v>52.6706</v>
      </c>
      <c r="U256">
        <v>52.6706</v>
      </c>
      <c r="V256" t="s">
        <v>1050</v>
      </c>
      <c r="W256" t="s">
        <v>1048</v>
      </c>
    </row>
    <row r="257" spans="1:23" x14ac:dyDescent="0.35">
      <c r="A257" t="s">
        <v>302</v>
      </c>
      <c r="B257" t="s">
        <v>35</v>
      </c>
      <c r="C257" t="s">
        <v>44</v>
      </c>
      <c r="D257" t="s">
        <v>12</v>
      </c>
      <c r="E257" t="s">
        <v>3</v>
      </c>
      <c r="F257" s="4">
        <v>44203</v>
      </c>
      <c r="G257" s="4">
        <v>44228</v>
      </c>
      <c r="H257" s="6">
        <f t="shared" si="3"/>
        <v>25</v>
      </c>
      <c r="I257">
        <v>2</v>
      </c>
      <c r="L257">
        <v>0.5</v>
      </c>
      <c r="M257">
        <v>72.350099999999998</v>
      </c>
      <c r="N257" t="s">
        <v>17</v>
      </c>
      <c r="O257">
        <v>25</v>
      </c>
      <c r="P257">
        <v>140</v>
      </c>
      <c r="Q257">
        <v>70</v>
      </c>
      <c r="R257">
        <v>70</v>
      </c>
      <c r="S257">
        <v>72.350099999999998</v>
      </c>
      <c r="T257">
        <v>142.3501</v>
      </c>
      <c r="U257">
        <v>142.3501</v>
      </c>
      <c r="V257" t="s">
        <v>1050</v>
      </c>
      <c r="W257" t="s">
        <v>1053</v>
      </c>
    </row>
    <row r="258" spans="1:23" x14ac:dyDescent="0.35">
      <c r="A258" t="s">
        <v>303</v>
      </c>
      <c r="B258" t="s">
        <v>36</v>
      </c>
      <c r="C258" t="s">
        <v>7</v>
      </c>
      <c r="D258" t="s">
        <v>13</v>
      </c>
      <c r="F258" s="4">
        <v>44203</v>
      </c>
      <c r="G258" s="4">
        <v>44232</v>
      </c>
      <c r="H258" s="6">
        <f t="shared" si="3"/>
        <v>29</v>
      </c>
      <c r="I258">
        <v>2</v>
      </c>
      <c r="L258">
        <v>0.5</v>
      </c>
      <c r="M258">
        <v>178.49889999999999</v>
      </c>
      <c r="N258" t="s">
        <v>18</v>
      </c>
      <c r="O258">
        <v>29</v>
      </c>
      <c r="P258">
        <v>140</v>
      </c>
      <c r="Q258">
        <v>70</v>
      </c>
      <c r="R258">
        <v>70</v>
      </c>
      <c r="S258">
        <v>178.49889999999999</v>
      </c>
      <c r="T258">
        <v>248.49889999999999</v>
      </c>
      <c r="U258">
        <v>248.49889999999999</v>
      </c>
      <c r="V258" t="s">
        <v>1050</v>
      </c>
      <c r="W258" t="s">
        <v>1049</v>
      </c>
    </row>
    <row r="259" spans="1:23" x14ac:dyDescent="0.35">
      <c r="A259" t="s">
        <v>304</v>
      </c>
      <c r="B259" t="s">
        <v>35</v>
      </c>
      <c r="C259" t="s">
        <v>9</v>
      </c>
      <c r="D259" t="s">
        <v>13</v>
      </c>
      <c r="F259" s="4">
        <v>44203</v>
      </c>
      <c r="G259" s="4">
        <v>44249</v>
      </c>
      <c r="H259" s="6">
        <f t="shared" ref="H259:H322" si="4">G259-F259</f>
        <v>46</v>
      </c>
      <c r="I259">
        <v>1</v>
      </c>
      <c r="L259">
        <v>0.5</v>
      </c>
      <c r="M259">
        <v>18.254899999999999</v>
      </c>
      <c r="N259" t="s">
        <v>18</v>
      </c>
      <c r="O259">
        <v>46</v>
      </c>
      <c r="P259">
        <v>80</v>
      </c>
      <c r="Q259">
        <v>40</v>
      </c>
      <c r="R259">
        <v>40</v>
      </c>
      <c r="S259">
        <v>18.254899999999999</v>
      </c>
      <c r="T259">
        <v>58.254899999999999</v>
      </c>
      <c r="U259">
        <v>58.254899999999999</v>
      </c>
      <c r="V259" t="s">
        <v>1050</v>
      </c>
      <c r="W259" t="s">
        <v>1053</v>
      </c>
    </row>
    <row r="260" spans="1:23" x14ac:dyDescent="0.35">
      <c r="A260" t="s">
        <v>305</v>
      </c>
      <c r="B260" t="s">
        <v>36</v>
      </c>
      <c r="C260" t="s">
        <v>7</v>
      </c>
      <c r="D260" t="s">
        <v>12</v>
      </c>
      <c r="F260" s="4">
        <v>44203</v>
      </c>
      <c r="G260" s="4">
        <v>44249</v>
      </c>
      <c r="H260" s="6">
        <f t="shared" si="4"/>
        <v>46</v>
      </c>
      <c r="I260">
        <v>2</v>
      </c>
      <c r="L260">
        <v>1.75</v>
      </c>
      <c r="M260">
        <v>151.8099</v>
      </c>
      <c r="N260" t="s">
        <v>18</v>
      </c>
      <c r="O260">
        <v>46</v>
      </c>
      <c r="P260">
        <v>140</v>
      </c>
      <c r="Q260">
        <v>245</v>
      </c>
      <c r="R260">
        <v>245</v>
      </c>
      <c r="S260">
        <v>151.8099</v>
      </c>
      <c r="T260">
        <v>396.80989999999997</v>
      </c>
      <c r="U260">
        <v>396.80989999999997</v>
      </c>
      <c r="V260" t="s">
        <v>1050</v>
      </c>
      <c r="W260" t="s">
        <v>1053</v>
      </c>
    </row>
    <row r="261" spans="1:23" x14ac:dyDescent="0.35">
      <c r="A261" t="s">
        <v>306</v>
      </c>
      <c r="B261" t="s">
        <v>39</v>
      </c>
      <c r="C261" t="s">
        <v>9</v>
      </c>
      <c r="D261" t="s">
        <v>11</v>
      </c>
      <c r="F261" s="4">
        <v>44204</v>
      </c>
      <c r="G261" s="4">
        <v>44212</v>
      </c>
      <c r="H261" s="6">
        <f t="shared" si="4"/>
        <v>8</v>
      </c>
      <c r="I261">
        <v>1</v>
      </c>
      <c r="L261">
        <v>0.25</v>
      </c>
      <c r="M261">
        <v>85.085899999999995</v>
      </c>
      <c r="N261" t="s">
        <v>18</v>
      </c>
      <c r="O261">
        <v>8</v>
      </c>
      <c r="P261">
        <v>80</v>
      </c>
      <c r="Q261">
        <v>20</v>
      </c>
      <c r="R261">
        <v>20</v>
      </c>
      <c r="S261">
        <v>85.085899999999995</v>
      </c>
      <c r="T261">
        <v>105.0859</v>
      </c>
      <c r="U261">
        <v>105.0859</v>
      </c>
      <c r="V261" t="s">
        <v>1049</v>
      </c>
      <c r="W261" t="s">
        <v>1052</v>
      </c>
    </row>
    <row r="262" spans="1:23" x14ac:dyDescent="0.35">
      <c r="A262" t="s">
        <v>307</v>
      </c>
      <c r="B262" t="s">
        <v>37</v>
      </c>
      <c r="C262" t="s">
        <v>43</v>
      </c>
      <c r="D262" t="s">
        <v>12</v>
      </c>
      <c r="F262" s="4">
        <v>44204</v>
      </c>
      <c r="G262" s="4">
        <v>44228</v>
      </c>
      <c r="H262" s="6">
        <f t="shared" si="4"/>
        <v>24</v>
      </c>
      <c r="I262">
        <v>1</v>
      </c>
      <c r="L262">
        <v>0.25</v>
      </c>
      <c r="M262">
        <v>67.067700000000002</v>
      </c>
      <c r="N262" t="s">
        <v>17</v>
      </c>
      <c r="O262">
        <v>24</v>
      </c>
      <c r="P262">
        <v>80</v>
      </c>
      <c r="Q262">
        <v>20</v>
      </c>
      <c r="R262">
        <v>20</v>
      </c>
      <c r="S262">
        <v>67.067700000000002</v>
      </c>
      <c r="T262">
        <v>87.067700000000002</v>
      </c>
      <c r="U262">
        <v>87.067700000000002</v>
      </c>
      <c r="V262" t="s">
        <v>1049</v>
      </c>
      <c r="W262" t="s">
        <v>1053</v>
      </c>
    </row>
    <row r="263" spans="1:23" x14ac:dyDescent="0.35">
      <c r="A263" t="s">
        <v>308</v>
      </c>
      <c r="B263" t="s">
        <v>37</v>
      </c>
      <c r="C263" t="s">
        <v>43</v>
      </c>
      <c r="D263" t="s">
        <v>11</v>
      </c>
      <c r="F263" s="4">
        <v>44207</v>
      </c>
      <c r="G263" s="4">
        <v>44217</v>
      </c>
      <c r="H263" s="6">
        <f t="shared" si="4"/>
        <v>10</v>
      </c>
      <c r="I263">
        <v>1</v>
      </c>
      <c r="L263">
        <v>0.25</v>
      </c>
      <c r="M263">
        <v>162.20959999999999</v>
      </c>
      <c r="N263" t="s">
        <v>17</v>
      </c>
      <c r="O263">
        <v>10</v>
      </c>
      <c r="P263">
        <v>80</v>
      </c>
      <c r="Q263">
        <v>20</v>
      </c>
      <c r="R263">
        <v>20</v>
      </c>
      <c r="S263">
        <v>162.20959999999999</v>
      </c>
      <c r="T263">
        <v>182.20959999999999</v>
      </c>
      <c r="U263">
        <v>182.20959999999999</v>
      </c>
      <c r="V263" t="s">
        <v>1053</v>
      </c>
      <c r="W263" t="s">
        <v>1050</v>
      </c>
    </row>
    <row r="264" spans="1:23" x14ac:dyDescent="0.35">
      <c r="A264" t="s">
        <v>309</v>
      </c>
      <c r="B264" t="s">
        <v>39</v>
      </c>
      <c r="C264" t="s">
        <v>9</v>
      </c>
      <c r="D264" t="s">
        <v>1</v>
      </c>
      <c r="F264" s="4">
        <v>44207</v>
      </c>
      <c r="G264" s="4">
        <v>44224</v>
      </c>
      <c r="H264" s="6">
        <f t="shared" si="4"/>
        <v>17</v>
      </c>
      <c r="I264">
        <v>1</v>
      </c>
      <c r="L264">
        <v>1.25</v>
      </c>
      <c r="M264">
        <v>53.688699999999997</v>
      </c>
      <c r="N264" t="s">
        <v>17</v>
      </c>
      <c r="O264">
        <v>17</v>
      </c>
      <c r="P264">
        <v>80</v>
      </c>
      <c r="Q264">
        <v>100</v>
      </c>
      <c r="R264">
        <v>100</v>
      </c>
      <c r="S264">
        <v>53.688699999999997</v>
      </c>
      <c r="T264">
        <v>153.68869999999998</v>
      </c>
      <c r="U264">
        <v>153.68869999999998</v>
      </c>
      <c r="V264" t="s">
        <v>1053</v>
      </c>
      <c r="W264" t="s">
        <v>1050</v>
      </c>
    </row>
    <row r="265" spans="1:23" x14ac:dyDescent="0.35">
      <c r="A265" t="s">
        <v>310</v>
      </c>
      <c r="B265" t="s">
        <v>39</v>
      </c>
      <c r="C265" t="s">
        <v>6</v>
      </c>
      <c r="D265" t="s">
        <v>12</v>
      </c>
      <c r="F265" s="4">
        <v>44207</v>
      </c>
      <c r="G265" s="4">
        <v>44228</v>
      </c>
      <c r="H265" s="6">
        <f t="shared" si="4"/>
        <v>21</v>
      </c>
      <c r="I265">
        <v>2</v>
      </c>
      <c r="L265">
        <v>1</v>
      </c>
      <c r="M265">
        <v>211.8477</v>
      </c>
      <c r="N265" t="s">
        <v>18</v>
      </c>
      <c r="O265">
        <v>21</v>
      </c>
      <c r="P265">
        <v>140</v>
      </c>
      <c r="Q265">
        <v>140</v>
      </c>
      <c r="R265">
        <v>140</v>
      </c>
      <c r="S265">
        <v>211.8477</v>
      </c>
      <c r="T265">
        <v>351.84770000000003</v>
      </c>
      <c r="U265">
        <v>351.84770000000003</v>
      </c>
      <c r="V265" t="s">
        <v>1053</v>
      </c>
      <c r="W265" t="s">
        <v>1053</v>
      </c>
    </row>
    <row r="266" spans="1:23" x14ac:dyDescent="0.35">
      <c r="A266" t="s">
        <v>311</v>
      </c>
      <c r="B266" t="s">
        <v>37</v>
      </c>
      <c r="C266" t="s">
        <v>43</v>
      </c>
      <c r="D266" t="s">
        <v>12</v>
      </c>
      <c r="F266" s="4">
        <v>44207</v>
      </c>
      <c r="G266" s="4">
        <v>44228</v>
      </c>
      <c r="H266" s="6">
        <f t="shared" si="4"/>
        <v>21</v>
      </c>
      <c r="I266">
        <v>1</v>
      </c>
      <c r="L266">
        <v>0.25</v>
      </c>
      <c r="M266">
        <v>150.31899999999999</v>
      </c>
      <c r="N266" t="s">
        <v>19</v>
      </c>
      <c r="O266">
        <v>21</v>
      </c>
      <c r="P266">
        <v>80</v>
      </c>
      <c r="Q266">
        <v>20</v>
      </c>
      <c r="R266">
        <v>20</v>
      </c>
      <c r="S266">
        <v>150.31899999999999</v>
      </c>
      <c r="T266">
        <v>170.31899999999999</v>
      </c>
      <c r="U266">
        <v>170.31899999999999</v>
      </c>
      <c r="V266" t="s">
        <v>1053</v>
      </c>
      <c r="W266" t="s">
        <v>1053</v>
      </c>
    </row>
    <row r="267" spans="1:23" x14ac:dyDescent="0.35">
      <c r="A267" t="s">
        <v>312</v>
      </c>
      <c r="B267" t="s">
        <v>40</v>
      </c>
      <c r="C267" t="s">
        <v>7</v>
      </c>
      <c r="D267" t="s">
        <v>12</v>
      </c>
      <c r="F267" s="4">
        <v>44207</v>
      </c>
      <c r="G267" s="4">
        <v>44250</v>
      </c>
      <c r="H267" s="6">
        <f t="shared" si="4"/>
        <v>43</v>
      </c>
      <c r="I267">
        <v>2</v>
      </c>
      <c r="L267">
        <v>0.25</v>
      </c>
      <c r="M267">
        <v>46.864899999999999</v>
      </c>
      <c r="N267" t="s">
        <v>17</v>
      </c>
      <c r="O267">
        <v>43</v>
      </c>
      <c r="P267">
        <v>140</v>
      </c>
      <c r="Q267">
        <v>35</v>
      </c>
      <c r="R267">
        <v>35</v>
      </c>
      <c r="S267">
        <v>46.864899999999999</v>
      </c>
      <c r="T267">
        <v>81.864900000000006</v>
      </c>
      <c r="U267">
        <v>81.864900000000006</v>
      </c>
      <c r="V267" t="s">
        <v>1053</v>
      </c>
      <c r="W267" t="s">
        <v>1048</v>
      </c>
    </row>
    <row r="268" spans="1:23" x14ac:dyDescent="0.35">
      <c r="A268" t="s">
        <v>313</v>
      </c>
      <c r="B268" t="s">
        <v>37</v>
      </c>
      <c r="C268" t="s">
        <v>43</v>
      </c>
      <c r="D268" t="s">
        <v>12</v>
      </c>
      <c r="F268" s="4">
        <v>44208</v>
      </c>
      <c r="G268" s="4">
        <v>44217</v>
      </c>
      <c r="H268" s="6">
        <f t="shared" si="4"/>
        <v>9</v>
      </c>
      <c r="I268">
        <v>1</v>
      </c>
      <c r="L268">
        <v>0.25</v>
      </c>
      <c r="M268">
        <v>19.5</v>
      </c>
      <c r="N268" t="s">
        <v>19</v>
      </c>
      <c r="O268">
        <v>9</v>
      </c>
      <c r="P268">
        <v>80</v>
      </c>
      <c r="Q268">
        <v>20</v>
      </c>
      <c r="R268">
        <v>20</v>
      </c>
      <c r="S268">
        <v>19.5</v>
      </c>
      <c r="T268">
        <v>39.5</v>
      </c>
      <c r="U268">
        <v>39.5</v>
      </c>
      <c r="V268" t="s">
        <v>1048</v>
      </c>
      <c r="W268" t="s">
        <v>1050</v>
      </c>
    </row>
    <row r="269" spans="1:23" x14ac:dyDescent="0.35">
      <c r="A269" t="s">
        <v>314</v>
      </c>
      <c r="B269" t="s">
        <v>34</v>
      </c>
      <c r="C269" t="s">
        <v>44</v>
      </c>
      <c r="D269" t="s">
        <v>13</v>
      </c>
      <c r="F269" s="4">
        <v>44208</v>
      </c>
      <c r="G269" s="4">
        <v>44215</v>
      </c>
      <c r="H269" s="6">
        <f t="shared" si="4"/>
        <v>7</v>
      </c>
      <c r="I269">
        <v>1</v>
      </c>
      <c r="L269">
        <v>1.25</v>
      </c>
      <c r="M269">
        <v>256.71809999999999</v>
      </c>
      <c r="N269" t="s">
        <v>18</v>
      </c>
      <c r="O269">
        <v>7</v>
      </c>
      <c r="P269">
        <v>80</v>
      </c>
      <c r="Q269">
        <v>100</v>
      </c>
      <c r="R269">
        <v>100</v>
      </c>
      <c r="S269">
        <v>256.71809999999999</v>
      </c>
      <c r="T269">
        <v>356.71809999999999</v>
      </c>
      <c r="U269">
        <v>356.71809999999999</v>
      </c>
      <c r="V269" t="s">
        <v>1048</v>
      </c>
      <c r="W269" t="s">
        <v>1048</v>
      </c>
    </row>
    <row r="270" spans="1:23" x14ac:dyDescent="0.35">
      <c r="A270" t="s">
        <v>315</v>
      </c>
      <c r="B270" t="s">
        <v>35</v>
      </c>
      <c r="C270" t="s">
        <v>8</v>
      </c>
      <c r="D270" t="s">
        <v>13</v>
      </c>
      <c r="F270" s="4">
        <v>44209</v>
      </c>
      <c r="G270" s="4">
        <v>44226</v>
      </c>
      <c r="H270" s="6">
        <f t="shared" si="4"/>
        <v>17</v>
      </c>
      <c r="I270">
        <v>1</v>
      </c>
      <c r="L270">
        <v>1</v>
      </c>
      <c r="M270">
        <v>86.293499999999995</v>
      </c>
      <c r="N270" t="s">
        <v>18</v>
      </c>
      <c r="O270">
        <v>17</v>
      </c>
      <c r="P270">
        <v>80</v>
      </c>
      <c r="Q270">
        <v>80</v>
      </c>
      <c r="R270">
        <v>80</v>
      </c>
      <c r="S270">
        <v>86.293499999999995</v>
      </c>
      <c r="T270">
        <v>166.29349999999999</v>
      </c>
      <c r="U270">
        <v>166.29349999999999</v>
      </c>
      <c r="V270" t="s">
        <v>1051</v>
      </c>
      <c r="W270" t="s">
        <v>1052</v>
      </c>
    </row>
    <row r="271" spans="1:23" x14ac:dyDescent="0.35">
      <c r="A271" t="s">
        <v>316</v>
      </c>
      <c r="B271" t="s">
        <v>37</v>
      </c>
      <c r="C271" t="s">
        <v>43</v>
      </c>
      <c r="D271" t="s">
        <v>12</v>
      </c>
      <c r="F271" s="4">
        <v>44210</v>
      </c>
      <c r="G271" s="4">
        <v>44215</v>
      </c>
      <c r="H271" s="6">
        <f t="shared" si="4"/>
        <v>5</v>
      </c>
      <c r="I271">
        <v>1</v>
      </c>
      <c r="L271">
        <v>0.25</v>
      </c>
      <c r="M271">
        <v>108.3061</v>
      </c>
      <c r="N271" t="s">
        <v>19</v>
      </c>
      <c r="O271">
        <v>5</v>
      </c>
      <c r="P271">
        <v>80</v>
      </c>
      <c r="Q271">
        <v>20</v>
      </c>
      <c r="R271">
        <v>20</v>
      </c>
      <c r="S271">
        <v>108.3061</v>
      </c>
      <c r="T271">
        <v>128.30610000000001</v>
      </c>
      <c r="U271">
        <v>128.30610000000001</v>
      </c>
      <c r="V271" t="s">
        <v>1050</v>
      </c>
      <c r="W271" t="s">
        <v>1048</v>
      </c>
    </row>
    <row r="272" spans="1:23" x14ac:dyDescent="0.35">
      <c r="A272" t="s">
        <v>317</v>
      </c>
      <c r="B272" t="s">
        <v>39</v>
      </c>
      <c r="C272" t="s">
        <v>44</v>
      </c>
      <c r="D272" t="s">
        <v>12</v>
      </c>
      <c r="F272" s="4">
        <v>44210</v>
      </c>
      <c r="G272" s="4">
        <v>44221</v>
      </c>
      <c r="H272" s="6">
        <f t="shared" si="4"/>
        <v>11</v>
      </c>
      <c r="I272">
        <v>1</v>
      </c>
      <c r="L272">
        <v>0.25</v>
      </c>
      <c r="M272">
        <v>70.8215</v>
      </c>
      <c r="N272" t="s">
        <v>18</v>
      </c>
      <c r="O272">
        <v>11</v>
      </c>
      <c r="P272">
        <v>80</v>
      </c>
      <c r="Q272">
        <v>20</v>
      </c>
      <c r="R272">
        <v>20</v>
      </c>
      <c r="S272">
        <v>70.8215</v>
      </c>
      <c r="T272">
        <v>90.8215</v>
      </c>
      <c r="U272">
        <v>90.8215</v>
      </c>
      <c r="V272" t="s">
        <v>1050</v>
      </c>
      <c r="W272" t="s">
        <v>1053</v>
      </c>
    </row>
    <row r="273" spans="1:23" x14ac:dyDescent="0.35">
      <c r="A273" t="s">
        <v>318</v>
      </c>
      <c r="B273" t="s">
        <v>37</v>
      </c>
      <c r="C273" t="s">
        <v>43</v>
      </c>
      <c r="D273" t="s">
        <v>12</v>
      </c>
      <c r="E273" t="s">
        <v>3</v>
      </c>
      <c r="F273" s="4">
        <v>44210</v>
      </c>
      <c r="G273" s="4">
        <v>44228</v>
      </c>
      <c r="H273" s="6">
        <f t="shared" si="4"/>
        <v>18</v>
      </c>
      <c r="I273">
        <v>1</v>
      </c>
      <c r="L273">
        <v>0.5</v>
      </c>
      <c r="M273">
        <v>56.919600000000003</v>
      </c>
      <c r="N273" t="s">
        <v>17</v>
      </c>
      <c r="O273">
        <v>18</v>
      </c>
      <c r="P273">
        <v>80</v>
      </c>
      <c r="Q273">
        <v>40</v>
      </c>
      <c r="R273">
        <v>40</v>
      </c>
      <c r="S273">
        <v>56.919600000000003</v>
      </c>
      <c r="T273">
        <v>96.919600000000003</v>
      </c>
      <c r="U273">
        <v>96.919600000000003</v>
      </c>
      <c r="V273" t="s">
        <v>1050</v>
      </c>
      <c r="W273" t="s">
        <v>1053</v>
      </c>
    </row>
    <row r="274" spans="1:23" x14ac:dyDescent="0.35">
      <c r="A274" t="s">
        <v>319</v>
      </c>
      <c r="B274" t="s">
        <v>35</v>
      </c>
      <c r="C274" t="s">
        <v>9</v>
      </c>
      <c r="D274" t="s">
        <v>12</v>
      </c>
      <c r="F274" s="4">
        <v>44210</v>
      </c>
      <c r="G274" s="4">
        <v>44232</v>
      </c>
      <c r="H274" s="6">
        <f t="shared" si="4"/>
        <v>22</v>
      </c>
      <c r="I274">
        <v>2</v>
      </c>
      <c r="L274">
        <v>0.5</v>
      </c>
      <c r="M274">
        <v>74.532399999999996</v>
      </c>
      <c r="N274" t="s">
        <v>18</v>
      </c>
      <c r="O274">
        <v>22</v>
      </c>
      <c r="P274">
        <v>140</v>
      </c>
      <c r="Q274">
        <v>70</v>
      </c>
      <c r="R274">
        <v>70</v>
      </c>
      <c r="S274">
        <v>74.532399999999996</v>
      </c>
      <c r="T274">
        <v>144.5324</v>
      </c>
      <c r="U274">
        <v>144.5324</v>
      </c>
      <c r="V274" t="s">
        <v>1050</v>
      </c>
      <c r="W274" t="s">
        <v>1049</v>
      </c>
    </row>
    <row r="275" spans="1:23" x14ac:dyDescent="0.35">
      <c r="A275" t="s">
        <v>320</v>
      </c>
      <c r="B275" t="s">
        <v>36</v>
      </c>
      <c r="C275" t="s">
        <v>7</v>
      </c>
      <c r="D275" t="s">
        <v>12</v>
      </c>
      <c r="F275" s="4">
        <v>44210</v>
      </c>
      <c r="G275" s="4">
        <v>44242</v>
      </c>
      <c r="H275" s="6">
        <f t="shared" si="4"/>
        <v>32</v>
      </c>
      <c r="I275">
        <v>2</v>
      </c>
      <c r="L275">
        <v>0.5</v>
      </c>
      <c r="M275">
        <v>137.22</v>
      </c>
      <c r="N275" t="s">
        <v>17</v>
      </c>
      <c r="O275">
        <v>32</v>
      </c>
      <c r="P275">
        <v>140</v>
      </c>
      <c r="Q275">
        <v>70</v>
      </c>
      <c r="R275">
        <v>70</v>
      </c>
      <c r="S275">
        <v>137.22</v>
      </c>
      <c r="T275">
        <v>207.22</v>
      </c>
      <c r="U275">
        <v>207.22</v>
      </c>
      <c r="V275" t="s">
        <v>1050</v>
      </c>
      <c r="W275" t="s">
        <v>1053</v>
      </c>
    </row>
    <row r="276" spans="1:23" x14ac:dyDescent="0.35">
      <c r="A276" t="s">
        <v>321</v>
      </c>
      <c r="B276" t="s">
        <v>35</v>
      </c>
      <c r="C276" t="s">
        <v>44</v>
      </c>
      <c r="D276" t="s">
        <v>12</v>
      </c>
      <c r="E276" t="s">
        <v>3</v>
      </c>
      <c r="F276" s="4">
        <v>44211</v>
      </c>
      <c r="G276" s="4">
        <v>44228</v>
      </c>
      <c r="H276" s="6">
        <f t="shared" si="4"/>
        <v>17</v>
      </c>
      <c r="I276">
        <v>2</v>
      </c>
      <c r="L276">
        <v>0.5</v>
      </c>
      <c r="M276">
        <v>83.462900000000005</v>
      </c>
      <c r="N276" t="s">
        <v>17</v>
      </c>
      <c r="O276">
        <v>17</v>
      </c>
      <c r="P276">
        <v>140</v>
      </c>
      <c r="Q276">
        <v>70</v>
      </c>
      <c r="R276">
        <v>70</v>
      </c>
      <c r="S276">
        <v>83.462900000000005</v>
      </c>
      <c r="T276">
        <v>153.46289999999999</v>
      </c>
      <c r="U276">
        <v>153.46289999999999</v>
      </c>
      <c r="V276" t="s">
        <v>1049</v>
      </c>
      <c r="W276" t="s">
        <v>1053</v>
      </c>
    </row>
    <row r="277" spans="1:23" x14ac:dyDescent="0.35">
      <c r="A277" t="s">
        <v>322</v>
      </c>
      <c r="B277" t="s">
        <v>38</v>
      </c>
      <c r="C277" t="s">
        <v>8</v>
      </c>
      <c r="D277" t="s">
        <v>12</v>
      </c>
      <c r="F277" s="4">
        <v>44212</v>
      </c>
      <c r="G277" s="4">
        <v>44230</v>
      </c>
      <c r="H277" s="6">
        <f t="shared" si="4"/>
        <v>18</v>
      </c>
      <c r="I277">
        <v>1</v>
      </c>
      <c r="L277">
        <v>1</v>
      </c>
      <c r="M277">
        <v>9.92</v>
      </c>
      <c r="N277" t="s">
        <v>19</v>
      </c>
      <c r="O277">
        <v>18</v>
      </c>
      <c r="P277">
        <v>80</v>
      </c>
      <c r="Q277">
        <v>80</v>
      </c>
      <c r="R277">
        <v>80</v>
      </c>
      <c r="S277">
        <v>9.92</v>
      </c>
      <c r="T277">
        <v>89.92</v>
      </c>
      <c r="U277">
        <v>89.92</v>
      </c>
      <c r="V277" t="s">
        <v>1052</v>
      </c>
      <c r="W277" t="s">
        <v>1051</v>
      </c>
    </row>
    <row r="278" spans="1:23" x14ac:dyDescent="0.35">
      <c r="A278" t="s">
        <v>323</v>
      </c>
      <c r="B278" t="s">
        <v>39</v>
      </c>
      <c r="C278" t="s">
        <v>44</v>
      </c>
      <c r="D278" t="s">
        <v>12</v>
      </c>
      <c r="F278" s="4">
        <v>44214</v>
      </c>
      <c r="G278" s="4">
        <v>44221</v>
      </c>
      <c r="H278" s="6">
        <f t="shared" si="4"/>
        <v>7</v>
      </c>
      <c r="I278">
        <v>1</v>
      </c>
      <c r="L278">
        <v>0.25</v>
      </c>
      <c r="M278">
        <v>72.350099999999998</v>
      </c>
      <c r="N278" t="s">
        <v>18</v>
      </c>
      <c r="O278">
        <v>7</v>
      </c>
      <c r="P278">
        <v>80</v>
      </c>
      <c r="Q278">
        <v>20</v>
      </c>
      <c r="R278">
        <v>20</v>
      </c>
      <c r="S278">
        <v>72.350099999999998</v>
      </c>
      <c r="T278">
        <v>92.350099999999998</v>
      </c>
      <c r="U278">
        <v>92.350099999999998</v>
      </c>
      <c r="V278" t="s">
        <v>1053</v>
      </c>
      <c r="W278" t="s">
        <v>1053</v>
      </c>
    </row>
    <row r="279" spans="1:23" x14ac:dyDescent="0.35">
      <c r="A279" t="s">
        <v>324</v>
      </c>
      <c r="B279" t="s">
        <v>35</v>
      </c>
      <c r="C279" t="s">
        <v>44</v>
      </c>
      <c r="D279" t="s">
        <v>11</v>
      </c>
      <c r="E279" t="s">
        <v>3</v>
      </c>
      <c r="F279" s="4">
        <v>44214</v>
      </c>
      <c r="G279" s="4">
        <v>44223</v>
      </c>
      <c r="H279" s="6">
        <f t="shared" si="4"/>
        <v>9</v>
      </c>
      <c r="I279">
        <v>1</v>
      </c>
      <c r="L279">
        <v>0.25</v>
      </c>
      <c r="M279">
        <v>19.9801</v>
      </c>
      <c r="N279" t="s">
        <v>17</v>
      </c>
      <c r="O279">
        <v>9</v>
      </c>
      <c r="P279">
        <v>80</v>
      </c>
      <c r="Q279">
        <v>20</v>
      </c>
      <c r="R279">
        <v>20</v>
      </c>
      <c r="S279">
        <v>19.9801</v>
      </c>
      <c r="T279">
        <v>39.9801</v>
      </c>
      <c r="U279">
        <v>39.9801</v>
      </c>
      <c r="V279" t="s">
        <v>1053</v>
      </c>
      <c r="W279" t="s">
        <v>1051</v>
      </c>
    </row>
    <row r="280" spans="1:23" x14ac:dyDescent="0.35">
      <c r="A280" t="s">
        <v>325</v>
      </c>
      <c r="B280" t="s">
        <v>40</v>
      </c>
      <c r="C280" t="s">
        <v>7</v>
      </c>
      <c r="D280" t="s">
        <v>2</v>
      </c>
      <c r="F280" s="4">
        <v>44214</v>
      </c>
      <c r="G280" s="4">
        <v>44229</v>
      </c>
      <c r="H280" s="6">
        <f t="shared" si="4"/>
        <v>15</v>
      </c>
      <c r="I280">
        <v>2</v>
      </c>
      <c r="L280">
        <v>1.25</v>
      </c>
      <c r="M280">
        <v>85.32</v>
      </c>
      <c r="N280" t="s">
        <v>17</v>
      </c>
      <c r="O280">
        <v>15</v>
      </c>
      <c r="P280">
        <v>140</v>
      </c>
      <c r="Q280">
        <v>175</v>
      </c>
      <c r="R280">
        <v>175</v>
      </c>
      <c r="S280">
        <v>85.32</v>
      </c>
      <c r="T280">
        <v>260.32</v>
      </c>
      <c r="U280">
        <v>260.32</v>
      </c>
      <c r="V280" t="s">
        <v>1053</v>
      </c>
      <c r="W280" t="s">
        <v>1048</v>
      </c>
    </row>
    <row r="281" spans="1:23" x14ac:dyDescent="0.35">
      <c r="A281" t="s">
        <v>326</v>
      </c>
      <c r="B281" t="s">
        <v>38</v>
      </c>
      <c r="C281" t="s">
        <v>8</v>
      </c>
      <c r="D281" t="s">
        <v>12</v>
      </c>
      <c r="F281" s="4">
        <v>44214</v>
      </c>
      <c r="G281" s="4">
        <v>44256</v>
      </c>
      <c r="H281" s="6">
        <f t="shared" si="4"/>
        <v>42</v>
      </c>
      <c r="I281">
        <v>1</v>
      </c>
      <c r="L281">
        <v>0.5</v>
      </c>
      <c r="M281">
        <v>180</v>
      </c>
      <c r="N281" t="s">
        <v>19</v>
      </c>
      <c r="O281">
        <v>42</v>
      </c>
      <c r="P281">
        <v>80</v>
      </c>
      <c r="Q281">
        <v>40</v>
      </c>
      <c r="R281">
        <v>40</v>
      </c>
      <c r="S281">
        <v>180</v>
      </c>
      <c r="T281">
        <v>220</v>
      </c>
      <c r="U281">
        <v>220</v>
      </c>
      <c r="V281" t="s">
        <v>1053</v>
      </c>
      <c r="W281" t="s">
        <v>1053</v>
      </c>
    </row>
    <row r="282" spans="1:23" x14ac:dyDescent="0.35">
      <c r="A282" t="s">
        <v>327</v>
      </c>
      <c r="B282" t="s">
        <v>40</v>
      </c>
      <c r="C282" t="s">
        <v>7</v>
      </c>
      <c r="D282" t="s">
        <v>12</v>
      </c>
      <c r="F282" s="4">
        <v>44215</v>
      </c>
      <c r="G282" s="4">
        <v>44231</v>
      </c>
      <c r="H282" s="6">
        <f t="shared" si="4"/>
        <v>16</v>
      </c>
      <c r="I282">
        <v>2</v>
      </c>
      <c r="L282">
        <v>0.25</v>
      </c>
      <c r="M282">
        <v>52.350099999999998</v>
      </c>
      <c r="N282" t="s">
        <v>17</v>
      </c>
      <c r="O282">
        <v>16</v>
      </c>
      <c r="P282">
        <v>140</v>
      </c>
      <c r="Q282">
        <v>35</v>
      </c>
      <c r="R282">
        <v>35</v>
      </c>
      <c r="S282">
        <v>52.350099999999998</v>
      </c>
      <c r="T282">
        <v>87.350099999999998</v>
      </c>
      <c r="U282">
        <v>87.350099999999998</v>
      </c>
      <c r="V282" t="s">
        <v>1048</v>
      </c>
      <c r="W282" t="s">
        <v>1050</v>
      </c>
    </row>
    <row r="283" spans="1:23" x14ac:dyDescent="0.35">
      <c r="A283" t="s">
        <v>328</v>
      </c>
      <c r="B283" t="s">
        <v>40</v>
      </c>
      <c r="C283" t="s">
        <v>7</v>
      </c>
      <c r="D283" t="s">
        <v>12</v>
      </c>
      <c r="F283" s="4">
        <v>44215</v>
      </c>
      <c r="G283" s="4">
        <v>44236</v>
      </c>
      <c r="H283" s="6">
        <f t="shared" si="4"/>
        <v>21</v>
      </c>
      <c r="I283">
        <v>2</v>
      </c>
      <c r="L283">
        <v>0.5</v>
      </c>
      <c r="M283">
        <v>45.293500000000002</v>
      </c>
      <c r="N283" t="s">
        <v>17</v>
      </c>
      <c r="O283">
        <v>21</v>
      </c>
      <c r="P283">
        <v>140</v>
      </c>
      <c r="Q283">
        <v>70</v>
      </c>
      <c r="R283">
        <v>70</v>
      </c>
      <c r="S283">
        <v>45.293500000000002</v>
      </c>
      <c r="T283">
        <v>115.29349999999999</v>
      </c>
      <c r="U283">
        <v>115.29349999999999</v>
      </c>
      <c r="V283" t="s">
        <v>1048</v>
      </c>
      <c r="W283" t="s">
        <v>1048</v>
      </c>
    </row>
    <row r="284" spans="1:23" x14ac:dyDescent="0.35">
      <c r="A284" t="s">
        <v>329</v>
      </c>
      <c r="B284" t="s">
        <v>37</v>
      </c>
      <c r="C284" t="s">
        <v>43</v>
      </c>
      <c r="D284" t="s">
        <v>11</v>
      </c>
      <c r="F284" s="4">
        <v>44216</v>
      </c>
      <c r="G284" s="4">
        <v>44224</v>
      </c>
      <c r="H284" s="6">
        <f t="shared" si="4"/>
        <v>8</v>
      </c>
      <c r="I284">
        <v>1</v>
      </c>
      <c r="L284">
        <v>0.25</v>
      </c>
      <c r="M284">
        <v>11.7</v>
      </c>
      <c r="N284" t="s">
        <v>17</v>
      </c>
      <c r="O284">
        <v>8</v>
      </c>
      <c r="P284">
        <v>80</v>
      </c>
      <c r="Q284">
        <v>20</v>
      </c>
      <c r="R284">
        <v>20</v>
      </c>
      <c r="S284">
        <v>11.7</v>
      </c>
      <c r="T284">
        <v>31.7</v>
      </c>
      <c r="U284">
        <v>31.7</v>
      </c>
      <c r="V284" t="s">
        <v>1051</v>
      </c>
      <c r="W284" t="s">
        <v>1050</v>
      </c>
    </row>
    <row r="285" spans="1:23" x14ac:dyDescent="0.35">
      <c r="A285" t="s">
        <v>330</v>
      </c>
      <c r="B285" t="s">
        <v>34</v>
      </c>
      <c r="C285" t="s">
        <v>8</v>
      </c>
      <c r="D285" t="s">
        <v>11</v>
      </c>
      <c r="F285" s="4">
        <v>44216</v>
      </c>
      <c r="G285" s="4">
        <v>44329</v>
      </c>
      <c r="H285" s="6">
        <f t="shared" si="4"/>
        <v>113</v>
      </c>
      <c r="I285">
        <v>1</v>
      </c>
      <c r="L285">
        <v>0.25</v>
      </c>
      <c r="M285">
        <v>37.707000000000001</v>
      </c>
      <c r="N285" t="s">
        <v>19</v>
      </c>
      <c r="O285">
        <v>113</v>
      </c>
      <c r="P285">
        <v>80</v>
      </c>
      <c r="Q285">
        <v>20</v>
      </c>
      <c r="R285">
        <v>20</v>
      </c>
      <c r="S285">
        <v>37.707000000000001</v>
      </c>
      <c r="T285">
        <v>57.707000000000001</v>
      </c>
      <c r="U285">
        <v>57.707000000000001</v>
      </c>
      <c r="V285" t="s">
        <v>1051</v>
      </c>
      <c r="W285" t="s">
        <v>1050</v>
      </c>
    </row>
    <row r="286" spans="1:23" x14ac:dyDescent="0.35">
      <c r="A286" t="s">
        <v>331</v>
      </c>
      <c r="B286" t="s">
        <v>34</v>
      </c>
      <c r="C286" t="s">
        <v>6</v>
      </c>
      <c r="D286" t="s">
        <v>1</v>
      </c>
      <c r="F286" s="4">
        <v>44217</v>
      </c>
      <c r="G286" s="4">
        <v>44229</v>
      </c>
      <c r="H286" s="6">
        <f t="shared" si="4"/>
        <v>12</v>
      </c>
      <c r="I286">
        <v>1</v>
      </c>
      <c r="L286">
        <v>1</v>
      </c>
      <c r="M286">
        <v>155.03550000000001</v>
      </c>
      <c r="N286" t="s">
        <v>18</v>
      </c>
      <c r="O286">
        <v>12</v>
      </c>
      <c r="P286">
        <v>80</v>
      </c>
      <c r="Q286">
        <v>80</v>
      </c>
      <c r="R286">
        <v>80</v>
      </c>
      <c r="S286">
        <v>155.03550000000001</v>
      </c>
      <c r="T286">
        <v>235.03550000000001</v>
      </c>
      <c r="U286">
        <v>235.03550000000001</v>
      </c>
      <c r="V286" t="s">
        <v>1050</v>
      </c>
      <c r="W286" t="s">
        <v>1048</v>
      </c>
    </row>
    <row r="287" spans="1:23" x14ac:dyDescent="0.35">
      <c r="A287" t="s">
        <v>332</v>
      </c>
      <c r="B287" t="s">
        <v>37</v>
      </c>
      <c r="C287" t="s">
        <v>43</v>
      </c>
      <c r="D287" t="s">
        <v>12</v>
      </c>
      <c r="F287" s="4">
        <v>44217</v>
      </c>
      <c r="G287" s="4">
        <v>44239</v>
      </c>
      <c r="H287" s="6">
        <f t="shared" si="4"/>
        <v>22</v>
      </c>
      <c r="I287">
        <v>1</v>
      </c>
      <c r="L287">
        <v>1.25</v>
      </c>
      <c r="M287">
        <v>93.6</v>
      </c>
      <c r="N287" t="s">
        <v>19</v>
      </c>
      <c r="O287">
        <v>22</v>
      </c>
      <c r="P287">
        <v>80</v>
      </c>
      <c r="Q287">
        <v>100</v>
      </c>
      <c r="R287">
        <v>100</v>
      </c>
      <c r="S287">
        <v>93.6</v>
      </c>
      <c r="T287">
        <v>193.6</v>
      </c>
      <c r="U287">
        <v>193.6</v>
      </c>
      <c r="V287" t="s">
        <v>1050</v>
      </c>
      <c r="W287" t="s">
        <v>1049</v>
      </c>
    </row>
    <row r="288" spans="1:23" x14ac:dyDescent="0.35">
      <c r="A288" t="s">
        <v>333</v>
      </c>
      <c r="B288" t="s">
        <v>36</v>
      </c>
      <c r="C288" t="s">
        <v>7</v>
      </c>
      <c r="D288" t="s">
        <v>11</v>
      </c>
      <c r="F288" s="4">
        <v>44217</v>
      </c>
      <c r="G288" s="4">
        <v>44237</v>
      </c>
      <c r="H288" s="6">
        <f t="shared" si="4"/>
        <v>20</v>
      </c>
      <c r="I288">
        <v>1</v>
      </c>
      <c r="L288">
        <v>0.25</v>
      </c>
      <c r="M288">
        <v>21.33</v>
      </c>
      <c r="N288" t="s">
        <v>17</v>
      </c>
      <c r="O288">
        <v>20</v>
      </c>
      <c r="P288">
        <v>80</v>
      </c>
      <c r="Q288">
        <v>20</v>
      </c>
      <c r="R288">
        <v>20</v>
      </c>
      <c r="S288">
        <v>21.33</v>
      </c>
      <c r="T288">
        <v>41.33</v>
      </c>
      <c r="U288">
        <v>41.33</v>
      </c>
      <c r="V288" t="s">
        <v>1050</v>
      </c>
      <c r="W288" t="s">
        <v>1051</v>
      </c>
    </row>
    <row r="289" spans="1:23" x14ac:dyDescent="0.35">
      <c r="A289" t="s">
        <v>334</v>
      </c>
      <c r="B289" t="s">
        <v>34</v>
      </c>
      <c r="C289" t="s">
        <v>9</v>
      </c>
      <c r="D289" t="s">
        <v>2</v>
      </c>
      <c r="F289" s="4">
        <v>44217</v>
      </c>
      <c r="G289" s="4">
        <v>44278</v>
      </c>
      <c r="H289" s="6">
        <f t="shared" si="4"/>
        <v>61</v>
      </c>
      <c r="I289">
        <v>1</v>
      </c>
      <c r="L289">
        <v>2.5</v>
      </c>
      <c r="M289">
        <v>357.11079999999998</v>
      </c>
      <c r="N289" t="s">
        <v>17</v>
      </c>
      <c r="O289">
        <v>61</v>
      </c>
      <c r="P289">
        <v>80</v>
      </c>
      <c r="Q289">
        <v>200</v>
      </c>
      <c r="R289">
        <v>200</v>
      </c>
      <c r="S289">
        <v>357.11079999999998</v>
      </c>
      <c r="T289">
        <v>557.11079999999993</v>
      </c>
      <c r="U289">
        <v>557.11079999999993</v>
      </c>
      <c r="V289" t="s">
        <v>1050</v>
      </c>
      <c r="W289" t="s">
        <v>1048</v>
      </c>
    </row>
    <row r="290" spans="1:23" x14ac:dyDescent="0.35">
      <c r="A290" t="s">
        <v>335</v>
      </c>
      <c r="B290" t="s">
        <v>35</v>
      </c>
      <c r="C290" t="s">
        <v>9</v>
      </c>
      <c r="D290" t="s">
        <v>11</v>
      </c>
      <c r="F290" s="4">
        <v>44218</v>
      </c>
      <c r="G290" s="4">
        <v>44226</v>
      </c>
      <c r="H290" s="6">
        <f t="shared" si="4"/>
        <v>8</v>
      </c>
      <c r="I290">
        <v>1</v>
      </c>
      <c r="L290">
        <v>0.25</v>
      </c>
      <c r="M290">
        <v>120</v>
      </c>
      <c r="N290" t="s">
        <v>18</v>
      </c>
      <c r="O290">
        <v>8</v>
      </c>
      <c r="P290">
        <v>80</v>
      </c>
      <c r="Q290">
        <v>20</v>
      </c>
      <c r="R290">
        <v>20</v>
      </c>
      <c r="S290">
        <v>120</v>
      </c>
      <c r="T290">
        <v>140</v>
      </c>
      <c r="U290">
        <v>140</v>
      </c>
      <c r="V290" t="s">
        <v>1049</v>
      </c>
      <c r="W290" t="s">
        <v>1052</v>
      </c>
    </row>
    <row r="291" spans="1:23" x14ac:dyDescent="0.35">
      <c r="A291" t="s">
        <v>336</v>
      </c>
      <c r="B291" t="s">
        <v>39</v>
      </c>
      <c r="C291" t="s">
        <v>9</v>
      </c>
      <c r="D291" t="s">
        <v>13</v>
      </c>
      <c r="F291" s="4">
        <v>44221</v>
      </c>
      <c r="G291" s="4">
        <v>44236</v>
      </c>
      <c r="H291" s="6">
        <f t="shared" si="4"/>
        <v>15</v>
      </c>
      <c r="I291">
        <v>1</v>
      </c>
      <c r="L291">
        <v>0.5</v>
      </c>
      <c r="M291">
        <v>52.350099999999998</v>
      </c>
      <c r="N291" t="s">
        <v>18</v>
      </c>
      <c r="O291">
        <v>15</v>
      </c>
      <c r="P291">
        <v>80</v>
      </c>
      <c r="Q291">
        <v>40</v>
      </c>
      <c r="R291">
        <v>40</v>
      </c>
      <c r="S291">
        <v>52.350099999999998</v>
      </c>
      <c r="T291">
        <v>92.350099999999998</v>
      </c>
      <c r="U291">
        <v>92.350099999999998</v>
      </c>
      <c r="V291" t="s">
        <v>1053</v>
      </c>
      <c r="W291" t="s">
        <v>1048</v>
      </c>
    </row>
    <row r="292" spans="1:23" x14ac:dyDescent="0.35">
      <c r="A292" t="s">
        <v>337</v>
      </c>
      <c r="B292" t="s">
        <v>35</v>
      </c>
      <c r="C292" t="s">
        <v>44</v>
      </c>
      <c r="D292" t="s">
        <v>13</v>
      </c>
      <c r="F292" s="4">
        <v>44221</v>
      </c>
      <c r="G292" s="4">
        <v>44242</v>
      </c>
      <c r="H292" s="6">
        <f t="shared" si="4"/>
        <v>21</v>
      </c>
      <c r="I292">
        <v>1</v>
      </c>
      <c r="L292">
        <v>3.25</v>
      </c>
      <c r="M292">
        <v>511.875</v>
      </c>
      <c r="N292" t="s">
        <v>17</v>
      </c>
      <c r="O292">
        <v>21</v>
      </c>
      <c r="P292">
        <v>80</v>
      </c>
      <c r="Q292">
        <v>260</v>
      </c>
      <c r="R292">
        <v>260</v>
      </c>
      <c r="S292">
        <v>511.875</v>
      </c>
      <c r="T292">
        <v>771.875</v>
      </c>
      <c r="U292">
        <v>771.875</v>
      </c>
      <c r="V292" t="s">
        <v>1053</v>
      </c>
      <c r="W292" t="s">
        <v>1053</v>
      </c>
    </row>
    <row r="293" spans="1:23" x14ac:dyDescent="0.35">
      <c r="A293" t="s">
        <v>338</v>
      </c>
      <c r="B293" t="s">
        <v>36</v>
      </c>
      <c r="C293" t="s">
        <v>7</v>
      </c>
      <c r="D293" t="s">
        <v>13</v>
      </c>
      <c r="F293" s="4">
        <v>44221</v>
      </c>
      <c r="G293" s="4">
        <v>44275</v>
      </c>
      <c r="H293" s="6">
        <f t="shared" si="4"/>
        <v>54</v>
      </c>
      <c r="I293">
        <v>2</v>
      </c>
      <c r="L293">
        <v>2</v>
      </c>
      <c r="M293">
        <v>368.87400000000002</v>
      </c>
      <c r="N293" t="s">
        <v>17</v>
      </c>
      <c r="O293">
        <v>54</v>
      </c>
      <c r="P293">
        <v>140</v>
      </c>
      <c r="Q293">
        <v>280</v>
      </c>
      <c r="R293">
        <v>280</v>
      </c>
      <c r="S293">
        <v>368.87400000000002</v>
      </c>
      <c r="T293">
        <v>648.87400000000002</v>
      </c>
      <c r="U293">
        <v>648.87400000000002</v>
      </c>
      <c r="V293" t="s">
        <v>1053</v>
      </c>
      <c r="W293" t="s">
        <v>1052</v>
      </c>
    </row>
    <row r="294" spans="1:23" x14ac:dyDescent="0.35">
      <c r="A294" t="s">
        <v>339</v>
      </c>
      <c r="B294" t="s">
        <v>36</v>
      </c>
      <c r="C294" t="s">
        <v>7</v>
      </c>
      <c r="D294" t="s">
        <v>11</v>
      </c>
      <c r="F294" s="4">
        <v>44223</v>
      </c>
      <c r="G294" s="4">
        <v>44231</v>
      </c>
      <c r="H294" s="6">
        <f t="shared" si="4"/>
        <v>8</v>
      </c>
      <c r="I294">
        <v>1</v>
      </c>
      <c r="L294">
        <v>0.25</v>
      </c>
      <c r="M294">
        <v>120</v>
      </c>
      <c r="N294" t="s">
        <v>17</v>
      </c>
      <c r="O294">
        <v>8</v>
      </c>
      <c r="P294">
        <v>80</v>
      </c>
      <c r="Q294">
        <v>20</v>
      </c>
      <c r="R294">
        <v>20</v>
      </c>
      <c r="S294">
        <v>120</v>
      </c>
      <c r="T294">
        <v>140</v>
      </c>
      <c r="U294">
        <v>140</v>
      </c>
      <c r="V294" t="s">
        <v>1051</v>
      </c>
      <c r="W294" t="s">
        <v>1050</v>
      </c>
    </row>
    <row r="295" spans="1:23" x14ac:dyDescent="0.35">
      <c r="A295" t="s">
        <v>340</v>
      </c>
      <c r="B295" t="s">
        <v>36</v>
      </c>
      <c r="C295" t="s">
        <v>7</v>
      </c>
      <c r="D295" t="s">
        <v>13</v>
      </c>
      <c r="E295" t="s">
        <v>3</v>
      </c>
      <c r="F295" s="4">
        <v>44223</v>
      </c>
      <c r="G295" s="4">
        <v>44249</v>
      </c>
      <c r="H295" s="6">
        <f t="shared" si="4"/>
        <v>26</v>
      </c>
      <c r="I295">
        <v>2</v>
      </c>
      <c r="L295">
        <v>0.5</v>
      </c>
      <c r="M295">
        <v>5.4720000000000004</v>
      </c>
      <c r="N295" t="s">
        <v>18</v>
      </c>
      <c r="O295">
        <v>26</v>
      </c>
      <c r="P295">
        <v>140</v>
      </c>
      <c r="Q295">
        <v>70</v>
      </c>
      <c r="R295">
        <v>70</v>
      </c>
      <c r="S295">
        <v>5.4720000000000004</v>
      </c>
      <c r="T295">
        <v>75.471999999999994</v>
      </c>
      <c r="U295">
        <v>75.471999999999994</v>
      </c>
      <c r="V295" t="s">
        <v>1051</v>
      </c>
      <c r="W295" t="s">
        <v>1053</v>
      </c>
    </row>
    <row r="296" spans="1:23" x14ac:dyDescent="0.35">
      <c r="A296" t="s">
        <v>341</v>
      </c>
      <c r="B296" t="s">
        <v>39</v>
      </c>
      <c r="C296" t="s">
        <v>8</v>
      </c>
      <c r="D296" t="s">
        <v>12</v>
      </c>
      <c r="F296" s="4">
        <v>44224</v>
      </c>
      <c r="G296" s="4">
        <v>44235</v>
      </c>
      <c r="H296" s="6">
        <f t="shared" si="4"/>
        <v>11</v>
      </c>
      <c r="I296">
        <v>1</v>
      </c>
      <c r="L296">
        <v>1</v>
      </c>
      <c r="M296">
        <v>60</v>
      </c>
      <c r="N296" t="s">
        <v>18</v>
      </c>
      <c r="O296">
        <v>11</v>
      </c>
      <c r="P296">
        <v>80</v>
      </c>
      <c r="Q296">
        <v>80</v>
      </c>
      <c r="R296">
        <v>80</v>
      </c>
      <c r="S296">
        <v>60</v>
      </c>
      <c r="T296">
        <v>140</v>
      </c>
      <c r="U296">
        <v>140</v>
      </c>
      <c r="V296" t="s">
        <v>1050</v>
      </c>
      <c r="W296" t="s">
        <v>1053</v>
      </c>
    </row>
    <row r="297" spans="1:23" x14ac:dyDescent="0.35">
      <c r="A297" t="s">
        <v>342</v>
      </c>
      <c r="B297" t="s">
        <v>35</v>
      </c>
      <c r="C297" t="s">
        <v>9</v>
      </c>
      <c r="D297" t="s">
        <v>13</v>
      </c>
      <c r="F297" s="4">
        <v>44224</v>
      </c>
      <c r="G297" s="4">
        <v>44237</v>
      </c>
      <c r="H297" s="6">
        <f t="shared" si="4"/>
        <v>13</v>
      </c>
      <c r="I297">
        <v>1</v>
      </c>
      <c r="L297">
        <v>0.75</v>
      </c>
      <c r="M297">
        <v>114.89449999999999</v>
      </c>
      <c r="N297" t="s">
        <v>19</v>
      </c>
      <c r="O297">
        <v>13</v>
      </c>
      <c r="P297">
        <v>80</v>
      </c>
      <c r="Q297">
        <v>60</v>
      </c>
      <c r="R297">
        <v>60</v>
      </c>
      <c r="S297">
        <v>114.89449999999999</v>
      </c>
      <c r="T297">
        <v>174.89449999999999</v>
      </c>
      <c r="U297">
        <v>174.89449999999999</v>
      </c>
      <c r="V297" t="s">
        <v>1050</v>
      </c>
      <c r="W297" t="s">
        <v>1051</v>
      </c>
    </row>
    <row r="298" spans="1:23" x14ac:dyDescent="0.35">
      <c r="A298" t="s">
        <v>343</v>
      </c>
      <c r="B298" t="s">
        <v>36</v>
      </c>
      <c r="C298" t="s">
        <v>7</v>
      </c>
      <c r="D298" t="s">
        <v>12</v>
      </c>
      <c r="F298" s="4">
        <v>44224</v>
      </c>
      <c r="G298" s="4">
        <v>44245</v>
      </c>
      <c r="H298" s="6">
        <f t="shared" si="4"/>
        <v>21</v>
      </c>
      <c r="I298">
        <v>2</v>
      </c>
      <c r="L298">
        <v>0.25</v>
      </c>
      <c r="M298">
        <v>23.899000000000001</v>
      </c>
      <c r="N298" t="s">
        <v>18</v>
      </c>
      <c r="O298">
        <v>21</v>
      </c>
      <c r="P298">
        <v>140</v>
      </c>
      <c r="Q298">
        <v>35</v>
      </c>
      <c r="R298">
        <v>35</v>
      </c>
      <c r="S298">
        <v>23.899000000000001</v>
      </c>
      <c r="T298">
        <v>58.899000000000001</v>
      </c>
      <c r="U298">
        <v>58.899000000000001</v>
      </c>
      <c r="V298" t="s">
        <v>1050</v>
      </c>
      <c r="W298" t="s">
        <v>1050</v>
      </c>
    </row>
    <row r="299" spans="1:23" x14ac:dyDescent="0.35">
      <c r="A299" t="s">
        <v>344</v>
      </c>
      <c r="B299" t="s">
        <v>37</v>
      </c>
      <c r="C299" t="s">
        <v>43</v>
      </c>
      <c r="D299" t="s">
        <v>12</v>
      </c>
      <c r="F299" s="4">
        <v>44224</v>
      </c>
      <c r="G299" s="4">
        <v>44245</v>
      </c>
      <c r="H299" s="6">
        <f t="shared" si="4"/>
        <v>21</v>
      </c>
      <c r="I299">
        <v>1</v>
      </c>
      <c r="L299">
        <v>0.25</v>
      </c>
      <c r="M299">
        <v>57.2</v>
      </c>
      <c r="N299" t="s">
        <v>19</v>
      </c>
      <c r="O299">
        <v>21</v>
      </c>
      <c r="P299">
        <v>80</v>
      </c>
      <c r="Q299">
        <v>20</v>
      </c>
      <c r="R299">
        <v>20</v>
      </c>
      <c r="S299">
        <v>57.2</v>
      </c>
      <c r="T299">
        <v>77.2</v>
      </c>
      <c r="U299">
        <v>77.2</v>
      </c>
      <c r="V299" t="s">
        <v>1050</v>
      </c>
      <c r="W299" t="s">
        <v>1050</v>
      </c>
    </row>
    <row r="300" spans="1:23" x14ac:dyDescent="0.35">
      <c r="A300" t="s">
        <v>345</v>
      </c>
      <c r="B300" t="s">
        <v>35</v>
      </c>
      <c r="C300" t="s">
        <v>9</v>
      </c>
      <c r="D300" t="s">
        <v>13</v>
      </c>
      <c r="F300" s="4">
        <v>44224</v>
      </c>
      <c r="G300" s="4">
        <v>44258</v>
      </c>
      <c r="H300" s="6">
        <f t="shared" si="4"/>
        <v>34</v>
      </c>
      <c r="I300">
        <v>2</v>
      </c>
      <c r="L300">
        <v>8.5</v>
      </c>
      <c r="M300">
        <v>653.98500000000001</v>
      </c>
      <c r="N300" t="s">
        <v>17</v>
      </c>
      <c r="O300">
        <v>34</v>
      </c>
      <c r="P300">
        <v>140</v>
      </c>
      <c r="Q300">
        <v>1190</v>
      </c>
      <c r="R300">
        <v>1190</v>
      </c>
      <c r="S300">
        <v>653.98500000000001</v>
      </c>
      <c r="T300">
        <v>1843.9850000000001</v>
      </c>
      <c r="U300">
        <v>1843.9850000000001</v>
      </c>
      <c r="V300" t="s">
        <v>1050</v>
      </c>
      <c r="W300" t="s">
        <v>1051</v>
      </c>
    </row>
    <row r="301" spans="1:23" x14ac:dyDescent="0.35">
      <c r="A301" t="s">
        <v>346</v>
      </c>
      <c r="B301" t="s">
        <v>37</v>
      </c>
      <c r="C301" t="s">
        <v>43</v>
      </c>
      <c r="D301" t="s">
        <v>12</v>
      </c>
      <c r="F301" s="4">
        <v>44224</v>
      </c>
      <c r="G301" s="4">
        <v>44271</v>
      </c>
      <c r="H301" s="6">
        <f t="shared" si="4"/>
        <v>47</v>
      </c>
      <c r="I301">
        <v>1</v>
      </c>
      <c r="L301">
        <v>0.5</v>
      </c>
      <c r="M301">
        <v>9.75</v>
      </c>
      <c r="N301" t="s">
        <v>17</v>
      </c>
      <c r="O301">
        <v>47</v>
      </c>
      <c r="P301">
        <v>80</v>
      </c>
      <c r="Q301">
        <v>40</v>
      </c>
      <c r="R301">
        <v>40</v>
      </c>
      <c r="S301">
        <v>9.75</v>
      </c>
      <c r="T301">
        <v>49.75</v>
      </c>
      <c r="U301">
        <v>49.75</v>
      </c>
      <c r="V301" t="s">
        <v>1050</v>
      </c>
      <c r="W301" t="s">
        <v>1048</v>
      </c>
    </row>
    <row r="302" spans="1:23" x14ac:dyDescent="0.35">
      <c r="A302" t="s">
        <v>347</v>
      </c>
      <c r="B302" t="s">
        <v>36</v>
      </c>
      <c r="C302" t="s">
        <v>7</v>
      </c>
      <c r="D302" t="s">
        <v>13</v>
      </c>
      <c r="F302" s="4">
        <v>44226</v>
      </c>
      <c r="G302" s="4">
        <v>44229</v>
      </c>
      <c r="H302" s="6">
        <f t="shared" si="4"/>
        <v>3</v>
      </c>
      <c r="I302">
        <v>2</v>
      </c>
      <c r="L302">
        <v>0.5</v>
      </c>
      <c r="M302">
        <v>134</v>
      </c>
      <c r="N302" t="s">
        <v>17</v>
      </c>
      <c r="O302">
        <v>3</v>
      </c>
      <c r="P302">
        <v>140</v>
      </c>
      <c r="Q302">
        <v>70</v>
      </c>
      <c r="R302">
        <v>70</v>
      </c>
      <c r="S302">
        <v>134</v>
      </c>
      <c r="T302">
        <v>204</v>
      </c>
      <c r="U302">
        <v>204</v>
      </c>
      <c r="V302" t="s">
        <v>1052</v>
      </c>
      <c r="W302" t="s">
        <v>1048</v>
      </c>
    </row>
    <row r="303" spans="1:23" x14ac:dyDescent="0.35">
      <c r="A303" t="s">
        <v>348</v>
      </c>
      <c r="B303" t="s">
        <v>36</v>
      </c>
      <c r="C303" t="s">
        <v>7</v>
      </c>
      <c r="D303" t="s">
        <v>12</v>
      </c>
      <c r="F303" s="4">
        <v>44228</v>
      </c>
      <c r="G303" s="4">
        <v>44237</v>
      </c>
      <c r="H303" s="6">
        <f t="shared" si="4"/>
        <v>9</v>
      </c>
      <c r="I303">
        <v>2</v>
      </c>
      <c r="L303">
        <v>0.25</v>
      </c>
      <c r="M303">
        <v>144</v>
      </c>
      <c r="N303" t="s">
        <v>17</v>
      </c>
      <c r="O303">
        <v>9</v>
      </c>
      <c r="P303">
        <v>140</v>
      </c>
      <c r="Q303">
        <v>35</v>
      </c>
      <c r="R303">
        <v>35</v>
      </c>
      <c r="S303">
        <v>144</v>
      </c>
      <c r="T303">
        <v>179</v>
      </c>
      <c r="U303">
        <v>179</v>
      </c>
      <c r="V303" t="s">
        <v>1053</v>
      </c>
      <c r="W303" t="s">
        <v>1051</v>
      </c>
    </row>
    <row r="304" spans="1:23" x14ac:dyDescent="0.35">
      <c r="A304" t="s">
        <v>349</v>
      </c>
      <c r="B304" t="s">
        <v>35</v>
      </c>
      <c r="C304" t="s">
        <v>9</v>
      </c>
      <c r="D304" t="s">
        <v>12</v>
      </c>
      <c r="F304" s="4">
        <v>44228</v>
      </c>
      <c r="G304" s="4">
        <v>44237</v>
      </c>
      <c r="H304" s="6">
        <f t="shared" si="4"/>
        <v>9</v>
      </c>
      <c r="I304">
        <v>1</v>
      </c>
      <c r="L304">
        <v>0.5</v>
      </c>
      <c r="M304">
        <v>205.1859</v>
      </c>
      <c r="N304" t="s">
        <v>18</v>
      </c>
      <c r="O304">
        <v>9</v>
      </c>
      <c r="P304">
        <v>80</v>
      </c>
      <c r="Q304">
        <v>40</v>
      </c>
      <c r="R304">
        <v>40</v>
      </c>
      <c r="S304">
        <v>205.1859</v>
      </c>
      <c r="T304">
        <v>245.1859</v>
      </c>
      <c r="U304">
        <v>245.1859</v>
      </c>
      <c r="V304" t="s">
        <v>1053</v>
      </c>
      <c r="W304" t="s">
        <v>1051</v>
      </c>
    </row>
    <row r="305" spans="1:23" x14ac:dyDescent="0.35">
      <c r="A305" t="s">
        <v>350</v>
      </c>
      <c r="B305" t="s">
        <v>38</v>
      </c>
      <c r="C305" t="s">
        <v>43</v>
      </c>
      <c r="D305" t="s">
        <v>13</v>
      </c>
      <c r="F305" s="4">
        <v>44228</v>
      </c>
      <c r="G305" s="4">
        <v>44252</v>
      </c>
      <c r="H305" s="6">
        <f t="shared" si="4"/>
        <v>24</v>
      </c>
      <c r="I305">
        <v>1</v>
      </c>
      <c r="L305">
        <v>0.5</v>
      </c>
      <c r="M305">
        <v>42.9</v>
      </c>
      <c r="N305" t="s">
        <v>17</v>
      </c>
      <c r="O305">
        <v>24</v>
      </c>
      <c r="P305">
        <v>80</v>
      </c>
      <c r="Q305">
        <v>40</v>
      </c>
      <c r="R305">
        <v>40</v>
      </c>
      <c r="S305">
        <v>42.9</v>
      </c>
      <c r="T305">
        <v>82.9</v>
      </c>
      <c r="U305">
        <v>82.9</v>
      </c>
      <c r="V305" t="s">
        <v>1053</v>
      </c>
      <c r="W305" t="s">
        <v>1050</v>
      </c>
    </row>
    <row r="306" spans="1:23" x14ac:dyDescent="0.35">
      <c r="A306" t="s">
        <v>351</v>
      </c>
      <c r="B306" t="s">
        <v>40</v>
      </c>
      <c r="C306" t="s">
        <v>7</v>
      </c>
      <c r="D306" t="s">
        <v>13</v>
      </c>
      <c r="F306" s="4">
        <v>44228</v>
      </c>
      <c r="G306" s="4">
        <v>44258</v>
      </c>
      <c r="H306" s="6">
        <f t="shared" si="4"/>
        <v>30</v>
      </c>
      <c r="I306">
        <v>2</v>
      </c>
      <c r="L306">
        <v>1.5</v>
      </c>
      <c r="M306">
        <v>319.82150000000001</v>
      </c>
      <c r="N306" t="s">
        <v>17</v>
      </c>
      <c r="O306">
        <v>30</v>
      </c>
      <c r="P306">
        <v>140</v>
      </c>
      <c r="Q306">
        <v>210</v>
      </c>
      <c r="R306">
        <v>210</v>
      </c>
      <c r="S306">
        <v>319.82150000000001</v>
      </c>
      <c r="T306">
        <v>529.82150000000001</v>
      </c>
      <c r="U306">
        <v>529.82150000000001</v>
      </c>
      <c r="V306" t="s">
        <v>1053</v>
      </c>
      <c r="W306" t="s">
        <v>1051</v>
      </c>
    </row>
    <row r="307" spans="1:23" x14ac:dyDescent="0.35">
      <c r="A307" t="s">
        <v>352</v>
      </c>
      <c r="B307" t="s">
        <v>41</v>
      </c>
      <c r="C307" t="s">
        <v>7</v>
      </c>
      <c r="D307" t="s">
        <v>12</v>
      </c>
      <c r="F307" s="4">
        <v>44228</v>
      </c>
      <c r="G307" s="4">
        <v>44266</v>
      </c>
      <c r="H307" s="6">
        <f t="shared" si="4"/>
        <v>38</v>
      </c>
      <c r="I307">
        <v>1</v>
      </c>
      <c r="L307">
        <v>0.25</v>
      </c>
      <c r="M307">
        <v>21.33</v>
      </c>
      <c r="N307" t="s">
        <v>17</v>
      </c>
      <c r="O307">
        <v>38</v>
      </c>
      <c r="P307">
        <v>80</v>
      </c>
      <c r="Q307">
        <v>20</v>
      </c>
      <c r="R307">
        <v>20</v>
      </c>
      <c r="S307">
        <v>21.33</v>
      </c>
      <c r="T307">
        <v>41.33</v>
      </c>
      <c r="U307">
        <v>41.33</v>
      </c>
      <c r="V307" t="s">
        <v>1053</v>
      </c>
      <c r="W307" t="s">
        <v>1050</v>
      </c>
    </row>
    <row r="308" spans="1:23" x14ac:dyDescent="0.35">
      <c r="A308" t="s">
        <v>353</v>
      </c>
      <c r="B308" t="s">
        <v>36</v>
      </c>
      <c r="C308" t="s">
        <v>7</v>
      </c>
      <c r="D308" t="s">
        <v>12</v>
      </c>
      <c r="F308" s="4">
        <v>44229</v>
      </c>
      <c r="G308" s="4">
        <v>44229</v>
      </c>
      <c r="H308" s="6">
        <f t="shared" si="4"/>
        <v>0</v>
      </c>
      <c r="I308">
        <v>2</v>
      </c>
      <c r="L308">
        <v>0.5</v>
      </c>
      <c r="M308">
        <v>21.33</v>
      </c>
      <c r="N308" t="s">
        <v>17</v>
      </c>
      <c r="O308">
        <v>0</v>
      </c>
      <c r="P308">
        <v>140</v>
      </c>
      <c r="Q308">
        <v>70</v>
      </c>
      <c r="R308">
        <v>70</v>
      </c>
      <c r="S308">
        <v>21.33</v>
      </c>
      <c r="T308">
        <v>91.33</v>
      </c>
      <c r="U308">
        <v>91.33</v>
      </c>
      <c r="V308" t="s">
        <v>1048</v>
      </c>
      <c r="W308" t="s">
        <v>1048</v>
      </c>
    </row>
    <row r="309" spans="1:23" x14ac:dyDescent="0.35">
      <c r="A309" t="s">
        <v>354</v>
      </c>
      <c r="B309" t="s">
        <v>40</v>
      </c>
      <c r="C309" t="s">
        <v>7</v>
      </c>
      <c r="D309" t="s">
        <v>13</v>
      </c>
      <c r="F309" s="4">
        <v>44229</v>
      </c>
      <c r="G309" s="4">
        <v>44236</v>
      </c>
      <c r="H309" s="6">
        <f t="shared" si="4"/>
        <v>7</v>
      </c>
      <c r="I309">
        <v>2</v>
      </c>
      <c r="L309">
        <v>0.5</v>
      </c>
      <c r="M309">
        <v>1231.2</v>
      </c>
      <c r="N309" t="s">
        <v>18</v>
      </c>
      <c r="O309">
        <v>7</v>
      </c>
      <c r="P309">
        <v>140</v>
      </c>
      <c r="Q309">
        <v>70</v>
      </c>
      <c r="R309">
        <v>70</v>
      </c>
      <c r="S309">
        <v>1231.2</v>
      </c>
      <c r="T309">
        <v>1301.2</v>
      </c>
      <c r="U309">
        <v>1301.2</v>
      </c>
      <c r="V309" t="s">
        <v>1048</v>
      </c>
      <c r="W309" t="s">
        <v>1048</v>
      </c>
    </row>
    <row r="310" spans="1:23" x14ac:dyDescent="0.35">
      <c r="A310" t="s">
        <v>355</v>
      </c>
      <c r="B310" t="s">
        <v>36</v>
      </c>
      <c r="C310" t="s">
        <v>7</v>
      </c>
      <c r="D310" t="s">
        <v>13</v>
      </c>
      <c r="F310" s="4">
        <v>44229</v>
      </c>
      <c r="G310" s="4">
        <v>44244</v>
      </c>
      <c r="H310" s="6">
        <f t="shared" si="4"/>
        <v>15</v>
      </c>
      <c r="I310">
        <v>2</v>
      </c>
      <c r="L310">
        <v>0.5</v>
      </c>
      <c r="M310">
        <v>56.496899999999997</v>
      </c>
      <c r="N310" t="s">
        <v>18</v>
      </c>
      <c r="O310">
        <v>15</v>
      </c>
      <c r="P310">
        <v>140</v>
      </c>
      <c r="Q310">
        <v>70</v>
      </c>
      <c r="R310">
        <v>70</v>
      </c>
      <c r="S310">
        <v>56.496899999999997</v>
      </c>
      <c r="T310">
        <v>126.4969</v>
      </c>
      <c r="U310">
        <v>126.4969</v>
      </c>
      <c r="V310" t="s">
        <v>1048</v>
      </c>
      <c r="W310" t="s">
        <v>1051</v>
      </c>
    </row>
    <row r="311" spans="1:23" x14ac:dyDescent="0.35">
      <c r="A311" t="s">
        <v>356</v>
      </c>
      <c r="B311" t="s">
        <v>36</v>
      </c>
      <c r="C311" t="s">
        <v>7</v>
      </c>
      <c r="D311" t="s">
        <v>13</v>
      </c>
      <c r="F311" s="4">
        <v>44229</v>
      </c>
      <c r="G311" s="4">
        <v>44245</v>
      </c>
      <c r="H311" s="6">
        <f t="shared" si="4"/>
        <v>16</v>
      </c>
      <c r="I311">
        <v>2</v>
      </c>
      <c r="L311">
        <v>0.5</v>
      </c>
      <c r="M311">
        <v>269.95400000000001</v>
      </c>
      <c r="N311" t="s">
        <v>17</v>
      </c>
      <c r="O311">
        <v>16</v>
      </c>
      <c r="P311">
        <v>140</v>
      </c>
      <c r="Q311">
        <v>70</v>
      </c>
      <c r="R311">
        <v>70</v>
      </c>
      <c r="S311">
        <v>269.95400000000001</v>
      </c>
      <c r="T311">
        <v>339.95400000000001</v>
      </c>
      <c r="U311">
        <v>339.95400000000001</v>
      </c>
      <c r="V311" t="s">
        <v>1048</v>
      </c>
      <c r="W311" t="s">
        <v>1050</v>
      </c>
    </row>
    <row r="312" spans="1:23" x14ac:dyDescent="0.35">
      <c r="A312" t="s">
        <v>357</v>
      </c>
      <c r="B312" t="s">
        <v>40</v>
      </c>
      <c r="C312" t="s">
        <v>7</v>
      </c>
      <c r="D312" t="s">
        <v>13</v>
      </c>
      <c r="F312" s="4">
        <v>44229</v>
      </c>
      <c r="G312" s="4">
        <v>44258</v>
      </c>
      <c r="H312" s="6">
        <f t="shared" si="4"/>
        <v>29</v>
      </c>
      <c r="I312">
        <v>2</v>
      </c>
      <c r="L312">
        <v>0.5</v>
      </c>
      <c r="M312">
        <v>83.231700000000004</v>
      </c>
      <c r="N312" t="s">
        <v>17</v>
      </c>
      <c r="O312">
        <v>29</v>
      </c>
      <c r="P312">
        <v>140</v>
      </c>
      <c r="Q312">
        <v>70</v>
      </c>
      <c r="R312">
        <v>70</v>
      </c>
      <c r="S312">
        <v>83.231700000000004</v>
      </c>
      <c r="T312">
        <v>153.23169999999999</v>
      </c>
      <c r="U312">
        <v>153.23169999999999</v>
      </c>
      <c r="V312" t="s">
        <v>1048</v>
      </c>
      <c r="W312" t="s">
        <v>1051</v>
      </c>
    </row>
    <row r="313" spans="1:23" x14ac:dyDescent="0.35">
      <c r="A313" t="s">
        <v>358</v>
      </c>
      <c r="B313" t="s">
        <v>39</v>
      </c>
      <c r="C313" t="s">
        <v>9</v>
      </c>
      <c r="D313" t="s">
        <v>11</v>
      </c>
      <c r="F313" s="4">
        <v>44229</v>
      </c>
      <c r="G313" s="4">
        <v>44273</v>
      </c>
      <c r="H313" s="6">
        <f t="shared" si="4"/>
        <v>44</v>
      </c>
      <c r="I313">
        <v>1</v>
      </c>
      <c r="L313">
        <v>0.25</v>
      </c>
      <c r="M313">
        <v>88.624799999999993</v>
      </c>
      <c r="N313" t="s">
        <v>17</v>
      </c>
      <c r="O313">
        <v>44</v>
      </c>
      <c r="P313">
        <v>80</v>
      </c>
      <c r="Q313">
        <v>20</v>
      </c>
      <c r="R313">
        <v>20</v>
      </c>
      <c r="S313">
        <v>88.624799999999993</v>
      </c>
      <c r="T313">
        <v>108.62479999999999</v>
      </c>
      <c r="U313">
        <v>108.62479999999999</v>
      </c>
      <c r="V313" t="s">
        <v>1048</v>
      </c>
      <c r="W313" t="s">
        <v>1050</v>
      </c>
    </row>
    <row r="314" spans="1:23" x14ac:dyDescent="0.35">
      <c r="A314" t="s">
        <v>359</v>
      </c>
      <c r="B314" t="s">
        <v>38</v>
      </c>
      <c r="C314" t="s">
        <v>8</v>
      </c>
      <c r="D314" t="s">
        <v>11</v>
      </c>
      <c r="F314" s="4">
        <v>44229</v>
      </c>
      <c r="G314" s="4">
        <v>44341</v>
      </c>
      <c r="H314" s="6">
        <f t="shared" si="4"/>
        <v>112</v>
      </c>
      <c r="I314">
        <v>1</v>
      </c>
      <c r="L314">
        <v>0.25</v>
      </c>
      <c r="M314">
        <v>40</v>
      </c>
      <c r="N314" t="s">
        <v>19</v>
      </c>
      <c r="O314">
        <v>112</v>
      </c>
      <c r="P314">
        <v>80</v>
      </c>
      <c r="Q314">
        <v>20</v>
      </c>
      <c r="R314">
        <v>20</v>
      </c>
      <c r="S314">
        <v>40</v>
      </c>
      <c r="T314">
        <v>60</v>
      </c>
      <c r="U314">
        <v>60</v>
      </c>
      <c r="V314" t="s">
        <v>1048</v>
      </c>
      <c r="W314" t="s">
        <v>1048</v>
      </c>
    </row>
    <row r="315" spans="1:23" x14ac:dyDescent="0.35">
      <c r="A315" t="s">
        <v>360</v>
      </c>
      <c r="B315" t="s">
        <v>37</v>
      </c>
      <c r="C315" t="s">
        <v>43</v>
      </c>
      <c r="D315" t="s">
        <v>12</v>
      </c>
      <c r="F315" s="4">
        <v>44231</v>
      </c>
      <c r="G315" s="4">
        <v>44242</v>
      </c>
      <c r="H315" s="6">
        <f t="shared" si="4"/>
        <v>11</v>
      </c>
      <c r="I315">
        <v>1</v>
      </c>
      <c r="L315">
        <v>1.5</v>
      </c>
      <c r="M315">
        <v>33.475000000000001</v>
      </c>
      <c r="N315" t="s">
        <v>19</v>
      </c>
      <c r="O315">
        <v>11</v>
      </c>
      <c r="P315">
        <v>80</v>
      </c>
      <c r="Q315">
        <v>120</v>
      </c>
      <c r="R315">
        <v>120</v>
      </c>
      <c r="S315">
        <v>33.475000000000001</v>
      </c>
      <c r="T315">
        <v>153.47499999999999</v>
      </c>
      <c r="U315">
        <v>153.47499999999999</v>
      </c>
      <c r="V315" t="s">
        <v>1050</v>
      </c>
      <c r="W315" t="s">
        <v>1053</v>
      </c>
    </row>
    <row r="316" spans="1:23" x14ac:dyDescent="0.35">
      <c r="A316" t="s">
        <v>361</v>
      </c>
      <c r="B316" t="s">
        <v>38</v>
      </c>
      <c r="C316" t="s">
        <v>9</v>
      </c>
      <c r="D316" t="s">
        <v>12</v>
      </c>
      <c r="F316" s="4">
        <v>44231</v>
      </c>
      <c r="G316" s="4">
        <v>44247</v>
      </c>
      <c r="H316" s="6">
        <f t="shared" si="4"/>
        <v>16</v>
      </c>
      <c r="I316">
        <v>2</v>
      </c>
      <c r="L316">
        <v>0.25</v>
      </c>
      <c r="M316">
        <v>33.8611</v>
      </c>
      <c r="N316" t="s">
        <v>17</v>
      </c>
      <c r="O316">
        <v>16</v>
      </c>
      <c r="P316">
        <v>140</v>
      </c>
      <c r="Q316">
        <v>35</v>
      </c>
      <c r="R316">
        <v>35</v>
      </c>
      <c r="S316">
        <v>33.8611</v>
      </c>
      <c r="T316">
        <v>68.861099999999993</v>
      </c>
      <c r="U316">
        <v>68.861099999999993</v>
      </c>
      <c r="V316" t="s">
        <v>1050</v>
      </c>
      <c r="W316" t="s">
        <v>1052</v>
      </c>
    </row>
    <row r="317" spans="1:23" x14ac:dyDescent="0.35">
      <c r="A317" t="s">
        <v>362</v>
      </c>
      <c r="B317" t="s">
        <v>37</v>
      </c>
      <c r="C317" t="s">
        <v>43</v>
      </c>
      <c r="D317" t="s">
        <v>11</v>
      </c>
      <c r="F317" s="4">
        <v>44231</v>
      </c>
      <c r="G317" s="4">
        <v>44250</v>
      </c>
      <c r="H317" s="6">
        <f t="shared" si="4"/>
        <v>19</v>
      </c>
      <c r="I317">
        <v>1</v>
      </c>
      <c r="L317">
        <v>0.25</v>
      </c>
      <c r="M317">
        <v>33.957900000000002</v>
      </c>
      <c r="N317" t="s">
        <v>17</v>
      </c>
      <c r="O317">
        <v>19</v>
      </c>
      <c r="P317">
        <v>80</v>
      </c>
      <c r="Q317">
        <v>20</v>
      </c>
      <c r="R317">
        <v>20</v>
      </c>
      <c r="S317">
        <v>33.957900000000002</v>
      </c>
      <c r="T317">
        <v>53.957900000000002</v>
      </c>
      <c r="U317">
        <v>53.957900000000002</v>
      </c>
      <c r="V317" t="s">
        <v>1050</v>
      </c>
      <c r="W317" t="s">
        <v>1048</v>
      </c>
    </row>
    <row r="318" spans="1:23" x14ac:dyDescent="0.35">
      <c r="A318" t="s">
        <v>363</v>
      </c>
      <c r="B318" t="s">
        <v>38</v>
      </c>
      <c r="C318" t="s">
        <v>8</v>
      </c>
      <c r="D318" t="s">
        <v>12</v>
      </c>
      <c r="F318" s="4">
        <v>44231</v>
      </c>
      <c r="G318" s="4">
        <v>44260</v>
      </c>
      <c r="H318" s="6">
        <f t="shared" si="4"/>
        <v>29</v>
      </c>
      <c r="I318">
        <v>1</v>
      </c>
      <c r="L318">
        <v>0.5</v>
      </c>
      <c r="M318">
        <v>36.890099999999997</v>
      </c>
      <c r="N318" t="s">
        <v>18</v>
      </c>
      <c r="O318">
        <v>29</v>
      </c>
      <c r="P318">
        <v>80</v>
      </c>
      <c r="Q318">
        <v>40</v>
      </c>
      <c r="R318">
        <v>40</v>
      </c>
      <c r="S318">
        <v>36.890099999999997</v>
      </c>
      <c r="T318">
        <v>76.89009999999999</v>
      </c>
      <c r="U318">
        <v>76.89009999999999</v>
      </c>
      <c r="V318" t="s">
        <v>1050</v>
      </c>
      <c r="W318" t="s">
        <v>1049</v>
      </c>
    </row>
    <row r="319" spans="1:23" x14ac:dyDescent="0.35">
      <c r="A319" t="s">
        <v>364</v>
      </c>
      <c r="B319" t="s">
        <v>39</v>
      </c>
      <c r="C319" t="s">
        <v>8</v>
      </c>
      <c r="D319" t="s">
        <v>12</v>
      </c>
      <c r="F319" s="4">
        <v>44231</v>
      </c>
      <c r="G319" s="4">
        <v>44264</v>
      </c>
      <c r="H319" s="6">
        <f t="shared" si="4"/>
        <v>33</v>
      </c>
      <c r="I319">
        <v>1</v>
      </c>
      <c r="L319">
        <v>0.5</v>
      </c>
      <c r="M319">
        <v>25.339500000000001</v>
      </c>
      <c r="N319" t="s">
        <v>18</v>
      </c>
      <c r="O319">
        <v>33</v>
      </c>
      <c r="P319">
        <v>80</v>
      </c>
      <c r="Q319">
        <v>40</v>
      </c>
      <c r="R319">
        <v>40</v>
      </c>
      <c r="S319">
        <v>25.339500000000001</v>
      </c>
      <c r="T319">
        <v>65.339500000000001</v>
      </c>
      <c r="U319">
        <v>65.339500000000001</v>
      </c>
      <c r="V319" t="s">
        <v>1050</v>
      </c>
      <c r="W319" t="s">
        <v>1048</v>
      </c>
    </row>
    <row r="320" spans="1:23" x14ac:dyDescent="0.35">
      <c r="A320" t="s">
        <v>365</v>
      </c>
      <c r="B320" t="s">
        <v>41</v>
      </c>
      <c r="C320" t="s">
        <v>7</v>
      </c>
      <c r="D320" t="s">
        <v>11</v>
      </c>
      <c r="F320" s="4">
        <v>44231</v>
      </c>
      <c r="G320" s="4">
        <v>44270</v>
      </c>
      <c r="H320" s="6">
        <f t="shared" si="4"/>
        <v>39</v>
      </c>
      <c r="I320">
        <v>1</v>
      </c>
      <c r="L320">
        <v>0.25</v>
      </c>
      <c r="M320">
        <v>30</v>
      </c>
      <c r="N320" t="s">
        <v>17</v>
      </c>
      <c r="O320">
        <v>39</v>
      </c>
      <c r="P320">
        <v>80</v>
      </c>
      <c r="Q320">
        <v>20</v>
      </c>
      <c r="R320">
        <v>20</v>
      </c>
      <c r="S320">
        <v>30</v>
      </c>
      <c r="T320">
        <v>50</v>
      </c>
      <c r="U320">
        <v>50</v>
      </c>
      <c r="V320" t="s">
        <v>1050</v>
      </c>
      <c r="W320" t="s">
        <v>1053</v>
      </c>
    </row>
    <row r="321" spans="1:23" x14ac:dyDescent="0.35">
      <c r="A321" t="s">
        <v>366</v>
      </c>
      <c r="B321" t="s">
        <v>39</v>
      </c>
      <c r="C321" t="s">
        <v>9</v>
      </c>
      <c r="D321" t="s">
        <v>12</v>
      </c>
      <c r="E321" t="s">
        <v>3</v>
      </c>
      <c r="F321" s="4">
        <v>44232</v>
      </c>
      <c r="G321" s="4">
        <v>44268</v>
      </c>
      <c r="H321" s="6">
        <f t="shared" si="4"/>
        <v>36</v>
      </c>
      <c r="I321">
        <v>1</v>
      </c>
      <c r="L321">
        <v>0.5</v>
      </c>
      <c r="M321">
        <v>31.807600000000001</v>
      </c>
      <c r="N321" t="s">
        <v>17</v>
      </c>
      <c r="O321">
        <v>36</v>
      </c>
      <c r="P321">
        <v>80</v>
      </c>
      <c r="Q321">
        <v>40</v>
      </c>
      <c r="R321">
        <v>40</v>
      </c>
      <c r="S321">
        <v>31.807600000000001</v>
      </c>
      <c r="T321">
        <v>71.807600000000008</v>
      </c>
      <c r="U321">
        <v>71.807600000000008</v>
      </c>
      <c r="V321" t="s">
        <v>1049</v>
      </c>
      <c r="W321" t="s">
        <v>1052</v>
      </c>
    </row>
    <row r="322" spans="1:23" x14ac:dyDescent="0.35">
      <c r="A322" t="s">
        <v>367</v>
      </c>
      <c r="B322" t="s">
        <v>35</v>
      </c>
      <c r="C322" t="s">
        <v>8</v>
      </c>
      <c r="D322" t="s">
        <v>13</v>
      </c>
      <c r="E322" t="s">
        <v>3</v>
      </c>
      <c r="F322" s="4">
        <v>44232</v>
      </c>
      <c r="G322" s="4">
        <v>44377</v>
      </c>
      <c r="H322" s="6">
        <f t="shared" si="4"/>
        <v>145</v>
      </c>
      <c r="I322">
        <v>1</v>
      </c>
      <c r="L322">
        <v>0.5</v>
      </c>
      <c r="M322">
        <v>61.17</v>
      </c>
      <c r="N322" t="s">
        <v>19</v>
      </c>
      <c r="O322">
        <v>145</v>
      </c>
      <c r="P322">
        <v>80</v>
      </c>
      <c r="Q322">
        <v>40</v>
      </c>
      <c r="R322">
        <v>40</v>
      </c>
      <c r="S322">
        <v>61.17</v>
      </c>
      <c r="T322">
        <v>101.17</v>
      </c>
      <c r="U322">
        <v>101.17</v>
      </c>
      <c r="V322" t="s">
        <v>1049</v>
      </c>
      <c r="W322" t="s">
        <v>1051</v>
      </c>
    </row>
    <row r="323" spans="1:23" x14ac:dyDescent="0.35">
      <c r="A323" t="s">
        <v>368</v>
      </c>
      <c r="B323" t="s">
        <v>38</v>
      </c>
      <c r="C323" t="s">
        <v>8</v>
      </c>
      <c r="D323" t="s">
        <v>12</v>
      </c>
      <c r="F323" s="4">
        <v>44233</v>
      </c>
      <c r="G323" s="4">
        <v>44278</v>
      </c>
      <c r="H323" s="6">
        <f t="shared" ref="H323:H386" si="5">G323-F323</f>
        <v>45</v>
      </c>
      <c r="I323">
        <v>1</v>
      </c>
      <c r="L323">
        <v>0.5</v>
      </c>
      <c r="M323">
        <v>15.542999999999999</v>
      </c>
      <c r="N323" t="s">
        <v>19</v>
      </c>
      <c r="O323">
        <v>45</v>
      </c>
      <c r="P323">
        <v>80</v>
      </c>
      <c r="Q323">
        <v>40</v>
      </c>
      <c r="R323">
        <v>40</v>
      </c>
      <c r="S323">
        <v>15.542999999999999</v>
      </c>
      <c r="T323">
        <v>55.542999999999999</v>
      </c>
      <c r="U323">
        <v>55.542999999999999</v>
      </c>
      <c r="V323" t="s">
        <v>1052</v>
      </c>
      <c r="W323" t="s">
        <v>1048</v>
      </c>
    </row>
    <row r="324" spans="1:23" x14ac:dyDescent="0.35">
      <c r="A324" t="s">
        <v>369</v>
      </c>
      <c r="B324" t="s">
        <v>38</v>
      </c>
      <c r="C324" t="s">
        <v>8</v>
      </c>
      <c r="D324" t="s">
        <v>11</v>
      </c>
      <c r="F324" s="4">
        <v>44233</v>
      </c>
      <c r="G324" s="4">
        <v>44286</v>
      </c>
      <c r="H324" s="6">
        <f t="shared" si="5"/>
        <v>53</v>
      </c>
      <c r="I324">
        <v>1</v>
      </c>
      <c r="L324">
        <v>0.25</v>
      </c>
      <c r="M324">
        <v>72.350099999999998</v>
      </c>
      <c r="N324" t="s">
        <v>17</v>
      </c>
      <c r="O324">
        <v>53</v>
      </c>
      <c r="P324">
        <v>80</v>
      </c>
      <c r="Q324">
        <v>20</v>
      </c>
      <c r="R324">
        <v>20</v>
      </c>
      <c r="S324">
        <v>72.350099999999998</v>
      </c>
      <c r="T324">
        <v>92.350099999999998</v>
      </c>
      <c r="U324">
        <v>92.350099999999998</v>
      </c>
      <c r="V324" t="s">
        <v>1052</v>
      </c>
      <c r="W324" t="s">
        <v>1051</v>
      </c>
    </row>
    <row r="325" spans="1:23" x14ac:dyDescent="0.35">
      <c r="A325" t="s">
        <v>370</v>
      </c>
      <c r="B325" t="s">
        <v>36</v>
      </c>
      <c r="C325" t="s">
        <v>7</v>
      </c>
      <c r="D325" t="s">
        <v>11</v>
      </c>
      <c r="E325" t="s">
        <v>3</v>
      </c>
      <c r="F325" s="4">
        <v>44235</v>
      </c>
      <c r="G325" s="4">
        <v>44246</v>
      </c>
      <c r="H325" s="6">
        <f t="shared" si="5"/>
        <v>11</v>
      </c>
      <c r="I325">
        <v>1</v>
      </c>
      <c r="L325">
        <v>0.25</v>
      </c>
      <c r="M325">
        <v>96.714699999999993</v>
      </c>
      <c r="N325" t="s">
        <v>17</v>
      </c>
      <c r="O325">
        <v>11</v>
      </c>
      <c r="P325">
        <v>80</v>
      </c>
      <c r="Q325">
        <v>20</v>
      </c>
      <c r="R325">
        <v>20</v>
      </c>
      <c r="S325">
        <v>96.714699999999993</v>
      </c>
      <c r="T325">
        <v>116.71469999999999</v>
      </c>
      <c r="U325">
        <v>116.71469999999999</v>
      </c>
      <c r="V325" t="s">
        <v>1053</v>
      </c>
      <c r="W325" t="s">
        <v>1049</v>
      </c>
    </row>
    <row r="326" spans="1:23" x14ac:dyDescent="0.35">
      <c r="A326" t="s">
        <v>371</v>
      </c>
      <c r="B326" t="s">
        <v>35</v>
      </c>
      <c r="C326" t="s">
        <v>44</v>
      </c>
      <c r="D326" t="s">
        <v>13</v>
      </c>
      <c r="F326" s="4">
        <v>44235</v>
      </c>
      <c r="G326" s="4">
        <v>44243</v>
      </c>
      <c r="H326" s="6">
        <f t="shared" si="5"/>
        <v>8</v>
      </c>
      <c r="I326">
        <v>1</v>
      </c>
      <c r="L326">
        <v>0.5</v>
      </c>
      <c r="M326">
        <v>207.89859999999999</v>
      </c>
      <c r="N326" t="s">
        <v>18</v>
      </c>
      <c r="O326">
        <v>8</v>
      </c>
      <c r="P326">
        <v>80</v>
      </c>
      <c r="Q326">
        <v>40</v>
      </c>
      <c r="R326">
        <v>40</v>
      </c>
      <c r="S326">
        <v>207.89859999999999</v>
      </c>
      <c r="T326">
        <v>247.89859999999999</v>
      </c>
      <c r="U326">
        <v>247.89859999999999</v>
      </c>
      <c r="V326" t="s">
        <v>1053</v>
      </c>
      <c r="W326" t="s">
        <v>1048</v>
      </c>
    </row>
    <row r="327" spans="1:23" x14ac:dyDescent="0.35">
      <c r="A327" t="s">
        <v>372</v>
      </c>
      <c r="B327" t="s">
        <v>37</v>
      </c>
      <c r="C327" t="s">
        <v>43</v>
      </c>
      <c r="D327" t="s">
        <v>1</v>
      </c>
      <c r="F327" s="4">
        <v>44235</v>
      </c>
      <c r="G327" s="4">
        <v>44245</v>
      </c>
      <c r="H327" s="6">
        <f t="shared" si="5"/>
        <v>10</v>
      </c>
      <c r="I327">
        <v>3</v>
      </c>
      <c r="L327">
        <v>3.5</v>
      </c>
      <c r="M327">
        <v>821.87300000000005</v>
      </c>
      <c r="N327" t="s">
        <v>17</v>
      </c>
      <c r="O327">
        <v>10</v>
      </c>
      <c r="P327">
        <v>195</v>
      </c>
      <c r="Q327">
        <v>682.5</v>
      </c>
      <c r="R327">
        <v>682.5</v>
      </c>
      <c r="S327">
        <v>821.87300000000005</v>
      </c>
      <c r="T327">
        <v>1504.373</v>
      </c>
      <c r="U327">
        <v>1504.373</v>
      </c>
      <c r="V327" t="s">
        <v>1053</v>
      </c>
      <c r="W327" t="s">
        <v>1050</v>
      </c>
    </row>
    <row r="328" spans="1:23" x14ac:dyDescent="0.35">
      <c r="A328" t="s">
        <v>373</v>
      </c>
      <c r="B328" t="s">
        <v>36</v>
      </c>
      <c r="C328" t="s">
        <v>7</v>
      </c>
      <c r="D328" t="s">
        <v>2</v>
      </c>
      <c r="F328" s="4">
        <v>44235</v>
      </c>
      <c r="G328" s="4">
        <v>44249</v>
      </c>
      <c r="H328" s="6">
        <f t="shared" si="5"/>
        <v>14</v>
      </c>
      <c r="I328">
        <v>2</v>
      </c>
      <c r="L328">
        <v>1</v>
      </c>
      <c r="M328">
        <v>118.55840000000001</v>
      </c>
      <c r="N328" t="s">
        <v>17</v>
      </c>
      <c r="O328">
        <v>14</v>
      </c>
      <c r="P328">
        <v>140</v>
      </c>
      <c r="Q328">
        <v>140</v>
      </c>
      <c r="R328">
        <v>140</v>
      </c>
      <c r="S328">
        <v>118.55840000000001</v>
      </c>
      <c r="T328">
        <v>258.55840000000001</v>
      </c>
      <c r="U328">
        <v>258.55840000000001</v>
      </c>
      <c r="V328" t="s">
        <v>1053</v>
      </c>
      <c r="W328" t="s">
        <v>1053</v>
      </c>
    </row>
    <row r="329" spans="1:23" x14ac:dyDescent="0.35">
      <c r="A329" t="s">
        <v>374</v>
      </c>
      <c r="B329" t="s">
        <v>35</v>
      </c>
      <c r="C329" t="s">
        <v>44</v>
      </c>
      <c r="D329" t="s">
        <v>12</v>
      </c>
      <c r="E329" t="s">
        <v>3</v>
      </c>
      <c r="F329" s="4">
        <v>44236</v>
      </c>
      <c r="G329" s="4">
        <v>44237</v>
      </c>
      <c r="H329" s="6">
        <f t="shared" si="5"/>
        <v>1</v>
      </c>
      <c r="I329">
        <v>1</v>
      </c>
      <c r="L329">
        <v>0.25</v>
      </c>
      <c r="M329">
        <v>54.463700000000003</v>
      </c>
      <c r="N329" t="s">
        <v>19</v>
      </c>
      <c r="O329">
        <v>1</v>
      </c>
      <c r="P329">
        <v>80</v>
      </c>
      <c r="Q329">
        <v>20</v>
      </c>
      <c r="R329">
        <v>20</v>
      </c>
      <c r="S329">
        <v>54.463700000000003</v>
      </c>
      <c r="T329">
        <v>74.463700000000003</v>
      </c>
      <c r="U329">
        <v>74.463700000000003</v>
      </c>
      <c r="V329" t="s">
        <v>1048</v>
      </c>
      <c r="W329" t="s">
        <v>1051</v>
      </c>
    </row>
    <row r="330" spans="1:23" x14ac:dyDescent="0.35">
      <c r="A330" t="s">
        <v>375</v>
      </c>
      <c r="B330" t="s">
        <v>36</v>
      </c>
      <c r="C330" t="s">
        <v>7</v>
      </c>
      <c r="D330" t="s">
        <v>12</v>
      </c>
      <c r="F330" s="4">
        <v>44236</v>
      </c>
      <c r="G330" s="4">
        <v>44249</v>
      </c>
      <c r="H330" s="6">
        <f t="shared" si="5"/>
        <v>13</v>
      </c>
      <c r="I330">
        <v>2</v>
      </c>
      <c r="L330">
        <v>0.25</v>
      </c>
      <c r="M330">
        <v>83.441299999999998</v>
      </c>
      <c r="N330" t="s">
        <v>17</v>
      </c>
      <c r="O330">
        <v>13</v>
      </c>
      <c r="P330">
        <v>140</v>
      </c>
      <c r="Q330">
        <v>35</v>
      </c>
      <c r="R330">
        <v>35</v>
      </c>
      <c r="S330">
        <v>83.441299999999998</v>
      </c>
      <c r="T330">
        <v>118.4413</v>
      </c>
      <c r="U330">
        <v>118.4413</v>
      </c>
      <c r="V330" t="s">
        <v>1048</v>
      </c>
      <c r="W330" t="s">
        <v>1053</v>
      </c>
    </row>
    <row r="331" spans="1:23" x14ac:dyDescent="0.35">
      <c r="A331" t="s">
        <v>376</v>
      </c>
      <c r="B331" t="s">
        <v>36</v>
      </c>
      <c r="C331" t="s">
        <v>7</v>
      </c>
      <c r="D331" t="s">
        <v>12</v>
      </c>
      <c r="F331" s="4">
        <v>44236</v>
      </c>
      <c r="G331" s="4">
        <v>44251</v>
      </c>
      <c r="H331" s="6">
        <f t="shared" si="5"/>
        <v>15</v>
      </c>
      <c r="I331">
        <v>2</v>
      </c>
      <c r="L331">
        <v>0.75</v>
      </c>
      <c r="M331">
        <v>36</v>
      </c>
      <c r="N331" t="s">
        <v>17</v>
      </c>
      <c r="O331">
        <v>15</v>
      </c>
      <c r="P331">
        <v>140</v>
      </c>
      <c r="Q331">
        <v>105</v>
      </c>
      <c r="R331">
        <v>105</v>
      </c>
      <c r="S331">
        <v>36</v>
      </c>
      <c r="T331">
        <v>141</v>
      </c>
      <c r="U331">
        <v>141</v>
      </c>
      <c r="V331" t="s">
        <v>1048</v>
      </c>
      <c r="W331" t="s">
        <v>1051</v>
      </c>
    </row>
    <row r="332" spans="1:23" x14ac:dyDescent="0.35">
      <c r="A332" t="s">
        <v>377</v>
      </c>
      <c r="B332" t="s">
        <v>37</v>
      </c>
      <c r="C332" t="s">
        <v>43</v>
      </c>
      <c r="D332" t="s">
        <v>13</v>
      </c>
      <c r="F332" s="4">
        <v>44236</v>
      </c>
      <c r="G332" s="4">
        <v>44299</v>
      </c>
      <c r="H332" s="6">
        <f t="shared" si="5"/>
        <v>63</v>
      </c>
      <c r="I332">
        <v>1</v>
      </c>
      <c r="L332">
        <v>0.5</v>
      </c>
      <c r="M332">
        <v>53.43</v>
      </c>
      <c r="N332" t="s">
        <v>17</v>
      </c>
      <c r="O332">
        <v>63</v>
      </c>
      <c r="P332">
        <v>80</v>
      </c>
      <c r="Q332">
        <v>40</v>
      </c>
      <c r="R332">
        <v>40</v>
      </c>
      <c r="S332">
        <v>53.43</v>
      </c>
      <c r="T332">
        <v>93.43</v>
      </c>
      <c r="U332">
        <v>93.43</v>
      </c>
      <c r="V332" t="s">
        <v>1048</v>
      </c>
      <c r="W332" t="s">
        <v>1048</v>
      </c>
    </row>
    <row r="333" spans="1:23" x14ac:dyDescent="0.35">
      <c r="A333" t="s">
        <v>378</v>
      </c>
      <c r="B333" t="s">
        <v>36</v>
      </c>
      <c r="C333" t="s">
        <v>7</v>
      </c>
      <c r="D333" t="s">
        <v>12</v>
      </c>
      <c r="F333" s="4">
        <v>44237</v>
      </c>
      <c r="G333" s="4">
        <v>44244</v>
      </c>
      <c r="H333" s="6">
        <f t="shared" si="5"/>
        <v>7</v>
      </c>
      <c r="I333">
        <v>1</v>
      </c>
      <c r="L333">
        <v>0.5</v>
      </c>
      <c r="M333">
        <v>76.787999999999997</v>
      </c>
      <c r="N333" t="s">
        <v>17</v>
      </c>
      <c r="O333">
        <v>7</v>
      </c>
      <c r="P333">
        <v>80</v>
      </c>
      <c r="Q333">
        <v>40</v>
      </c>
      <c r="R333">
        <v>40</v>
      </c>
      <c r="S333">
        <v>76.787999999999997</v>
      </c>
      <c r="T333">
        <v>116.788</v>
      </c>
      <c r="U333">
        <v>116.788</v>
      </c>
      <c r="V333" t="s">
        <v>1051</v>
      </c>
      <c r="W333" t="s">
        <v>1051</v>
      </c>
    </row>
    <row r="334" spans="1:23" x14ac:dyDescent="0.35">
      <c r="A334" t="s">
        <v>379</v>
      </c>
      <c r="B334" t="s">
        <v>39</v>
      </c>
      <c r="C334" t="s">
        <v>9</v>
      </c>
      <c r="D334" t="s">
        <v>12</v>
      </c>
      <c r="F334" s="4">
        <v>44237</v>
      </c>
      <c r="G334" s="4">
        <v>44249</v>
      </c>
      <c r="H334" s="6">
        <f t="shared" si="5"/>
        <v>12</v>
      </c>
      <c r="I334">
        <v>1</v>
      </c>
      <c r="J334" t="s">
        <v>3</v>
      </c>
      <c r="K334" t="s">
        <v>3</v>
      </c>
      <c r="L334">
        <v>0.25</v>
      </c>
      <c r="M334">
        <v>78</v>
      </c>
      <c r="N334" t="s">
        <v>20</v>
      </c>
      <c r="O334">
        <v>12</v>
      </c>
      <c r="P334">
        <v>80</v>
      </c>
      <c r="Q334">
        <v>20</v>
      </c>
      <c r="R334">
        <v>0</v>
      </c>
      <c r="S334">
        <v>0</v>
      </c>
      <c r="T334">
        <v>98</v>
      </c>
      <c r="U334">
        <v>0</v>
      </c>
      <c r="V334" t="s">
        <v>1051</v>
      </c>
      <c r="W334" t="s">
        <v>1053</v>
      </c>
    </row>
    <row r="335" spans="1:23" x14ac:dyDescent="0.35">
      <c r="A335" t="s">
        <v>380</v>
      </c>
      <c r="B335" t="s">
        <v>35</v>
      </c>
      <c r="C335" t="s">
        <v>9</v>
      </c>
      <c r="D335" t="s">
        <v>13</v>
      </c>
      <c r="F335" s="4">
        <v>44237</v>
      </c>
      <c r="G335" s="4">
        <v>44252</v>
      </c>
      <c r="H335" s="6">
        <f t="shared" si="5"/>
        <v>15</v>
      </c>
      <c r="I335">
        <v>2</v>
      </c>
      <c r="L335">
        <v>2.75</v>
      </c>
      <c r="M335">
        <v>666.4434</v>
      </c>
      <c r="N335" t="s">
        <v>18</v>
      </c>
      <c r="O335">
        <v>15</v>
      </c>
      <c r="P335">
        <v>140</v>
      </c>
      <c r="Q335">
        <v>385</v>
      </c>
      <c r="R335">
        <v>385</v>
      </c>
      <c r="S335">
        <v>666.4434</v>
      </c>
      <c r="T335">
        <v>1051.4434000000001</v>
      </c>
      <c r="U335">
        <v>1051.4434000000001</v>
      </c>
      <c r="V335" t="s">
        <v>1051</v>
      </c>
      <c r="W335" t="s">
        <v>1050</v>
      </c>
    </row>
    <row r="336" spans="1:23" x14ac:dyDescent="0.35">
      <c r="A336" t="s">
        <v>381</v>
      </c>
      <c r="B336" t="s">
        <v>35</v>
      </c>
      <c r="C336" t="s">
        <v>9</v>
      </c>
      <c r="D336" t="s">
        <v>11</v>
      </c>
      <c r="E336" t="s">
        <v>3</v>
      </c>
      <c r="F336" s="4">
        <v>44238</v>
      </c>
      <c r="G336" s="4">
        <v>44254</v>
      </c>
      <c r="H336" s="6">
        <f t="shared" si="5"/>
        <v>16</v>
      </c>
      <c r="I336">
        <v>1</v>
      </c>
      <c r="L336">
        <v>0.25</v>
      </c>
      <c r="M336">
        <v>19.196999999999999</v>
      </c>
      <c r="N336" t="s">
        <v>18</v>
      </c>
      <c r="O336">
        <v>16</v>
      </c>
      <c r="P336">
        <v>80</v>
      </c>
      <c r="Q336">
        <v>20</v>
      </c>
      <c r="R336">
        <v>20</v>
      </c>
      <c r="S336">
        <v>19.196999999999999</v>
      </c>
      <c r="T336">
        <v>39.197000000000003</v>
      </c>
      <c r="U336">
        <v>39.197000000000003</v>
      </c>
      <c r="V336" t="s">
        <v>1050</v>
      </c>
      <c r="W336" t="s">
        <v>1052</v>
      </c>
    </row>
    <row r="337" spans="1:23" x14ac:dyDescent="0.35">
      <c r="A337" t="s">
        <v>382</v>
      </c>
      <c r="B337" t="s">
        <v>37</v>
      </c>
      <c r="C337" t="s">
        <v>43</v>
      </c>
      <c r="D337" t="s">
        <v>12</v>
      </c>
      <c r="F337" s="4">
        <v>44238</v>
      </c>
      <c r="G337" s="4">
        <v>44266</v>
      </c>
      <c r="H337" s="6">
        <f t="shared" si="5"/>
        <v>28</v>
      </c>
      <c r="I337">
        <v>1</v>
      </c>
      <c r="L337">
        <v>0.75</v>
      </c>
      <c r="M337">
        <v>414.53649999999999</v>
      </c>
      <c r="N337" t="s">
        <v>19</v>
      </c>
      <c r="O337">
        <v>28</v>
      </c>
      <c r="P337">
        <v>80</v>
      </c>
      <c r="Q337">
        <v>60</v>
      </c>
      <c r="R337">
        <v>60</v>
      </c>
      <c r="S337">
        <v>414.53649999999999</v>
      </c>
      <c r="T337">
        <v>474.53649999999999</v>
      </c>
      <c r="U337">
        <v>474.53649999999999</v>
      </c>
      <c r="V337" t="s">
        <v>1050</v>
      </c>
      <c r="W337" t="s">
        <v>1050</v>
      </c>
    </row>
    <row r="338" spans="1:23" x14ac:dyDescent="0.35">
      <c r="A338" t="s">
        <v>383</v>
      </c>
      <c r="B338" t="s">
        <v>39</v>
      </c>
      <c r="C338" t="s">
        <v>8</v>
      </c>
      <c r="D338" t="s">
        <v>2</v>
      </c>
      <c r="F338" s="4">
        <v>44240</v>
      </c>
      <c r="G338" s="4">
        <v>44294</v>
      </c>
      <c r="H338" s="6">
        <f t="shared" si="5"/>
        <v>54</v>
      </c>
      <c r="I338">
        <v>1</v>
      </c>
      <c r="L338">
        <v>1</v>
      </c>
      <c r="M338">
        <v>19.196999999999999</v>
      </c>
      <c r="N338" t="s">
        <v>17</v>
      </c>
      <c r="O338">
        <v>54</v>
      </c>
      <c r="P338">
        <v>80</v>
      </c>
      <c r="Q338">
        <v>80</v>
      </c>
      <c r="R338">
        <v>80</v>
      </c>
      <c r="S338">
        <v>19.196999999999999</v>
      </c>
      <c r="T338">
        <v>99.197000000000003</v>
      </c>
      <c r="U338">
        <v>99.197000000000003</v>
      </c>
      <c r="V338" t="s">
        <v>1052</v>
      </c>
      <c r="W338" t="s">
        <v>1050</v>
      </c>
    </row>
    <row r="339" spans="1:23" x14ac:dyDescent="0.35">
      <c r="A339" t="s">
        <v>384</v>
      </c>
      <c r="B339" t="s">
        <v>36</v>
      </c>
      <c r="C339" t="s">
        <v>7</v>
      </c>
      <c r="D339" t="s">
        <v>1</v>
      </c>
      <c r="F339" s="4">
        <v>44242</v>
      </c>
      <c r="G339" s="4">
        <v>44245</v>
      </c>
      <c r="H339" s="6">
        <f t="shared" si="5"/>
        <v>3</v>
      </c>
      <c r="I339">
        <v>2</v>
      </c>
      <c r="L339">
        <v>1</v>
      </c>
      <c r="M339">
        <v>157.86000000000001</v>
      </c>
      <c r="N339" t="s">
        <v>17</v>
      </c>
      <c r="O339">
        <v>3</v>
      </c>
      <c r="P339">
        <v>140</v>
      </c>
      <c r="Q339">
        <v>140</v>
      </c>
      <c r="R339">
        <v>140</v>
      </c>
      <c r="S339">
        <v>157.86000000000001</v>
      </c>
      <c r="T339">
        <v>297.86</v>
      </c>
      <c r="U339">
        <v>297.86</v>
      </c>
      <c r="V339" t="s">
        <v>1053</v>
      </c>
      <c r="W339" t="s">
        <v>1050</v>
      </c>
    </row>
    <row r="340" spans="1:23" x14ac:dyDescent="0.35">
      <c r="A340" t="s">
        <v>385</v>
      </c>
      <c r="B340" t="s">
        <v>36</v>
      </c>
      <c r="C340" t="s">
        <v>7</v>
      </c>
      <c r="D340" t="s">
        <v>12</v>
      </c>
      <c r="F340" s="4">
        <v>44242</v>
      </c>
      <c r="G340" s="4">
        <v>44251</v>
      </c>
      <c r="H340" s="6">
        <f t="shared" si="5"/>
        <v>9</v>
      </c>
      <c r="I340">
        <v>2</v>
      </c>
      <c r="L340">
        <v>0.25</v>
      </c>
      <c r="M340">
        <v>160.39080000000001</v>
      </c>
      <c r="N340" t="s">
        <v>17</v>
      </c>
      <c r="O340">
        <v>9</v>
      </c>
      <c r="P340">
        <v>140</v>
      </c>
      <c r="Q340">
        <v>35</v>
      </c>
      <c r="R340">
        <v>35</v>
      </c>
      <c r="S340">
        <v>160.39080000000001</v>
      </c>
      <c r="T340">
        <v>195.39080000000001</v>
      </c>
      <c r="U340">
        <v>195.39080000000001</v>
      </c>
      <c r="V340" t="s">
        <v>1053</v>
      </c>
      <c r="W340" t="s">
        <v>1051</v>
      </c>
    </row>
    <row r="341" spans="1:23" x14ac:dyDescent="0.35">
      <c r="A341" t="s">
        <v>386</v>
      </c>
      <c r="B341" t="s">
        <v>36</v>
      </c>
      <c r="C341" t="s">
        <v>7</v>
      </c>
      <c r="D341" t="s">
        <v>12</v>
      </c>
      <c r="F341" s="4">
        <v>44242</v>
      </c>
      <c r="G341" s="4">
        <v>44252</v>
      </c>
      <c r="H341" s="6">
        <f t="shared" si="5"/>
        <v>10</v>
      </c>
      <c r="I341">
        <v>2</v>
      </c>
      <c r="L341">
        <v>0.25</v>
      </c>
      <c r="M341">
        <v>46.845300000000002</v>
      </c>
      <c r="N341" t="s">
        <v>17</v>
      </c>
      <c r="O341">
        <v>10</v>
      </c>
      <c r="P341">
        <v>140</v>
      </c>
      <c r="Q341">
        <v>35</v>
      </c>
      <c r="R341">
        <v>35</v>
      </c>
      <c r="S341">
        <v>46.845300000000002</v>
      </c>
      <c r="T341">
        <v>81.845300000000009</v>
      </c>
      <c r="U341">
        <v>81.845300000000009</v>
      </c>
      <c r="V341" t="s">
        <v>1053</v>
      </c>
      <c r="W341" t="s">
        <v>1050</v>
      </c>
    </row>
    <row r="342" spans="1:23" x14ac:dyDescent="0.35">
      <c r="A342" t="s">
        <v>387</v>
      </c>
      <c r="B342" t="s">
        <v>42</v>
      </c>
      <c r="C342" t="s">
        <v>44</v>
      </c>
      <c r="D342" t="s">
        <v>13</v>
      </c>
      <c r="E342" t="s">
        <v>3</v>
      </c>
      <c r="F342" s="4">
        <v>44242</v>
      </c>
      <c r="G342" s="4">
        <v>44256</v>
      </c>
      <c r="H342" s="6">
        <f t="shared" si="5"/>
        <v>14</v>
      </c>
      <c r="I342">
        <v>2</v>
      </c>
      <c r="L342">
        <v>1.25</v>
      </c>
      <c r="M342">
        <v>952.06380000000001</v>
      </c>
      <c r="N342" t="s">
        <v>18</v>
      </c>
      <c r="O342">
        <v>14</v>
      </c>
      <c r="P342">
        <v>140</v>
      </c>
      <c r="Q342">
        <v>175</v>
      </c>
      <c r="R342">
        <v>175</v>
      </c>
      <c r="S342">
        <v>952.06380000000001</v>
      </c>
      <c r="T342">
        <v>1127.0637999999999</v>
      </c>
      <c r="U342">
        <v>1127.0637999999999</v>
      </c>
      <c r="V342" t="s">
        <v>1053</v>
      </c>
      <c r="W342" t="s">
        <v>1053</v>
      </c>
    </row>
    <row r="343" spans="1:23" x14ac:dyDescent="0.35">
      <c r="A343" t="s">
        <v>388</v>
      </c>
      <c r="B343" t="s">
        <v>38</v>
      </c>
      <c r="C343" t="s">
        <v>8</v>
      </c>
      <c r="D343" t="s">
        <v>11</v>
      </c>
      <c r="F343" s="4">
        <v>44243</v>
      </c>
      <c r="G343" s="4">
        <v>44258</v>
      </c>
      <c r="H343" s="6">
        <f t="shared" si="5"/>
        <v>15</v>
      </c>
      <c r="I343">
        <v>1</v>
      </c>
      <c r="L343">
        <v>0.25</v>
      </c>
      <c r="M343">
        <v>17.420000000000002</v>
      </c>
      <c r="N343" t="s">
        <v>17</v>
      </c>
      <c r="O343">
        <v>15</v>
      </c>
      <c r="P343">
        <v>80</v>
      </c>
      <c r="Q343">
        <v>20</v>
      </c>
      <c r="R343">
        <v>20</v>
      </c>
      <c r="S343">
        <v>17.420000000000002</v>
      </c>
      <c r="T343">
        <v>37.42</v>
      </c>
      <c r="U343">
        <v>37.42</v>
      </c>
      <c r="V343" t="s">
        <v>1048</v>
      </c>
      <c r="W343" t="s">
        <v>1051</v>
      </c>
    </row>
    <row r="344" spans="1:23" x14ac:dyDescent="0.35">
      <c r="A344" t="s">
        <v>389</v>
      </c>
      <c r="B344" t="s">
        <v>35</v>
      </c>
      <c r="C344" t="s">
        <v>44</v>
      </c>
      <c r="D344" t="s">
        <v>13</v>
      </c>
      <c r="F344" s="4">
        <v>44243</v>
      </c>
      <c r="G344" s="4">
        <v>44263</v>
      </c>
      <c r="H344" s="6">
        <f t="shared" si="5"/>
        <v>20</v>
      </c>
      <c r="I344">
        <v>2</v>
      </c>
      <c r="L344">
        <v>0.5</v>
      </c>
      <c r="M344">
        <v>202</v>
      </c>
      <c r="N344" t="s">
        <v>18</v>
      </c>
      <c r="O344">
        <v>20</v>
      </c>
      <c r="P344">
        <v>140</v>
      </c>
      <c r="Q344">
        <v>70</v>
      </c>
      <c r="R344">
        <v>70</v>
      </c>
      <c r="S344">
        <v>202</v>
      </c>
      <c r="T344">
        <v>272</v>
      </c>
      <c r="U344">
        <v>272</v>
      </c>
      <c r="V344" t="s">
        <v>1048</v>
      </c>
      <c r="W344" t="s">
        <v>1053</v>
      </c>
    </row>
    <row r="345" spans="1:23" x14ac:dyDescent="0.35">
      <c r="A345" t="s">
        <v>390</v>
      </c>
      <c r="B345" t="s">
        <v>39</v>
      </c>
      <c r="C345" t="s">
        <v>9</v>
      </c>
      <c r="D345" t="s">
        <v>12</v>
      </c>
      <c r="F345" s="4">
        <v>44244</v>
      </c>
      <c r="G345" s="4">
        <v>44249</v>
      </c>
      <c r="H345" s="6">
        <f t="shared" si="5"/>
        <v>5</v>
      </c>
      <c r="I345">
        <v>1</v>
      </c>
      <c r="L345">
        <v>0.75</v>
      </c>
      <c r="M345">
        <v>137.13</v>
      </c>
      <c r="N345" t="s">
        <v>17</v>
      </c>
      <c r="O345">
        <v>5</v>
      </c>
      <c r="P345">
        <v>80</v>
      </c>
      <c r="Q345">
        <v>60</v>
      </c>
      <c r="R345">
        <v>60</v>
      </c>
      <c r="S345">
        <v>137.13</v>
      </c>
      <c r="T345">
        <v>197.13</v>
      </c>
      <c r="U345">
        <v>197.13</v>
      </c>
      <c r="V345" t="s">
        <v>1051</v>
      </c>
      <c r="W345" t="s">
        <v>1053</v>
      </c>
    </row>
    <row r="346" spans="1:23" x14ac:dyDescent="0.35">
      <c r="A346" t="s">
        <v>391</v>
      </c>
      <c r="B346" t="s">
        <v>38</v>
      </c>
      <c r="C346" t="s">
        <v>8</v>
      </c>
      <c r="D346" t="s">
        <v>12</v>
      </c>
      <c r="F346" s="4">
        <v>44244</v>
      </c>
      <c r="G346" s="4">
        <v>44256</v>
      </c>
      <c r="H346" s="6">
        <f t="shared" si="5"/>
        <v>12</v>
      </c>
      <c r="I346">
        <v>1</v>
      </c>
      <c r="L346">
        <v>0.5</v>
      </c>
      <c r="M346">
        <v>180</v>
      </c>
      <c r="N346" t="s">
        <v>18</v>
      </c>
      <c r="O346">
        <v>12</v>
      </c>
      <c r="P346">
        <v>80</v>
      </c>
      <c r="Q346">
        <v>40</v>
      </c>
      <c r="R346">
        <v>40</v>
      </c>
      <c r="S346">
        <v>180</v>
      </c>
      <c r="T346">
        <v>220</v>
      </c>
      <c r="U346">
        <v>220</v>
      </c>
      <c r="V346" t="s">
        <v>1051</v>
      </c>
      <c r="W346" t="s">
        <v>1053</v>
      </c>
    </row>
    <row r="347" spans="1:23" x14ac:dyDescent="0.35">
      <c r="A347" t="s">
        <v>392</v>
      </c>
      <c r="B347" t="s">
        <v>34</v>
      </c>
      <c r="C347" t="s">
        <v>8</v>
      </c>
      <c r="D347" t="s">
        <v>12</v>
      </c>
      <c r="F347" s="4">
        <v>44244</v>
      </c>
      <c r="G347" s="4">
        <v>44256</v>
      </c>
      <c r="H347" s="6">
        <f t="shared" si="5"/>
        <v>12</v>
      </c>
      <c r="I347">
        <v>1</v>
      </c>
      <c r="L347">
        <v>0.25</v>
      </c>
      <c r="M347">
        <v>255.3433</v>
      </c>
      <c r="N347" t="s">
        <v>18</v>
      </c>
      <c r="O347">
        <v>12</v>
      </c>
      <c r="P347">
        <v>80</v>
      </c>
      <c r="Q347">
        <v>20</v>
      </c>
      <c r="R347">
        <v>20</v>
      </c>
      <c r="S347">
        <v>255.3433</v>
      </c>
      <c r="T347">
        <v>275.3433</v>
      </c>
      <c r="U347">
        <v>275.3433</v>
      </c>
      <c r="V347" t="s">
        <v>1051</v>
      </c>
      <c r="W347" t="s">
        <v>1053</v>
      </c>
    </row>
    <row r="348" spans="1:23" x14ac:dyDescent="0.35">
      <c r="A348" t="s">
        <v>393</v>
      </c>
      <c r="B348" t="s">
        <v>35</v>
      </c>
      <c r="C348" t="s">
        <v>8</v>
      </c>
      <c r="D348" t="s">
        <v>11</v>
      </c>
      <c r="F348" s="4">
        <v>44244</v>
      </c>
      <c r="G348" s="4">
        <v>44257</v>
      </c>
      <c r="H348" s="6">
        <f t="shared" si="5"/>
        <v>13</v>
      </c>
      <c r="I348">
        <v>1</v>
      </c>
      <c r="L348">
        <v>0.25</v>
      </c>
      <c r="M348">
        <v>48.372999999999998</v>
      </c>
      <c r="N348" t="s">
        <v>19</v>
      </c>
      <c r="O348">
        <v>13</v>
      </c>
      <c r="P348">
        <v>80</v>
      </c>
      <c r="Q348">
        <v>20</v>
      </c>
      <c r="R348">
        <v>20</v>
      </c>
      <c r="S348">
        <v>48.372999999999998</v>
      </c>
      <c r="T348">
        <v>68.37299999999999</v>
      </c>
      <c r="U348">
        <v>68.37299999999999</v>
      </c>
      <c r="V348" t="s">
        <v>1051</v>
      </c>
      <c r="W348" t="s">
        <v>1048</v>
      </c>
    </row>
    <row r="349" spans="1:23" x14ac:dyDescent="0.35">
      <c r="A349" t="s">
        <v>394</v>
      </c>
      <c r="B349" t="s">
        <v>36</v>
      </c>
      <c r="C349" t="s">
        <v>7</v>
      </c>
      <c r="D349" t="s">
        <v>11</v>
      </c>
      <c r="F349" s="4">
        <v>44244</v>
      </c>
      <c r="G349" s="4">
        <v>44263</v>
      </c>
      <c r="H349" s="6">
        <f t="shared" si="5"/>
        <v>19</v>
      </c>
      <c r="I349">
        <v>1</v>
      </c>
      <c r="L349">
        <v>0.25</v>
      </c>
      <c r="M349">
        <v>40.200000000000003</v>
      </c>
      <c r="N349" t="s">
        <v>17</v>
      </c>
      <c r="O349">
        <v>19</v>
      </c>
      <c r="P349">
        <v>80</v>
      </c>
      <c r="Q349">
        <v>20</v>
      </c>
      <c r="R349">
        <v>20</v>
      </c>
      <c r="S349">
        <v>40.200000000000003</v>
      </c>
      <c r="T349">
        <v>60.2</v>
      </c>
      <c r="U349">
        <v>60.2</v>
      </c>
      <c r="V349" t="s">
        <v>1051</v>
      </c>
      <c r="W349" t="s">
        <v>1053</v>
      </c>
    </row>
    <row r="350" spans="1:23" x14ac:dyDescent="0.35">
      <c r="A350" t="s">
        <v>395</v>
      </c>
      <c r="B350" t="s">
        <v>34</v>
      </c>
      <c r="C350" t="s">
        <v>44</v>
      </c>
      <c r="D350" t="s">
        <v>11</v>
      </c>
      <c r="F350" s="4">
        <v>44245</v>
      </c>
      <c r="G350" s="4">
        <v>44261</v>
      </c>
      <c r="H350" s="6">
        <f t="shared" si="5"/>
        <v>16</v>
      </c>
      <c r="I350">
        <v>1</v>
      </c>
      <c r="L350">
        <v>0.25</v>
      </c>
      <c r="M350">
        <v>61.4985</v>
      </c>
      <c r="N350" t="s">
        <v>17</v>
      </c>
      <c r="O350">
        <v>16</v>
      </c>
      <c r="P350">
        <v>80</v>
      </c>
      <c r="Q350">
        <v>20</v>
      </c>
      <c r="R350">
        <v>20</v>
      </c>
      <c r="S350">
        <v>61.4985</v>
      </c>
      <c r="T350">
        <v>81.498500000000007</v>
      </c>
      <c r="U350">
        <v>81.498500000000007</v>
      </c>
      <c r="V350" t="s">
        <v>1050</v>
      </c>
      <c r="W350" t="s">
        <v>1052</v>
      </c>
    </row>
    <row r="351" spans="1:23" x14ac:dyDescent="0.35">
      <c r="A351" t="s">
        <v>396</v>
      </c>
      <c r="B351" t="s">
        <v>35</v>
      </c>
      <c r="C351" t="s">
        <v>8</v>
      </c>
      <c r="D351" t="s">
        <v>13</v>
      </c>
      <c r="F351" s="4">
        <v>44245</v>
      </c>
      <c r="G351" s="4">
        <v>44257</v>
      </c>
      <c r="H351" s="6">
        <f t="shared" si="5"/>
        <v>12</v>
      </c>
      <c r="I351">
        <v>1</v>
      </c>
      <c r="L351">
        <v>0.5</v>
      </c>
      <c r="M351">
        <v>42.66</v>
      </c>
      <c r="N351" t="s">
        <v>17</v>
      </c>
      <c r="O351">
        <v>12</v>
      </c>
      <c r="P351">
        <v>80</v>
      </c>
      <c r="Q351">
        <v>40</v>
      </c>
      <c r="R351">
        <v>40</v>
      </c>
      <c r="S351">
        <v>42.66</v>
      </c>
      <c r="T351">
        <v>82.66</v>
      </c>
      <c r="U351">
        <v>82.66</v>
      </c>
      <c r="V351" t="s">
        <v>1050</v>
      </c>
      <c r="W351" t="s">
        <v>1048</v>
      </c>
    </row>
    <row r="352" spans="1:23" x14ac:dyDescent="0.35">
      <c r="A352" t="s">
        <v>397</v>
      </c>
      <c r="B352" t="s">
        <v>36</v>
      </c>
      <c r="C352" t="s">
        <v>7</v>
      </c>
      <c r="D352" t="s">
        <v>13</v>
      </c>
      <c r="F352" s="4">
        <v>44245</v>
      </c>
      <c r="G352" s="4">
        <v>44265</v>
      </c>
      <c r="H352" s="6">
        <f t="shared" si="5"/>
        <v>20</v>
      </c>
      <c r="I352">
        <v>1</v>
      </c>
      <c r="L352">
        <v>0.5</v>
      </c>
      <c r="M352">
        <v>16.420000000000002</v>
      </c>
      <c r="N352" t="s">
        <v>21</v>
      </c>
      <c r="O352">
        <v>20</v>
      </c>
      <c r="P352">
        <v>80</v>
      </c>
      <c r="Q352">
        <v>40</v>
      </c>
      <c r="R352">
        <v>40</v>
      </c>
      <c r="S352">
        <v>16.420000000000002</v>
      </c>
      <c r="T352">
        <v>56.42</v>
      </c>
      <c r="U352">
        <v>56.42</v>
      </c>
      <c r="V352" t="s">
        <v>1050</v>
      </c>
      <c r="W352" t="s">
        <v>1051</v>
      </c>
    </row>
    <row r="353" spans="1:23" x14ac:dyDescent="0.35">
      <c r="A353" t="s">
        <v>398</v>
      </c>
      <c r="B353" t="s">
        <v>39</v>
      </c>
      <c r="C353" t="s">
        <v>9</v>
      </c>
      <c r="D353" t="s">
        <v>12</v>
      </c>
      <c r="F353" s="4">
        <v>44246</v>
      </c>
      <c r="G353" s="4">
        <v>44264</v>
      </c>
      <c r="H353" s="6">
        <f t="shared" si="5"/>
        <v>18</v>
      </c>
      <c r="I353">
        <v>2</v>
      </c>
      <c r="L353">
        <v>0.5</v>
      </c>
      <c r="M353">
        <v>31.807600000000001</v>
      </c>
      <c r="N353" t="s">
        <v>17</v>
      </c>
      <c r="O353">
        <v>18</v>
      </c>
      <c r="P353">
        <v>140</v>
      </c>
      <c r="Q353">
        <v>70</v>
      </c>
      <c r="R353">
        <v>70</v>
      </c>
      <c r="S353">
        <v>31.807600000000001</v>
      </c>
      <c r="T353">
        <v>101.80760000000001</v>
      </c>
      <c r="U353">
        <v>101.80760000000001</v>
      </c>
      <c r="V353" t="s">
        <v>1049</v>
      </c>
      <c r="W353" t="s">
        <v>1048</v>
      </c>
    </row>
    <row r="354" spans="1:23" x14ac:dyDescent="0.35">
      <c r="A354" t="s">
        <v>399</v>
      </c>
      <c r="B354" t="s">
        <v>36</v>
      </c>
      <c r="C354" t="s">
        <v>7</v>
      </c>
      <c r="D354" t="s">
        <v>12</v>
      </c>
      <c r="F354" s="4">
        <v>44249</v>
      </c>
      <c r="G354" s="4">
        <v>44284</v>
      </c>
      <c r="H354" s="6">
        <f t="shared" si="5"/>
        <v>35</v>
      </c>
      <c r="I354">
        <v>2</v>
      </c>
      <c r="L354">
        <v>0.5</v>
      </c>
      <c r="M354">
        <v>239.96940000000001</v>
      </c>
      <c r="N354" t="s">
        <v>17</v>
      </c>
      <c r="O354">
        <v>35</v>
      </c>
      <c r="P354">
        <v>140</v>
      </c>
      <c r="Q354">
        <v>70</v>
      </c>
      <c r="R354">
        <v>70</v>
      </c>
      <c r="S354">
        <v>239.96940000000001</v>
      </c>
      <c r="T354">
        <v>309.96940000000001</v>
      </c>
      <c r="U354">
        <v>309.96940000000001</v>
      </c>
      <c r="V354" t="s">
        <v>1053</v>
      </c>
      <c r="W354" t="s">
        <v>1053</v>
      </c>
    </row>
    <row r="355" spans="1:23" x14ac:dyDescent="0.35">
      <c r="A355" t="s">
        <v>400</v>
      </c>
      <c r="B355" t="s">
        <v>34</v>
      </c>
      <c r="C355" t="s">
        <v>9</v>
      </c>
      <c r="D355" t="s">
        <v>2</v>
      </c>
      <c r="F355" s="4">
        <v>44250</v>
      </c>
      <c r="G355" s="4">
        <v>44257</v>
      </c>
      <c r="H355" s="6">
        <f t="shared" si="5"/>
        <v>7</v>
      </c>
      <c r="I355">
        <v>1</v>
      </c>
      <c r="L355">
        <v>1</v>
      </c>
      <c r="M355">
        <v>90</v>
      </c>
      <c r="N355" t="s">
        <v>18</v>
      </c>
      <c r="O355">
        <v>7</v>
      </c>
      <c r="P355">
        <v>80</v>
      </c>
      <c r="Q355">
        <v>80</v>
      </c>
      <c r="R355">
        <v>80</v>
      </c>
      <c r="S355">
        <v>90</v>
      </c>
      <c r="T355">
        <v>170</v>
      </c>
      <c r="U355">
        <v>170</v>
      </c>
      <c r="V355" t="s">
        <v>1048</v>
      </c>
      <c r="W355" t="s">
        <v>1048</v>
      </c>
    </row>
    <row r="356" spans="1:23" x14ac:dyDescent="0.35">
      <c r="A356" t="s">
        <v>401</v>
      </c>
      <c r="B356" t="s">
        <v>37</v>
      </c>
      <c r="C356" t="s">
        <v>43</v>
      </c>
      <c r="D356" t="s">
        <v>11</v>
      </c>
      <c r="F356" s="4">
        <v>44250</v>
      </c>
      <c r="G356" s="4">
        <v>44271</v>
      </c>
      <c r="H356" s="6">
        <f t="shared" si="5"/>
        <v>21</v>
      </c>
      <c r="I356">
        <v>1</v>
      </c>
      <c r="L356">
        <v>0.25</v>
      </c>
      <c r="M356">
        <v>16.25</v>
      </c>
      <c r="N356" t="s">
        <v>17</v>
      </c>
      <c r="O356">
        <v>21</v>
      </c>
      <c r="P356">
        <v>80</v>
      </c>
      <c r="Q356">
        <v>20</v>
      </c>
      <c r="R356">
        <v>20</v>
      </c>
      <c r="S356">
        <v>16.25</v>
      </c>
      <c r="T356">
        <v>36.25</v>
      </c>
      <c r="U356">
        <v>36.25</v>
      </c>
      <c r="V356" t="s">
        <v>1048</v>
      </c>
      <c r="W356" t="s">
        <v>1048</v>
      </c>
    </row>
    <row r="357" spans="1:23" x14ac:dyDescent="0.35">
      <c r="A357" t="s">
        <v>402</v>
      </c>
      <c r="B357" t="s">
        <v>34</v>
      </c>
      <c r="C357" t="s">
        <v>44</v>
      </c>
      <c r="D357" t="s">
        <v>12</v>
      </c>
      <c r="F357" s="4">
        <v>44250</v>
      </c>
      <c r="G357" s="4">
        <v>44287</v>
      </c>
      <c r="H357" s="6">
        <f t="shared" si="5"/>
        <v>37</v>
      </c>
      <c r="I357">
        <v>2</v>
      </c>
      <c r="L357">
        <v>0.25</v>
      </c>
      <c r="M357">
        <v>269.40269999999998</v>
      </c>
      <c r="N357" t="s">
        <v>18</v>
      </c>
      <c r="O357">
        <v>37</v>
      </c>
      <c r="P357">
        <v>140</v>
      </c>
      <c r="Q357">
        <v>35</v>
      </c>
      <c r="R357">
        <v>35</v>
      </c>
      <c r="S357">
        <v>269.40269999999998</v>
      </c>
      <c r="T357">
        <v>304.40269999999998</v>
      </c>
      <c r="U357">
        <v>304.40269999999998</v>
      </c>
      <c r="V357" t="s">
        <v>1048</v>
      </c>
      <c r="W357" t="s">
        <v>1050</v>
      </c>
    </row>
    <row r="358" spans="1:23" x14ac:dyDescent="0.35">
      <c r="A358" t="s">
        <v>403</v>
      </c>
      <c r="B358" t="s">
        <v>37</v>
      </c>
      <c r="C358" t="s">
        <v>43</v>
      </c>
      <c r="D358" t="s">
        <v>11</v>
      </c>
      <c r="F358" s="4">
        <v>44251</v>
      </c>
      <c r="G358" s="4">
        <v>44270</v>
      </c>
      <c r="H358" s="6">
        <f t="shared" si="5"/>
        <v>19</v>
      </c>
      <c r="I358">
        <v>1</v>
      </c>
      <c r="L358">
        <v>0.25</v>
      </c>
      <c r="M358">
        <v>33.497100000000003</v>
      </c>
      <c r="N358" t="s">
        <v>17</v>
      </c>
      <c r="O358">
        <v>19</v>
      </c>
      <c r="P358">
        <v>80</v>
      </c>
      <c r="Q358">
        <v>20</v>
      </c>
      <c r="R358">
        <v>20</v>
      </c>
      <c r="S358">
        <v>33.497100000000003</v>
      </c>
      <c r="T358">
        <v>53.497100000000003</v>
      </c>
      <c r="U358">
        <v>53.497100000000003</v>
      </c>
      <c r="V358" t="s">
        <v>1051</v>
      </c>
      <c r="W358" t="s">
        <v>1053</v>
      </c>
    </row>
    <row r="359" spans="1:23" x14ac:dyDescent="0.35">
      <c r="A359" t="s">
        <v>404</v>
      </c>
      <c r="B359" t="s">
        <v>34</v>
      </c>
      <c r="C359" t="s">
        <v>9</v>
      </c>
      <c r="D359" t="s">
        <v>12</v>
      </c>
      <c r="F359" s="4">
        <v>44252</v>
      </c>
      <c r="G359" s="4">
        <v>44263</v>
      </c>
      <c r="H359" s="6">
        <f t="shared" si="5"/>
        <v>11</v>
      </c>
      <c r="I359">
        <v>1</v>
      </c>
      <c r="L359">
        <v>0.25</v>
      </c>
      <c r="M359">
        <v>305.46260000000001</v>
      </c>
      <c r="N359" t="s">
        <v>17</v>
      </c>
      <c r="O359">
        <v>11</v>
      </c>
      <c r="P359">
        <v>80</v>
      </c>
      <c r="Q359">
        <v>20</v>
      </c>
      <c r="R359">
        <v>20</v>
      </c>
      <c r="S359">
        <v>305.46260000000001</v>
      </c>
      <c r="T359">
        <v>325.46260000000001</v>
      </c>
      <c r="U359">
        <v>325.46260000000001</v>
      </c>
      <c r="V359" t="s">
        <v>1050</v>
      </c>
      <c r="W359" t="s">
        <v>1053</v>
      </c>
    </row>
    <row r="360" spans="1:23" x14ac:dyDescent="0.35">
      <c r="A360" t="s">
        <v>405</v>
      </c>
      <c r="B360" t="s">
        <v>37</v>
      </c>
      <c r="C360" t="s">
        <v>43</v>
      </c>
      <c r="D360" t="s">
        <v>13</v>
      </c>
      <c r="F360" s="4">
        <v>44252</v>
      </c>
      <c r="G360" s="4">
        <v>44270</v>
      </c>
      <c r="H360" s="6">
        <f t="shared" si="5"/>
        <v>18</v>
      </c>
      <c r="I360">
        <v>1</v>
      </c>
      <c r="L360">
        <v>0.75</v>
      </c>
      <c r="M360">
        <v>50.672400000000003</v>
      </c>
      <c r="N360" t="s">
        <v>19</v>
      </c>
      <c r="O360">
        <v>18</v>
      </c>
      <c r="P360">
        <v>80</v>
      </c>
      <c r="Q360">
        <v>60</v>
      </c>
      <c r="R360">
        <v>60</v>
      </c>
      <c r="S360">
        <v>50.672400000000003</v>
      </c>
      <c r="T360">
        <v>110.67240000000001</v>
      </c>
      <c r="U360">
        <v>110.67240000000001</v>
      </c>
      <c r="V360" t="s">
        <v>1050</v>
      </c>
      <c r="W360" t="s">
        <v>1053</v>
      </c>
    </row>
    <row r="361" spans="1:23" x14ac:dyDescent="0.35">
      <c r="A361" t="s">
        <v>406</v>
      </c>
      <c r="B361" t="s">
        <v>37</v>
      </c>
      <c r="C361" t="s">
        <v>43</v>
      </c>
      <c r="D361" t="s">
        <v>13</v>
      </c>
      <c r="F361" s="4">
        <v>44252</v>
      </c>
      <c r="G361" s="4">
        <v>44271</v>
      </c>
      <c r="H361" s="6">
        <f t="shared" si="5"/>
        <v>19</v>
      </c>
      <c r="I361">
        <v>1</v>
      </c>
      <c r="L361">
        <v>0.5</v>
      </c>
      <c r="M361">
        <v>45.63</v>
      </c>
      <c r="N361" t="s">
        <v>19</v>
      </c>
      <c r="O361">
        <v>19</v>
      </c>
      <c r="P361">
        <v>80</v>
      </c>
      <c r="Q361">
        <v>40</v>
      </c>
      <c r="R361">
        <v>40</v>
      </c>
      <c r="S361">
        <v>45.63</v>
      </c>
      <c r="T361">
        <v>85.63</v>
      </c>
      <c r="U361">
        <v>85.63</v>
      </c>
      <c r="V361" t="s">
        <v>1050</v>
      </c>
      <c r="W361" t="s">
        <v>1048</v>
      </c>
    </row>
    <row r="362" spans="1:23" x14ac:dyDescent="0.35">
      <c r="A362" t="s">
        <v>407</v>
      </c>
      <c r="B362" t="s">
        <v>38</v>
      </c>
      <c r="C362" t="s">
        <v>8</v>
      </c>
      <c r="D362" t="s">
        <v>13</v>
      </c>
      <c r="F362" s="4">
        <v>44252</v>
      </c>
      <c r="G362" s="4">
        <v>44279</v>
      </c>
      <c r="H362" s="6">
        <f t="shared" si="5"/>
        <v>27</v>
      </c>
      <c r="I362">
        <v>1</v>
      </c>
      <c r="L362">
        <v>1</v>
      </c>
      <c r="M362">
        <v>42.66</v>
      </c>
      <c r="N362" t="s">
        <v>18</v>
      </c>
      <c r="O362">
        <v>27</v>
      </c>
      <c r="P362">
        <v>80</v>
      </c>
      <c r="Q362">
        <v>80</v>
      </c>
      <c r="R362">
        <v>80</v>
      </c>
      <c r="S362">
        <v>42.66</v>
      </c>
      <c r="T362">
        <v>122.66</v>
      </c>
      <c r="U362">
        <v>122.66</v>
      </c>
      <c r="V362" t="s">
        <v>1050</v>
      </c>
      <c r="W362" t="s">
        <v>1051</v>
      </c>
    </row>
    <row r="363" spans="1:23" x14ac:dyDescent="0.35">
      <c r="A363" t="s">
        <v>408</v>
      </c>
      <c r="B363" t="s">
        <v>34</v>
      </c>
      <c r="C363" t="s">
        <v>9</v>
      </c>
      <c r="D363" t="s">
        <v>12</v>
      </c>
      <c r="F363" s="4">
        <v>44252</v>
      </c>
      <c r="G363" s="4">
        <v>44293</v>
      </c>
      <c r="H363" s="6">
        <f t="shared" si="5"/>
        <v>41</v>
      </c>
      <c r="I363">
        <v>1</v>
      </c>
      <c r="L363">
        <v>0.25</v>
      </c>
      <c r="M363">
        <v>38.698399999999999</v>
      </c>
      <c r="N363" t="s">
        <v>19</v>
      </c>
      <c r="O363">
        <v>41</v>
      </c>
      <c r="P363">
        <v>80</v>
      </c>
      <c r="Q363">
        <v>20</v>
      </c>
      <c r="R363">
        <v>20</v>
      </c>
      <c r="S363">
        <v>38.698399999999999</v>
      </c>
      <c r="T363">
        <v>58.698399999999999</v>
      </c>
      <c r="U363">
        <v>58.698399999999999</v>
      </c>
      <c r="V363" t="s">
        <v>1050</v>
      </c>
      <c r="W363" t="s">
        <v>1051</v>
      </c>
    </row>
    <row r="364" spans="1:23" x14ac:dyDescent="0.35">
      <c r="A364" t="s">
        <v>409</v>
      </c>
      <c r="B364" t="s">
        <v>34</v>
      </c>
      <c r="C364" t="s">
        <v>44</v>
      </c>
      <c r="D364" t="s">
        <v>12</v>
      </c>
      <c r="F364" s="4">
        <v>44256</v>
      </c>
      <c r="G364" s="4">
        <v>44270</v>
      </c>
      <c r="H364" s="6">
        <f t="shared" si="5"/>
        <v>14</v>
      </c>
      <c r="I364">
        <v>1</v>
      </c>
      <c r="L364">
        <v>0.25</v>
      </c>
      <c r="M364">
        <v>164.22120000000001</v>
      </c>
      <c r="N364" t="s">
        <v>17</v>
      </c>
      <c r="O364">
        <v>14</v>
      </c>
      <c r="P364">
        <v>80</v>
      </c>
      <c r="Q364">
        <v>20</v>
      </c>
      <c r="R364">
        <v>20</v>
      </c>
      <c r="S364">
        <v>164.22120000000001</v>
      </c>
      <c r="T364">
        <v>184.22120000000001</v>
      </c>
      <c r="U364">
        <v>184.22120000000001</v>
      </c>
      <c r="V364" t="s">
        <v>1053</v>
      </c>
      <c r="W364" t="s">
        <v>1053</v>
      </c>
    </row>
    <row r="365" spans="1:23" x14ac:dyDescent="0.35">
      <c r="A365" t="s">
        <v>410</v>
      </c>
      <c r="B365" t="s">
        <v>38</v>
      </c>
      <c r="C365" t="s">
        <v>8</v>
      </c>
      <c r="D365" t="s">
        <v>13</v>
      </c>
      <c r="F365" s="4">
        <v>44256</v>
      </c>
      <c r="G365" s="4">
        <v>44270</v>
      </c>
      <c r="H365" s="6">
        <f t="shared" si="5"/>
        <v>14</v>
      </c>
      <c r="I365">
        <v>2</v>
      </c>
      <c r="L365">
        <v>0.5</v>
      </c>
      <c r="M365">
        <v>24.38</v>
      </c>
      <c r="N365" t="s">
        <v>17</v>
      </c>
      <c r="O365">
        <v>14</v>
      </c>
      <c r="P365">
        <v>140</v>
      </c>
      <c r="Q365">
        <v>70</v>
      </c>
      <c r="R365">
        <v>70</v>
      </c>
      <c r="S365">
        <v>24.38</v>
      </c>
      <c r="T365">
        <v>94.38</v>
      </c>
      <c r="U365">
        <v>94.38</v>
      </c>
      <c r="V365" t="s">
        <v>1053</v>
      </c>
      <c r="W365" t="s">
        <v>1053</v>
      </c>
    </row>
    <row r="366" spans="1:23" x14ac:dyDescent="0.35">
      <c r="A366" t="s">
        <v>411</v>
      </c>
      <c r="B366" t="s">
        <v>37</v>
      </c>
      <c r="C366" t="s">
        <v>43</v>
      </c>
      <c r="D366" t="s">
        <v>12</v>
      </c>
      <c r="F366" s="4">
        <v>44256</v>
      </c>
      <c r="G366" s="4">
        <v>44279</v>
      </c>
      <c r="H366" s="6">
        <f t="shared" si="5"/>
        <v>23</v>
      </c>
      <c r="I366">
        <v>1</v>
      </c>
      <c r="L366">
        <v>0.25</v>
      </c>
      <c r="M366">
        <v>267.94040000000001</v>
      </c>
      <c r="N366" t="s">
        <v>19</v>
      </c>
      <c r="O366">
        <v>23</v>
      </c>
      <c r="P366">
        <v>80</v>
      </c>
      <c r="Q366">
        <v>20</v>
      </c>
      <c r="R366">
        <v>20</v>
      </c>
      <c r="S366">
        <v>267.94040000000001</v>
      </c>
      <c r="T366">
        <v>287.94040000000001</v>
      </c>
      <c r="U366">
        <v>287.94040000000001</v>
      </c>
      <c r="V366" t="s">
        <v>1053</v>
      </c>
      <c r="W366" t="s">
        <v>1051</v>
      </c>
    </row>
    <row r="367" spans="1:23" x14ac:dyDescent="0.35">
      <c r="A367" t="s">
        <v>412</v>
      </c>
      <c r="B367" t="s">
        <v>40</v>
      </c>
      <c r="C367" t="s">
        <v>7</v>
      </c>
      <c r="D367" t="s">
        <v>12</v>
      </c>
      <c r="F367" s="4">
        <v>44256</v>
      </c>
      <c r="G367" s="4">
        <v>44299</v>
      </c>
      <c r="H367" s="6">
        <f t="shared" si="5"/>
        <v>43</v>
      </c>
      <c r="I367">
        <v>2</v>
      </c>
      <c r="L367">
        <v>0.5</v>
      </c>
      <c r="M367">
        <v>175.8682</v>
      </c>
      <c r="N367" t="s">
        <v>17</v>
      </c>
      <c r="O367">
        <v>43</v>
      </c>
      <c r="P367">
        <v>140</v>
      </c>
      <c r="Q367">
        <v>70</v>
      </c>
      <c r="R367">
        <v>70</v>
      </c>
      <c r="S367">
        <v>175.8682</v>
      </c>
      <c r="T367">
        <v>245.8682</v>
      </c>
      <c r="U367">
        <v>245.8682</v>
      </c>
      <c r="V367" t="s">
        <v>1053</v>
      </c>
      <c r="W367" t="s">
        <v>1048</v>
      </c>
    </row>
    <row r="368" spans="1:23" x14ac:dyDescent="0.35">
      <c r="A368" t="s">
        <v>413</v>
      </c>
      <c r="B368" t="s">
        <v>34</v>
      </c>
      <c r="C368" t="s">
        <v>44</v>
      </c>
      <c r="D368" t="s">
        <v>11</v>
      </c>
      <c r="F368" s="4">
        <v>44256</v>
      </c>
      <c r="G368" s="4">
        <v>44306</v>
      </c>
      <c r="H368" s="6">
        <f t="shared" si="5"/>
        <v>50</v>
      </c>
      <c r="I368">
        <v>1</v>
      </c>
      <c r="J368" t="s">
        <v>3</v>
      </c>
      <c r="K368" t="s">
        <v>3</v>
      </c>
      <c r="L368">
        <v>0.25</v>
      </c>
      <c r="M368">
        <v>81.12</v>
      </c>
      <c r="N368" t="s">
        <v>20</v>
      </c>
      <c r="O368">
        <v>50</v>
      </c>
      <c r="P368">
        <v>80</v>
      </c>
      <c r="Q368">
        <v>20</v>
      </c>
      <c r="R368">
        <v>0</v>
      </c>
      <c r="S368">
        <v>0</v>
      </c>
      <c r="T368">
        <v>101.12</v>
      </c>
      <c r="U368">
        <v>0</v>
      </c>
      <c r="V368" t="s">
        <v>1053</v>
      </c>
      <c r="W368" t="s">
        <v>1048</v>
      </c>
    </row>
    <row r="369" spans="1:23" x14ac:dyDescent="0.35">
      <c r="A369" t="s">
        <v>414</v>
      </c>
      <c r="B369" t="s">
        <v>36</v>
      </c>
      <c r="C369" t="s">
        <v>7</v>
      </c>
      <c r="D369" t="s">
        <v>12</v>
      </c>
      <c r="F369" s="4">
        <v>44256</v>
      </c>
      <c r="G369" s="4">
        <v>44315</v>
      </c>
      <c r="H369" s="6">
        <f t="shared" si="5"/>
        <v>59</v>
      </c>
      <c r="I369">
        <v>2</v>
      </c>
      <c r="J369" t="s">
        <v>3</v>
      </c>
      <c r="K369" t="s">
        <v>3</v>
      </c>
      <c r="L369">
        <v>1</v>
      </c>
      <c r="M369">
        <v>9.98</v>
      </c>
      <c r="N369" t="s">
        <v>20</v>
      </c>
      <c r="O369">
        <v>59</v>
      </c>
      <c r="P369">
        <v>140</v>
      </c>
      <c r="Q369">
        <v>140</v>
      </c>
      <c r="R369">
        <v>0</v>
      </c>
      <c r="S369">
        <v>0</v>
      </c>
      <c r="T369">
        <v>149.97999999999999</v>
      </c>
      <c r="U369">
        <v>0</v>
      </c>
      <c r="V369" t="s">
        <v>1053</v>
      </c>
      <c r="W369" t="s">
        <v>1050</v>
      </c>
    </row>
    <row r="370" spans="1:23" x14ac:dyDescent="0.35">
      <c r="A370" t="s">
        <v>415</v>
      </c>
      <c r="B370" t="s">
        <v>35</v>
      </c>
      <c r="C370" t="s">
        <v>8</v>
      </c>
      <c r="D370" t="s">
        <v>12</v>
      </c>
      <c r="F370" s="4">
        <v>44257</v>
      </c>
      <c r="G370" s="4">
        <v>44264</v>
      </c>
      <c r="H370" s="6">
        <f t="shared" si="5"/>
        <v>7</v>
      </c>
      <c r="I370">
        <v>1</v>
      </c>
      <c r="L370">
        <v>1.25</v>
      </c>
      <c r="M370">
        <v>340.70060000000001</v>
      </c>
      <c r="N370" t="s">
        <v>17</v>
      </c>
      <c r="O370">
        <v>7</v>
      </c>
      <c r="P370">
        <v>80</v>
      </c>
      <c r="Q370">
        <v>100</v>
      </c>
      <c r="R370">
        <v>100</v>
      </c>
      <c r="S370">
        <v>340.70060000000001</v>
      </c>
      <c r="T370">
        <v>440.70060000000001</v>
      </c>
      <c r="U370">
        <v>440.70060000000001</v>
      </c>
      <c r="V370" t="s">
        <v>1048</v>
      </c>
      <c r="W370" t="s">
        <v>1048</v>
      </c>
    </row>
    <row r="371" spans="1:23" x14ac:dyDescent="0.35">
      <c r="A371" t="s">
        <v>416</v>
      </c>
      <c r="B371" t="s">
        <v>35</v>
      </c>
      <c r="C371" t="s">
        <v>8</v>
      </c>
      <c r="D371" t="s">
        <v>13</v>
      </c>
      <c r="E371" t="s">
        <v>3</v>
      </c>
      <c r="F371" s="4">
        <v>44257</v>
      </c>
      <c r="G371" s="4">
        <v>44265</v>
      </c>
      <c r="H371" s="6">
        <f t="shared" si="5"/>
        <v>8</v>
      </c>
      <c r="I371">
        <v>1</v>
      </c>
      <c r="L371">
        <v>0.75</v>
      </c>
      <c r="M371">
        <v>22.84</v>
      </c>
      <c r="N371" t="s">
        <v>19</v>
      </c>
      <c r="O371">
        <v>8</v>
      </c>
      <c r="P371">
        <v>80</v>
      </c>
      <c r="Q371">
        <v>60</v>
      </c>
      <c r="R371">
        <v>60</v>
      </c>
      <c r="S371">
        <v>22.84</v>
      </c>
      <c r="T371">
        <v>82.84</v>
      </c>
      <c r="U371">
        <v>82.84</v>
      </c>
      <c r="V371" t="s">
        <v>1048</v>
      </c>
      <c r="W371" t="s">
        <v>1051</v>
      </c>
    </row>
    <row r="372" spans="1:23" x14ac:dyDescent="0.35">
      <c r="A372" t="s">
        <v>417</v>
      </c>
      <c r="B372" t="s">
        <v>37</v>
      </c>
      <c r="C372" t="s">
        <v>43</v>
      </c>
      <c r="D372" t="s">
        <v>13</v>
      </c>
      <c r="F372" s="4">
        <v>44257</v>
      </c>
      <c r="G372" s="4">
        <v>44266</v>
      </c>
      <c r="H372" s="6">
        <f t="shared" si="5"/>
        <v>9</v>
      </c>
      <c r="I372">
        <v>1</v>
      </c>
      <c r="L372">
        <v>0.5</v>
      </c>
      <c r="M372">
        <v>3.5750000000000002</v>
      </c>
      <c r="N372" t="s">
        <v>17</v>
      </c>
      <c r="O372">
        <v>9</v>
      </c>
      <c r="P372">
        <v>80</v>
      </c>
      <c r="Q372">
        <v>40</v>
      </c>
      <c r="R372">
        <v>40</v>
      </c>
      <c r="S372">
        <v>3.5750000000000002</v>
      </c>
      <c r="T372">
        <v>43.575000000000003</v>
      </c>
      <c r="U372">
        <v>43.575000000000003</v>
      </c>
      <c r="V372" t="s">
        <v>1048</v>
      </c>
      <c r="W372" t="s">
        <v>1050</v>
      </c>
    </row>
    <row r="373" spans="1:23" x14ac:dyDescent="0.35">
      <c r="A373" t="s">
        <v>418</v>
      </c>
      <c r="B373" t="s">
        <v>37</v>
      </c>
      <c r="C373" t="s">
        <v>43</v>
      </c>
      <c r="D373" t="s">
        <v>12</v>
      </c>
      <c r="F373" s="4">
        <v>44257</v>
      </c>
      <c r="G373" s="4">
        <v>44266</v>
      </c>
      <c r="H373" s="6">
        <f t="shared" si="5"/>
        <v>9</v>
      </c>
      <c r="I373">
        <v>1</v>
      </c>
      <c r="L373">
        <v>0.25</v>
      </c>
      <c r="M373">
        <v>16.25</v>
      </c>
      <c r="N373" t="s">
        <v>17</v>
      </c>
      <c r="O373">
        <v>9</v>
      </c>
      <c r="P373">
        <v>80</v>
      </c>
      <c r="Q373">
        <v>20</v>
      </c>
      <c r="R373">
        <v>20</v>
      </c>
      <c r="S373">
        <v>16.25</v>
      </c>
      <c r="T373">
        <v>36.25</v>
      </c>
      <c r="U373">
        <v>36.25</v>
      </c>
      <c r="V373" t="s">
        <v>1048</v>
      </c>
      <c r="W373" t="s">
        <v>1050</v>
      </c>
    </row>
    <row r="374" spans="1:23" x14ac:dyDescent="0.35">
      <c r="A374" t="s">
        <v>419</v>
      </c>
      <c r="B374" t="s">
        <v>34</v>
      </c>
      <c r="C374" t="s">
        <v>9</v>
      </c>
      <c r="D374" t="s">
        <v>13</v>
      </c>
      <c r="F374" s="4">
        <v>44257</v>
      </c>
      <c r="G374" s="4">
        <v>44275</v>
      </c>
      <c r="H374" s="6">
        <f t="shared" si="5"/>
        <v>18</v>
      </c>
      <c r="I374">
        <v>1</v>
      </c>
      <c r="L374">
        <v>0.75</v>
      </c>
      <c r="M374">
        <v>19.196999999999999</v>
      </c>
      <c r="N374" t="s">
        <v>19</v>
      </c>
      <c r="O374">
        <v>18</v>
      </c>
      <c r="P374">
        <v>80</v>
      </c>
      <c r="Q374">
        <v>60</v>
      </c>
      <c r="R374">
        <v>60</v>
      </c>
      <c r="S374">
        <v>19.196999999999999</v>
      </c>
      <c r="T374">
        <v>79.197000000000003</v>
      </c>
      <c r="U374">
        <v>79.197000000000003</v>
      </c>
      <c r="V374" t="s">
        <v>1048</v>
      </c>
      <c r="W374" t="s">
        <v>1052</v>
      </c>
    </row>
    <row r="375" spans="1:23" x14ac:dyDescent="0.35">
      <c r="A375" t="s">
        <v>420</v>
      </c>
      <c r="B375" t="s">
        <v>39</v>
      </c>
      <c r="C375" t="s">
        <v>44</v>
      </c>
      <c r="D375" t="s">
        <v>11</v>
      </c>
      <c r="F375" s="4">
        <v>44257</v>
      </c>
      <c r="G375" s="4">
        <v>44271</v>
      </c>
      <c r="H375" s="6">
        <f t="shared" si="5"/>
        <v>14</v>
      </c>
      <c r="I375">
        <v>1</v>
      </c>
      <c r="L375">
        <v>0.25</v>
      </c>
      <c r="M375">
        <v>73.508899999999997</v>
      </c>
      <c r="N375" t="s">
        <v>19</v>
      </c>
      <c r="O375">
        <v>14</v>
      </c>
      <c r="P375">
        <v>80</v>
      </c>
      <c r="Q375">
        <v>20</v>
      </c>
      <c r="R375">
        <v>20</v>
      </c>
      <c r="S375">
        <v>73.508899999999997</v>
      </c>
      <c r="T375">
        <v>93.508899999999997</v>
      </c>
      <c r="U375">
        <v>93.508899999999997</v>
      </c>
      <c r="V375" t="s">
        <v>1048</v>
      </c>
      <c r="W375" t="s">
        <v>1048</v>
      </c>
    </row>
    <row r="376" spans="1:23" x14ac:dyDescent="0.35">
      <c r="A376" t="s">
        <v>421</v>
      </c>
      <c r="B376" t="s">
        <v>34</v>
      </c>
      <c r="C376" t="s">
        <v>9</v>
      </c>
      <c r="D376" t="s">
        <v>12</v>
      </c>
      <c r="F376" s="4">
        <v>44257</v>
      </c>
      <c r="G376" s="4">
        <v>44278</v>
      </c>
      <c r="H376" s="6">
        <f t="shared" si="5"/>
        <v>21</v>
      </c>
      <c r="I376">
        <v>1</v>
      </c>
      <c r="L376">
        <v>0.25</v>
      </c>
      <c r="M376">
        <v>144</v>
      </c>
      <c r="N376" t="s">
        <v>19</v>
      </c>
      <c r="O376">
        <v>21</v>
      </c>
      <c r="P376">
        <v>80</v>
      </c>
      <c r="Q376">
        <v>20</v>
      </c>
      <c r="R376">
        <v>20</v>
      </c>
      <c r="S376">
        <v>144</v>
      </c>
      <c r="T376">
        <v>164</v>
      </c>
      <c r="U376">
        <v>164</v>
      </c>
      <c r="V376" t="s">
        <v>1048</v>
      </c>
      <c r="W376" t="s">
        <v>1048</v>
      </c>
    </row>
    <row r="377" spans="1:23" x14ac:dyDescent="0.35">
      <c r="A377" t="s">
        <v>422</v>
      </c>
      <c r="B377" t="s">
        <v>39</v>
      </c>
      <c r="C377" t="s">
        <v>9</v>
      </c>
      <c r="D377" t="s">
        <v>1</v>
      </c>
      <c r="F377" s="4">
        <v>44257</v>
      </c>
      <c r="G377" s="4">
        <v>44278</v>
      </c>
      <c r="H377" s="6">
        <f t="shared" si="5"/>
        <v>21</v>
      </c>
      <c r="I377">
        <v>1</v>
      </c>
      <c r="K377" t="s">
        <v>3</v>
      </c>
      <c r="L377">
        <v>2</v>
      </c>
      <c r="M377">
        <v>94.71</v>
      </c>
      <c r="N377" t="s">
        <v>18</v>
      </c>
      <c r="O377">
        <v>21</v>
      </c>
      <c r="P377">
        <v>80</v>
      </c>
      <c r="Q377">
        <v>160</v>
      </c>
      <c r="R377">
        <v>160</v>
      </c>
      <c r="S377">
        <v>0</v>
      </c>
      <c r="T377">
        <v>254.70999999999998</v>
      </c>
      <c r="U377">
        <v>160</v>
      </c>
      <c r="V377" t="s">
        <v>1048</v>
      </c>
      <c r="W377" t="s">
        <v>1048</v>
      </c>
    </row>
    <row r="378" spans="1:23" x14ac:dyDescent="0.35">
      <c r="A378" t="s">
        <v>423</v>
      </c>
      <c r="B378" t="s">
        <v>34</v>
      </c>
      <c r="C378" t="s">
        <v>9</v>
      </c>
      <c r="D378" t="s">
        <v>12</v>
      </c>
      <c r="E378" t="s">
        <v>3</v>
      </c>
      <c r="F378" s="4">
        <v>44258</v>
      </c>
      <c r="G378" s="4">
        <v>44264</v>
      </c>
      <c r="H378" s="6">
        <f t="shared" si="5"/>
        <v>6</v>
      </c>
      <c r="I378">
        <v>2</v>
      </c>
      <c r="L378">
        <v>0.25</v>
      </c>
      <c r="M378">
        <v>41.153799999999997</v>
      </c>
      <c r="N378" t="s">
        <v>18</v>
      </c>
      <c r="O378">
        <v>6</v>
      </c>
      <c r="P378">
        <v>140</v>
      </c>
      <c r="Q378">
        <v>35</v>
      </c>
      <c r="R378">
        <v>35</v>
      </c>
      <c r="S378">
        <v>41.153799999999997</v>
      </c>
      <c r="T378">
        <v>76.15379999999999</v>
      </c>
      <c r="U378">
        <v>76.15379999999999</v>
      </c>
      <c r="V378" t="s">
        <v>1051</v>
      </c>
      <c r="W378" t="s">
        <v>1048</v>
      </c>
    </row>
    <row r="379" spans="1:23" x14ac:dyDescent="0.35">
      <c r="A379" t="s">
        <v>424</v>
      </c>
      <c r="B379" t="s">
        <v>40</v>
      </c>
      <c r="C379" t="s">
        <v>7</v>
      </c>
      <c r="D379" t="s">
        <v>13</v>
      </c>
      <c r="F379" s="4">
        <v>44258</v>
      </c>
      <c r="G379" s="4">
        <v>44292</v>
      </c>
      <c r="H379" s="6">
        <f t="shared" si="5"/>
        <v>34</v>
      </c>
      <c r="I379">
        <v>2</v>
      </c>
      <c r="L379">
        <v>0.5</v>
      </c>
      <c r="M379">
        <v>76.9499</v>
      </c>
      <c r="N379" t="s">
        <v>18</v>
      </c>
      <c r="O379">
        <v>34</v>
      </c>
      <c r="P379">
        <v>140</v>
      </c>
      <c r="Q379">
        <v>70</v>
      </c>
      <c r="R379">
        <v>70</v>
      </c>
      <c r="S379">
        <v>76.9499</v>
      </c>
      <c r="T379">
        <v>146.94990000000001</v>
      </c>
      <c r="U379">
        <v>146.94990000000001</v>
      </c>
      <c r="V379" t="s">
        <v>1051</v>
      </c>
      <c r="W379" t="s">
        <v>1048</v>
      </c>
    </row>
    <row r="380" spans="1:23" x14ac:dyDescent="0.35">
      <c r="A380" t="s">
        <v>425</v>
      </c>
      <c r="B380" t="s">
        <v>38</v>
      </c>
      <c r="C380" t="s">
        <v>8</v>
      </c>
      <c r="D380" t="s">
        <v>12</v>
      </c>
      <c r="F380" s="4">
        <v>44258</v>
      </c>
      <c r="G380" s="4">
        <v>44312</v>
      </c>
      <c r="H380" s="6">
        <f t="shared" si="5"/>
        <v>54</v>
      </c>
      <c r="I380">
        <v>1</v>
      </c>
      <c r="L380">
        <v>0.5</v>
      </c>
      <c r="M380">
        <v>25.24</v>
      </c>
      <c r="N380" t="s">
        <v>19</v>
      </c>
      <c r="O380">
        <v>54</v>
      </c>
      <c r="P380">
        <v>80</v>
      </c>
      <c r="Q380">
        <v>40</v>
      </c>
      <c r="R380">
        <v>40</v>
      </c>
      <c r="S380">
        <v>25.24</v>
      </c>
      <c r="T380">
        <v>65.239999999999995</v>
      </c>
      <c r="U380">
        <v>65.239999999999995</v>
      </c>
      <c r="V380" t="s">
        <v>1051</v>
      </c>
      <c r="W380" t="s">
        <v>1053</v>
      </c>
    </row>
    <row r="381" spans="1:23" x14ac:dyDescent="0.35">
      <c r="A381" t="s">
        <v>426</v>
      </c>
      <c r="B381" t="s">
        <v>35</v>
      </c>
      <c r="C381" t="s">
        <v>9</v>
      </c>
      <c r="D381" t="s">
        <v>12</v>
      </c>
      <c r="E381" t="s">
        <v>3</v>
      </c>
      <c r="F381" s="4">
        <v>44258</v>
      </c>
      <c r="G381" s="4">
        <v>44329</v>
      </c>
      <c r="H381" s="6">
        <f t="shared" si="5"/>
        <v>71</v>
      </c>
      <c r="I381">
        <v>2</v>
      </c>
      <c r="L381">
        <v>0.75</v>
      </c>
      <c r="M381">
        <v>572.62689999999998</v>
      </c>
      <c r="N381" t="s">
        <v>18</v>
      </c>
      <c r="O381">
        <v>71</v>
      </c>
      <c r="P381">
        <v>140</v>
      </c>
      <c r="Q381">
        <v>105</v>
      </c>
      <c r="R381">
        <v>105</v>
      </c>
      <c r="S381">
        <v>572.62689999999998</v>
      </c>
      <c r="T381">
        <v>677.62689999999998</v>
      </c>
      <c r="U381">
        <v>677.62689999999998</v>
      </c>
      <c r="V381" t="s">
        <v>1051</v>
      </c>
      <c r="W381" t="s">
        <v>1050</v>
      </c>
    </row>
    <row r="382" spans="1:23" x14ac:dyDescent="0.35">
      <c r="A382" t="s">
        <v>427</v>
      </c>
      <c r="B382" t="s">
        <v>37</v>
      </c>
      <c r="C382" t="s">
        <v>9</v>
      </c>
      <c r="D382" t="s">
        <v>13</v>
      </c>
      <c r="F382" s="4">
        <v>44258</v>
      </c>
      <c r="G382" s="4">
        <v>44389</v>
      </c>
      <c r="H382" s="6">
        <f t="shared" si="5"/>
        <v>131</v>
      </c>
      <c r="I382">
        <v>2</v>
      </c>
      <c r="L382">
        <v>1.25</v>
      </c>
      <c r="M382">
        <v>361.90370000000001</v>
      </c>
      <c r="N382" t="s">
        <v>17</v>
      </c>
      <c r="O382">
        <v>131</v>
      </c>
      <c r="P382">
        <v>140</v>
      </c>
      <c r="Q382">
        <v>175</v>
      </c>
      <c r="R382">
        <v>175</v>
      </c>
      <c r="S382">
        <v>361.90370000000001</v>
      </c>
      <c r="T382">
        <v>536.90370000000007</v>
      </c>
      <c r="U382">
        <v>536.90370000000007</v>
      </c>
      <c r="V382" t="s">
        <v>1051</v>
      </c>
      <c r="W382" t="s">
        <v>1053</v>
      </c>
    </row>
    <row r="383" spans="1:23" x14ac:dyDescent="0.35">
      <c r="A383" t="s">
        <v>428</v>
      </c>
      <c r="B383" t="s">
        <v>35</v>
      </c>
      <c r="C383" t="s">
        <v>44</v>
      </c>
      <c r="D383" t="s">
        <v>12</v>
      </c>
      <c r="F383" s="4">
        <v>44259</v>
      </c>
      <c r="G383" s="4">
        <v>44263</v>
      </c>
      <c r="H383" s="6">
        <f t="shared" si="5"/>
        <v>4</v>
      </c>
      <c r="I383">
        <v>1</v>
      </c>
      <c r="L383">
        <v>0.25</v>
      </c>
      <c r="M383">
        <v>110.2272</v>
      </c>
      <c r="N383" t="s">
        <v>17</v>
      </c>
      <c r="O383">
        <v>4</v>
      </c>
      <c r="P383">
        <v>80</v>
      </c>
      <c r="Q383">
        <v>20</v>
      </c>
      <c r="R383">
        <v>20</v>
      </c>
      <c r="S383">
        <v>110.2272</v>
      </c>
      <c r="T383">
        <v>130.22719999999998</v>
      </c>
      <c r="U383">
        <v>130.22719999999998</v>
      </c>
      <c r="V383" t="s">
        <v>1050</v>
      </c>
      <c r="W383" t="s">
        <v>1053</v>
      </c>
    </row>
    <row r="384" spans="1:23" x14ac:dyDescent="0.35">
      <c r="A384" t="s">
        <v>429</v>
      </c>
      <c r="B384" t="s">
        <v>37</v>
      </c>
      <c r="C384" t="s">
        <v>43</v>
      </c>
      <c r="D384" t="s">
        <v>12</v>
      </c>
      <c r="F384" s="4">
        <v>44259</v>
      </c>
      <c r="G384" s="4">
        <v>44270</v>
      </c>
      <c r="H384" s="6">
        <f t="shared" si="5"/>
        <v>11</v>
      </c>
      <c r="I384">
        <v>1</v>
      </c>
      <c r="L384">
        <v>0.25</v>
      </c>
      <c r="M384">
        <v>33.910499999999999</v>
      </c>
      <c r="N384" t="s">
        <v>17</v>
      </c>
      <c r="O384">
        <v>11</v>
      </c>
      <c r="P384">
        <v>80</v>
      </c>
      <c r="Q384">
        <v>20</v>
      </c>
      <c r="R384">
        <v>20</v>
      </c>
      <c r="S384">
        <v>33.910499999999999</v>
      </c>
      <c r="T384">
        <v>53.910499999999999</v>
      </c>
      <c r="U384">
        <v>53.910499999999999</v>
      </c>
      <c r="V384" t="s">
        <v>1050</v>
      </c>
      <c r="W384" t="s">
        <v>1053</v>
      </c>
    </row>
    <row r="385" spans="1:23" x14ac:dyDescent="0.35">
      <c r="A385" t="s">
        <v>430</v>
      </c>
      <c r="B385" t="s">
        <v>36</v>
      </c>
      <c r="C385" t="s">
        <v>7</v>
      </c>
      <c r="D385" t="s">
        <v>12</v>
      </c>
      <c r="F385" s="4">
        <v>44259</v>
      </c>
      <c r="G385" s="4">
        <v>44279</v>
      </c>
      <c r="H385" s="6">
        <f t="shared" si="5"/>
        <v>20</v>
      </c>
      <c r="I385">
        <v>2</v>
      </c>
      <c r="L385">
        <v>0.25</v>
      </c>
      <c r="M385">
        <v>19</v>
      </c>
      <c r="N385" t="s">
        <v>17</v>
      </c>
      <c r="O385">
        <v>20</v>
      </c>
      <c r="P385">
        <v>140</v>
      </c>
      <c r="Q385">
        <v>35</v>
      </c>
      <c r="R385">
        <v>35</v>
      </c>
      <c r="S385">
        <v>19</v>
      </c>
      <c r="T385">
        <v>54</v>
      </c>
      <c r="U385">
        <v>54</v>
      </c>
      <c r="V385" t="s">
        <v>1050</v>
      </c>
      <c r="W385" t="s">
        <v>1051</v>
      </c>
    </row>
    <row r="386" spans="1:23" x14ac:dyDescent="0.35">
      <c r="A386" t="s">
        <v>431</v>
      </c>
      <c r="B386" t="s">
        <v>38</v>
      </c>
      <c r="C386" t="s">
        <v>8</v>
      </c>
      <c r="D386" t="s">
        <v>1</v>
      </c>
      <c r="F386" s="4">
        <v>44259</v>
      </c>
      <c r="G386" s="4">
        <v>44279</v>
      </c>
      <c r="H386" s="6">
        <f t="shared" si="5"/>
        <v>20</v>
      </c>
      <c r="I386">
        <v>1</v>
      </c>
      <c r="L386">
        <v>1.25</v>
      </c>
      <c r="M386">
        <v>294.77999999999997</v>
      </c>
      <c r="N386" t="s">
        <v>19</v>
      </c>
      <c r="O386">
        <v>20</v>
      </c>
      <c r="P386">
        <v>80</v>
      </c>
      <c r="Q386">
        <v>100</v>
      </c>
      <c r="R386">
        <v>100</v>
      </c>
      <c r="S386">
        <v>294.77999999999997</v>
      </c>
      <c r="T386">
        <v>394.78</v>
      </c>
      <c r="U386">
        <v>394.78</v>
      </c>
      <c r="V386" t="s">
        <v>1050</v>
      </c>
      <c r="W386" t="s">
        <v>1051</v>
      </c>
    </row>
    <row r="387" spans="1:23" x14ac:dyDescent="0.35">
      <c r="A387" t="s">
        <v>432</v>
      </c>
      <c r="B387" t="s">
        <v>40</v>
      </c>
      <c r="C387" t="s">
        <v>7</v>
      </c>
      <c r="D387" t="s">
        <v>12</v>
      </c>
      <c r="F387" s="4">
        <v>44259</v>
      </c>
      <c r="G387" s="4">
        <v>44312</v>
      </c>
      <c r="H387" s="6">
        <f t="shared" ref="H387:H450" si="6">G387-F387</f>
        <v>53</v>
      </c>
      <c r="I387">
        <v>2</v>
      </c>
      <c r="L387">
        <v>0.25</v>
      </c>
      <c r="M387">
        <v>83.231700000000004</v>
      </c>
      <c r="N387" t="s">
        <v>17</v>
      </c>
      <c r="O387">
        <v>53</v>
      </c>
      <c r="P387">
        <v>140</v>
      </c>
      <c r="Q387">
        <v>35</v>
      </c>
      <c r="R387">
        <v>35</v>
      </c>
      <c r="S387">
        <v>83.231700000000004</v>
      </c>
      <c r="T387">
        <v>118.2317</v>
      </c>
      <c r="U387">
        <v>118.2317</v>
      </c>
      <c r="V387" t="s">
        <v>1050</v>
      </c>
      <c r="W387" t="s">
        <v>1053</v>
      </c>
    </row>
    <row r="388" spans="1:23" x14ac:dyDescent="0.35">
      <c r="A388" t="s">
        <v>433</v>
      </c>
      <c r="B388" t="s">
        <v>37</v>
      </c>
      <c r="C388" t="s">
        <v>43</v>
      </c>
      <c r="D388" t="s">
        <v>12</v>
      </c>
      <c r="F388" s="4">
        <v>44263</v>
      </c>
      <c r="G388" s="4">
        <v>44271</v>
      </c>
      <c r="H388" s="6">
        <f t="shared" si="6"/>
        <v>8</v>
      </c>
      <c r="I388">
        <v>1</v>
      </c>
      <c r="L388">
        <v>0.75</v>
      </c>
      <c r="M388">
        <v>103.0842</v>
      </c>
      <c r="N388" t="s">
        <v>17</v>
      </c>
      <c r="O388">
        <v>8</v>
      </c>
      <c r="P388">
        <v>80</v>
      </c>
      <c r="Q388">
        <v>60</v>
      </c>
      <c r="R388">
        <v>60</v>
      </c>
      <c r="S388">
        <v>103.0842</v>
      </c>
      <c r="T388">
        <v>163.08420000000001</v>
      </c>
      <c r="U388">
        <v>163.08420000000001</v>
      </c>
      <c r="V388" t="s">
        <v>1053</v>
      </c>
      <c r="W388" t="s">
        <v>1048</v>
      </c>
    </row>
    <row r="389" spans="1:23" x14ac:dyDescent="0.35">
      <c r="A389" t="s">
        <v>434</v>
      </c>
      <c r="B389" t="s">
        <v>34</v>
      </c>
      <c r="C389" t="s">
        <v>44</v>
      </c>
      <c r="D389" t="s">
        <v>13</v>
      </c>
      <c r="F389" s="4">
        <v>44263</v>
      </c>
      <c r="G389" s="4">
        <v>44271</v>
      </c>
      <c r="H389" s="6">
        <f t="shared" si="6"/>
        <v>8</v>
      </c>
      <c r="I389">
        <v>2</v>
      </c>
      <c r="L389">
        <v>0.5</v>
      </c>
      <c r="M389">
        <v>144.30529999999999</v>
      </c>
      <c r="N389" t="s">
        <v>18</v>
      </c>
      <c r="O389">
        <v>8</v>
      </c>
      <c r="P389">
        <v>140</v>
      </c>
      <c r="Q389">
        <v>70</v>
      </c>
      <c r="R389">
        <v>70</v>
      </c>
      <c r="S389">
        <v>144.30529999999999</v>
      </c>
      <c r="T389">
        <v>214.30529999999999</v>
      </c>
      <c r="U389">
        <v>214.30529999999999</v>
      </c>
      <c r="V389" t="s">
        <v>1053</v>
      </c>
      <c r="W389" t="s">
        <v>1048</v>
      </c>
    </row>
    <row r="390" spans="1:23" x14ac:dyDescent="0.35">
      <c r="A390" t="s">
        <v>435</v>
      </c>
      <c r="B390" t="s">
        <v>36</v>
      </c>
      <c r="C390" t="s">
        <v>7</v>
      </c>
      <c r="D390" t="s">
        <v>12</v>
      </c>
      <c r="F390" s="4">
        <v>44263</v>
      </c>
      <c r="G390" s="4">
        <v>44280</v>
      </c>
      <c r="H390" s="6">
        <f t="shared" si="6"/>
        <v>17</v>
      </c>
      <c r="I390">
        <v>2</v>
      </c>
      <c r="L390">
        <v>0.25</v>
      </c>
      <c r="M390">
        <v>39</v>
      </c>
      <c r="N390" t="s">
        <v>17</v>
      </c>
      <c r="O390">
        <v>17</v>
      </c>
      <c r="P390">
        <v>140</v>
      </c>
      <c r="Q390">
        <v>35</v>
      </c>
      <c r="R390">
        <v>35</v>
      </c>
      <c r="S390">
        <v>39</v>
      </c>
      <c r="T390">
        <v>74</v>
      </c>
      <c r="U390">
        <v>74</v>
      </c>
      <c r="V390" t="s">
        <v>1053</v>
      </c>
      <c r="W390" t="s">
        <v>1050</v>
      </c>
    </row>
    <row r="391" spans="1:23" x14ac:dyDescent="0.35">
      <c r="A391" t="s">
        <v>436</v>
      </c>
      <c r="B391" t="s">
        <v>34</v>
      </c>
      <c r="C391" t="s">
        <v>9</v>
      </c>
      <c r="D391" t="s">
        <v>1</v>
      </c>
      <c r="F391" s="4">
        <v>44263</v>
      </c>
      <c r="G391" s="4">
        <v>44282</v>
      </c>
      <c r="H391" s="6">
        <f t="shared" si="6"/>
        <v>19</v>
      </c>
      <c r="I391">
        <v>2</v>
      </c>
      <c r="L391">
        <v>2.5</v>
      </c>
      <c r="M391">
        <v>224</v>
      </c>
      <c r="N391" t="s">
        <v>18</v>
      </c>
      <c r="O391">
        <v>19</v>
      </c>
      <c r="P391">
        <v>140</v>
      </c>
      <c r="Q391">
        <v>350</v>
      </c>
      <c r="R391">
        <v>350</v>
      </c>
      <c r="S391">
        <v>224</v>
      </c>
      <c r="T391">
        <v>574</v>
      </c>
      <c r="U391">
        <v>574</v>
      </c>
      <c r="V391" t="s">
        <v>1053</v>
      </c>
      <c r="W391" t="s">
        <v>1052</v>
      </c>
    </row>
    <row r="392" spans="1:23" x14ac:dyDescent="0.35">
      <c r="A392" t="s">
        <v>437</v>
      </c>
      <c r="B392" t="s">
        <v>37</v>
      </c>
      <c r="C392" t="s">
        <v>43</v>
      </c>
      <c r="D392" t="s">
        <v>12</v>
      </c>
      <c r="F392" s="4">
        <v>44263</v>
      </c>
      <c r="G392" s="4">
        <v>44359</v>
      </c>
      <c r="H392" s="6">
        <f t="shared" si="6"/>
        <v>96</v>
      </c>
      <c r="I392">
        <v>1</v>
      </c>
      <c r="L392">
        <v>0.5</v>
      </c>
      <c r="M392">
        <v>475.54</v>
      </c>
      <c r="N392" t="s">
        <v>17</v>
      </c>
      <c r="O392">
        <v>96</v>
      </c>
      <c r="P392">
        <v>80</v>
      </c>
      <c r="Q392">
        <v>40</v>
      </c>
      <c r="R392">
        <v>40</v>
      </c>
      <c r="S392">
        <v>475.54</v>
      </c>
      <c r="T392">
        <v>515.54</v>
      </c>
      <c r="U392">
        <v>515.54</v>
      </c>
      <c r="V392" t="s">
        <v>1053</v>
      </c>
      <c r="W392" t="s">
        <v>1052</v>
      </c>
    </row>
    <row r="393" spans="1:23" x14ac:dyDescent="0.35">
      <c r="A393" t="s">
        <v>438</v>
      </c>
      <c r="B393" t="s">
        <v>34</v>
      </c>
      <c r="C393" t="s">
        <v>8</v>
      </c>
      <c r="D393" t="s">
        <v>12</v>
      </c>
      <c r="F393" s="4">
        <v>44264</v>
      </c>
      <c r="G393" s="4">
        <v>44271</v>
      </c>
      <c r="H393" s="6">
        <f t="shared" si="6"/>
        <v>7</v>
      </c>
      <c r="I393">
        <v>1</v>
      </c>
      <c r="L393">
        <v>1</v>
      </c>
      <c r="M393">
        <v>46.036799999999999</v>
      </c>
      <c r="N393" t="s">
        <v>18</v>
      </c>
      <c r="O393">
        <v>7</v>
      </c>
      <c r="P393">
        <v>80</v>
      </c>
      <c r="Q393">
        <v>80</v>
      </c>
      <c r="R393">
        <v>80</v>
      </c>
      <c r="S393">
        <v>46.036799999999999</v>
      </c>
      <c r="T393">
        <v>126.0368</v>
      </c>
      <c r="U393">
        <v>126.0368</v>
      </c>
      <c r="V393" t="s">
        <v>1048</v>
      </c>
      <c r="W393" t="s">
        <v>1048</v>
      </c>
    </row>
    <row r="394" spans="1:23" x14ac:dyDescent="0.35">
      <c r="A394" t="s">
        <v>439</v>
      </c>
      <c r="B394" t="s">
        <v>37</v>
      </c>
      <c r="C394" t="s">
        <v>43</v>
      </c>
      <c r="D394" t="s">
        <v>12</v>
      </c>
      <c r="F394" s="4">
        <v>44264</v>
      </c>
      <c r="G394" s="4">
        <v>44271</v>
      </c>
      <c r="H394" s="6">
        <f t="shared" si="6"/>
        <v>7</v>
      </c>
      <c r="I394">
        <v>1</v>
      </c>
      <c r="L394">
        <v>0.75</v>
      </c>
      <c r="M394">
        <v>294.5514</v>
      </c>
      <c r="N394" t="s">
        <v>17</v>
      </c>
      <c r="O394">
        <v>7</v>
      </c>
      <c r="P394">
        <v>80</v>
      </c>
      <c r="Q394">
        <v>60</v>
      </c>
      <c r="R394">
        <v>60</v>
      </c>
      <c r="S394">
        <v>294.5514</v>
      </c>
      <c r="T394">
        <v>354.5514</v>
      </c>
      <c r="U394">
        <v>354.5514</v>
      </c>
      <c r="V394" t="s">
        <v>1048</v>
      </c>
      <c r="W394" t="s">
        <v>1048</v>
      </c>
    </row>
    <row r="395" spans="1:23" x14ac:dyDescent="0.35">
      <c r="A395" t="s">
        <v>440</v>
      </c>
      <c r="B395" t="s">
        <v>38</v>
      </c>
      <c r="C395" t="s">
        <v>8</v>
      </c>
      <c r="D395" t="s">
        <v>13</v>
      </c>
      <c r="F395" s="4">
        <v>44264</v>
      </c>
      <c r="G395" s="4">
        <v>44341</v>
      </c>
      <c r="H395" s="6">
        <f t="shared" si="6"/>
        <v>77</v>
      </c>
      <c r="I395">
        <v>2</v>
      </c>
      <c r="L395">
        <v>1</v>
      </c>
      <c r="M395">
        <v>28.5</v>
      </c>
      <c r="N395" t="s">
        <v>19</v>
      </c>
      <c r="O395">
        <v>77</v>
      </c>
      <c r="P395">
        <v>140</v>
      </c>
      <c r="Q395">
        <v>140</v>
      </c>
      <c r="R395">
        <v>140</v>
      </c>
      <c r="S395">
        <v>28.5</v>
      </c>
      <c r="T395">
        <v>168.5</v>
      </c>
      <c r="U395">
        <v>168.5</v>
      </c>
      <c r="V395" t="s">
        <v>1048</v>
      </c>
      <c r="W395" t="s">
        <v>1048</v>
      </c>
    </row>
    <row r="396" spans="1:23" x14ac:dyDescent="0.35">
      <c r="A396" t="s">
        <v>441</v>
      </c>
      <c r="B396" t="s">
        <v>40</v>
      </c>
      <c r="C396" t="s">
        <v>7</v>
      </c>
      <c r="D396" t="s">
        <v>1</v>
      </c>
      <c r="F396" s="4">
        <v>44265</v>
      </c>
      <c r="G396" s="4">
        <v>44267</v>
      </c>
      <c r="H396" s="6">
        <f t="shared" si="6"/>
        <v>2</v>
      </c>
      <c r="I396">
        <v>2</v>
      </c>
      <c r="L396">
        <v>1.5</v>
      </c>
      <c r="M396">
        <v>50</v>
      </c>
      <c r="N396" t="s">
        <v>17</v>
      </c>
      <c r="O396">
        <v>2</v>
      </c>
      <c r="P396">
        <v>140</v>
      </c>
      <c r="Q396">
        <v>210</v>
      </c>
      <c r="R396">
        <v>210</v>
      </c>
      <c r="S396">
        <v>50</v>
      </c>
      <c r="T396">
        <v>260</v>
      </c>
      <c r="U396">
        <v>260</v>
      </c>
      <c r="V396" t="s">
        <v>1051</v>
      </c>
      <c r="W396" t="s">
        <v>1049</v>
      </c>
    </row>
    <row r="397" spans="1:23" x14ac:dyDescent="0.35">
      <c r="A397" t="s">
        <v>442</v>
      </c>
      <c r="B397" t="s">
        <v>39</v>
      </c>
      <c r="C397" t="s">
        <v>8</v>
      </c>
      <c r="D397" t="s">
        <v>12</v>
      </c>
      <c r="F397" s="4">
        <v>44265</v>
      </c>
      <c r="G397" s="4">
        <v>44265</v>
      </c>
      <c r="H397" s="6">
        <f t="shared" si="6"/>
        <v>0</v>
      </c>
      <c r="I397">
        <v>1</v>
      </c>
      <c r="L397">
        <v>0.5</v>
      </c>
      <c r="M397">
        <v>10</v>
      </c>
      <c r="N397" t="s">
        <v>17</v>
      </c>
      <c r="O397">
        <v>0</v>
      </c>
      <c r="P397">
        <v>80</v>
      </c>
      <c r="Q397">
        <v>40</v>
      </c>
      <c r="R397">
        <v>40</v>
      </c>
      <c r="S397">
        <v>10</v>
      </c>
      <c r="T397">
        <v>50</v>
      </c>
      <c r="U397">
        <v>50</v>
      </c>
      <c r="V397" t="s">
        <v>1051</v>
      </c>
      <c r="W397" t="s">
        <v>1051</v>
      </c>
    </row>
    <row r="398" spans="1:23" x14ac:dyDescent="0.35">
      <c r="A398" t="s">
        <v>443</v>
      </c>
      <c r="B398" t="s">
        <v>36</v>
      </c>
      <c r="C398" t="s">
        <v>7</v>
      </c>
      <c r="D398" t="s">
        <v>1</v>
      </c>
      <c r="E398" t="s">
        <v>3</v>
      </c>
      <c r="F398" s="4">
        <v>44265</v>
      </c>
      <c r="G398" s="4">
        <v>44272</v>
      </c>
      <c r="H398" s="6">
        <f t="shared" si="6"/>
        <v>7</v>
      </c>
      <c r="I398">
        <v>2</v>
      </c>
      <c r="L398">
        <v>1.5</v>
      </c>
      <c r="M398">
        <v>29.33</v>
      </c>
      <c r="N398" t="s">
        <v>17</v>
      </c>
      <c r="O398">
        <v>7</v>
      </c>
      <c r="P398">
        <v>140</v>
      </c>
      <c r="Q398">
        <v>210</v>
      </c>
      <c r="R398">
        <v>210</v>
      </c>
      <c r="S398">
        <v>29.33</v>
      </c>
      <c r="T398">
        <v>239.32999999999998</v>
      </c>
      <c r="U398">
        <v>239.32999999999998</v>
      </c>
      <c r="V398" t="s">
        <v>1051</v>
      </c>
      <c r="W398" t="s">
        <v>1051</v>
      </c>
    </row>
    <row r="399" spans="1:23" x14ac:dyDescent="0.35">
      <c r="A399" t="s">
        <v>444</v>
      </c>
      <c r="B399" t="s">
        <v>37</v>
      </c>
      <c r="C399" t="s">
        <v>9</v>
      </c>
      <c r="D399" t="s">
        <v>12</v>
      </c>
      <c r="E399" t="s">
        <v>3</v>
      </c>
      <c r="F399" s="4">
        <v>44265</v>
      </c>
      <c r="G399" s="4">
        <v>44272</v>
      </c>
      <c r="H399" s="6">
        <f t="shared" si="6"/>
        <v>7</v>
      </c>
      <c r="I399">
        <v>1</v>
      </c>
      <c r="K399" t="s">
        <v>3</v>
      </c>
      <c r="L399">
        <v>0.25</v>
      </c>
      <c r="M399">
        <v>19.196999999999999</v>
      </c>
      <c r="N399" t="s">
        <v>18</v>
      </c>
      <c r="O399">
        <v>7</v>
      </c>
      <c r="P399">
        <v>80</v>
      </c>
      <c r="Q399">
        <v>20</v>
      </c>
      <c r="R399">
        <v>20</v>
      </c>
      <c r="S399">
        <v>0</v>
      </c>
      <c r="T399">
        <v>39.197000000000003</v>
      </c>
      <c r="U399">
        <v>20</v>
      </c>
      <c r="V399" t="s">
        <v>1051</v>
      </c>
      <c r="W399" t="s">
        <v>1051</v>
      </c>
    </row>
    <row r="400" spans="1:23" x14ac:dyDescent="0.35">
      <c r="A400" t="s">
        <v>445</v>
      </c>
      <c r="B400" t="s">
        <v>38</v>
      </c>
      <c r="C400" t="s">
        <v>8</v>
      </c>
      <c r="D400" t="s">
        <v>13</v>
      </c>
      <c r="F400" s="4">
        <v>44265</v>
      </c>
      <c r="G400" s="4">
        <v>44272</v>
      </c>
      <c r="H400" s="6">
        <f t="shared" si="6"/>
        <v>7</v>
      </c>
      <c r="I400">
        <v>2</v>
      </c>
      <c r="L400">
        <v>0.5</v>
      </c>
      <c r="M400">
        <v>24.186499999999999</v>
      </c>
      <c r="N400" t="s">
        <v>18</v>
      </c>
      <c r="O400">
        <v>7</v>
      </c>
      <c r="P400">
        <v>140</v>
      </c>
      <c r="Q400">
        <v>70</v>
      </c>
      <c r="R400">
        <v>70</v>
      </c>
      <c r="S400">
        <v>24.186499999999999</v>
      </c>
      <c r="T400">
        <v>94.186499999999995</v>
      </c>
      <c r="U400">
        <v>94.186499999999995</v>
      </c>
      <c r="V400" t="s">
        <v>1051</v>
      </c>
      <c r="W400" t="s">
        <v>1051</v>
      </c>
    </row>
    <row r="401" spans="1:23" x14ac:dyDescent="0.35">
      <c r="A401" t="s">
        <v>446</v>
      </c>
      <c r="B401" t="s">
        <v>40</v>
      </c>
      <c r="C401" t="s">
        <v>7</v>
      </c>
      <c r="D401" t="s">
        <v>12</v>
      </c>
      <c r="F401" s="4">
        <v>44265</v>
      </c>
      <c r="G401" s="4">
        <v>44273</v>
      </c>
      <c r="H401" s="6">
        <f t="shared" si="6"/>
        <v>8</v>
      </c>
      <c r="I401">
        <v>2</v>
      </c>
      <c r="L401">
        <v>0.5</v>
      </c>
      <c r="M401">
        <v>159</v>
      </c>
      <c r="N401" t="s">
        <v>17</v>
      </c>
      <c r="O401">
        <v>8</v>
      </c>
      <c r="P401">
        <v>140</v>
      </c>
      <c r="Q401">
        <v>70</v>
      </c>
      <c r="R401">
        <v>70</v>
      </c>
      <c r="S401">
        <v>159</v>
      </c>
      <c r="T401">
        <v>229</v>
      </c>
      <c r="U401">
        <v>229</v>
      </c>
      <c r="V401" t="s">
        <v>1051</v>
      </c>
      <c r="W401" t="s">
        <v>1050</v>
      </c>
    </row>
    <row r="402" spans="1:23" x14ac:dyDescent="0.35">
      <c r="A402" t="s">
        <v>447</v>
      </c>
      <c r="B402" t="s">
        <v>39</v>
      </c>
      <c r="C402" t="s">
        <v>9</v>
      </c>
      <c r="D402" t="s">
        <v>12</v>
      </c>
      <c r="F402" s="4">
        <v>44265</v>
      </c>
      <c r="G402" s="4">
        <v>44279</v>
      </c>
      <c r="H402" s="6">
        <f t="shared" si="6"/>
        <v>14</v>
      </c>
      <c r="I402">
        <v>2</v>
      </c>
      <c r="K402" t="s">
        <v>3</v>
      </c>
      <c r="L402">
        <v>0.5</v>
      </c>
      <c r="M402">
        <v>411.09530000000001</v>
      </c>
      <c r="N402" t="s">
        <v>18</v>
      </c>
      <c r="O402">
        <v>14</v>
      </c>
      <c r="P402">
        <v>140</v>
      </c>
      <c r="Q402">
        <v>70</v>
      </c>
      <c r="R402">
        <v>70</v>
      </c>
      <c r="S402">
        <v>0</v>
      </c>
      <c r="T402">
        <v>481.09530000000001</v>
      </c>
      <c r="U402">
        <v>70</v>
      </c>
      <c r="V402" t="s">
        <v>1051</v>
      </c>
      <c r="W402" t="s">
        <v>1051</v>
      </c>
    </row>
    <row r="403" spans="1:23" x14ac:dyDescent="0.35">
      <c r="A403" t="s">
        <v>448</v>
      </c>
      <c r="B403" t="s">
        <v>36</v>
      </c>
      <c r="C403" t="s">
        <v>7</v>
      </c>
      <c r="D403" t="s">
        <v>12</v>
      </c>
      <c r="F403" s="4">
        <v>44265</v>
      </c>
      <c r="G403" s="4">
        <v>44294</v>
      </c>
      <c r="H403" s="6">
        <f t="shared" si="6"/>
        <v>29</v>
      </c>
      <c r="I403">
        <v>1</v>
      </c>
      <c r="L403">
        <v>0.75</v>
      </c>
      <c r="M403">
        <v>58.361699999999999</v>
      </c>
      <c r="N403" t="s">
        <v>17</v>
      </c>
      <c r="O403">
        <v>29</v>
      </c>
      <c r="P403">
        <v>80</v>
      </c>
      <c r="Q403">
        <v>60</v>
      </c>
      <c r="R403">
        <v>60</v>
      </c>
      <c r="S403">
        <v>58.361699999999999</v>
      </c>
      <c r="T403">
        <v>118.3617</v>
      </c>
      <c r="U403">
        <v>118.3617</v>
      </c>
      <c r="V403" t="s">
        <v>1051</v>
      </c>
      <c r="W403" t="s">
        <v>1050</v>
      </c>
    </row>
    <row r="404" spans="1:23" x14ac:dyDescent="0.35">
      <c r="A404" t="s">
        <v>449</v>
      </c>
      <c r="B404" t="s">
        <v>39</v>
      </c>
      <c r="C404" t="s">
        <v>9</v>
      </c>
      <c r="D404" t="s">
        <v>2</v>
      </c>
      <c r="F404" s="4">
        <v>44265</v>
      </c>
      <c r="G404" s="4">
        <v>44306</v>
      </c>
      <c r="H404" s="6">
        <f t="shared" si="6"/>
        <v>41</v>
      </c>
      <c r="I404">
        <v>1</v>
      </c>
      <c r="K404" t="s">
        <v>3</v>
      </c>
      <c r="L404">
        <v>1.75</v>
      </c>
      <c r="M404">
        <v>98.547600000000003</v>
      </c>
      <c r="N404" t="s">
        <v>18</v>
      </c>
      <c r="O404">
        <v>41</v>
      </c>
      <c r="P404">
        <v>80</v>
      </c>
      <c r="Q404">
        <v>140</v>
      </c>
      <c r="R404">
        <v>140</v>
      </c>
      <c r="S404">
        <v>0</v>
      </c>
      <c r="T404">
        <v>238.54759999999999</v>
      </c>
      <c r="U404">
        <v>140</v>
      </c>
      <c r="V404" t="s">
        <v>1051</v>
      </c>
      <c r="W404" t="s">
        <v>1048</v>
      </c>
    </row>
    <row r="405" spans="1:23" x14ac:dyDescent="0.35">
      <c r="A405" t="s">
        <v>450</v>
      </c>
      <c r="B405" t="s">
        <v>40</v>
      </c>
      <c r="C405" t="s">
        <v>7</v>
      </c>
      <c r="D405" t="s">
        <v>2</v>
      </c>
      <c r="F405" s="4">
        <v>44265</v>
      </c>
      <c r="G405" s="4">
        <v>44307</v>
      </c>
      <c r="H405" s="6">
        <f t="shared" si="6"/>
        <v>42</v>
      </c>
      <c r="I405">
        <v>2</v>
      </c>
      <c r="J405" t="s">
        <v>3</v>
      </c>
      <c r="K405" t="s">
        <v>3</v>
      </c>
      <c r="L405">
        <v>2</v>
      </c>
      <c r="M405">
        <v>145.14920000000001</v>
      </c>
      <c r="N405" t="s">
        <v>20</v>
      </c>
      <c r="O405">
        <v>42</v>
      </c>
      <c r="P405">
        <v>140</v>
      </c>
      <c r="Q405">
        <v>280</v>
      </c>
      <c r="R405">
        <v>0</v>
      </c>
      <c r="S405">
        <v>0</v>
      </c>
      <c r="T405">
        <v>425.14920000000001</v>
      </c>
      <c r="U405">
        <v>0</v>
      </c>
      <c r="V405" t="s">
        <v>1051</v>
      </c>
      <c r="W405" t="s">
        <v>1051</v>
      </c>
    </row>
    <row r="406" spans="1:23" x14ac:dyDescent="0.35">
      <c r="A406" t="s">
        <v>451</v>
      </c>
      <c r="B406" t="s">
        <v>39</v>
      </c>
      <c r="C406" t="s">
        <v>9</v>
      </c>
      <c r="D406" t="s">
        <v>13</v>
      </c>
      <c r="F406" s="4">
        <v>44266</v>
      </c>
      <c r="G406" s="4">
        <v>44266</v>
      </c>
      <c r="H406" s="6">
        <f t="shared" si="6"/>
        <v>0</v>
      </c>
      <c r="I406">
        <v>2</v>
      </c>
      <c r="L406">
        <v>0.75</v>
      </c>
      <c r="M406">
        <v>125.7273</v>
      </c>
      <c r="N406" t="s">
        <v>17</v>
      </c>
      <c r="O406">
        <v>0</v>
      </c>
      <c r="P406">
        <v>140</v>
      </c>
      <c r="Q406">
        <v>105</v>
      </c>
      <c r="R406">
        <v>105</v>
      </c>
      <c r="S406">
        <v>125.7273</v>
      </c>
      <c r="T406">
        <v>230.72730000000001</v>
      </c>
      <c r="U406">
        <v>230.72730000000001</v>
      </c>
      <c r="V406" t="s">
        <v>1050</v>
      </c>
      <c r="W406" t="s">
        <v>1050</v>
      </c>
    </row>
    <row r="407" spans="1:23" x14ac:dyDescent="0.35">
      <c r="A407" t="s">
        <v>452</v>
      </c>
      <c r="B407" t="s">
        <v>35</v>
      </c>
      <c r="C407" t="s">
        <v>8</v>
      </c>
      <c r="D407" t="s">
        <v>12</v>
      </c>
      <c r="E407" t="s">
        <v>3</v>
      </c>
      <c r="F407" s="4">
        <v>44266</v>
      </c>
      <c r="G407" s="4">
        <v>44348</v>
      </c>
      <c r="H407" s="6">
        <f t="shared" si="6"/>
        <v>82</v>
      </c>
      <c r="I407">
        <v>1</v>
      </c>
      <c r="L407">
        <v>0.25</v>
      </c>
      <c r="M407">
        <v>204.28399999999999</v>
      </c>
      <c r="N407" t="s">
        <v>18</v>
      </c>
      <c r="O407">
        <v>82</v>
      </c>
      <c r="P407">
        <v>80</v>
      </c>
      <c r="Q407">
        <v>20</v>
      </c>
      <c r="R407">
        <v>20</v>
      </c>
      <c r="S407">
        <v>204.28399999999999</v>
      </c>
      <c r="T407">
        <v>224.28399999999999</v>
      </c>
      <c r="U407">
        <v>224.28399999999999</v>
      </c>
      <c r="V407" t="s">
        <v>1050</v>
      </c>
      <c r="W407" t="s">
        <v>1048</v>
      </c>
    </row>
    <row r="408" spans="1:23" x14ac:dyDescent="0.35">
      <c r="A408" t="s">
        <v>453</v>
      </c>
      <c r="B408" t="s">
        <v>34</v>
      </c>
      <c r="C408" t="s">
        <v>44</v>
      </c>
      <c r="D408" t="s">
        <v>11</v>
      </c>
      <c r="F408" s="4">
        <v>44266</v>
      </c>
      <c r="G408" s="4">
        <v>44394</v>
      </c>
      <c r="H408" s="6">
        <f t="shared" si="6"/>
        <v>128</v>
      </c>
      <c r="I408">
        <v>1</v>
      </c>
      <c r="L408">
        <v>0.25</v>
      </c>
      <c r="M408">
        <v>120</v>
      </c>
      <c r="N408" t="s">
        <v>17</v>
      </c>
      <c r="O408">
        <v>128</v>
      </c>
      <c r="P408">
        <v>80</v>
      </c>
      <c r="Q408">
        <v>20</v>
      </c>
      <c r="R408">
        <v>20</v>
      </c>
      <c r="S408">
        <v>120</v>
      </c>
      <c r="T408">
        <v>140</v>
      </c>
      <c r="U408">
        <v>140</v>
      </c>
      <c r="V408" t="s">
        <v>1050</v>
      </c>
      <c r="W408" t="s">
        <v>1052</v>
      </c>
    </row>
    <row r="409" spans="1:23" x14ac:dyDescent="0.35">
      <c r="A409" t="s">
        <v>454</v>
      </c>
      <c r="B409" t="s">
        <v>36</v>
      </c>
      <c r="C409" t="s">
        <v>7</v>
      </c>
      <c r="D409" t="s">
        <v>12</v>
      </c>
      <c r="F409" s="4">
        <v>44270</v>
      </c>
      <c r="G409" s="4">
        <v>44282</v>
      </c>
      <c r="H409" s="6">
        <f t="shared" si="6"/>
        <v>12</v>
      </c>
      <c r="I409">
        <v>2</v>
      </c>
      <c r="L409">
        <v>1</v>
      </c>
      <c r="M409">
        <v>203</v>
      </c>
      <c r="N409" t="s">
        <v>17</v>
      </c>
      <c r="O409">
        <v>12</v>
      </c>
      <c r="P409">
        <v>140</v>
      </c>
      <c r="Q409">
        <v>140</v>
      </c>
      <c r="R409">
        <v>140</v>
      </c>
      <c r="S409">
        <v>203</v>
      </c>
      <c r="T409">
        <v>343</v>
      </c>
      <c r="U409">
        <v>343</v>
      </c>
      <c r="V409" t="s">
        <v>1053</v>
      </c>
      <c r="W409" t="s">
        <v>1052</v>
      </c>
    </row>
    <row r="410" spans="1:23" x14ac:dyDescent="0.35">
      <c r="A410" t="s">
        <v>455</v>
      </c>
      <c r="B410" t="s">
        <v>40</v>
      </c>
      <c r="C410" t="s">
        <v>7</v>
      </c>
      <c r="D410" t="s">
        <v>12</v>
      </c>
      <c r="F410" s="4">
        <v>44270</v>
      </c>
      <c r="G410" s="4">
        <v>44278</v>
      </c>
      <c r="H410" s="6">
        <f t="shared" si="6"/>
        <v>8</v>
      </c>
      <c r="I410">
        <v>2</v>
      </c>
      <c r="J410" t="s">
        <v>3</v>
      </c>
      <c r="K410" t="s">
        <v>3</v>
      </c>
      <c r="L410">
        <v>0.75</v>
      </c>
      <c r="M410">
        <v>222.33</v>
      </c>
      <c r="N410" t="s">
        <v>20</v>
      </c>
      <c r="O410">
        <v>8</v>
      </c>
      <c r="P410">
        <v>140</v>
      </c>
      <c r="Q410">
        <v>105</v>
      </c>
      <c r="R410">
        <v>0</v>
      </c>
      <c r="S410">
        <v>0</v>
      </c>
      <c r="T410">
        <v>327.33000000000004</v>
      </c>
      <c r="U410">
        <v>0</v>
      </c>
      <c r="V410" t="s">
        <v>1053</v>
      </c>
      <c r="W410" t="s">
        <v>1048</v>
      </c>
    </row>
    <row r="411" spans="1:23" x14ac:dyDescent="0.35">
      <c r="A411" t="s">
        <v>456</v>
      </c>
      <c r="B411" t="s">
        <v>35</v>
      </c>
      <c r="C411" t="s">
        <v>44</v>
      </c>
      <c r="D411" t="s">
        <v>1</v>
      </c>
      <c r="F411" s="4">
        <v>44270</v>
      </c>
      <c r="G411" s="4">
        <v>44279</v>
      </c>
      <c r="H411" s="6">
        <f t="shared" si="6"/>
        <v>9</v>
      </c>
      <c r="I411">
        <v>2</v>
      </c>
      <c r="L411">
        <v>4.75</v>
      </c>
      <c r="M411">
        <v>56.4</v>
      </c>
      <c r="N411" t="s">
        <v>17</v>
      </c>
      <c r="O411">
        <v>9</v>
      </c>
      <c r="P411">
        <v>140</v>
      </c>
      <c r="Q411">
        <v>665</v>
      </c>
      <c r="R411">
        <v>665</v>
      </c>
      <c r="S411">
        <v>56.4</v>
      </c>
      <c r="T411">
        <v>721.4</v>
      </c>
      <c r="U411">
        <v>721.4</v>
      </c>
      <c r="V411" t="s">
        <v>1053</v>
      </c>
      <c r="W411" t="s">
        <v>1051</v>
      </c>
    </row>
    <row r="412" spans="1:23" x14ac:dyDescent="0.35">
      <c r="A412" t="s">
        <v>457</v>
      </c>
      <c r="B412" t="s">
        <v>36</v>
      </c>
      <c r="C412" t="s">
        <v>7</v>
      </c>
      <c r="D412" t="s">
        <v>1</v>
      </c>
      <c r="F412" s="4">
        <v>44270</v>
      </c>
      <c r="G412" s="4">
        <v>44284</v>
      </c>
      <c r="H412" s="6">
        <f t="shared" si="6"/>
        <v>14</v>
      </c>
      <c r="I412">
        <v>2</v>
      </c>
      <c r="K412" t="s">
        <v>3</v>
      </c>
      <c r="L412">
        <v>1</v>
      </c>
      <c r="M412">
        <v>60</v>
      </c>
      <c r="N412" t="s">
        <v>18</v>
      </c>
      <c r="O412">
        <v>14</v>
      </c>
      <c r="P412">
        <v>140</v>
      </c>
      <c r="Q412">
        <v>140</v>
      </c>
      <c r="R412">
        <v>140</v>
      </c>
      <c r="S412">
        <v>0</v>
      </c>
      <c r="T412">
        <v>200</v>
      </c>
      <c r="U412">
        <v>140</v>
      </c>
      <c r="V412" t="s">
        <v>1053</v>
      </c>
      <c r="W412" t="s">
        <v>1053</v>
      </c>
    </row>
    <row r="413" spans="1:23" x14ac:dyDescent="0.35">
      <c r="A413" t="s">
        <v>458</v>
      </c>
      <c r="B413" t="s">
        <v>36</v>
      </c>
      <c r="C413" t="s">
        <v>7</v>
      </c>
      <c r="D413" t="s">
        <v>12</v>
      </c>
      <c r="F413" s="4">
        <v>44270</v>
      </c>
      <c r="G413" s="4">
        <v>44286</v>
      </c>
      <c r="H413" s="6">
        <f t="shared" si="6"/>
        <v>16</v>
      </c>
      <c r="I413">
        <v>1</v>
      </c>
      <c r="L413">
        <v>0.75</v>
      </c>
      <c r="M413">
        <v>21.33</v>
      </c>
      <c r="N413" t="s">
        <v>17</v>
      </c>
      <c r="O413">
        <v>16</v>
      </c>
      <c r="P413">
        <v>80</v>
      </c>
      <c r="Q413">
        <v>60</v>
      </c>
      <c r="R413">
        <v>60</v>
      </c>
      <c r="S413">
        <v>21.33</v>
      </c>
      <c r="T413">
        <v>81.33</v>
      </c>
      <c r="U413">
        <v>81.33</v>
      </c>
      <c r="V413" t="s">
        <v>1053</v>
      </c>
      <c r="W413" t="s">
        <v>1051</v>
      </c>
    </row>
    <row r="414" spans="1:23" x14ac:dyDescent="0.35">
      <c r="A414" t="s">
        <v>459</v>
      </c>
      <c r="B414" t="s">
        <v>36</v>
      </c>
      <c r="C414" t="s">
        <v>7</v>
      </c>
      <c r="D414" t="s">
        <v>11</v>
      </c>
      <c r="F414" s="4">
        <v>44270</v>
      </c>
      <c r="G414" s="4">
        <v>44285</v>
      </c>
      <c r="H414" s="6">
        <f t="shared" si="6"/>
        <v>15</v>
      </c>
      <c r="I414">
        <v>1</v>
      </c>
      <c r="L414">
        <v>0.25</v>
      </c>
      <c r="M414">
        <v>204.28399999999999</v>
      </c>
      <c r="N414" t="s">
        <v>17</v>
      </c>
      <c r="O414">
        <v>15</v>
      </c>
      <c r="P414">
        <v>80</v>
      </c>
      <c r="Q414">
        <v>20</v>
      </c>
      <c r="R414">
        <v>20</v>
      </c>
      <c r="S414">
        <v>204.28399999999999</v>
      </c>
      <c r="T414">
        <v>224.28399999999999</v>
      </c>
      <c r="U414">
        <v>224.28399999999999</v>
      </c>
      <c r="V414" t="s">
        <v>1053</v>
      </c>
      <c r="W414" t="s">
        <v>1048</v>
      </c>
    </row>
    <row r="415" spans="1:23" x14ac:dyDescent="0.35">
      <c r="A415" t="s">
        <v>460</v>
      </c>
      <c r="B415" t="s">
        <v>34</v>
      </c>
      <c r="C415" t="s">
        <v>9</v>
      </c>
      <c r="D415" t="s">
        <v>2</v>
      </c>
      <c r="F415" s="4">
        <v>44270</v>
      </c>
      <c r="G415" s="4">
        <v>44293</v>
      </c>
      <c r="H415" s="6">
        <f t="shared" si="6"/>
        <v>23</v>
      </c>
      <c r="I415">
        <v>1</v>
      </c>
      <c r="K415" t="s">
        <v>3</v>
      </c>
      <c r="L415">
        <v>1.5</v>
      </c>
      <c r="M415">
        <v>95.042900000000003</v>
      </c>
      <c r="N415" t="s">
        <v>18</v>
      </c>
      <c r="O415">
        <v>23</v>
      </c>
      <c r="P415">
        <v>80</v>
      </c>
      <c r="Q415">
        <v>120</v>
      </c>
      <c r="R415">
        <v>120</v>
      </c>
      <c r="S415">
        <v>0</v>
      </c>
      <c r="T415">
        <v>215.0429</v>
      </c>
      <c r="U415">
        <v>120</v>
      </c>
      <c r="V415" t="s">
        <v>1053</v>
      </c>
      <c r="W415" t="s">
        <v>1051</v>
      </c>
    </row>
    <row r="416" spans="1:23" x14ac:dyDescent="0.35">
      <c r="A416" t="s">
        <v>461</v>
      </c>
      <c r="B416" t="s">
        <v>35</v>
      </c>
      <c r="C416" t="s">
        <v>44</v>
      </c>
      <c r="D416" t="s">
        <v>11</v>
      </c>
      <c r="E416" t="s">
        <v>3</v>
      </c>
      <c r="F416" s="4">
        <v>44270</v>
      </c>
      <c r="G416" s="4">
        <v>44305</v>
      </c>
      <c r="H416" s="6">
        <f t="shared" si="6"/>
        <v>35</v>
      </c>
      <c r="I416">
        <v>1</v>
      </c>
      <c r="L416">
        <v>0.25</v>
      </c>
      <c r="M416">
        <v>23.401</v>
      </c>
      <c r="N416" t="s">
        <v>17</v>
      </c>
      <c r="O416">
        <v>35</v>
      </c>
      <c r="P416">
        <v>80</v>
      </c>
      <c r="Q416">
        <v>20</v>
      </c>
      <c r="R416">
        <v>20</v>
      </c>
      <c r="S416">
        <v>23.401</v>
      </c>
      <c r="T416">
        <v>43.400999999999996</v>
      </c>
      <c r="U416">
        <v>43.400999999999996</v>
      </c>
      <c r="V416" t="s">
        <v>1053</v>
      </c>
      <c r="W416" t="s">
        <v>1053</v>
      </c>
    </row>
    <row r="417" spans="1:23" x14ac:dyDescent="0.35">
      <c r="A417" t="s">
        <v>462</v>
      </c>
      <c r="B417" t="s">
        <v>34</v>
      </c>
      <c r="C417" t="s">
        <v>7</v>
      </c>
      <c r="D417" t="s">
        <v>2</v>
      </c>
      <c r="F417" s="4">
        <v>44270</v>
      </c>
      <c r="G417" s="4">
        <v>44324</v>
      </c>
      <c r="H417" s="6">
        <f t="shared" si="6"/>
        <v>54</v>
      </c>
      <c r="I417">
        <v>2</v>
      </c>
      <c r="J417" t="s">
        <v>3</v>
      </c>
      <c r="K417" t="s">
        <v>3</v>
      </c>
      <c r="L417">
        <v>2.25</v>
      </c>
      <c r="M417">
        <v>934.45389999999998</v>
      </c>
      <c r="N417" t="s">
        <v>20</v>
      </c>
      <c r="O417">
        <v>54</v>
      </c>
      <c r="P417">
        <v>140</v>
      </c>
      <c r="Q417">
        <v>315</v>
      </c>
      <c r="R417">
        <v>0</v>
      </c>
      <c r="S417">
        <v>0</v>
      </c>
      <c r="T417">
        <v>1249.4539</v>
      </c>
      <c r="U417">
        <v>0</v>
      </c>
      <c r="V417" t="s">
        <v>1053</v>
      </c>
      <c r="W417" t="s">
        <v>1052</v>
      </c>
    </row>
    <row r="418" spans="1:23" x14ac:dyDescent="0.35">
      <c r="A418" t="s">
        <v>463</v>
      </c>
      <c r="B418" t="s">
        <v>38</v>
      </c>
      <c r="C418" t="s">
        <v>8</v>
      </c>
      <c r="D418" t="s">
        <v>13</v>
      </c>
      <c r="F418" s="4">
        <v>44271</v>
      </c>
      <c r="G418" s="4">
        <v>44272</v>
      </c>
      <c r="H418" s="6">
        <f t="shared" si="6"/>
        <v>1</v>
      </c>
      <c r="I418">
        <v>1</v>
      </c>
      <c r="L418">
        <v>0.5</v>
      </c>
      <c r="M418">
        <v>18</v>
      </c>
      <c r="N418" t="s">
        <v>19</v>
      </c>
      <c r="O418">
        <v>1</v>
      </c>
      <c r="P418">
        <v>80</v>
      </c>
      <c r="Q418">
        <v>40</v>
      </c>
      <c r="R418">
        <v>40</v>
      </c>
      <c r="S418">
        <v>18</v>
      </c>
      <c r="T418">
        <v>58</v>
      </c>
      <c r="U418">
        <v>58</v>
      </c>
      <c r="V418" t="s">
        <v>1048</v>
      </c>
      <c r="W418" t="s">
        <v>1051</v>
      </c>
    </row>
    <row r="419" spans="1:23" x14ac:dyDescent="0.35">
      <c r="A419" t="s">
        <v>464</v>
      </c>
      <c r="B419" t="s">
        <v>39</v>
      </c>
      <c r="C419" t="s">
        <v>44</v>
      </c>
      <c r="D419" t="s">
        <v>12</v>
      </c>
      <c r="E419" t="s">
        <v>3</v>
      </c>
      <c r="F419" s="4">
        <v>44271</v>
      </c>
      <c r="G419" s="4">
        <v>44280</v>
      </c>
      <c r="H419" s="6">
        <f t="shared" si="6"/>
        <v>9</v>
      </c>
      <c r="I419">
        <v>1</v>
      </c>
      <c r="L419">
        <v>0.25</v>
      </c>
      <c r="M419">
        <v>134.84690000000001</v>
      </c>
      <c r="N419" t="s">
        <v>18</v>
      </c>
      <c r="O419">
        <v>9</v>
      </c>
      <c r="P419">
        <v>80</v>
      </c>
      <c r="Q419">
        <v>20</v>
      </c>
      <c r="R419">
        <v>20</v>
      </c>
      <c r="S419">
        <v>134.84690000000001</v>
      </c>
      <c r="T419">
        <v>154.84690000000001</v>
      </c>
      <c r="U419">
        <v>154.84690000000001</v>
      </c>
      <c r="V419" t="s">
        <v>1048</v>
      </c>
      <c r="W419" t="s">
        <v>1050</v>
      </c>
    </row>
    <row r="420" spans="1:23" x14ac:dyDescent="0.35">
      <c r="A420" t="s">
        <v>465</v>
      </c>
      <c r="B420" t="s">
        <v>35</v>
      </c>
      <c r="C420" t="s">
        <v>44</v>
      </c>
      <c r="D420" t="s">
        <v>12</v>
      </c>
      <c r="E420" t="s">
        <v>3</v>
      </c>
      <c r="F420" s="4">
        <v>44271</v>
      </c>
      <c r="G420" s="4">
        <v>44278</v>
      </c>
      <c r="H420" s="6">
        <f t="shared" si="6"/>
        <v>7</v>
      </c>
      <c r="I420">
        <v>1</v>
      </c>
      <c r="L420">
        <v>0.5</v>
      </c>
      <c r="M420">
        <v>61.259</v>
      </c>
      <c r="N420" t="s">
        <v>17</v>
      </c>
      <c r="O420">
        <v>7</v>
      </c>
      <c r="P420">
        <v>80</v>
      </c>
      <c r="Q420">
        <v>40</v>
      </c>
      <c r="R420">
        <v>40</v>
      </c>
      <c r="S420">
        <v>61.259</v>
      </c>
      <c r="T420">
        <v>101.259</v>
      </c>
      <c r="U420">
        <v>101.259</v>
      </c>
      <c r="V420" t="s">
        <v>1048</v>
      </c>
      <c r="W420" t="s">
        <v>1048</v>
      </c>
    </row>
    <row r="421" spans="1:23" x14ac:dyDescent="0.35">
      <c r="A421" t="s">
        <v>466</v>
      </c>
      <c r="B421" t="s">
        <v>34</v>
      </c>
      <c r="C421" t="s">
        <v>9</v>
      </c>
      <c r="D421" t="s">
        <v>13</v>
      </c>
      <c r="F421" s="4">
        <v>44271</v>
      </c>
      <c r="G421" s="4">
        <v>44288</v>
      </c>
      <c r="H421" s="6">
        <f t="shared" si="6"/>
        <v>17</v>
      </c>
      <c r="I421">
        <v>2</v>
      </c>
      <c r="L421">
        <v>4.5</v>
      </c>
      <c r="M421">
        <v>658.67510000000004</v>
      </c>
      <c r="N421" t="s">
        <v>17</v>
      </c>
      <c r="O421">
        <v>17</v>
      </c>
      <c r="P421">
        <v>140</v>
      </c>
      <c r="Q421">
        <v>630</v>
      </c>
      <c r="R421">
        <v>630</v>
      </c>
      <c r="S421">
        <v>658.67510000000004</v>
      </c>
      <c r="T421">
        <v>1288.6750999999999</v>
      </c>
      <c r="U421">
        <v>1288.6750999999999</v>
      </c>
      <c r="V421" t="s">
        <v>1048</v>
      </c>
      <c r="W421" t="s">
        <v>1049</v>
      </c>
    </row>
    <row r="422" spans="1:23" x14ac:dyDescent="0.35">
      <c r="A422" t="s">
        <v>467</v>
      </c>
      <c r="B422" t="s">
        <v>34</v>
      </c>
      <c r="C422" t="s">
        <v>9</v>
      </c>
      <c r="D422" t="s">
        <v>2</v>
      </c>
      <c r="F422" s="4">
        <v>44271</v>
      </c>
      <c r="G422" s="4">
        <v>44289</v>
      </c>
      <c r="H422" s="6">
        <f t="shared" si="6"/>
        <v>18</v>
      </c>
      <c r="I422">
        <v>2</v>
      </c>
      <c r="L422">
        <v>8</v>
      </c>
      <c r="M422">
        <v>1468.5196000000001</v>
      </c>
      <c r="N422" t="s">
        <v>17</v>
      </c>
      <c r="O422">
        <v>18</v>
      </c>
      <c r="P422">
        <v>140</v>
      </c>
      <c r="Q422">
        <v>1120</v>
      </c>
      <c r="R422">
        <v>1120</v>
      </c>
      <c r="S422">
        <v>1468.5196000000001</v>
      </c>
      <c r="T422">
        <v>2588.5196000000001</v>
      </c>
      <c r="U422">
        <v>2588.5196000000001</v>
      </c>
      <c r="V422" t="s">
        <v>1048</v>
      </c>
      <c r="W422" t="s">
        <v>1052</v>
      </c>
    </row>
    <row r="423" spans="1:23" x14ac:dyDescent="0.35">
      <c r="A423" t="s">
        <v>468</v>
      </c>
      <c r="B423" t="s">
        <v>37</v>
      </c>
      <c r="C423" t="s">
        <v>43</v>
      </c>
      <c r="D423" t="s">
        <v>13</v>
      </c>
      <c r="F423" s="4">
        <v>44271</v>
      </c>
      <c r="G423" s="4">
        <v>44286</v>
      </c>
      <c r="H423" s="6">
        <f t="shared" si="6"/>
        <v>15</v>
      </c>
      <c r="I423">
        <v>1</v>
      </c>
      <c r="L423">
        <v>0.75</v>
      </c>
      <c r="M423">
        <v>82.586500000000001</v>
      </c>
      <c r="N423" t="s">
        <v>17</v>
      </c>
      <c r="O423">
        <v>15</v>
      </c>
      <c r="P423">
        <v>80</v>
      </c>
      <c r="Q423">
        <v>60</v>
      </c>
      <c r="R423">
        <v>60</v>
      </c>
      <c r="S423">
        <v>82.586500000000001</v>
      </c>
      <c r="T423">
        <v>142.5865</v>
      </c>
      <c r="U423">
        <v>142.5865</v>
      </c>
      <c r="V423" t="s">
        <v>1048</v>
      </c>
      <c r="W423" t="s">
        <v>1051</v>
      </c>
    </row>
    <row r="424" spans="1:23" x14ac:dyDescent="0.35">
      <c r="A424" t="s">
        <v>469</v>
      </c>
      <c r="B424" t="s">
        <v>41</v>
      </c>
      <c r="C424" t="s">
        <v>7</v>
      </c>
      <c r="D424" t="s">
        <v>1</v>
      </c>
      <c r="F424" s="4">
        <v>44271</v>
      </c>
      <c r="G424" s="4">
        <v>44302</v>
      </c>
      <c r="H424" s="6">
        <f t="shared" si="6"/>
        <v>31</v>
      </c>
      <c r="I424">
        <v>2</v>
      </c>
      <c r="K424" t="s">
        <v>3</v>
      </c>
      <c r="L424">
        <v>2.75</v>
      </c>
      <c r="M424">
        <v>340.54520000000002</v>
      </c>
      <c r="N424" t="s">
        <v>18</v>
      </c>
      <c r="O424">
        <v>31</v>
      </c>
      <c r="P424">
        <v>140</v>
      </c>
      <c r="Q424">
        <v>385</v>
      </c>
      <c r="R424">
        <v>385</v>
      </c>
      <c r="S424">
        <v>0</v>
      </c>
      <c r="T424">
        <v>725.54520000000002</v>
      </c>
      <c r="U424">
        <v>385</v>
      </c>
      <c r="V424" t="s">
        <v>1048</v>
      </c>
      <c r="W424" t="s">
        <v>1049</v>
      </c>
    </row>
    <row r="425" spans="1:23" x14ac:dyDescent="0.35">
      <c r="A425" t="s">
        <v>470</v>
      </c>
      <c r="B425" t="s">
        <v>39</v>
      </c>
      <c r="C425" t="s">
        <v>8</v>
      </c>
      <c r="D425" t="s">
        <v>12</v>
      </c>
      <c r="F425" s="4">
        <v>44271</v>
      </c>
      <c r="G425" s="4">
        <v>44322</v>
      </c>
      <c r="H425" s="6">
        <f t="shared" si="6"/>
        <v>51</v>
      </c>
      <c r="I425">
        <v>1</v>
      </c>
      <c r="L425">
        <v>0.25</v>
      </c>
      <c r="M425">
        <v>72.061000000000007</v>
      </c>
      <c r="N425" t="s">
        <v>18</v>
      </c>
      <c r="O425">
        <v>51</v>
      </c>
      <c r="P425">
        <v>80</v>
      </c>
      <c r="Q425">
        <v>20</v>
      </c>
      <c r="R425">
        <v>20</v>
      </c>
      <c r="S425">
        <v>72.061000000000007</v>
      </c>
      <c r="T425">
        <v>92.061000000000007</v>
      </c>
      <c r="U425">
        <v>92.061000000000007</v>
      </c>
      <c r="V425" t="s">
        <v>1048</v>
      </c>
      <c r="W425" t="s">
        <v>1050</v>
      </c>
    </row>
    <row r="426" spans="1:23" x14ac:dyDescent="0.35">
      <c r="A426" t="s">
        <v>471</v>
      </c>
      <c r="B426" t="s">
        <v>41</v>
      </c>
      <c r="C426" t="s">
        <v>9</v>
      </c>
      <c r="D426" t="s">
        <v>12</v>
      </c>
      <c r="F426" s="4">
        <v>44272</v>
      </c>
      <c r="G426" s="4">
        <v>44296</v>
      </c>
      <c r="H426" s="6">
        <f t="shared" si="6"/>
        <v>24</v>
      </c>
      <c r="I426">
        <v>1</v>
      </c>
      <c r="L426">
        <v>0.5</v>
      </c>
      <c r="M426">
        <v>48.990699999999997</v>
      </c>
      <c r="N426" t="s">
        <v>17</v>
      </c>
      <c r="O426">
        <v>24</v>
      </c>
      <c r="P426">
        <v>80</v>
      </c>
      <c r="Q426">
        <v>40</v>
      </c>
      <c r="R426">
        <v>40</v>
      </c>
      <c r="S426">
        <v>48.990699999999997</v>
      </c>
      <c r="T426">
        <v>88.990700000000004</v>
      </c>
      <c r="U426">
        <v>88.990700000000004</v>
      </c>
      <c r="V426" t="s">
        <v>1051</v>
      </c>
      <c r="W426" t="s">
        <v>1052</v>
      </c>
    </row>
    <row r="427" spans="1:23" x14ac:dyDescent="0.35">
      <c r="A427" t="s">
        <v>472</v>
      </c>
      <c r="B427" t="s">
        <v>36</v>
      </c>
      <c r="C427" t="s">
        <v>7</v>
      </c>
      <c r="D427" t="s">
        <v>11</v>
      </c>
      <c r="F427" s="4">
        <v>44272</v>
      </c>
      <c r="G427" s="4">
        <v>44296</v>
      </c>
      <c r="H427" s="6">
        <f t="shared" si="6"/>
        <v>24</v>
      </c>
      <c r="I427">
        <v>1</v>
      </c>
      <c r="L427">
        <v>0.25</v>
      </c>
      <c r="M427">
        <v>15.401</v>
      </c>
      <c r="N427" t="s">
        <v>17</v>
      </c>
      <c r="O427">
        <v>24</v>
      </c>
      <c r="P427">
        <v>80</v>
      </c>
      <c r="Q427">
        <v>20</v>
      </c>
      <c r="R427">
        <v>20</v>
      </c>
      <c r="S427">
        <v>15.401</v>
      </c>
      <c r="T427">
        <v>35.400999999999996</v>
      </c>
      <c r="U427">
        <v>35.400999999999996</v>
      </c>
      <c r="V427" t="s">
        <v>1051</v>
      </c>
      <c r="W427" t="s">
        <v>1052</v>
      </c>
    </row>
    <row r="428" spans="1:23" x14ac:dyDescent="0.35">
      <c r="A428" t="s">
        <v>473</v>
      </c>
      <c r="B428" t="s">
        <v>40</v>
      </c>
      <c r="C428" t="s">
        <v>8</v>
      </c>
      <c r="D428" t="s">
        <v>13</v>
      </c>
      <c r="F428" s="4">
        <v>44274</v>
      </c>
      <c r="G428" s="4">
        <v>44322</v>
      </c>
      <c r="H428" s="6">
        <f t="shared" si="6"/>
        <v>48</v>
      </c>
      <c r="I428">
        <v>1</v>
      </c>
      <c r="L428">
        <v>0.75</v>
      </c>
      <c r="M428">
        <v>204.10079999999999</v>
      </c>
      <c r="N428" t="s">
        <v>18</v>
      </c>
      <c r="O428">
        <v>48</v>
      </c>
      <c r="P428">
        <v>80</v>
      </c>
      <c r="Q428">
        <v>60</v>
      </c>
      <c r="R428">
        <v>60</v>
      </c>
      <c r="S428">
        <v>204.10079999999999</v>
      </c>
      <c r="T428">
        <v>264.10079999999999</v>
      </c>
      <c r="U428">
        <v>264.10079999999999</v>
      </c>
      <c r="V428" t="s">
        <v>1049</v>
      </c>
      <c r="W428" t="s">
        <v>1050</v>
      </c>
    </row>
    <row r="429" spans="1:23" x14ac:dyDescent="0.35">
      <c r="A429" t="s">
        <v>474</v>
      </c>
      <c r="B429" t="s">
        <v>36</v>
      </c>
      <c r="C429" t="s">
        <v>7</v>
      </c>
      <c r="D429" t="s">
        <v>12</v>
      </c>
      <c r="F429" s="4">
        <v>44275</v>
      </c>
      <c r="G429" s="4">
        <v>44296</v>
      </c>
      <c r="H429" s="6">
        <f t="shared" si="6"/>
        <v>21</v>
      </c>
      <c r="I429">
        <v>1</v>
      </c>
      <c r="L429">
        <v>0.25</v>
      </c>
      <c r="M429">
        <v>12.63</v>
      </c>
      <c r="N429" t="s">
        <v>17</v>
      </c>
      <c r="O429">
        <v>21</v>
      </c>
      <c r="P429">
        <v>80</v>
      </c>
      <c r="Q429">
        <v>20</v>
      </c>
      <c r="R429">
        <v>20</v>
      </c>
      <c r="S429">
        <v>12.63</v>
      </c>
      <c r="T429">
        <v>32.630000000000003</v>
      </c>
      <c r="U429">
        <v>32.630000000000003</v>
      </c>
      <c r="V429" t="s">
        <v>1052</v>
      </c>
      <c r="W429" t="s">
        <v>1052</v>
      </c>
    </row>
    <row r="430" spans="1:23" x14ac:dyDescent="0.35">
      <c r="A430" t="s">
        <v>475</v>
      </c>
      <c r="B430" t="s">
        <v>41</v>
      </c>
      <c r="C430" t="s">
        <v>7</v>
      </c>
      <c r="D430" t="s">
        <v>12</v>
      </c>
      <c r="F430" s="4">
        <v>44275</v>
      </c>
      <c r="G430" s="4">
        <v>44299</v>
      </c>
      <c r="H430" s="6">
        <f t="shared" si="6"/>
        <v>24</v>
      </c>
      <c r="I430">
        <v>1</v>
      </c>
      <c r="L430">
        <v>0.25</v>
      </c>
      <c r="M430">
        <v>15.24</v>
      </c>
      <c r="N430" t="s">
        <v>19</v>
      </c>
      <c r="O430">
        <v>24</v>
      </c>
      <c r="P430">
        <v>80</v>
      </c>
      <c r="Q430">
        <v>20</v>
      </c>
      <c r="R430">
        <v>20</v>
      </c>
      <c r="S430">
        <v>15.24</v>
      </c>
      <c r="T430">
        <v>35.24</v>
      </c>
      <c r="U430">
        <v>35.24</v>
      </c>
      <c r="V430" t="s">
        <v>1052</v>
      </c>
      <c r="W430" t="s">
        <v>1048</v>
      </c>
    </row>
    <row r="431" spans="1:23" x14ac:dyDescent="0.35">
      <c r="A431" t="s">
        <v>476</v>
      </c>
      <c r="B431" t="s">
        <v>38</v>
      </c>
      <c r="C431" t="s">
        <v>8</v>
      </c>
      <c r="D431" t="s">
        <v>12</v>
      </c>
      <c r="F431" s="4">
        <v>44277</v>
      </c>
      <c r="G431" s="4">
        <v>44286</v>
      </c>
      <c r="H431" s="6">
        <f t="shared" si="6"/>
        <v>9</v>
      </c>
      <c r="I431">
        <v>1</v>
      </c>
      <c r="J431" t="s">
        <v>3</v>
      </c>
      <c r="K431" t="s">
        <v>3</v>
      </c>
      <c r="L431">
        <v>0.5</v>
      </c>
      <c r="M431">
        <v>50</v>
      </c>
      <c r="N431" t="s">
        <v>20</v>
      </c>
      <c r="O431">
        <v>9</v>
      </c>
      <c r="P431">
        <v>80</v>
      </c>
      <c r="Q431">
        <v>40</v>
      </c>
      <c r="R431">
        <v>0</v>
      </c>
      <c r="S431">
        <v>0</v>
      </c>
      <c r="T431">
        <v>90</v>
      </c>
      <c r="U431">
        <v>0</v>
      </c>
      <c r="V431" t="s">
        <v>1053</v>
      </c>
      <c r="W431" t="s">
        <v>1051</v>
      </c>
    </row>
    <row r="432" spans="1:23" x14ac:dyDescent="0.35">
      <c r="A432" t="s">
        <v>477</v>
      </c>
      <c r="B432" t="s">
        <v>37</v>
      </c>
      <c r="C432" t="s">
        <v>9</v>
      </c>
      <c r="D432" t="s">
        <v>2</v>
      </c>
      <c r="F432" s="4">
        <v>44277</v>
      </c>
      <c r="G432" s="4">
        <v>44306</v>
      </c>
      <c r="H432" s="6">
        <f t="shared" si="6"/>
        <v>29</v>
      </c>
      <c r="I432">
        <v>1</v>
      </c>
      <c r="K432" t="s">
        <v>3</v>
      </c>
      <c r="L432">
        <v>1.5</v>
      </c>
      <c r="M432">
        <v>272.55329999999998</v>
      </c>
      <c r="N432" t="s">
        <v>18</v>
      </c>
      <c r="O432">
        <v>29</v>
      </c>
      <c r="P432">
        <v>80</v>
      </c>
      <c r="Q432">
        <v>120</v>
      </c>
      <c r="R432">
        <v>120</v>
      </c>
      <c r="S432">
        <v>0</v>
      </c>
      <c r="T432">
        <v>392.55329999999998</v>
      </c>
      <c r="U432">
        <v>120</v>
      </c>
      <c r="V432" t="s">
        <v>1053</v>
      </c>
      <c r="W432" t="s">
        <v>1048</v>
      </c>
    </row>
    <row r="433" spans="1:23" x14ac:dyDescent="0.35">
      <c r="A433" t="s">
        <v>478</v>
      </c>
      <c r="B433" t="s">
        <v>35</v>
      </c>
      <c r="C433" t="s">
        <v>44</v>
      </c>
      <c r="D433" t="s">
        <v>13</v>
      </c>
      <c r="F433" s="4">
        <v>44277</v>
      </c>
      <c r="G433" s="4">
        <v>44306</v>
      </c>
      <c r="H433" s="6">
        <f t="shared" si="6"/>
        <v>29</v>
      </c>
      <c r="I433">
        <v>2</v>
      </c>
      <c r="L433">
        <v>6.25</v>
      </c>
      <c r="M433">
        <v>27</v>
      </c>
      <c r="N433" t="s">
        <v>18</v>
      </c>
      <c r="O433">
        <v>29</v>
      </c>
      <c r="P433">
        <v>140</v>
      </c>
      <c r="Q433">
        <v>875</v>
      </c>
      <c r="R433">
        <v>875</v>
      </c>
      <c r="S433">
        <v>27</v>
      </c>
      <c r="T433">
        <v>902</v>
      </c>
      <c r="U433">
        <v>902</v>
      </c>
      <c r="V433" t="s">
        <v>1053</v>
      </c>
      <c r="W433" t="s">
        <v>1048</v>
      </c>
    </row>
    <row r="434" spans="1:23" x14ac:dyDescent="0.35">
      <c r="A434" t="s">
        <v>479</v>
      </c>
      <c r="B434" t="s">
        <v>39</v>
      </c>
      <c r="C434" t="s">
        <v>8</v>
      </c>
      <c r="D434" t="s">
        <v>12</v>
      </c>
      <c r="F434" s="4">
        <v>44277</v>
      </c>
      <c r="G434" s="4">
        <v>44308</v>
      </c>
      <c r="H434" s="6">
        <f t="shared" si="6"/>
        <v>31</v>
      </c>
      <c r="I434">
        <v>1</v>
      </c>
      <c r="J434" t="s">
        <v>3</v>
      </c>
      <c r="K434" t="s">
        <v>3</v>
      </c>
      <c r="L434">
        <v>0.25</v>
      </c>
      <c r="M434">
        <v>65.428799999999995</v>
      </c>
      <c r="N434" t="s">
        <v>20</v>
      </c>
      <c r="O434">
        <v>31</v>
      </c>
      <c r="P434">
        <v>80</v>
      </c>
      <c r="Q434">
        <v>20</v>
      </c>
      <c r="R434">
        <v>0</v>
      </c>
      <c r="S434">
        <v>0</v>
      </c>
      <c r="T434">
        <v>85.428799999999995</v>
      </c>
      <c r="U434">
        <v>0</v>
      </c>
      <c r="V434" t="s">
        <v>1053</v>
      </c>
      <c r="W434" t="s">
        <v>1050</v>
      </c>
    </row>
    <row r="435" spans="1:23" x14ac:dyDescent="0.35">
      <c r="A435" t="s">
        <v>480</v>
      </c>
      <c r="B435" t="s">
        <v>36</v>
      </c>
      <c r="C435" t="s">
        <v>7</v>
      </c>
      <c r="D435" t="s">
        <v>12</v>
      </c>
      <c r="F435" s="4">
        <v>44277</v>
      </c>
      <c r="G435" s="4">
        <v>44322</v>
      </c>
      <c r="H435" s="6">
        <f t="shared" si="6"/>
        <v>45</v>
      </c>
      <c r="I435">
        <v>2</v>
      </c>
      <c r="L435">
        <v>0.5</v>
      </c>
      <c r="M435">
        <v>85.32</v>
      </c>
      <c r="N435" t="s">
        <v>17</v>
      </c>
      <c r="O435">
        <v>45</v>
      </c>
      <c r="P435">
        <v>140</v>
      </c>
      <c r="Q435">
        <v>70</v>
      </c>
      <c r="R435">
        <v>70</v>
      </c>
      <c r="S435">
        <v>85.32</v>
      </c>
      <c r="T435">
        <v>155.32</v>
      </c>
      <c r="U435">
        <v>155.32</v>
      </c>
      <c r="V435" t="s">
        <v>1053</v>
      </c>
      <c r="W435" t="s">
        <v>1050</v>
      </c>
    </row>
    <row r="436" spans="1:23" x14ac:dyDescent="0.35">
      <c r="A436" t="s">
        <v>481</v>
      </c>
      <c r="B436" t="s">
        <v>37</v>
      </c>
      <c r="C436" t="s">
        <v>9</v>
      </c>
      <c r="D436" t="s">
        <v>1</v>
      </c>
      <c r="F436" s="4">
        <v>44277</v>
      </c>
      <c r="G436" s="4">
        <v>44326</v>
      </c>
      <c r="H436" s="6">
        <f t="shared" si="6"/>
        <v>49</v>
      </c>
      <c r="I436">
        <v>2</v>
      </c>
      <c r="K436" t="s">
        <v>3</v>
      </c>
      <c r="L436">
        <v>1.5</v>
      </c>
      <c r="M436">
        <v>572.1671</v>
      </c>
      <c r="N436" t="s">
        <v>18</v>
      </c>
      <c r="O436">
        <v>49</v>
      </c>
      <c r="P436">
        <v>140</v>
      </c>
      <c r="Q436">
        <v>210</v>
      </c>
      <c r="R436">
        <v>210</v>
      </c>
      <c r="S436">
        <v>0</v>
      </c>
      <c r="T436">
        <v>782.1671</v>
      </c>
      <c r="U436">
        <v>210</v>
      </c>
      <c r="V436" t="s">
        <v>1053</v>
      </c>
      <c r="W436" t="s">
        <v>1053</v>
      </c>
    </row>
    <row r="437" spans="1:23" x14ac:dyDescent="0.35">
      <c r="A437" t="s">
        <v>482</v>
      </c>
      <c r="B437" t="s">
        <v>37</v>
      </c>
      <c r="C437" t="s">
        <v>9</v>
      </c>
      <c r="D437" t="s">
        <v>2</v>
      </c>
      <c r="F437" s="4">
        <v>44277</v>
      </c>
      <c r="G437" s="4">
        <v>44326</v>
      </c>
      <c r="H437" s="6">
        <f t="shared" si="6"/>
        <v>49</v>
      </c>
      <c r="I437">
        <v>2</v>
      </c>
      <c r="K437" t="s">
        <v>3</v>
      </c>
      <c r="L437">
        <v>4.5</v>
      </c>
      <c r="M437">
        <v>937.97670000000005</v>
      </c>
      <c r="N437" t="s">
        <v>18</v>
      </c>
      <c r="O437">
        <v>49</v>
      </c>
      <c r="P437">
        <v>140</v>
      </c>
      <c r="Q437">
        <v>630</v>
      </c>
      <c r="R437">
        <v>630</v>
      </c>
      <c r="S437">
        <v>0</v>
      </c>
      <c r="T437">
        <v>1567.9767000000002</v>
      </c>
      <c r="U437">
        <v>630</v>
      </c>
      <c r="V437" t="s">
        <v>1053</v>
      </c>
      <c r="W437" t="s">
        <v>1053</v>
      </c>
    </row>
    <row r="438" spans="1:23" x14ac:dyDescent="0.35">
      <c r="A438" t="s">
        <v>483</v>
      </c>
      <c r="B438" t="s">
        <v>34</v>
      </c>
      <c r="C438" t="s">
        <v>9</v>
      </c>
      <c r="D438" t="s">
        <v>13</v>
      </c>
      <c r="F438" s="4">
        <v>44278</v>
      </c>
      <c r="G438" s="4">
        <v>44278</v>
      </c>
      <c r="H438" s="6">
        <f t="shared" si="6"/>
        <v>0</v>
      </c>
      <c r="I438">
        <v>1</v>
      </c>
      <c r="J438" t="s">
        <v>3</v>
      </c>
      <c r="K438" t="s">
        <v>3</v>
      </c>
      <c r="L438">
        <v>0.5</v>
      </c>
      <c r="M438">
        <v>165</v>
      </c>
      <c r="N438" t="s">
        <v>20</v>
      </c>
      <c r="O438">
        <v>0</v>
      </c>
      <c r="P438">
        <v>80</v>
      </c>
      <c r="Q438">
        <v>40</v>
      </c>
      <c r="R438">
        <v>0</v>
      </c>
      <c r="S438">
        <v>0</v>
      </c>
      <c r="T438">
        <v>205</v>
      </c>
      <c r="U438">
        <v>0</v>
      </c>
      <c r="V438" t="s">
        <v>1048</v>
      </c>
      <c r="W438" t="s">
        <v>1048</v>
      </c>
    </row>
    <row r="439" spans="1:23" x14ac:dyDescent="0.35">
      <c r="A439" t="s">
        <v>484</v>
      </c>
      <c r="B439" t="s">
        <v>36</v>
      </c>
      <c r="C439" t="s">
        <v>7</v>
      </c>
      <c r="D439" t="s">
        <v>12</v>
      </c>
      <c r="F439" s="4">
        <v>44278</v>
      </c>
      <c r="G439" s="4">
        <v>44289</v>
      </c>
      <c r="H439" s="6">
        <f t="shared" si="6"/>
        <v>11</v>
      </c>
      <c r="I439">
        <v>2</v>
      </c>
      <c r="J439" t="s">
        <v>3</v>
      </c>
      <c r="K439" t="s">
        <v>3</v>
      </c>
      <c r="L439">
        <v>0.25</v>
      </c>
      <c r="M439">
        <v>55.295499999999997</v>
      </c>
      <c r="N439" t="s">
        <v>20</v>
      </c>
      <c r="O439">
        <v>11</v>
      </c>
      <c r="P439">
        <v>140</v>
      </c>
      <c r="Q439">
        <v>35</v>
      </c>
      <c r="R439">
        <v>0</v>
      </c>
      <c r="S439">
        <v>0</v>
      </c>
      <c r="T439">
        <v>90.295500000000004</v>
      </c>
      <c r="U439">
        <v>0</v>
      </c>
      <c r="V439" t="s">
        <v>1048</v>
      </c>
      <c r="W439" t="s">
        <v>1052</v>
      </c>
    </row>
    <row r="440" spans="1:23" x14ac:dyDescent="0.35">
      <c r="A440" t="s">
        <v>485</v>
      </c>
      <c r="B440" t="s">
        <v>39</v>
      </c>
      <c r="C440" t="s">
        <v>44</v>
      </c>
      <c r="D440" t="s">
        <v>13</v>
      </c>
      <c r="F440" s="4">
        <v>44278</v>
      </c>
      <c r="G440" s="4">
        <v>44296</v>
      </c>
      <c r="H440" s="6">
        <f t="shared" si="6"/>
        <v>18</v>
      </c>
      <c r="I440">
        <v>1</v>
      </c>
      <c r="K440" t="s">
        <v>3</v>
      </c>
      <c r="L440">
        <v>2.75</v>
      </c>
      <c r="M440">
        <v>534.56600000000003</v>
      </c>
      <c r="N440" t="s">
        <v>18</v>
      </c>
      <c r="O440">
        <v>18</v>
      </c>
      <c r="P440">
        <v>80</v>
      </c>
      <c r="Q440">
        <v>220</v>
      </c>
      <c r="R440">
        <v>220</v>
      </c>
      <c r="S440">
        <v>0</v>
      </c>
      <c r="T440">
        <v>754.56600000000003</v>
      </c>
      <c r="U440">
        <v>220</v>
      </c>
      <c r="V440" t="s">
        <v>1048</v>
      </c>
      <c r="W440" t="s">
        <v>1052</v>
      </c>
    </row>
    <row r="441" spans="1:23" x14ac:dyDescent="0.35">
      <c r="A441" t="s">
        <v>486</v>
      </c>
      <c r="B441" t="s">
        <v>34</v>
      </c>
      <c r="C441" t="s">
        <v>9</v>
      </c>
      <c r="D441" t="s">
        <v>12</v>
      </c>
      <c r="F441" s="4">
        <v>44278</v>
      </c>
      <c r="G441" s="4">
        <v>44294</v>
      </c>
      <c r="H441" s="6">
        <f t="shared" si="6"/>
        <v>16</v>
      </c>
      <c r="I441">
        <v>1</v>
      </c>
      <c r="K441" t="s">
        <v>3</v>
      </c>
      <c r="L441">
        <v>1</v>
      </c>
      <c r="M441">
        <v>448.26</v>
      </c>
      <c r="N441" t="s">
        <v>18</v>
      </c>
      <c r="O441">
        <v>16</v>
      </c>
      <c r="P441">
        <v>80</v>
      </c>
      <c r="Q441">
        <v>80</v>
      </c>
      <c r="R441">
        <v>80</v>
      </c>
      <c r="S441">
        <v>0</v>
      </c>
      <c r="T441">
        <v>528.26</v>
      </c>
      <c r="U441">
        <v>80</v>
      </c>
      <c r="V441" t="s">
        <v>1048</v>
      </c>
      <c r="W441" t="s">
        <v>1050</v>
      </c>
    </row>
    <row r="442" spans="1:23" x14ac:dyDescent="0.35">
      <c r="A442" t="s">
        <v>487</v>
      </c>
      <c r="B442" t="s">
        <v>42</v>
      </c>
      <c r="C442" t="s">
        <v>9</v>
      </c>
      <c r="D442" t="s">
        <v>12</v>
      </c>
      <c r="F442" s="4">
        <v>44278</v>
      </c>
      <c r="G442" s="4">
        <v>44300</v>
      </c>
      <c r="H442" s="6">
        <f t="shared" si="6"/>
        <v>22</v>
      </c>
      <c r="I442">
        <v>2</v>
      </c>
      <c r="L442">
        <v>1</v>
      </c>
      <c r="M442">
        <v>123.208</v>
      </c>
      <c r="N442" t="s">
        <v>18</v>
      </c>
      <c r="O442">
        <v>22</v>
      </c>
      <c r="P442">
        <v>140</v>
      </c>
      <c r="Q442">
        <v>140</v>
      </c>
      <c r="R442">
        <v>140</v>
      </c>
      <c r="S442">
        <v>123.208</v>
      </c>
      <c r="T442">
        <v>263.20799999999997</v>
      </c>
      <c r="U442">
        <v>263.20799999999997</v>
      </c>
      <c r="V442" t="s">
        <v>1048</v>
      </c>
      <c r="W442" t="s">
        <v>1051</v>
      </c>
    </row>
    <row r="443" spans="1:23" x14ac:dyDescent="0.35">
      <c r="A443" t="s">
        <v>488</v>
      </c>
      <c r="B443" t="s">
        <v>34</v>
      </c>
      <c r="C443" t="s">
        <v>8</v>
      </c>
      <c r="D443" t="s">
        <v>11</v>
      </c>
      <c r="F443" s="4">
        <v>44278</v>
      </c>
      <c r="G443" s="4">
        <v>44298</v>
      </c>
      <c r="H443" s="6">
        <f t="shared" si="6"/>
        <v>20</v>
      </c>
      <c r="I443">
        <v>1</v>
      </c>
      <c r="L443">
        <v>0.25</v>
      </c>
      <c r="M443">
        <v>77.290000000000006</v>
      </c>
      <c r="N443" t="s">
        <v>18</v>
      </c>
      <c r="O443">
        <v>20</v>
      </c>
      <c r="P443">
        <v>80</v>
      </c>
      <c r="Q443">
        <v>20</v>
      </c>
      <c r="R443">
        <v>20</v>
      </c>
      <c r="S443">
        <v>77.290000000000006</v>
      </c>
      <c r="T443">
        <v>97.29</v>
      </c>
      <c r="U443">
        <v>97.29</v>
      </c>
      <c r="V443" t="s">
        <v>1048</v>
      </c>
      <c r="W443" t="s">
        <v>1053</v>
      </c>
    </row>
    <row r="444" spans="1:23" x14ac:dyDescent="0.35">
      <c r="A444" t="s">
        <v>489</v>
      </c>
      <c r="B444" t="s">
        <v>36</v>
      </c>
      <c r="C444" t="s">
        <v>7</v>
      </c>
      <c r="D444" t="s">
        <v>1</v>
      </c>
      <c r="F444" s="4">
        <v>44278</v>
      </c>
      <c r="G444" s="4">
        <v>44298</v>
      </c>
      <c r="H444" s="6">
        <f t="shared" si="6"/>
        <v>20</v>
      </c>
      <c r="I444">
        <v>2</v>
      </c>
      <c r="J444" t="s">
        <v>3</v>
      </c>
      <c r="K444" t="s">
        <v>3</v>
      </c>
      <c r="L444">
        <v>1</v>
      </c>
      <c r="M444">
        <v>360</v>
      </c>
      <c r="N444" t="s">
        <v>20</v>
      </c>
      <c r="O444">
        <v>20</v>
      </c>
      <c r="P444">
        <v>140</v>
      </c>
      <c r="Q444">
        <v>140</v>
      </c>
      <c r="R444">
        <v>0</v>
      </c>
      <c r="S444">
        <v>0</v>
      </c>
      <c r="T444">
        <v>500</v>
      </c>
      <c r="U444">
        <v>0</v>
      </c>
      <c r="V444" t="s">
        <v>1048</v>
      </c>
      <c r="W444" t="s">
        <v>1053</v>
      </c>
    </row>
    <row r="445" spans="1:23" x14ac:dyDescent="0.35">
      <c r="A445" t="s">
        <v>490</v>
      </c>
      <c r="B445" t="s">
        <v>35</v>
      </c>
      <c r="C445" t="s">
        <v>9</v>
      </c>
      <c r="D445" t="s">
        <v>2</v>
      </c>
      <c r="F445" s="4">
        <v>44278</v>
      </c>
      <c r="G445" s="4">
        <v>44329</v>
      </c>
      <c r="H445" s="6">
        <f t="shared" si="6"/>
        <v>51</v>
      </c>
      <c r="I445">
        <v>2</v>
      </c>
      <c r="L445">
        <v>3.5</v>
      </c>
      <c r="M445">
        <v>653.00080000000003</v>
      </c>
      <c r="N445" t="s">
        <v>18</v>
      </c>
      <c r="O445">
        <v>51</v>
      </c>
      <c r="P445">
        <v>140</v>
      </c>
      <c r="Q445">
        <v>490</v>
      </c>
      <c r="R445">
        <v>490</v>
      </c>
      <c r="S445">
        <v>653.00080000000003</v>
      </c>
      <c r="T445">
        <v>1143.0008</v>
      </c>
      <c r="U445">
        <v>1143.0008</v>
      </c>
      <c r="V445" t="s">
        <v>1048</v>
      </c>
      <c r="W445" t="s">
        <v>1050</v>
      </c>
    </row>
    <row r="446" spans="1:23" x14ac:dyDescent="0.35">
      <c r="A446" t="s">
        <v>491</v>
      </c>
      <c r="B446" t="s">
        <v>37</v>
      </c>
      <c r="C446" t="s">
        <v>43</v>
      </c>
      <c r="D446" t="s">
        <v>1</v>
      </c>
      <c r="F446" s="4">
        <v>44279</v>
      </c>
      <c r="G446" s="4">
        <v>44292</v>
      </c>
      <c r="H446" s="6">
        <f t="shared" si="6"/>
        <v>13</v>
      </c>
      <c r="I446">
        <v>1</v>
      </c>
      <c r="L446">
        <v>1.5</v>
      </c>
      <c r="M446">
        <v>118.3</v>
      </c>
      <c r="N446" t="s">
        <v>17</v>
      </c>
      <c r="O446">
        <v>13</v>
      </c>
      <c r="P446">
        <v>80</v>
      </c>
      <c r="Q446">
        <v>120</v>
      </c>
      <c r="R446">
        <v>120</v>
      </c>
      <c r="S446">
        <v>118.3</v>
      </c>
      <c r="T446">
        <v>238.3</v>
      </c>
      <c r="U446">
        <v>238.3</v>
      </c>
      <c r="V446" t="s">
        <v>1051</v>
      </c>
      <c r="W446" t="s">
        <v>1048</v>
      </c>
    </row>
    <row r="447" spans="1:23" x14ac:dyDescent="0.35">
      <c r="A447" t="s">
        <v>492</v>
      </c>
      <c r="B447" t="s">
        <v>42</v>
      </c>
      <c r="C447" t="s">
        <v>7</v>
      </c>
      <c r="D447" t="s">
        <v>2</v>
      </c>
      <c r="F447" s="4">
        <v>44279</v>
      </c>
      <c r="G447" s="4">
        <v>44358</v>
      </c>
      <c r="H447" s="6">
        <f t="shared" si="6"/>
        <v>79</v>
      </c>
      <c r="I447">
        <v>2</v>
      </c>
      <c r="K447" t="s">
        <v>3</v>
      </c>
      <c r="L447">
        <v>2.5</v>
      </c>
      <c r="M447">
        <v>1480.3623</v>
      </c>
      <c r="N447" t="s">
        <v>18</v>
      </c>
      <c r="O447">
        <v>79</v>
      </c>
      <c r="P447">
        <v>140</v>
      </c>
      <c r="Q447">
        <v>350</v>
      </c>
      <c r="R447">
        <v>350</v>
      </c>
      <c r="S447">
        <v>0</v>
      </c>
      <c r="T447">
        <v>1830.3623</v>
      </c>
      <c r="U447">
        <v>350</v>
      </c>
      <c r="V447" t="s">
        <v>1051</v>
      </c>
      <c r="W447" t="s">
        <v>1049</v>
      </c>
    </row>
    <row r="448" spans="1:23" x14ac:dyDescent="0.35">
      <c r="A448" t="s">
        <v>493</v>
      </c>
      <c r="B448" t="s">
        <v>40</v>
      </c>
      <c r="C448" t="s">
        <v>7</v>
      </c>
      <c r="D448" t="s">
        <v>2</v>
      </c>
      <c r="F448" s="4">
        <v>44280</v>
      </c>
      <c r="G448" s="4">
        <v>44327</v>
      </c>
      <c r="H448" s="6">
        <f t="shared" si="6"/>
        <v>47</v>
      </c>
      <c r="I448">
        <v>2</v>
      </c>
      <c r="L448">
        <v>2.5</v>
      </c>
      <c r="M448">
        <v>837.1567</v>
      </c>
      <c r="N448" t="s">
        <v>18</v>
      </c>
      <c r="O448">
        <v>47</v>
      </c>
      <c r="P448">
        <v>140</v>
      </c>
      <c r="Q448">
        <v>350</v>
      </c>
      <c r="R448">
        <v>350</v>
      </c>
      <c r="S448">
        <v>837.1567</v>
      </c>
      <c r="T448">
        <v>1187.1567</v>
      </c>
      <c r="U448">
        <v>1187.1567</v>
      </c>
      <c r="V448" t="s">
        <v>1050</v>
      </c>
      <c r="W448" t="s">
        <v>1048</v>
      </c>
    </row>
    <row r="449" spans="1:23" x14ac:dyDescent="0.35">
      <c r="A449" t="s">
        <v>494</v>
      </c>
      <c r="B449" t="s">
        <v>36</v>
      </c>
      <c r="C449" t="s">
        <v>7</v>
      </c>
      <c r="D449" t="s">
        <v>2</v>
      </c>
      <c r="F449" s="4">
        <v>44282</v>
      </c>
      <c r="G449" s="4">
        <v>44377</v>
      </c>
      <c r="H449" s="6">
        <f t="shared" si="6"/>
        <v>95</v>
      </c>
      <c r="I449">
        <v>2</v>
      </c>
      <c r="L449">
        <v>1.75</v>
      </c>
      <c r="M449">
        <v>242.6396</v>
      </c>
      <c r="N449" t="s">
        <v>18</v>
      </c>
      <c r="O449">
        <v>95</v>
      </c>
      <c r="P449">
        <v>140</v>
      </c>
      <c r="Q449">
        <v>245</v>
      </c>
      <c r="R449">
        <v>245</v>
      </c>
      <c r="S449">
        <v>242.6396</v>
      </c>
      <c r="T449">
        <v>487.63959999999997</v>
      </c>
      <c r="U449">
        <v>487.63959999999997</v>
      </c>
      <c r="V449" t="s">
        <v>1052</v>
      </c>
      <c r="W449" t="s">
        <v>1051</v>
      </c>
    </row>
    <row r="450" spans="1:23" x14ac:dyDescent="0.35">
      <c r="A450" t="s">
        <v>495</v>
      </c>
      <c r="B450" t="s">
        <v>39</v>
      </c>
      <c r="C450" t="s">
        <v>44</v>
      </c>
      <c r="D450" t="s">
        <v>2</v>
      </c>
      <c r="F450" s="4">
        <v>44284</v>
      </c>
      <c r="G450" s="4">
        <v>44293</v>
      </c>
      <c r="H450" s="6">
        <f t="shared" si="6"/>
        <v>9</v>
      </c>
      <c r="I450">
        <v>1</v>
      </c>
      <c r="K450" t="s">
        <v>3</v>
      </c>
      <c r="L450">
        <v>2</v>
      </c>
      <c r="M450">
        <v>262.02800000000002</v>
      </c>
      <c r="N450" t="s">
        <v>18</v>
      </c>
      <c r="O450">
        <v>9</v>
      </c>
      <c r="P450">
        <v>80</v>
      </c>
      <c r="Q450">
        <v>160</v>
      </c>
      <c r="R450">
        <v>160</v>
      </c>
      <c r="S450">
        <v>0</v>
      </c>
      <c r="T450">
        <v>422.02800000000002</v>
      </c>
      <c r="U450">
        <v>160</v>
      </c>
      <c r="V450" t="s">
        <v>1053</v>
      </c>
      <c r="W450" t="s">
        <v>1051</v>
      </c>
    </row>
    <row r="451" spans="1:23" x14ac:dyDescent="0.35">
      <c r="A451" t="s">
        <v>496</v>
      </c>
      <c r="B451" t="s">
        <v>39</v>
      </c>
      <c r="C451" t="s">
        <v>8</v>
      </c>
      <c r="D451" t="s">
        <v>1</v>
      </c>
      <c r="F451" s="4">
        <v>44284</v>
      </c>
      <c r="G451" s="4">
        <v>44375</v>
      </c>
      <c r="H451" s="6">
        <f t="shared" ref="H451:H514" si="7">G451-F451</f>
        <v>91</v>
      </c>
      <c r="I451">
        <v>1</v>
      </c>
      <c r="L451">
        <v>1.75</v>
      </c>
      <c r="M451">
        <v>473.60329999999999</v>
      </c>
      <c r="N451" t="s">
        <v>18</v>
      </c>
      <c r="O451">
        <v>91</v>
      </c>
      <c r="P451">
        <v>80</v>
      </c>
      <c r="Q451">
        <v>140</v>
      </c>
      <c r="R451">
        <v>140</v>
      </c>
      <c r="S451">
        <v>473.60329999999999</v>
      </c>
      <c r="T451">
        <v>613.60329999999999</v>
      </c>
      <c r="U451">
        <v>613.60329999999999</v>
      </c>
      <c r="V451" t="s">
        <v>1053</v>
      </c>
      <c r="W451" t="s">
        <v>1053</v>
      </c>
    </row>
    <row r="452" spans="1:23" x14ac:dyDescent="0.35">
      <c r="A452" t="s">
        <v>497</v>
      </c>
      <c r="B452" t="s">
        <v>34</v>
      </c>
      <c r="C452" t="s">
        <v>8</v>
      </c>
      <c r="D452" t="s">
        <v>2</v>
      </c>
      <c r="F452" s="4">
        <v>44285</v>
      </c>
      <c r="G452" s="4">
        <v>44328</v>
      </c>
      <c r="H452" s="6">
        <f t="shared" si="7"/>
        <v>43</v>
      </c>
      <c r="I452">
        <v>1</v>
      </c>
      <c r="L452">
        <v>2.75</v>
      </c>
      <c r="M452">
        <v>708.02269999999999</v>
      </c>
      <c r="N452" t="s">
        <v>18</v>
      </c>
      <c r="O452">
        <v>43</v>
      </c>
      <c r="P452">
        <v>80</v>
      </c>
      <c r="Q452">
        <v>220</v>
      </c>
      <c r="R452">
        <v>220</v>
      </c>
      <c r="S452">
        <v>708.02269999999999</v>
      </c>
      <c r="T452">
        <v>928.02269999999999</v>
      </c>
      <c r="U452">
        <v>928.02269999999999</v>
      </c>
      <c r="V452" t="s">
        <v>1048</v>
      </c>
      <c r="W452" t="s">
        <v>1051</v>
      </c>
    </row>
    <row r="453" spans="1:23" x14ac:dyDescent="0.35">
      <c r="A453" t="s">
        <v>498</v>
      </c>
      <c r="B453" t="s">
        <v>34</v>
      </c>
      <c r="C453" t="s">
        <v>9</v>
      </c>
      <c r="D453" t="s">
        <v>13</v>
      </c>
      <c r="F453" s="4">
        <v>44286</v>
      </c>
      <c r="G453" s="4">
        <v>44292</v>
      </c>
      <c r="H453" s="6">
        <f t="shared" si="7"/>
        <v>6</v>
      </c>
      <c r="I453">
        <v>1</v>
      </c>
      <c r="L453">
        <v>0.5</v>
      </c>
      <c r="M453">
        <v>13.321400000000001</v>
      </c>
      <c r="N453" t="s">
        <v>18</v>
      </c>
      <c r="O453">
        <v>6</v>
      </c>
      <c r="P453">
        <v>80</v>
      </c>
      <c r="Q453">
        <v>40</v>
      </c>
      <c r="R453">
        <v>40</v>
      </c>
      <c r="S453">
        <v>13.321400000000001</v>
      </c>
      <c r="T453">
        <v>53.321399999999997</v>
      </c>
      <c r="U453">
        <v>53.321399999999997</v>
      </c>
      <c r="V453" t="s">
        <v>1051</v>
      </c>
      <c r="W453" t="s">
        <v>1048</v>
      </c>
    </row>
    <row r="454" spans="1:23" x14ac:dyDescent="0.35">
      <c r="A454" t="s">
        <v>499</v>
      </c>
      <c r="B454" t="s">
        <v>42</v>
      </c>
      <c r="C454" t="s">
        <v>9</v>
      </c>
      <c r="D454" t="s">
        <v>13</v>
      </c>
      <c r="E454" t="s">
        <v>3</v>
      </c>
      <c r="F454" s="4">
        <v>44286</v>
      </c>
      <c r="G454" s="4">
        <v>44307</v>
      </c>
      <c r="H454" s="6">
        <f t="shared" si="7"/>
        <v>21</v>
      </c>
      <c r="I454">
        <v>1</v>
      </c>
      <c r="L454">
        <v>0.75</v>
      </c>
      <c r="M454">
        <v>51.29</v>
      </c>
      <c r="N454" t="s">
        <v>18</v>
      </c>
      <c r="O454">
        <v>21</v>
      </c>
      <c r="P454">
        <v>80</v>
      </c>
      <c r="Q454">
        <v>60</v>
      </c>
      <c r="R454">
        <v>60</v>
      </c>
      <c r="S454">
        <v>51.29</v>
      </c>
      <c r="T454">
        <v>111.28999999999999</v>
      </c>
      <c r="U454">
        <v>111.28999999999999</v>
      </c>
      <c r="V454" t="s">
        <v>1051</v>
      </c>
      <c r="W454" t="s">
        <v>1051</v>
      </c>
    </row>
    <row r="455" spans="1:23" x14ac:dyDescent="0.35">
      <c r="A455" t="s">
        <v>500</v>
      </c>
      <c r="B455" t="s">
        <v>36</v>
      </c>
      <c r="C455" t="s">
        <v>7</v>
      </c>
      <c r="D455" t="s">
        <v>11</v>
      </c>
      <c r="F455" s="4">
        <v>44287</v>
      </c>
      <c r="G455" s="4">
        <v>44302</v>
      </c>
      <c r="H455" s="6">
        <f t="shared" si="7"/>
        <v>15</v>
      </c>
      <c r="I455">
        <v>1</v>
      </c>
      <c r="L455">
        <v>0.25</v>
      </c>
      <c r="M455">
        <v>89.5</v>
      </c>
      <c r="N455" t="s">
        <v>17</v>
      </c>
      <c r="O455">
        <v>15</v>
      </c>
      <c r="P455">
        <v>80</v>
      </c>
      <c r="Q455">
        <v>20</v>
      </c>
      <c r="R455">
        <v>20</v>
      </c>
      <c r="S455">
        <v>89.5</v>
      </c>
      <c r="T455">
        <v>109.5</v>
      </c>
      <c r="U455">
        <v>109.5</v>
      </c>
      <c r="V455" t="s">
        <v>1050</v>
      </c>
      <c r="W455" t="s">
        <v>1049</v>
      </c>
    </row>
    <row r="456" spans="1:23" x14ac:dyDescent="0.35">
      <c r="A456" t="s">
        <v>501</v>
      </c>
      <c r="B456" t="s">
        <v>35</v>
      </c>
      <c r="C456" t="s">
        <v>9</v>
      </c>
      <c r="D456" t="s">
        <v>12</v>
      </c>
      <c r="F456" s="4">
        <v>44287</v>
      </c>
      <c r="G456" s="4">
        <v>44298</v>
      </c>
      <c r="H456" s="6">
        <f t="shared" si="7"/>
        <v>11</v>
      </c>
      <c r="I456">
        <v>1</v>
      </c>
      <c r="L456">
        <v>0.25</v>
      </c>
      <c r="M456">
        <v>74.532399999999996</v>
      </c>
      <c r="N456" t="s">
        <v>19</v>
      </c>
      <c r="O456">
        <v>11</v>
      </c>
      <c r="P456">
        <v>80</v>
      </c>
      <c r="Q456">
        <v>20</v>
      </c>
      <c r="R456">
        <v>20</v>
      </c>
      <c r="S456">
        <v>74.532399999999996</v>
      </c>
      <c r="T456">
        <v>94.532399999999996</v>
      </c>
      <c r="U456">
        <v>94.532399999999996</v>
      </c>
      <c r="V456" t="s">
        <v>1050</v>
      </c>
      <c r="W456" t="s">
        <v>1053</v>
      </c>
    </row>
    <row r="457" spans="1:23" x14ac:dyDescent="0.35">
      <c r="A457" t="s">
        <v>502</v>
      </c>
      <c r="B457" t="s">
        <v>36</v>
      </c>
      <c r="C457" t="s">
        <v>7</v>
      </c>
      <c r="D457" t="s">
        <v>2</v>
      </c>
      <c r="F457" s="4">
        <v>44287</v>
      </c>
      <c r="G457" s="4">
        <v>44298</v>
      </c>
      <c r="H457" s="6">
        <f t="shared" si="7"/>
        <v>11</v>
      </c>
      <c r="I457">
        <v>2</v>
      </c>
      <c r="L457">
        <v>1.5</v>
      </c>
      <c r="M457">
        <v>64</v>
      </c>
      <c r="N457" t="s">
        <v>17</v>
      </c>
      <c r="O457">
        <v>11</v>
      </c>
      <c r="P457">
        <v>140</v>
      </c>
      <c r="Q457">
        <v>210</v>
      </c>
      <c r="R457">
        <v>210</v>
      </c>
      <c r="S457">
        <v>64</v>
      </c>
      <c r="T457">
        <v>274</v>
      </c>
      <c r="U457">
        <v>274</v>
      </c>
      <c r="V457" t="s">
        <v>1050</v>
      </c>
      <c r="W457" t="s">
        <v>1053</v>
      </c>
    </row>
    <row r="458" spans="1:23" x14ac:dyDescent="0.35">
      <c r="A458" t="s">
        <v>503</v>
      </c>
      <c r="B458" t="s">
        <v>35</v>
      </c>
      <c r="C458" t="s">
        <v>8</v>
      </c>
      <c r="D458" t="s">
        <v>12</v>
      </c>
      <c r="E458" t="s">
        <v>3</v>
      </c>
      <c r="F458" s="4">
        <v>44287</v>
      </c>
      <c r="G458" s="4">
        <v>44300</v>
      </c>
      <c r="H458" s="6">
        <f t="shared" si="7"/>
        <v>13</v>
      </c>
      <c r="I458">
        <v>1</v>
      </c>
      <c r="L458">
        <v>0.25</v>
      </c>
      <c r="M458">
        <v>23.401</v>
      </c>
      <c r="N458" t="s">
        <v>17</v>
      </c>
      <c r="O458">
        <v>13</v>
      </c>
      <c r="P458">
        <v>80</v>
      </c>
      <c r="Q458">
        <v>20</v>
      </c>
      <c r="R458">
        <v>20</v>
      </c>
      <c r="S458">
        <v>23.401</v>
      </c>
      <c r="T458">
        <v>43.400999999999996</v>
      </c>
      <c r="U458">
        <v>43.400999999999996</v>
      </c>
      <c r="V458" t="s">
        <v>1050</v>
      </c>
      <c r="W458" t="s">
        <v>1051</v>
      </c>
    </row>
    <row r="459" spans="1:23" x14ac:dyDescent="0.35">
      <c r="A459" t="s">
        <v>504</v>
      </c>
      <c r="B459" t="s">
        <v>40</v>
      </c>
      <c r="C459" t="s">
        <v>7</v>
      </c>
      <c r="D459" t="s">
        <v>12</v>
      </c>
      <c r="F459" s="4">
        <v>44287</v>
      </c>
      <c r="G459" s="4">
        <v>44312</v>
      </c>
      <c r="H459" s="6">
        <f t="shared" si="7"/>
        <v>25</v>
      </c>
      <c r="I459">
        <v>2</v>
      </c>
      <c r="L459">
        <v>0.25</v>
      </c>
      <c r="M459">
        <v>17.13</v>
      </c>
      <c r="N459" t="s">
        <v>17</v>
      </c>
      <c r="O459">
        <v>25</v>
      </c>
      <c r="P459">
        <v>140</v>
      </c>
      <c r="Q459">
        <v>35</v>
      </c>
      <c r="R459">
        <v>35</v>
      </c>
      <c r="S459">
        <v>17.13</v>
      </c>
      <c r="T459">
        <v>52.129999999999995</v>
      </c>
      <c r="U459">
        <v>52.129999999999995</v>
      </c>
      <c r="V459" t="s">
        <v>1050</v>
      </c>
      <c r="W459" t="s">
        <v>1053</v>
      </c>
    </row>
    <row r="460" spans="1:23" x14ac:dyDescent="0.35">
      <c r="A460" t="s">
        <v>505</v>
      </c>
      <c r="B460" t="s">
        <v>38</v>
      </c>
      <c r="C460" t="s">
        <v>43</v>
      </c>
      <c r="D460" t="s">
        <v>12</v>
      </c>
      <c r="F460" s="4">
        <v>44287</v>
      </c>
      <c r="G460" s="4">
        <v>44315</v>
      </c>
      <c r="H460" s="6">
        <f t="shared" si="7"/>
        <v>28</v>
      </c>
      <c r="I460">
        <v>1</v>
      </c>
      <c r="L460">
        <v>0.5</v>
      </c>
      <c r="M460">
        <v>149.5</v>
      </c>
      <c r="N460" t="s">
        <v>19</v>
      </c>
      <c r="O460">
        <v>28</v>
      </c>
      <c r="P460">
        <v>80</v>
      </c>
      <c r="Q460">
        <v>40</v>
      </c>
      <c r="R460">
        <v>40</v>
      </c>
      <c r="S460">
        <v>149.5</v>
      </c>
      <c r="T460">
        <v>189.5</v>
      </c>
      <c r="U460">
        <v>189.5</v>
      </c>
      <c r="V460" t="s">
        <v>1050</v>
      </c>
      <c r="W460" t="s">
        <v>1050</v>
      </c>
    </row>
    <row r="461" spans="1:23" x14ac:dyDescent="0.35">
      <c r="A461" t="s">
        <v>506</v>
      </c>
      <c r="B461" t="s">
        <v>35</v>
      </c>
      <c r="C461" t="s">
        <v>9</v>
      </c>
      <c r="D461" t="s">
        <v>12</v>
      </c>
      <c r="F461" s="4">
        <v>44288</v>
      </c>
      <c r="G461" s="4">
        <v>44312</v>
      </c>
      <c r="H461" s="6">
        <f t="shared" si="7"/>
        <v>24</v>
      </c>
      <c r="I461">
        <v>1</v>
      </c>
      <c r="L461">
        <v>0.5</v>
      </c>
      <c r="M461">
        <v>163.197</v>
      </c>
      <c r="N461" t="s">
        <v>19</v>
      </c>
      <c r="O461">
        <v>24</v>
      </c>
      <c r="P461">
        <v>80</v>
      </c>
      <c r="Q461">
        <v>40</v>
      </c>
      <c r="R461">
        <v>40</v>
      </c>
      <c r="S461">
        <v>163.197</v>
      </c>
      <c r="T461">
        <v>203.197</v>
      </c>
      <c r="U461">
        <v>203.197</v>
      </c>
      <c r="V461" t="s">
        <v>1049</v>
      </c>
      <c r="W461" t="s">
        <v>1053</v>
      </c>
    </row>
    <row r="462" spans="1:23" x14ac:dyDescent="0.35">
      <c r="A462" t="s">
        <v>507</v>
      </c>
      <c r="B462" t="s">
        <v>36</v>
      </c>
      <c r="C462" t="s">
        <v>7</v>
      </c>
      <c r="D462" t="s">
        <v>12</v>
      </c>
      <c r="F462" s="4">
        <v>44289</v>
      </c>
      <c r="G462" s="4">
        <v>44301</v>
      </c>
      <c r="H462" s="6">
        <f t="shared" si="7"/>
        <v>12</v>
      </c>
      <c r="I462">
        <v>2</v>
      </c>
      <c r="L462">
        <v>0.25</v>
      </c>
      <c r="M462">
        <v>14.76</v>
      </c>
      <c r="N462" t="s">
        <v>17</v>
      </c>
      <c r="O462">
        <v>12</v>
      </c>
      <c r="P462">
        <v>140</v>
      </c>
      <c r="Q462">
        <v>35</v>
      </c>
      <c r="R462">
        <v>35</v>
      </c>
      <c r="S462">
        <v>14.76</v>
      </c>
      <c r="T462">
        <v>49.76</v>
      </c>
      <c r="U462">
        <v>49.76</v>
      </c>
      <c r="V462" t="s">
        <v>1052</v>
      </c>
      <c r="W462" t="s">
        <v>1050</v>
      </c>
    </row>
    <row r="463" spans="1:23" x14ac:dyDescent="0.35">
      <c r="A463" t="s">
        <v>508</v>
      </c>
      <c r="B463" t="s">
        <v>39</v>
      </c>
      <c r="C463" t="s">
        <v>44</v>
      </c>
      <c r="D463" t="s">
        <v>12</v>
      </c>
      <c r="F463" s="4">
        <v>44289</v>
      </c>
      <c r="G463" s="4">
        <v>44313</v>
      </c>
      <c r="H463" s="6">
        <f t="shared" si="7"/>
        <v>24</v>
      </c>
      <c r="I463">
        <v>1</v>
      </c>
      <c r="L463">
        <v>0.75</v>
      </c>
      <c r="M463">
        <v>21.33</v>
      </c>
      <c r="N463" t="s">
        <v>17</v>
      </c>
      <c r="O463">
        <v>24</v>
      </c>
      <c r="P463">
        <v>80</v>
      </c>
      <c r="Q463">
        <v>60</v>
      </c>
      <c r="R463">
        <v>60</v>
      </c>
      <c r="S463">
        <v>21.33</v>
      </c>
      <c r="T463">
        <v>81.33</v>
      </c>
      <c r="U463">
        <v>81.33</v>
      </c>
      <c r="V463" t="s">
        <v>1052</v>
      </c>
      <c r="W463" t="s">
        <v>1048</v>
      </c>
    </row>
    <row r="464" spans="1:23" x14ac:dyDescent="0.35">
      <c r="A464" t="s">
        <v>509</v>
      </c>
      <c r="B464" t="s">
        <v>35</v>
      </c>
      <c r="C464" t="s">
        <v>9</v>
      </c>
      <c r="D464" t="s">
        <v>12</v>
      </c>
      <c r="F464" s="4">
        <v>44289</v>
      </c>
      <c r="G464" s="4">
        <v>44327</v>
      </c>
      <c r="H464" s="6">
        <f t="shared" si="7"/>
        <v>38</v>
      </c>
      <c r="I464">
        <v>2</v>
      </c>
      <c r="K464" t="s">
        <v>3</v>
      </c>
      <c r="L464">
        <v>1</v>
      </c>
      <c r="M464">
        <v>304.50729999999999</v>
      </c>
      <c r="N464" t="s">
        <v>18</v>
      </c>
      <c r="O464">
        <v>38</v>
      </c>
      <c r="P464">
        <v>140</v>
      </c>
      <c r="Q464">
        <v>140</v>
      </c>
      <c r="R464">
        <v>140</v>
      </c>
      <c r="S464">
        <v>0</v>
      </c>
      <c r="T464">
        <v>444.50729999999999</v>
      </c>
      <c r="U464">
        <v>140</v>
      </c>
      <c r="V464" t="s">
        <v>1052</v>
      </c>
      <c r="W464" t="s">
        <v>1048</v>
      </c>
    </row>
    <row r="465" spans="1:23" x14ac:dyDescent="0.35">
      <c r="A465" t="s">
        <v>510</v>
      </c>
      <c r="B465" t="s">
        <v>41</v>
      </c>
      <c r="C465" t="s">
        <v>8</v>
      </c>
      <c r="D465" t="s">
        <v>12</v>
      </c>
      <c r="E465" t="s">
        <v>3</v>
      </c>
      <c r="F465" s="4">
        <v>44289</v>
      </c>
      <c r="G465" s="4">
        <v>44327</v>
      </c>
      <c r="H465" s="6">
        <f t="shared" si="7"/>
        <v>38</v>
      </c>
      <c r="I465">
        <v>1</v>
      </c>
      <c r="L465">
        <v>0.5</v>
      </c>
      <c r="M465">
        <v>36.3384</v>
      </c>
      <c r="N465" t="s">
        <v>17</v>
      </c>
      <c r="O465">
        <v>38</v>
      </c>
      <c r="P465">
        <v>80</v>
      </c>
      <c r="Q465">
        <v>40</v>
      </c>
      <c r="R465">
        <v>40</v>
      </c>
      <c r="S465">
        <v>36.3384</v>
      </c>
      <c r="T465">
        <v>76.338400000000007</v>
      </c>
      <c r="U465">
        <v>76.338400000000007</v>
      </c>
      <c r="V465" t="s">
        <v>1052</v>
      </c>
      <c r="W465" t="s">
        <v>1048</v>
      </c>
    </row>
    <row r="466" spans="1:23" x14ac:dyDescent="0.35">
      <c r="A466" t="s">
        <v>511</v>
      </c>
      <c r="B466" t="s">
        <v>40</v>
      </c>
      <c r="C466" t="s">
        <v>7</v>
      </c>
      <c r="D466" t="s">
        <v>12</v>
      </c>
      <c r="F466" s="4">
        <v>44291</v>
      </c>
      <c r="G466" s="4">
        <v>44300</v>
      </c>
      <c r="H466" s="6">
        <f t="shared" si="7"/>
        <v>9</v>
      </c>
      <c r="I466">
        <v>2</v>
      </c>
      <c r="L466">
        <v>0.5</v>
      </c>
      <c r="M466">
        <v>21.33</v>
      </c>
      <c r="N466" t="s">
        <v>17</v>
      </c>
      <c r="O466">
        <v>9</v>
      </c>
      <c r="P466">
        <v>140</v>
      </c>
      <c r="Q466">
        <v>70</v>
      </c>
      <c r="R466">
        <v>70</v>
      </c>
      <c r="S466">
        <v>21.33</v>
      </c>
      <c r="T466">
        <v>91.33</v>
      </c>
      <c r="U466">
        <v>91.33</v>
      </c>
      <c r="V466" t="s">
        <v>1053</v>
      </c>
      <c r="W466" t="s">
        <v>1051</v>
      </c>
    </row>
    <row r="467" spans="1:23" x14ac:dyDescent="0.35">
      <c r="A467" t="s">
        <v>512</v>
      </c>
      <c r="B467" t="s">
        <v>36</v>
      </c>
      <c r="C467" t="s">
        <v>7</v>
      </c>
      <c r="D467" t="s">
        <v>13</v>
      </c>
      <c r="F467" s="4">
        <v>44291</v>
      </c>
      <c r="G467" s="4">
        <v>44309</v>
      </c>
      <c r="H467" s="6">
        <f t="shared" si="7"/>
        <v>18</v>
      </c>
      <c r="I467">
        <v>2</v>
      </c>
      <c r="L467">
        <v>0.5</v>
      </c>
      <c r="M467">
        <v>392.02480000000003</v>
      </c>
      <c r="N467" t="s">
        <v>18</v>
      </c>
      <c r="O467">
        <v>18</v>
      </c>
      <c r="P467">
        <v>140</v>
      </c>
      <c r="Q467">
        <v>70</v>
      </c>
      <c r="R467">
        <v>70</v>
      </c>
      <c r="S467">
        <v>392.02480000000003</v>
      </c>
      <c r="T467">
        <v>462.02480000000003</v>
      </c>
      <c r="U467">
        <v>462.02480000000003</v>
      </c>
      <c r="V467" t="s">
        <v>1053</v>
      </c>
      <c r="W467" t="s">
        <v>1049</v>
      </c>
    </row>
    <row r="468" spans="1:23" x14ac:dyDescent="0.35">
      <c r="A468" t="s">
        <v>513</v>
      </c>
      <c r="B468" t="s">
        <v>36</v>
      </c>
      <c r="C468" t="s">
        <v>7</v>
      </c>
      <c r="D468" t="s">
        <v>12</v>
      </c>
      <c r="F468" s="4">
        <v>44291</v>
      </c>
      <c r="G468" s="4">
        <v>44315</v>
      </c>
      <c r="H468" s="6">
        <f t="shared" si="7"/>
        <v>24</v>
      </c>
      <c r="I468">
        <v>1</v>
      </c>
      <c r="L468">
        <v>0.25</v>
      </c>
      <c r="M468">
        <v>151.78790000000001</v>
      </c>
      <c r="N468" t="s">
        <v>17</v>
      </c>
      <c r="O468">
        <v>24</v>
      </c>
      <c r="P468">
        <v>80</v>
      </c>
      <c r="Q468">
        <v>20</v>
      </c>
      <c r="R468">
        <v>20</v>
      </c>
      <c r="S468">
        <v>151.78790000000001</v>
      </c>
      <c r="T468">
        <v>171.78790000000001</v>
      </c>
      <c r="U468">
        <v>171.78790000000001</v>
      </c>
      <c r="V468" t="s">
        <v>1053</v>
      </c>
      <c r="W468" t="s">
        <v>1050</v>
      </c>
    </row>
    <row r="469" spans="1:23" x14ac:dyDescent="0.35">
      <c r="A469" t="s">
        <v>514</v>
      </c>
      <c r="B469" t="s">
        <v>35</v>
      </c>
      <c r="C469" t="s">
        <v>44</v>
      </c>
      <c r="D469" t="s">
        <v>12</v>
      </c>
      <c r="F469" s="4">
        <v>44291</v>
      </c>
      <c r="G469" s="4">
        <v>44328</v>
      </c>
      <c r="H469" s="6">
        <f t="shared" si="7"/>
        <v>37</v>
      </c>
      <c r="I469">
        <v>1</v>
      </c>
      <c r="L469">
        <v>0.25</v>
      </c>
      <c r="M469">
        <v>30.1082</v>
      </c>
      <c r="N469" t="s">
        <v>17</v>
      </c>
      <c r="O469">
        <v>37</v>
      </c>
      <c r="P469">
        <v>80</v>
      </c>
      <c r="Q469">
        <v>20</v>
      </c>
      <c r="R469">
        <v>20</v>
      </c>
      <c r="S469">
        <v>30.1082</v>
      </c>
      <c r="T469">
        <v>50.108199999999997</v>
      </c>
      <c r="U469">
        <v>50.108199999999997</v>
      </c>
      <c r="V469" t="s">
        <v>1053</v>
      </c>
      <c r="W469" t="s">
        <v>1051</v>
      </c>
    </row>
    <row r="470" spans="1:23" x14ac:dyDescent="0.35">
      <c r="A470" t="s">
        <v>515</v>
      </c>
      <c r="B470" t="s">
        <v>40</v>
      </c>
      <c r="C470" t="s">
        <v>7</v>
      </c>
      <c r="D470" t="s">
        <v>13</v>
      </c>
      <c r="F470" s="4">
        <v>44291</v>
      </c>
      <c r="G470" s="4">
        <v>44333</v>
      </c>
      <c r="H470" s="6">
        <f t="shared" si="7"/>
        <v>42</v>
      </c>
      <c r="I470">
        <v>2</v>
      </c>
      <c r="L470">
        <v>0.75</v>
      </c>
      <c r="M470">
        <v>13.36</v>
      </c>
      <c r="N470" t="s">
        <v>18</v>
      </c>
      <c r="O470">
        <v>42</v>
      </c>
      <c r="P470">
        <v>140</v>
      </c>
      <c r="Q470">
        <v>105</v>
      </c>
      <c r="R470">
        <v>105</v>
      </c>
      <c r="S470">
        <v>13.36</v>
      </c>
      <c r="T470">
        <v>118.36</v>
      </c>
      <c r="U470">
        <v>118.36</v>
      </c>
      <c r="V470" t="s">
        <v>1053</v>
      </c>
      <c r="W470" t="s">
        <v>1053</v>
      </c>
    </row>
    <row r="471" spans="1:23" x14ac:dyDescent="0.35">
      <c r="A471" t="s">
        <v>516</v>
      </c>
      <c r="B471" t="s">
        <v>34</v>
      </c>
      <c r="C471" t="s">
        <v>44</v>
      </c>
      <c r="D471" t="s">
        <v>2</v>
      </c>
      <c r="F471" s="4">
        <v>44291</v>
      </c>
      <c r="G471" s="4">
        <v>44362</v>
      </c>
      <c r="H471" s="6">
        <f t="shared" si="7"/>
        <v>71</v>
      </c>
      <c r="I471">
        <v>1</v>
      </c>
      <c r="L471">
        <v>4.25</v>
      </c>
      <c r="M471">
        <v>21.33</v>
      </c>
      <c r="N471" t="s">
        <v>17</v>
      </c>
      <c r="O471">
        <v>71</v>
      </c>
      <c r="P471">
        <v>80</v>
      </c>
      <c r="Q471">
        <v>340</v>
      </c>
      <c r="R471">
        <v>340</v>
      </c>
      <c r="S471">
        <v>21.33</v>
      </c>
      <c r="T471">
        <v>361.33</v>
      </c>
      <c r="U471">
        <v>361.33</v>
      </c>
      <c r="V471" t="s">
        <v>1053</v>
      </c>
      <c r="W471" t="s">
        <v>1048</v>
      </c>
    </row>
    <row r="472" spans="1:23" x14ac:dyDescent="0.35">
      <c r="A472" t="s">
        <v>517</v>
      </c>
      <c r="B472" t="s">
        <v>40</v>
      </c>
      <c r="C472" t="s">
        <v>7</v>
      </c>
      <c r="D472" t="s">
        <v>12</v>
      </c>
      <c r="E472" t="s">
        <v>3</v>
      </c>
      <c r="F472" s="4">
        <v>44292</v>
      </c>
      <c r="G472" s="4">
        <v>44323</v>
      </c>
      <c r="H472" s="6">
        <f t="shared" si="7"/>
        <v>31</v>
      </c>
      <c r="I472">
        <v>1</v>
      </c>
      <c r="L472">
        <v>0.75</v>
      </c>
      <c r="M472">
        <v>21.33</v>
      </c>
      <c r="N472" t="s">
        <v>18</v>
      </c>
      <c r="O472">
        <v>31</v>
      </c>
      <c r="P472">
        <v>80</v>
      </c>
      <c r="Q472">
        <v>60</v>
      </c>
      <c r="R472">
        <v>60</v>
      </c>
      <c r="S472">
        <v>21.33</v>
      </c>
      <c r="T472">
        <v>81.33</v>
      </c>
      <c r="U472">
        <v>81.33</v>
      </c>
      <c r="V472" t="s">
        <v>1048</v>
      </c>
      <c r="W472" t="s">
        <v>1049</v>
      </c>
    </row>
    <row r="473" spans="1:23" x14ac:dyDescent="0.35">
      <c r="A473" t="s">
        <v>518</v>
      </c>
      <c r="B473" t="s">
        <v>40</v>
      </c>
      <c r="C473" t="s">
        <v>7</v>
      </c>
      <c r="D473" t="s">
        <v>11</v>
      </c>
      <c r="E473" t="s">
        <v>3</v>
      </c>
      <c r="F473" s="4">
        <v>44292</v>
      </c>
      <c r="G473" s="4">
        <v>44326</v>
      </c>
      <c r="H473" s="6">
        <f t="shared" si="7"/>
        <v>34</v>
      </c>
      <c r="I473">
        <v>1</v>
      </c>
      <c r="L473">
        <v>0.25</v>
      </c>
      <c r="M473">
        <v>21.6</v>
      </c>
      <c r="N473" t="s">
        <v>17</v>
      </c>
      <c r="O473">
        <v>34</v>
      </c>
      <c r="P473">
        <v>80</v>
      </c>
      <c r="Q473">
        <v>20</v>
      </c>
      <c r="R473">
        <v>20</v>
      </c>
      <c r="S473">
        <v>21.6</v>
      </c>
      <c r="T473">
        <v>41.6</v>
      </c>
      <c r="U473">
        <v>41.6</v>
      </c>
      <c r="V473" t="s">
        <v>1048</v>
      </c>
      <c r="W473" t="s">
        <v>1053</v>
      </c>
    </row>
    <row r="474" spans="1:23" x14ac:dyDescent="0.35">
      <c r="A474" t="s">
        <v>519</v>
      </c>
      <c r="B474" t="s">
        <v>39</v>
      </c>
      <c r="C474" t="s">
        <v>9</v>
      </c>
      <c r="D474" t="s">
        <v>11</v>
      </c>
      <c r="E474" t="s">
        <v>3</v>
      </c>
      <c r="F474" s="4">
        <v>44292</v>
      </c>
      <c r="G474" s="4">
        <v>44336</v>
      </c>
      <c r="H474" s="6">
        <f t="shared" si="7"/>
        <v>44</v>
      </c>
      <c r="I474">
        <v>1</v>
      </c>
      <c r="L474">
        <v>0.25</v>
      </c>
      <c r="M474">
        <v>108.9568</v>
      </c>
      <c r="N474" t="s">
        <v>18</v>
      </c>
      <c r="O474">
        <v>44</v>
      </c>
      <c r="P474">
        <v>80</v>
      </c>
      <c r="Q474">
        <v>20</v>
      </c>
      <c r="R474">
        <v>20</v>
      </c>
      <c r="S474">
        <v>108.9568</v>
      </c>
      <c r="T474">
        <v>128.95679999999999</v>
      </c>
      <c r="U474">
        <v>128.95679999999999</v>
      </c>
      <c r="V474" t="s">
        <v>1048</v>
      </c>
      <c r="W474" t="s">
        <v>1050</v>
      </c>
    </row>
    <row r="475" spans="1:23" x14ac:dyDescent="0.35">
      <c r="A475" t="s">
        <v>520</v>
      </c>
      <c r="B475" t="s">
        <v>38</v>
      </c>
      <c r="C475" t="s">
        <v>8</v>
      </c>
      <c r="D475" t="s">
        <v>11</v>
      </c>
      <c r="F475" s="4">
        <v>44292</v>
      </c>
      <c r="G475" s="4">
        <v>44341</v>
      </c>
      <c r="H475" s="6">
        <f t="shared" si="7"/>
        <v>49</v>
      </c>
      <c r="I475">
        <v>1</v>
      </c>
      <c r="L475">
        <v>0.25</v>
      </c>
      <c r="M475">
        <v>42.66</v>
      </c>
      <c r="N475" t="s">
        <v>19</v>
      </c>
      <c r="O475">
        <v>49</v>
      </c>
      <c r="P475">
        <v>80</v>
      </c>
      <c r="Q475">
        <v>20</v>
      </c>
      <c r="R475">
        <v>20</v>
      </c>
      <c r="S475">
        <v>42.66</v>
      </c>
      <c r="T475">
        <v>62.66</v>
      </c>
      <c r="U475">
        <v>62.66</v>
      </c>
      <c r="V475" t="s">
        <v>1048</v>
      </c>
      <c r="W475" t="s">
        <v>1048</v>
      </c>
    </row>
    <row r="476" spans="1:23" x14ac:dyDescent="0.35">
      <c r="A476" t="s">
        <v>521</v>
      </c>
      <c r="B476" t="s">
        <v>42</v>
      </c>
      <c r="C476" t="s">
        <v>8</v>
      </c>
      <c r="D476" t="s">
        <v>12</v>
      </c>
      <c r="F476" s="4">
        <v>44292</v>
      </c>
      <c r="G476" s="4">
        <v>44343</v>
      </c>
      <c r="H476" s="6">
        <f t="shared" si="7"/>
        <v>51</v>
      </c>
      <c r="I476">
        <v>1</v>
      </c>
      <c r="L476">
        <v>1.75</v>
      </c>
      <c r="M476">
        <v>342.6</v>
      </c>
      <c r="N476" t="s">
        <v>18</v>
      </c>
      <c r="O476">
        <v>51</v>
      </c>
      <c r="P476">
        <v>80</v>
      </c>
      <c r="Q476">
        <v>140</v>
      </c>
      <c r="R476">
        <v>140</v>
      </c>
      <c r="S476">
        <v>342.6</v>
      </c>
      <c r="T476">
        <v>482.6</v>
      </c>
      <c r="U476">
        <v>482.6</v>
      </c>
      <c r="V476" t="s">
        <v>1048</v>
      </c>
      <c r="W476" t="s">
        <v>1050</v>
      </c>
    </row>
    <row r="477" spans="1:23" x14ac:dyDescent="0.35">
      <c r="A477" t="s">
        <v>522</v>
      </c>
      <c r="B477" t="s">
        <v>41</v>
      </c>
      <c r="C477" t="s">
        <v>8</v>
      </c>
      <c r="D477" t="s">
        <v>13</v>
      </c>
      <c r="F477" s="4">
        <v>44292</v>
      </c>
      <c r="G477" s="4">
        <v>44376</v>
      </c>
      <c r="H477" s="6">
        <f t="shared" si="7"/>
        <v>84</v>
      </c>
      <c r="I477">
        <v>2</v>
      </c>
      <c r="L477">
        <v>0.75</v>
      </c>
      <c r="M477">
        <v>40</v>
      </c>
      <c r="N477" t="s">
        <v>19</v>
      </c>
      <c r="O477">
        <v>84</v>
      </c>
      <c r="P477">
        <v>140</v>
      </c>
      <c r="Q477">
        <v>105</v>
      </c>
      <c r="R477">
        <v>105</v>
      </c>
      <c r="S477">
        <v>40</v>
      </c>
      <c r="T477">
        <v>145</v>
      </c>
      <c r="U477">
        <v>145</v>
      </c>
      <c r="V477" t="s">
        <v>1048</v>
      </c>
      <c r="W477" t="s">
        <v>1048</v>
      </c>
    </row>
    <row r="478" spans="1:23" x14ac:dyDescent="0.35">
      <c r="A478" t="s">
        <v>523</v>
      </c>
      <c r="B478" t="s">
        <v>36</v>
      </c>
      <c r="C478" t="s">
        <v>7</v>
      </c>
      <c r="D478" t="s">
        <v>11</v>
      </c>
      <c r="E478" t="s">
        <v>3</v>
      </c>
      <c r="F478" s="4">
        <v>44293</v>
      </c>
      <c r="G478" s="4">
        <v>44300</v>
      </c>
      <c r="H478" s="6">
        <f t="shared" si="7"/>
        <v>7</v>
      </c>
      <c r="I478">
        <v>1</v>
      </c>
      <c r="L478">
        <v>0.25</v>
      </c>
      <c r="M478">
        <v>259.2</v>
      </c>
      <c r="N478" t="s">
        <v>18</v>
      </c>
      <c r="O478">
        <v>7</v>
      </c>
      <c r="P478">
        <v>80</v>
      </c>
      <c r="Q478">
        <v>20</v>
      </c>
      <c r="R478">
        <v>20</v>
      </c>
      <c r="S478">
        <v>259.2</v>
      </c>
      <c r="T478">
        <v>279.2</v>
      </c>
      <c r="U478">
        <v>279.2</v>
      </c>
      <c r="V478" t="s">
        <v>1051</v>
      </c>
      <c r="W478" t="s">
        <v>1051</v>
      </c>
    </row>
    <row r="479" spans="1:23" x14ac:dyDescent="0.35">
      <c r="A479" t="s">
        <v>524</v>
      </c>
      <c r="B479" t="s">
        <v>36</v>
      </c>
      <c r="C479" t="s">
        <v>7</v>
      </c>
      <c r="D479" t="s">
        <v>12</v>
      </c>
      <c r="F479" s="4">
        <v>44293</v>
      </c>
      <c r="G479" s="4">
        <v>44314</v>
      </c>
      <c r="H479" s="6">
        <f t="shared" si="7"/>
        <v>21</v>
      </c>
      <c r="I479">
        <v>2</v>
      </c>
      <c r="L479">
        <v>0.25</v>
      </c>
      <c r="M479">
        <v>26.582599999999999</v>
      </c>
      <c r="N479" t="s">
        <v>17</v>
      </c>
      <c r="O479">
        <v>21</v>
      </c>
      <c r="P479">
        <v>140</v>
      </c>
      <c r="Q479">
        <v>35</v>
      </c>
      <c r="R479">
        <v>35</v>
      </c>
      <c r="S479">
        <v>26.582599999999999</v>
      </c>
      <c r="T479">
        <v>61.582599999999999</v>
      </c>
      <c r="U479">
        <v>61.582599999999999</v>
      </c>
      <c r="V479" t="s">
        <v>1051</v>
      </c>
      <c r="W479" t="s">
        <v>1051</v>
      </c>
    </row>
    <row r="480" spans="1:23" x14ac:dyDescent="0.35">
      <c r="A480" t="s">
        <v>525</v>
      </c>
      <c r="B480" t="s">
        <v>37</v>
      </c>
      <c r="C480" t="s">
        <v>44</v>
      </c>
      <c r="D480" t="s">
        <v>12</v>
      </c>
      <c r="F480" s="4">
        <v>44293</v>
      </c>
      <c r="G480" s="4">
        <v>44315</v>
      </c>
      <c r="H480" s="6">
        <f t="shared" si="7"/>
        <v>22</v>
      </c>
      <c r="I480">
        <v>1</v>
      </c>
      <c r="L480">
        <v>0.25</v>
      </c>
      <c r="M480">
        <v>52.019799999999996</v>
      </c>
      <c r="N480" t="s">
        <v>17</v>
      </c>
      <c r="O480">
        <v>22</v>
      </c>
      <c r="P480">
        <v>80</v>
      </c>
      <c r="Q480">
        <v>20</v>
      </c>
      <c r="R480">
        <v>20</v>
      </c>
      <c r="S480">
        <v>52.019799999999996</v>
      </c>
      <c r="T480">
        <v>72.019800000000004</v>
      </c>
      <c r="U480">
        <v>72.019800000000004</v>
      </c>
      <c r="V480" t="s">
        <v>1051</v>
      </c>
      <c r="W480" t="s">
        <v>1050</v>
      </c>
    </row>
    <row r="481" spans="1:23" x14ac:dyDescent="0.35">
      <c r="A481" t="s">
        <v>526</v>
      </c>
      <c r="B481" t="s">
        <v>36</v>
      </c>
      <c r="C481" t="s">
        <v>7</v>
      </c>
      <c r="D481" t="s">
        <v>13</v>
      </c>
      <c r="F481" s="4">
        <v>44293</v>
      </c>
      <c r="G481" s="4">
        <v>44315</v>
      </c>
      <c r="H481" s="6">
        <f t="shared" si="7"/>
        <v>22</v>
      </c>
      <c r="I481">
        <v>2</v>
      </c>
      <c r="J481" t="s">
        <v>3</v>
      </c>
      <c r="K481" t="s">
        <v>3</v>
      </c>
      <c r="L481">
        <v>0.5</v>
      </c>
      <c r="M481">
        <v>181.15710000000001</v>
      </c>
      <c r="N481" t="s">
        <v>20</v>
      </c>
      <c r="O481">
        <v>22</v>
      </c>
      <c r="P481">
        <v>140</v>
      </c>
      <c r="Q481">
        <v>70</v>
      </c>
      <c r="R481">
        <v>0</v>
      </c>
      <c r="S481">
        <v>0</v>
      </c>
      <c r="T481">
        <v>251.15710000000001</v>
      </c>
      <c r="U481">
        <v>0</v>
      </c>
      <c r="V481" t="s">
        <v>1051</v>
      </c>
      <c r="W481" t="s">
        <v>1050</v>
      </c>
    </row>
    <row r="482" spans="1:23" x14ac:dyDescent="0.35">
      <c r="A482" t="s">
        <v>527</v>
      </c>
      <c r="B482" t="s">
        <v>34</v>
      </c>
      <c r="C482" t="s">
        <v>8</v>
      </c>
      <c r="D482" t="s">
        <v>2</v>
      </c>
      <c r="F482" s="4">
        <v>44293</v>
      </c>
      <c r="G482" s="4">
        <v>44327</v>
      </c>
      <c r="H482" s="6">
        <f t="shared" si="7"/>
        <v>34</v>
      </c>
      <c r="I482">
        <v>2</v>
      </c>
      <c r="L482">
        <v>2</v>
      </c>
      <c r="M482">
        <v>2050.6</v>
      </c>
      <c r="N482" t="s">
        <v>17</v>
      </c>
      <c r="O482">
        <v>34</v>
      </c>
      <c r="P482">
        <v>140</v>
      </c>
      <c r="Q482">
        <v>280</v>
      </c>
      <c r="R482">
        <v>280</v>
      </c>
      <c r="S482">
        <v>2050.6</v>
      </c>
      <c r="T482">
        <v>2330.6</v>
      </c>
      <c r="U482">
        <v>2330.6</v>
      </c>
      <c r="V482" t="s">
        <v>1051</v>
      </c>
      <c r="W482" t="s">
        <v>1048</v>
      </c>
    </row>
    <row r="483" spans="1:23" hidden="1" x14ac:dyDescent="0.35">
      <c r="A483" t="s">
        <v>528</v>
      </c>
      <c r="B483" t="s">
        <v>41</v>
      </c>
      <c r="C483" t="s">
        <v>7</v>
      </c>
      <c r="D483" t="s">
        <v>12</v>
      </c>
      <c r="F483" s="4">
        <v>44293</v>
      </c>
      <c r="H483" s="6">
        <f t="shared" si="7"/>
        <v>-44293</v>
      </c>
      <c r="I483">
        <v>2</v>
      </c>
      <c r="K483" t="s">
        <v>3</v>
      </c>
      <c r="M483">
        <v>1587.2547999999999</v>
      </c>
      <c r="N483" t="s">
        <v>18</v>
      </c>
      <c r="O483" t="s">
        <v>1054</v>
      </c>
      <c r="P483">
        <v>140</v>
      </c>
      <c r="Q483">
        <v>0</v>
      </c>
      <c r="R483">
        <v>0</v>
      </c>
      <c r="S483">
        <v>0</v>
      </c>
      <c r="T483">
        <v>1587.2547999999999</v>
      </c>
      <c r="U483">
        <v>0</v>
      </c>
      <c r="V483" t="s">
        <v>1051</v>
      </c>
      <c r="W483" t="s">
        <v>1052</v>
      </c>
    </row>
    <row r="484" spans="1:23" x14ac:dyDescent="0.35">
      <c r="A484" t="s">
        <v>529</v>
      </c>
      <c r="B484" t="s">
        <v>36</v>
      </c>
      <c r="C484" t="s">
        <v>7</v>
      </c>
      <c r="D484" t="s">
        <v>13</v>
      </c>
      <c r="F484" s="4">
        <v>44294</v>
      </c>
      <c r="G484" s="4">
        <v>44308</v>
      </c>
      <c r="H484" s="6">
        <f t="shared" si="7"/>
        <v>14</v>
      </c>
      <c r="I484">
        <v>2</v>
      </c>
      <c r="L484">
        <v>0.75</v>
      </c>
      <c r="M484">
        <v>158</v>
      </c>
      <c r="N484" t="s">
        <v>17</v>
      </c>
      <c r="O484">
        <v>14</v>
      </c>
      <c r="P484">
        <v>140</v>
      </c>
      <c r="Q484">
        <v>105</v>
      </c>
      <c r="R484">
        <v>105</v>
      </c>
      <c r="S484">
        <v>158</v>
      </c>
      <c r="T484">
        <v>263</v>
      </c>
      <c r="U484">
        <v>263</v>
      </c>
      <c r="V484" t="s">
        <v>1050</v>
      </c>
      <c r="W484" t="s">
        <v>1050</v>
      </c>
    </row>
    <row r="485" spans="1:23" x14ac:dyDescent="0.35">
      <c r="A485" t="s">
        <v>530</v>
      </c>
      <c r="B485" t="s">
        <v>34</v>
      </c>
      <c r="C485" t="s">
        <v>8</v>
      </c>
      <c r="D485" t="s">
        <v>11</v>
      </c>
      <c r="F485" s="4">
        <v>44294</v>
      </c>
      <c r="G485" s="4">
        <v>44314</v>
      </c>
      <c r="H485" s="6">
        <f t="shared" si="7"/>
        <v>20</v>
      </c>
      <c r="I485">
        <v>1</v>
      </c>
      <c r="J485" t="s">
        <v>3</v>
      </c>
      <c r="K485" t="s">
        <v>3</v>
      </c>
      <c r="L485">
        <v>0.25</v>
      </c>
      <c r="M485">
        <v>30</v>
      </c>
      <c r="N485" t="s">
        <v>20</v>
      </c>
      <c r="O485">
        <v>20</v>
      </c>
      <c r="P485">
        <v>80</v>
      </c>
      <c r="Q485">
        <v>20</v>
      </c>
      <c r="R485">
        <v>0</v>
      </c>
      <c r="S485">
        <v>0</v>
      </c>
      <c r="T485">
        <v>50</v>
      </c>
      <c r="U485">
        <v>0</v>
      </c>
      <c r="V485" t="s">
        <v>1050</v>
      </c>
      <c r="W485" t="s">
        <v>1051</v>
      </c>
    </row>
    <row r="486" spans="1:23" x14ac:dyDescent="0.35">
      <c r="A486" t="s">
        <v>531</v>
      </c>
      <c r="B486" t="s">
        <v>41</v>
      </c>
      <c r="C486" t="s">
        <v>9</v>
      </c>
      <c r="D486" t="s">
        <v>2</v>
      </c>
      <c r="F486" s="4">
        <v>44294</v>
      </c>
      <c r="G486" s="4">
        <v>44315</v>
      </c>
      <c r="H486" s="6">
        <f t="shared" si="7"/>
        <v>21</v>
      </c>
      <c r="I486">
        <v>2</v>
      </c>
      <c r="K486" t="s">
        <v>3</v>
      </c>
      <c r="L486">
        <v>1</v>
      </c>
      <c r="M486">
        <v>54.28</v>
      </c>
      <c r="N486" t="s">
        <v>18</v>
      </c>
      <c r="O486">
        <v>21</v>
      </c>
      <c r="P486">
        <v>140</v>
      </c>
      <c r="Q486">
        <v>140</v>
      </c>
      <c r="R486">
        <v>140</v>
      </c>
      <c r="S486">
        <v>0</v>
      </c>
      <c r="T486">
        <v>194.28</v>
      </c>
      <c r="U486">
        <v>140</v>
      </c>
      <c r="V486" t="s">
        <v>1050</v>
      </c>
      <c r="W486" t="s">
        <v>1050</v>
      </c>
    </row>
    <row r="487" spans="1:23" x14ac:dyDescent="0.35">
      <c r="A487" t="s">
        <v>532</v>
      </c>
      <c r="B487" t="s">
        <v>36</v>
      </c>
      <c r="C487" t="s">
        <v>7</v>
      </c>
      <c r="D487" t="s">
        <v>11</v>
      </c>
      <c r="E487" t="s">
        <v>3</v>
      </c>
      <c r="F487" s="4">
        <v>44294</v>
      </c>
      <c r="G487" s="4">
        <v>44319</v>
      </c>
      <c r="H487" s="6">
        <f t="shared" si="7"/>
        <v>25</v>
      </c>
      <c r="I487">
        <v>1</v>
      </c>
      <c r="L487">
        <v>0.25</v>
      </c>
      <c r="M487">
        <v>85.32</v>
      </c>
      <c r="N487" t="s">
        <v>18</v>
      </c>
      <c r="O487">
        <v>25</v>
      </c>
      <c r="P487">
        <v>80</v>
      </c>
      <c r="Q487">
        <v>20</v>
      </c>
      <c r="R487">
        <v>20</v>
      </c>
      <c r="S487">
        <v>85.32</v>
      </c>
      <c r="T487">
        <v>105.32</v>
      </c>
      <c r="U487">
        <v>105.32</v>
      </c>
      <c r="V487" t="s">
        <v>1050</v>
      </c>
      <c r="W487" t="s">
        <v>1053</v>
      </c>
    </row>
    <row r="488" spans="1:23" x14ac:dyDescent="0.35">
      <c r="A488" t="s">
        <v>533</v>
      </c>
      <c r="B488" t="s">
        <v>41</v>
      </c>
      <c r="C488" t="s">
        <v>7</v>
      </c>
      <c r="D488" t="s">
        <v>12</v>
      </c>
      <c r="F488" s="4">
        <v>44294</v>
      </c>
      <c r="G488" s="4">
        <v>44329</v>
      </c>
      <c r="H488" s="6">
        <f t="shared" si="7"/>
        <v>35</v>
      </c>
      <c r="I488">
        <v>2</v>
      </c>
      <c r="L488">
        <v>0.25</v>
      </c>
      <c r="M488">
        <v>30</v>
      </c>
      <c r="N488" t="s">
        <v>18</v>
      </c>
      <c r="O488">
        <v>35</v>
      </c>
      <c r="P488">
        <v>140</v>
      </c>
      <c r="Q488">
        <v>35</v>
      </c>
      <c r="R488">
        <v>35</v>
      </c>
      <c r="S488">
        <v>30</v>
      </c>
      <c r="T488">
        <v>65</v>
      </c>
      <c r="U488">
        <v>65</v>
      </c>
      <c r="V488" t="s">
        <v>1050</v>
      </c>
      <c r="W488" t="s">
        <v>1050</v>
      </c>
    </row>
    <row r="489" spans="1:23" x14ac:dyDescent="0.35">
      <c r="A489" t="s">
        <v>534</v>
      </c>
      <c r="B489" t="s">
        <v>35</v>
      </c>
      <c r="C489" t="s">
        <v>44</v>
      </c>
      <c r="D489" t="s">
        <v>12</v>
      </c>
      <c r="E489" t="s">
        <v>3</v>
      </c>
      <c r="F489" s="4">
        <v>44294</v>
      </c>
      <c r="G489" s="4">
        <v>44337</v>
      </c>
      <c r="H489" s="6">
        <f t="shared" si="7"/>
        <v>43</v>
      </c>
      <c r="I489">
        <v>2</v>
      </c>
      <c r="L489">
        <v>0.25</v>
      </c>
      <c r="M489">
        <v>2.54</v>
      </c>
      <c r="N489" t="s">
        <v>17</v>
      </c>
      <c r="O489">
        <v>43</v>
      </c>
      <c r="P489">
        <v>140</v>
      </c>
      <c r="Q489">
        <v>35</v>
      </c>
      <c r="R489">
        <v>35</v>
      </c>
      <c r="S489">
        <v>2.54</v>
      </c>
      <c r="T489">
        <v>37.54</v>
      </c>
      <c r="U489">
        <v>37.54</v>
      </c>
      <c r="V489" t="s">
        <v>1050</v>
      </c>
      <c r="W489" t="s">
        <v>1049</v>
      </c>
    </row>
    <row r="490" spans="1:23" x14ac:dyDescent="0.35">
      <c r="A490" t="s">
        <v>535</v>
      </c>
      <c r="B490" t="s">
        <v>36</v>
      </c>
      <c r="C490" t="s">
        <v>7</v>
      </c>
      <c r="D490" t="s">
        <v>11</v>
      </c>
      <c r="F490" s="4">
        <v>44294</v>
      </c>
      <c r="G490" s="4">
        <v>44355</v>
      </c>
      <c r="H490" s="6">
        <f t="shared" si="7"/>
        <v>61</v>
      </c>
      <c r="I490">
        <v>1</v>
      </c>
      <c r="L490">
        <v>0.25</v>
      </c>
      <c r="M490">
        <v>66.864900000000006</v>
      </c>
      <c r="N490" t="s">
        <v>17</v>
      </c>
      <c r="O490">
        <v>61</v>
      </c>
      <c r="P490">
        <v>80</v>
      </c>
      <c r="Q490">
        <v>20</v>
      </c>
      <c r="R490">
        <v>20</v>
      </c>
      <c r="S490">
        <v>66.864900000000006</v>
      </c>
      <c r="T490">
        <v>86.864900000000006</v>
      </c>
      <c r="U490">
        <v>86.864900000000006</v>
      </c>
      <c r="V490" t="s">
        <v>1050</v>
      </c>
      <c r="W490" t="s">
        <v>1048</v>
      </c>
    </row>
    <row r="491" spans="1:23" x14ac:dyDescent="0.35">
      <c r="A491" t="s">
        <v>536</v>
      </c>
      <c r="B491" t="s">
        <v>36</v>
      </c>
      <c r="C491" t="s">
        <v>7</v>
      </c>
      <c r="D491" t="s">
        <v>13</v>
      </c>
      <c r="F491" s="4">
        <v>44296</v>
      </c>
      <c r="G491" s="4">
        <v>44307</v>
      </c>
      <c r="H491" s="6">
        <f t="shared" si="7"/>
        <v>11</v>
      </c>
      <c r="I491">
        <v>2</v>
      </c>
      <c r="L491">
        <v>0.75</v>
      </c>
      <c r="M491">
        <v>108.9273</v>
      </c>
      <c r="N491" t="s">
        <v>17</v>
      </c>
      <c r="O491">
        <v>11</v>
      </c>
      <c r="P491">
        <v>140</v>
      </c>
      <c r="Q491">
        <v>105</v>
      </c>
      <c r="R491">
        <v>105</v>
      </c>
      <c r="S491">
        <v>108.9273</v>
      </c>
      <c r="T491">
        <v>213.9273</v>
      </c>
      <c r="U491">
        <v>213.9273</v>
      </c>
      <c r="V491" t="s">
        <v>1052</v>
      </c>
      <c r="W491" t="s">
        <v>1051</v>
      </c>
    </row>
    <row r="492" spans="1:23" x14ac:dyDescent="0.35">
      <c r="A492" t="s">
        <v>537</v>
      </c>
      <c r="B492" t="s">
        <v>39</v>
      </c>
      <c r="C492" t="s">
        <v>44</v>
      </c>
      <c r="D492" t="s">
        <v>2</v>
      </c>
      <c r="F492" s="4">
        <v>44296</v>
      </c>
      <c r="G492" s="4">
        <v>44326</v>
      </c>
      <c r="H492" s="6">
        <f t="shared" si="7"/>
        <v>30</v>
      </c>
      <c r="I492">
        <v>1</v>
      </c>
      <c r="J492" t="s">
        <v>3</v>
      </c>
      <c r="K492" t="s">
        <v>3</v>
      </c>
      <c r="L492">
        <v>4.75</v>
      </c>
      <c r="M492">
        <v>397.36099999999999</v>
      </c>
      <c r="N492" t="s">
        <v>20</v>
      </c>
      <c r="O492">
        <v>30</v>
      </c>
      <c r="P492">
        <v>80</v>
      </c>
      <c r="Q492">
        <v>380</v>
      </c>
      <c r="R492">
        <v>0</v>
      </c>
      <c r="S492">
        <v>0</v>
      </c>
      <c r="T492">
        <v>777.36099999999999</v>
      </c>
      <c r="U492">
        <v>0</v>
      </c>
      <c r="V492" t="s">
        <v>1052</v>
      </c>
      <c r="W492" t="s">
        <v>1053</v>
      </c>
    </row>
    <row r="493" spans="1:23" x14ac:dyDescent="0.35">
      <c r="A493" t="s">
        <v>538</v>
      </c>
      <c r="B493" t="s">
        <v>39</v>
      </c>
      <c r="C493" t="s">
        <v>44</v>
      </c>
      <c r="D493" t="s">
        <v>12</v>
      </c>
      <c r="F493" s="4">
        <v>44298</v>
      </c>
      <c r="G493" s="4">
        <v>44307</v>
      </c>
      <c r="H493" s="6">
        <f t="shared" si="7"/>
        <v>9</v>
      </c>
      <c r="I493">
        <v>1</v>
      </c>
      <c r="L493">
        <v>0.25</v>
      </c>
      <c r="M493">
        <v>156.40209999999999</v>
      </c>
      <c r="N493" t="s">
        <v>17</v>
      </c>
      <c r="O493">
        <v>9</v>
      </c>
      <c r="P493">
        <v>80</v>
      </c>
      <c r="Q493">
        <v>20</v>
      </c>
      <c r="R493">
        <v>20</v>
      </c>
      <c r="S493">
        <v>156.40209999999999</v>
      </c>
      <c r="T493">
        <v>176.40209999999999</v>
      </c>
      <c r="U493">
        <v>176.40209999999999</v>
      </c>
      <c r="V493" t="s">
        <v>1053</v>
      </c>
      <c r="W493" t="s">
        <v>1051</v>
      </c>
    </row>
    <row r="494" spans="1:23" x14ac:dyDescent="0.35">
      <c r="A494" t="s">
        <v>539</v>
      </c>
      <c r="B494" t="s">
        <v>34</v>
      </c>
      <c r="C494" t="s">
        <v>44</v>
      </c>
      <c r="D494" t="s">
        <v>12</v>
      </c>
      <c r="F494" s="4">
        <v>44298</v>
      </c>
      <c r="G494" s="4">
        <v>44307</v>
      </c>
      <c r="H494" s="6">
        <f t="shared" si="7"/>
        <v>9</v>
      </c>
      <c r="I494">
        <v>2</v>
      </c>
      <c r="K494" t="s">
        <v>3</v>
      </c>
      <c r="L494">
        <v>0.5</v>
      </c>
      <c r="M494">
        <v>176.22120000000001</v>
      </c>
      <c r="N494" t="s">
        <v>18</v>
      </c>
      <c r="O494">
        <v>9</v>
      </c>
      <c r="P494">
        <v>140</v>
      </c>
      <c r="Q494">
        <v>70</v>
      </c>
      <c r="R494">
        <v>70</v>
      </c>
      <c r="S494">
        <v>0</v>
      </c>
      <c r="T494">
        <v>246.22120000000001</v>
      </c>
      <c r="U494">
        <v>70</v>
      </c>
      <c r="V494" t="s">
        <v>1053</v>
      </c>
      <c r="W494" t="s">
        <v>1051</v>
      </c>
    </row>
    <row r="495" spans="1:23" x14ac:dyDescent="0.35">
      <c r="A495" t="s">
        <v>540</v>
      </c>
      <c r="B495" t="s">
        <v>36</v>
      </c>
      <c r="C495" t="s">
        <v>7</v>
      </c>
      <c r="D495" t="s">
        <v>11</v>
      </c>
      <c r="F495" s="4">
        <v>44298</v>
      </c>
      <c r="G495" s="4">
        <v>44314</v>
      </c>
      <c r="H495" s="6">
        <f t="shared" si="7"/>
        <v>16</v>
      </c>
      <c r="I495">
        <v>1</v>
      </c>
      <c r="L495">
        <v>0.25</v>
      </c>
      <c r="M495">
        <v>4.99</v>
      </c>
      <c r="N495" t="s">
        <v>18</v>
      </c>
      <c r="O495">
        <v>16</v>
      </c>
      <c r="P495">
        <v>80</v>
      </c>
      <c r="Q495">
        <v>20</v>
      </c>
      <c r="R495">
        <v>20</v>
      </c>
      <c r="S495">
        <v>4.99</v>
      </c>
      <c r="T495">
        <v>24.990000000000002</v>
      </c>
      <c r="U495">
        <v>24.990000000000002</v>
      </c>
      <c r="V495" t="s">
        <v>1053</v>
      </c>
      <c r="W495" t="s">
        <v>1051</v>
      </c>
    </row>
    <row r="496" spans="1:23" x14ac:dyDescent="0.35">
      <c r="A496" t="s">
        <v>541</v>
      </c>
      <c r="B496" t="s">
        <v>35</v>
      </c>
      <c r="C496" t="s">
        <v>9</v>
      </c>
      <c r="D496" t="s">
        <v>11</v>
      </c>
      <c r="F496" s="4">
        <v>44298</v>
      </c>
      <c r="G496" s="4">
        <v>44319</v>
      </c>
      <c r="H496" s="6">
        <f t="shared" si="7"/>
        <v>21</v>
      </c>
      <c r="I496">
        <v>1</v>
      </c>
      <c r="L496">
        <v>0.25</v>
      </c>
      <c r="M496">
        <v>83.462900000000005</v>
      </c>
      <c r="N496" t="s">
        <v>17</v>
      </c>
      <c r="O496">
        <v>21</v>
      </c>
      <c r="P496">
        <v>80</v>
      </c>
      <c r="Q496">
        <v>20</v>
      </c>
      <c r="R496">
        <v>20</v>
      </c>
      <c r="S496">
        <v>83.462900000000005</v>
      </c>
      <c r="T496">
        <v>103.4629</v>
      </c>
      <c r="U496">
        <v>103.4629</v>
      </c>
      <c r="V496" t="s">
        <v>1053</v>
      </c>
      <c r="W496" t="s">
        <v>1053</v>
      </c>
    </row>
    <row r="497" spans="1:23" x14ac:dyDescent="0.35">
      <c r="A497" t="s">
        <v>542</v>
      </c>
      <c r="B497" t="s">
        <v>34</v>
      </c>
      <c r="C497" t="s">
        <v>9</v>
      </c>
      <c r="D497" t="s">
        <v>1</v>
      </c>
      <c r="F497" s="4">
        <v>44298</v>
      </c>
      <c r="G497" s="4">
        <v>44320</v>
      </c>
      <c r="H497" s="6">
        <f t="shared" si="7"/>
        <v>22</v>
      </c>
      <c r="I497">
        <v>2</v>
      </c>
      <c r="L497">
        <v>2.25</v>
      </c>
      <c r="M497">
        <v>52</v>
      </c>
      <c r="N497" t="s">
        <v>17</v>
      </c>
      <c r="O497">
        <v>22</v>
      </c>
      <c r="P497">
        <v>140</v>
      </c>
      <c r="Q497">
        <v>315</v>
      </c>
      <c r="R497">
        <v>315</v>
      </c>
      <c r="S497">
        <v>52</v>
      </c>
      <c r="T497">
        <v>367</v>
      </c>
      <c r="U497">
        <v>367</v>
      </c>
      <c r="V497" t="s">
        <v>1053</v>
      </c>
      <c r="W497" t="s">
        <v>1048</v>
      </c>
    </row>
    <row r="498" spans="1:23" x14ac:dyDescent="0.35">
      <c r="A498" t="s">
        <v>543</v>
      </c>
      <c r="B498" t="s">
        <v>37</v>
      </c>
      <c r="C498" t="s">
        <v>43</v>
      </c>
      <c r="D498" t="s">
        <v>12</v>
      </c>
      <c r="F498" s="4">
        <v>44298</v>
      </c>
      <c r="G498" s="4">
        <v>44320</v>
      </c>
      <c r="H498" s="6">
        <f t="shared" si="7"/>
        <v>22</v>
      </c>
      <c r="I498">
        <v>1</v>
      </c>
      <c r="L498">
        <v>0.5</v>
      </c>
      <c r="M498">
        <v>743.18399999999997</v>
      </c>
      <c r="N498" t="s">
        <v>19</v>
      </c>
      <c r="O498">
        <v>22</v>
      </c>
      <c r="P498">
        <v>80</v>
      </c>
      <c r="Q498">
        <v>40</v>
      </c>
      <c r="R498">
        <v>40</v>
      </c>
      <c r="S498">
        <v>743.18399999999997</v>
      </c>
      <c r="T498">
        <v>783.18399999999997</v>
      </c>
      <c r="U498">
        <v>783.18399999999997</v>
      </c>
      <c r="V498" t="s">
        <v>1053</v>
      </c>
      <c r="W498" t="s">
        <v>1048</v>
      </c>
    </row>
    <row r="499" spans="1:23" x14ac:dyDescent="0.35">
      <c r="A499" t="s">
        <v>544</v>
      </c>
      <c r="B499" t="s">
        <v>34</v>
      </c>
      <c r="C499" t="s">
        <v>44</v>
      </c>
      <c r="D499" t="s">
        <v>13</v>
      </c>
      <c r="F499" s="4">
        <v>44298</v>
      </c>
      <c r="G499" s="4">
        <v>44363</v>
      </c>
      <c r="H499" s="6">
        <f t="shared" si="7"/>
        <v>65</v>
      </c>
      <c r="I499">
        <v>1</v>
      </c>
      <c r="L499">
        <v>0.5</v>
      </c>
      <c r="M499">
        <v>144</v>
      </c>
      <c r="N499" t="s">
        <v>18</v>
      </c>
      <c r="O499">
        <v>65</v>
      </c>
      <c r="P499">
        <v>80</v>
      </c>
      <c r="Q499">
        <v>40</v>
      </c>
      <c r="R499">
        <v>40</v>
      </c>
      <c r="S499">
        <v>144</v>
      </c>
      <c r="T499">
        <v>184</v>
      </c>
      <c r="U499">
        <v>184</v>
      </c>
      <c r="V499" t="s">
        <v>1053</v>
      </c>
      <c r="W499" t="s">
        <v>1051</v>
      </c>
    </row>
    <row r="500" spans="1:23" x14ac:dyDescent="0.35">
      <c r="A500" t="s">
        <v>545</v>
      </c>
      <c r="B500" t="s">
        <v>36</v>
      </c>
      <c r="C500" t="s">
        <v>7</v>
      </c>
      <c r="D500" t="s">
        <v>11</v>
      </c>
      <c r="F500" s="4">
        <v>44299</v>
      </c>
      <c r="G500" s="4">
        <v>44314</v>
      </c>
      <c r="H500" s="6">
        <f t="shared" si="7"/>
        <v>15</v>
      </c>
      <c r="I500">
        <v>1</v>
      </c>
      <c r="J500" t="s">
        <v>3</v>
      </c>
      <c r="K500" t="s">
        <v>3</v>
      </c>
      <c r="L500">
        <v>0.25</v>
      </c>
      <c r="M500">
        <v>38.124600000000001</v>
      </c>
      <c r="N500" t="s">
        <v>20</v>
      </c>
      <c r="O500">
        <v>15</v>
      </c>
      <c r="P500">
        <v>80</v>
      </c>
      <c r="Q500">
        <v>20</v>
      </c>
      <c r="R500">
        <v>0</v>
      </c>
      <c r="S500">
        <v>0</v>
      </c>
      <c r="T500">
        <v>58.124600000000001</v>
      </c>
      <c r="U500">
        <v>0</v>
      </c>
      <c r="V500" t="s">
        <v>1048</v>
      </c>
      <c r="W500" t="s">
        <v>1051</v>
      </c>
    </row>
    <row r="501" spans="1:23" x14ac:dyDescent="0.35">
      <c r="A501" t="s">
        <v>546</v>
      </c>
      <c r="B501" t="s">
        <v>34</v>
      </c>
      <c r="C501" t="s">
        <v>9</v>
      </c>
      <c r="D501" t="s">
        <v>11</v>
      </c>
      <c r="F501" s="4">
        <v>44299</v>
      </c>
      <c r="G501" s="4">
        <v>44315</v>
      </c>
      <c r="H501" s="6">
        <f t="shared" si="7"/>
        <v>16</v>
      </c>
      <c r="I501">
        <v>1</v>
      </c>
      <c r="J501" t="s">
        <v>3</v>
      </c>
      <c r="K501" t="s">
        <v>3</v>
      </c>
      <c r="L501">
        <v>0.25</v>
      </c>
      <c r="M501">
        <v>25</v>
      </c>
      <c r="N501" t="s">
        <v>20</v>
      </c>
      <c r="O501">
        <v>16</v>
      </c>
      <c r="P501">
        <v>80</v>
      </c>
      <c r="Q501">
        <v>20</v>
      </c>
      <c r="R501">
        <v>0</v>
      </c>
      <c r="S501">
        <v>0</v>
      </c>
      <c r="T501">
        <v>45</v>
      </c>
      <c r="U501">
        <v>0</v>
      </c>
      <c r="V501" t="s">
        <v>1048</v>
      </c>
      <c r="W501" t="s">
        <v>1050</v>
      </c>
    </row>
    <row r="502" spans="1:23" x14ac:dyDescent="0.35">
      <c r="A502" t="s">
        <v>547</v>
      </c>
      <c r="B502" t="s">
        <v>36</v>
      </c>
      <c r="C502" t="s">
        <v>7</v>
      </c>
      <c r="D502" t="s">
        <v>12</v>
      </c>
      <c r="F502" s="4">
        <v>44299</v>
      </c>
      <c r="G502" s="4">
        <v>44315</v>
      </c>
      <c r="H502" s="6">
        <f t="shared" si="7"/>
        <v>16</v>
      </c>
      <c r="I502">
        <v>2</v>
      </c>
      <c r="L502">
        <v>0.25</v>
      </c>
      <c r="M502">
        <v>175</v>
      </c>
      <c r="N502" t="s">
        <v>17</v>
      </c>
      <c r="O502">
        <v>16</v>
      </c>
      <c r="P502">
        <v>140</v>
      </c>
      <c r="Q502">
        <v>35</v>
      </c>
      <c r="R502">
        <v>35</v>
      </c>
      <c r="S502">
        <v>175</v>
      </c>
      <c r="T502">
        <v>210</v>
      </c>
      <c r="U502">
        <v>210</v>
      </c>
      <c r="V502" t="s">
        <v>1048</v>
      </c>
      <c r="W502" t="s">
        <v>1050</v>
      </c>
    </row>
    <row r="503" spans="1:23" x14ac:dyDescent="0.35">
      <c r="A503" t="s">
        <v>548</v>
      </c>
      <c r="B503" t="s">
        <v>37</v>
      </c>
      <c r="C503" t="s">
        <v>43</v>
      </c>
      <c r="D503" t="s">
        <v>12</v>
      </c>
      <c r="F503" s="4">
        <v>44299</v>
      </c>
      <c r="G503" s="4">
        <v>44320</v>
      </c>
      <c r="H503" s="6">
        <f t="shared" si="7"/>
        <v>21</v>
      </c>
      <c r="I503">
        <v>1</v>
      </c>
      <c r="L503">
        <v>0.25</v>
      </c>
      <c r="M503">
        <v>6.944</v>
      </c>
      <c r="N503" t="s">
        <v>17</v>
      </c>
      <c r="O503">
        <v>21</v>
      </c>
      <c r="P503">
        <v>80</v>
      </c>
      <c r="Q503">
        <v>20</v>
      </c>
      <c r="R503">
        <v>20</v>
      </c>
      <c r="S503">
        <v>6.944</v>
      </c>
      <c r="T503">
        <v>26.943999999999999</v>
      </c>
      <c r="U503">
        <v>26.943999999999999</v>
      </c>
      <c r="V503" t="s">
        <v>1048</v>
      </c>
      <c r="W503" t="s">
        <v>1048</v>
      </c>
    </row>
    <row r="504" spans="1:23" x14ac:dyDescent="0.35">
      <c r="A504" t="s">
        <v>549</v>
      </c>
      <c r="B504" t="s">
        <v>37</v>
      </c>
      <c r="C504" t="s">
        <v>9</v>
      </c>
      <c r="D504" t="s">
        <v>1</v>
      </c>
      <c r="F504" s="4">
        <v>44299</v>
      </c>
      <c r="G504" s="4">
        <v>44328</v>
      </c>
      <c r="H504" s="6">
        <f t="shared" si="7"/>
        <v>29</v>
      </c>
      <c r="I504">
        <v>3</v>
      </c>
      <c r="L504">
        <v>3.25</v>
      </c>
      <c r="M504">
        <v>640.42399999999998</v>
      </c>
      <c r="N504" t="s">
        <v>18</v>
      </c>
      <c r="O504">
        <v>29</v>
      </c>
      <c r="P504">
        <v>195</v>
      </c>
      <c r="Q504">
        <v>633.75</v>
      </c>
      <c r="R504">
        <v>633.75</v>
      </c>
      <c r="S504">
        <v>640.42399999999998</v>
      </c>
      <c r="T504">
        <v>1274.174</v>
      </c>
      <c r="U504">
        <v>1274.174</v>
      </c>
      <c r="V504" t="s">
        <v>1048</v>
      </c>
      <c r="W504" t="s">
        <v>1051</v>
      </c>
    </row>
    <row r="505" spans="1:23" x14ac:dyDescent="0.35">
      <c r="A505" t="s">
        <v>550</v>
      </c>
      <c r="B505" t="s">
        <v>39</v>
      </c>
      <c r="C505" t="s">
        <v>8</v>
      </c>
      <c r="D505" t="s">
        <v>12</v>
      </c>
      <c r="F505" s="4">
        <v>44299</v>
      </c>
      <c r="G505" s="4">
        <v>44329</v>
      </c>
      <c r="H505" s="6">
        <f t="shared" si="7"/>
        <v>30</v>
      </c>
      <c r="I505">
        <v>1</v>
      </c>
      <c r="L505">
        <v>0.25</v>
      </c>
      <c r="M505">
        <v>86.28</v>
      </c>
      <c r="N505" t="s">
        <v>17</v>
      </c>
      <c r="O505">
        <v>30</v>
      </c>
      <c r="P505">
        <v>80</v>
      </c>
      <c r="Q505">
        <v>20</v>
      </c>
      <c r="R505">
        <v>20</v>
      </c>
      <c r="S505">
        <v>86.28</v>
      </c>
      <c r="T505">
        <v>106.28</v>
      </c>
      <c r="U505">
        <v>106.28</v>
      </c>
      <c r="V505" t="s">
        <v>1048</v>
      </c>
      <c r="W505" t="s">
        <v>1050</v>
      </c>
    </row>
    <row r="506" spans="1:23" x14ac:dyDescent="0.35">
      <c r="A506" t="s">
        <v>551</v>
      </c>
      <c r="B506" t="s">
        <v>35</v>
      </c>
      <c r="C506" t="s">
        <v>44</v>
      </c>
      <c r="D506" t="s">
        <v>12</v>
      </c>
      <c r="F506" s="4">
        <v>44299</v>
      </c>
      <c r="G506" s="4">
        <v>44337</v>
      </c>
      <c r="H506" s="6">
        <f t="shared" si="7"/>
        <v>38</v>
      </c>
      <c r="I506">
        <v>1</v>
      </c>
      <c r="K506" t="s">
        <v>3</v>
      </c>
      <c r="L506">
        <v>0.25</v>
      </c>
      <c r="M506">
        <v>103.18</v>
      </c>
      <c r="N506" t="s">
        <v>18</v>
      </c>
      <c r="O506">
        <v>38</v>
      </c>
      <c r="P506">
        <v>80</v>
      </c>
      <c r="Q506">
        <v>20</v>
      </c>
      <c r="R506">
        <v>20</v>
      </c>
      <c r="S506">
        <v>0</v>
      </c>
      <c r="T506">
        <v>123.18</v>
      </c>
      <c r="U506">
        <v>20</v>
      </c>
      <c r="V506" t="s">
        <v>1048</v>
      </c>
      <c r="W506" t="s">
        <v>1049</v>
      </c>
    </row>
    <row r="507" spans="1:23" x14ac:dyDescent="0.35">
      <c r="A507" t="s">
        <v>552</v>
      </c>
      <c r="B507" t="s">
        <v>40</v>
      </c>
      <c r="C507" t="s">
        <v>7</v>
      </c>
      <c r="D507" t="s">
        <v>2</v>
      </c>
      <c r="F507" s="4">
        <v>44299</v>
      </c>
      <c r="G507" s="4">
        <v>44333</v>
      </c>
      <c r="H507" s="6">
        <f t="shared" si="7"/>
        <v>34</v>
      </c>
      <c r="I507">
        <v>2</v>
      </c>
      <c r="L507">
        <v>1</v>
      </c>
      <c r="M507">
        <v>464.4</v>
      </c>
      <c r="N507" t="s">
        <v>21</v>
      </c>
      <c r="O507">
        <v>34</v>
      </c>
      <c r="P507">
        <v>140</v>
      </c>
      <c r="Q507">
        <v>140</v>
      </c>
      <c r="R507">
        <v>140</v>
      </c>
      <c r="S507">
        <v>464.4</v>
      </c>
      <c r="T507">
        <v>604.4</v>
      </c>
      <c r="U507">
        <v>604.4</v>
      </c>
      <c r="V507" t="s">
        <v>1048</v>
      </c>
      <c r="W507" t="s">
        <v>1053</v>
      </c>
    </row>
    <row r="508" spans="1:23" x14ac:dyDescent="0.35">
      <c r="A508" t="s">
        <v>553</v>
      </c>
      <c r="B508" t="s">
        <v>34</v>
      </c>
      <c r="C508" t="s">
        <v>44</v>
      </c>
      <c r="D508" t="s">
        <v>12</v>
      </c>
      <c r="F508" s="4">
        <v>44299</v>
      </c>
      <c r="G508" s="4">
        <v>44362</v>
      </c>
      <c r="H508" s="6">
        <f t="shared" si="7"/>
        <v>63</v>
      </c>
      <c r="I508">
        <v>1</v>
      </c>
      <c r="L508">
        <v>1</v>
      </c>
      <c r="M508">
        <v>406.65719999999999</v>
      </c>
      <c r="N508" t="s">
        <v>18</v>
      </c>
      <c r="O508">
        <v>63</v>
      </c>
      <c r="P508">
        <v>80</v>
      </c>
      <c r="Q508">
        <v>80</v>
      </c>
      <c r="R508">
        <v>80</v>
      </c>
      <c r="S508">
        <v>406.65719999999999</v>
      </c>
      <c r="T508">
        <v>486.65719999999999</v>
      </c>
      <c r="U508">
        <v>486.65719999999999</v>
      </c>
      <c r="V508" t="s">
        <v>1048</v>
      </c>
      <c r="W508" t="s">
        <v>1048</v>
      </c>
    </row>
    <row r="509" spans="1:23" x14ac:dyDescent="0.35">
      <c r="A509" t="s">
        <v>554</v>
      </c>
      <c r="B509" t="s">
        <v>35</v>
      </c>
      <c r="C509" t="s">
        <v>44</v>
      </c>
      <c r="D509" t="s">
        <v>13</v>
      </c>
      <c r="F509" s="4">
        <v>44300</v>
      </c>
      <c r="G509" s="4">
        <v>44309</v>
      </c>
      <c r="H509" s="6">
        <f t="shared" si="7"/>
        <v>9</v>
      </c>
      <c r="I509">
        <v>1</v>
      </c>
      <c r="L509">
        <v>0.5</v>
      </c>
      <c r="M509">
        <v>21.33</v>
      </c>
      <c r="N509" t="s">
        <v>17</v>
      </c>
      <c r="O509">
        <v>9</v>
      </c>
      <c r="P509">
        <v>80</v>
      </c>
      <c r="Q509">
        <v>40</v>
      </c>
      <c r="R509">
        <v>40</v>
      </c>
      <c r="S509">
        <v>21.33</v>
      </c>
      <c r="T509">
        <v>61.33</v>
      </c>
      <c r="U509">
        <v>61.33</v>
      </c>
      <c r="V509" t="s">
        <v>1051</v>
      </c>
      <c r="W509" t="s">
        <v>1049</v>
      </c>
    </row>
    <row r="510" spans="1:23" x14ac:dyDescent="0.35">
      <c r="A510" t="s">
        <v>555</v>
      </c>
      <c r="B510" t="s">
        <v>38</v>
      </c>
      <c r="C510" t="s">
        <v>8</v>
      </c>
      <c r="D510" t="s">
        <v>2</v>
      </c>
      <c r="F510" s="4">
        <v>44300</v>
      </c>
      <c r="G510" s="4">
        <v>44312</v>
      </c>
      <c r="H510" s="6">
        <f t="shared" si="7"/>
        <v>12</v>
      </c>
      <c r="I510">
        <v>1</v>
      </c>
      <c r="L510">
        <v>1.5</v>
      </c>
      <c r="M510">
        <v>15.15</v>
      </c>
      <c r="N510" t="s">
        <v>17</v>
      </c>
      <c r="O510">
        <v>12</v>
      </c>
      <c r="P510">
        <v>80</v>
      </c>
      <c r="Q510">
        <v>120</v>
      </c>
      <c r="R510">
        <v>120</v>
      </c>
      <c r="S510">
        <v>15.15</v>
      </c>
      <c r="T510">
        <v>135.15</v>
      </c>
      <c r="U510">
        <v>135.15</v>
      </c>
      <c r="V510" t="s">
        <v>1051</v>
      </c>
      <c r="W510" t="s">
        <v>1053</v>
      </c>
    </row>
    <row r="511" spans="1:23" x14ac:dyDescent="0.35">
      <c r="A511" t="s">
        <v>556</v>
      </c>
      <c r="B511" t="s">
        <v>39</v>
      </c>
      <c r="C511" t="s">
        <v>8</v>
      </c>
      <c r="D511" t="s">
        <v>12</v>
      </c>
      <c r="E511" t="s">
        <v>3</v>
      </c>
      <c r="F511" s="4">
        <v>44300</v>
      </c>
      <c r="G511" s="4">
        <v>44313</v>
      </c>
      <c r="H511" s="6">
        <f t="shared" si="7"/>
        <v>13</v>
      </c>
      <c r="I511">
        <v>1</v>
      </c>
      <c r="K511" t="s">
        <v>3</v>
      </c>
      <c r="L511">
        <v>0.25</v>
      </c>
      <c r="M511">
        <v>96.045299999999997</v>
      </c>
      <c r="N511" t="s">
        <v>18</v>
      </c>
      <c r="O511">
        <v>13</v>
      </c>
      <c r="P511">
        <v>80</v>
      </c>
      <c r="Q511">
        <v>20</v>
      </c>
      <c r="R511">
        <v>20</v>
      </c>
      <c r="S511">
        <v>0</v>
      </c>
      <c r="T511">
        <v>116.0453</v>
      </c>
      <c r="U511">
        <v>20</v>
      </c>
      <c r="V511" t="s">
        <v>1051</v>
      </c>
      <c r="W511" t="s">
        <v>1048</v>
      </c>
    </row>
    <row r="512" spans="1:23" x14ac:dyDescent="0.35">
      <c r="A512" t="s">
        <v>557</v>
      </c>
      <c r="B512" t="s">
        <v>35</v>
      </c>
      <c r="C512" t="s">
        <v>8</v>
      </c>
      <c r="D512" t="s">
        <v>11</v>
      </c>
      <c r="E512" t="s">
        <v>3</v>
      </c>
      <c r="F512" s="4">
        <v>44300</v>
      </c>
      <c r="G512" s="4">
        <v>44313</v>
      </c>
      <c r="H512" s="6">
        <f t="shared" si="7"/>
        <v>13</v>
      </c>
      <c r="I512">
        <v>1</v>
      </c>
      <c r="L512">
        <v>0.25</v>
      </c>
      <c r="M512">
        <v>127.40130000000001</v>
      </c>
      <c r="N512" t="s">
        <v>18</v>
      </c>
      <c r="O512">
        <v>13</v>
      </c>
      <c r="P512">
        <v>80</v>
      </c>
      <c r="Q512">
        <v>20</v>
      </c>
      <c r="R512">
        <v>20</v>
      </c>
      <c r="S512">
        <v>127.40130000000001</v>
      </c>
      <c r="T512">
        <v>147.40129999999999</v>
      </c>
      <c r="U512">
        <v>147.40129999999999</v>
      </c>
      <c r="V512" t="s">
        <v>1051</v>
      </c>
      <c r="W512" t="s">
        <v>1048</v>
      </c>
    </row>
    <row r="513" spans="1:23" x14ac:dyDescent="0.35">
      <c r="A513" t="s">
        <v>558</v>
      </c>
      <c r="B513" t="s">
        <v>37</v>
      </c>
      <c r="C513" t="s">
        <v>43</v>
      </c>
      <c r="D513" t="s">
        <v>13</v>
      </c>
      <c r="F513" s="4">
        <v>44300</v>
      </c>
      <c r="G513" s="4">
        <v>44321</v>
      </c>
      <c r="H513" s="6">
        <f t="shared" si="7"/>
        <v>21</v>
      </c>
      <c r="I513">
        <v>1</v>
      </c>
      <c r="L513">
        <v>0.5</v>
      </c>
      <c r="M513">
        <v>95.471999999999994</v>
      </c>
      <c r="N513" t="s">
        <v>19</v>
      </c>
      <c r="O513">
        <v>21</v>
      </c>
      <c r="P513">
        <v>80</v>
      </c>
      <c r="Q513">
        <v>40</v>
      </c>
      <c r="R513">
        <v>40</v>
      </c>
      <c r="S513">
        <v>95.471999999999994</v>
      </c>
      <c r="T513">
        <v>135.47199999999998</v>
      </c>
      <c r="U513">
        <v>135.47199999999998</v>
      </c>
      <c r="V513" t="s">
        <v>1051</v>
      </c>
      <c r="W513" t="s">
        <v>1051</v>
      </c>
    </row>
    <row r="514" spans="1:23" x14ac:dyDescent="0.35">
      <c r="A514" t="s">
        <v>559</v>
      </c>
      <c r="B514" t="s">
        <v>34</v>
      </c>
      <c r="C514" t="s">
        <v>44</v>
      </c>
      <c r="D514" t="s">
        <v>12</v>
      </c>
      <c r="E514" t="s">
        <v>3</v>
      </c>
      <c r="F514" s="4">
        <v>44300</v>
      </c>
      <c r="G514" s="4">
        <v>44321</v>
      </c>
      <c r="H514" s="6">
        <f t="shared" si="7"/>
        <v>21</v>
      </c>
      <c r="I514">
        <v>1</v>
      </c>
      <c r="L514">
        <v>0.25</v>
      </c>
      <c r="M514">
        <v>55.648400000000002</v>
      </c>
      <c r="N514" t="s">
        <v>17</v>
      </c>
      <c r="O514">
        <v>21</v>
      </c>
      <c r="P514">
        <v>80</v>
      </c>
      <c r="Q514">
        <v>20</v>
      </c>
      <c r="R514">
        <v>20</v>
      </c>
      <c r="S514">
        <v>55.648400000000002</v>
      </c>
      <c r="T514">
        <v>75.648400000000009</v>
      </c>
      <c r="U514">
        <v>75.648400000000009</v>
      </c>
      <c r="V514" t="s">
        <v>1051</v>
      </c>
      <c r="W514" t="s">
        <v>1051</v>
      </c>
    </row>
    <row r="515" spans="1:23" x14ac:dyDescent="0.35">
      <c r="A515" t="s">
        <v>560</v>
      </c>
      <c r="B515" t="s">
        <v>38</v>
      </c>
      <c r="C515" t="s">
        <v>8</v>
      </c>
      <c r="D515" t="s">
        <v>12</v>
      </c>
      <c r="E515" t="s">
        <v>3</v>
      </c>
      <c r="F515" s="4">
        <v>44300</v>
      </c>
      <c r="G515" s="4">
        <v>44322</v>
      </c>
      <c r="H515" s="6">
        <f t="shared" ref="H515:H578" si="8">G515-F515</f>
        <v>22</v>
      </c>
      <c r="I515">
        <v>1</v>
      </c>
      <c r="K515" t="s">
        <v>3</v>
      </c>
      <c r="L515">
        <v>0.5</v>
      </c>
      <c r="M515">
        <v>22.3</v>
      </c>
      <c r="N515" t="s">
        <v>18</v>
      </c>
      <c r="O515">
        <v>22</v>
      </c>
      <c r="P515">
        <v>80</v>
      </c>
      <c r="Q515">
        <v>40</v>
      </c>
      <c r="R515">
        <v>40</v>
      </c>
      <c r="S515">
        <v>0</v>
      </c>
      <c r="T515">
        <v>62.3</v>
      </c>
      <c r="U515">
        <v>40</v>
      </c>
      <c r="V515" t="s">
        <v>1051</v>
      </c>
      <c r="W515" t="s">
        <v>1050</v>
      </c>
    </row>
    <row r="516" spans="1:23" x14ac:dyDescent="0.35">
      <c r="A516" t="s">
        <v>561</v>
      </c>
      <c r="B516" t="s">
        <v>35</v>
      </c>
      <c r="C516" t="s">
        <v>8</v>
      </c>
      <c r="D516" t="s">
        <v>12</v>
      </c>
      <c r="F516" s="4">
        <v>44300</v>
      </c>
      <c r="G516" s="4">
        <v>44328</v>
      </c>
      <c r="H516" s="6">
        <f t="shared" si="8"/>
        <v>28</v>
      </c>
      <c r="I516">
        <v>1</v>
      </c>
      <c r="L516">
        <v>0.5</v>
      </c>
      <c r="M516">
        <v>148.095</v>
      </c>
      <c r="N516" t="s">
        <v>17</v>
      </c>
      <c r="O516">
        <v>28</v>
      </c>
      <c r="P516">
        <v>80</v>
      </c>
      <c r="Q516">
        <v>40</v>
      </c>
      <c r="R516">
        <v>40</v>
      </c>
      <c r="S516">
        <v>148.095</v>
      </c>
      <c r="T516">
        <v>188.095</v>
      </c>
      <c r="U516">
        <v>188.095</v>
      </c>
      <c r="V516" t="s">
        <v>1051</v>
      </c>
      <c r="W516" t="s">
        <v>1051</v>
      </c>
    </row>
    <row r="517" spans="1:23" x14ac:dyDescent="0.35">
      <c r="A517" t="s">
        <v>562</v>
      </c>
      <c r="B517" t="s">
        <v>37</v>
      </c>
      <c r="C517" t="s">
        <v>9</v>
      </c>
      <c r="D517" t="s">
        <v>11</v>
      </c>
      <c r="F517" s="4">
        <v>44300</v>
      </c>
      <c r="G517" s="4">
        <v>44333</v>
      </c>
      <c r="H517" s="6">
        <f t="shared" si="8"/>
        <v>33</v>
      </c>
      <c r="I517">
        <v>1</v>
      </c>
      <c r="L517">
        <v>0.25</v>
      </c>
      <c r="M517">
        <v>18</v>
      </c>
      <c r="N517" t="s">
        <v>19</v>
      </c>
      <c r="O517">
        <v>33</v>
      </c>
      <c r="P517">
        <v>80</v>
      </c>
      <c r="Q517">
        <v>20</v>
      </c>
      <c r="R517">
        <v>20</v>
      </c>
      <c r="S517">
        <v>18</v>
      </c>
      <c r="T517">
        <v>38</v>
      </c>
      <c r="U517">
        <v>38</v>
      </c>
      <c r="V517" t="s">
        <v>1051</v>
      </c>
      <c r="W517" t="s">
        <v>1053</v>
      </c>
    </row>
    <row r="518" spans="1:23" x14ac:dyDescent="0.35">
      <c r="A518" t="s">
        <v>563</v>
      </c>
      <c r="B518" t="s">
        <v>35</v>
      </c>
      <c r="C518" t="s">
        <v>44</v>
      </c>
      <c r="D518" t="s">
        <v>12</v>
      </c>
      <c r="E518" t="s">
        <v>3</v>
      </c>
      <c r="F518" s="4">
        <v>44300</v>
      </c>
      <c r="G518" s="4">
        <v>44333</v>
      </c>
      <c r="H518" s="6">
        <f t="shared" si="8"/>
        <v>33</v>
      </c>
      <c r="I518">
        <v>1</v>
      </c>
      <c r="K518" t="s">
        <v>3</v>
      </c>
      <c r="L518">
        <v>0.25</v>
      </c>
      <c r="M518">
        <v>54.180599999999998</v>
      </c>
      <c r="N518" t="s">
        <v>18</v>
      </c>
      <c r="O518">
        <v>33</v>
      </c>
      <c r="P518">
        <v>80</v>
      </c>
      <c r="Q518">
        <v>20</v>
      </c>
      <c r="R518">
        <v>20</v>
      </c>
      <c r="S518">
        <v>0</v>
      </c>
      <c r="T518">
        <v>74.180599999999998</v>
      </c>
      <c r="U518">
        <v>20</v>
      </c>
      <c r="V518" t="s">
        <v>1051</v>
      </c>
      <c r="W518" t="s">
        <v>1053</v>
      </c>
    </row>
    <row r="519" spans="1:23" x14ac:dyDescent="0.35">
      <c r="A519" t="s">
        <v>564</v>
      </c>
      <c r="B519" t="s">
        <v>38</v>
      </c>
      <c r="C519" t="s">
        <v>8</v>
      </c>
      <c r="D519" t="s">
        <v>13</v>
      </c>
      <c r="F519" s="4">
        <v>44300</v>
      </c>
      <c r="G519" s="4">
        <v>44347</v>
      </c>
      <c r="H519" s="6">
        <f t="shared" si="8"/>
        <v>47</v>
      </c>
      <c r="I519">
        <v>2</v>
      </c>
      <c r="L519">
        <v>0.75</v>
      </c>
      <c r="M519">
        <v>197.9443</v>
      </c>
      <c r="N519" t="s">
        <v>18</v>
      </c>
      <c r="O519">
        <v>47</v>
      </c>
      <c r="P519">
        <v>140</v>
      </c>
      <c r="Q519">
        <v>105</v>
      </c>
      <c r="R519">
        <v>105</v>
      </c>
      <c r="S519">
        <v>197.9443</v>
      </c>
      <c r="T519">
        <v>302.9443</v>
      </c>
      <c r="U519">
        <v>302.9443</v>
      </c>
      <c r="V519" t="s">
        <v>1051</v>
      </c>
      <c r="W519" t="s">
        <v>1053</v>
      </c>
    </row>
    <row r="520" spans="1:23" x14ac:dyDescent="0.35">
      <c r="A520" t="s">
        <v>565</v>
      </c>
      <c r="B520" t="s">
        <v>39</v>
      </c>
      <c r="C520" t="s">
        <v>9</v>
      </c>
      <c r="D520" t="s">
        <v>11</v>
      </c>
      <c r="F520" s="4">
        <v>44300</v>
      </c>
      <c r="G520" s="4">
        <v>44364</v>
      </c>
      <c r="H520" s="6">
        <f t="shared" si="8"/>
        <v>64</v>
      </c>
      <c r="I520">
        <v>1</v>
      </c>
      <c r="J520" t="s">
        <v>3</v>
      </c>
      <c r="K520" t="s">
        <v>3</v>
      </c>
      <c r="L520">
        <v>0.25</v>
      </c>
      <c r="M520">
        <v>111.91240000000001</v>
      </c>
      <c r="N520" t="s">
        <v>20</v>
      </c>
      <c r="O520">
        <v>64</v>
      </c>
      <c r="P520">
        <v>80</v>
      </c>
      <c r="Q520">
        <v>20</v>
      </c>
      <c r="R520">
        <v>0</v>
      </c>
      <c r="S520">
        <v>0</v>
      </c>
      <c r="T520">
        <v>131.91239999999999</v>
      </c>
      <c r="U520">
        <v>0</v>
      </c>
      <c r="V520" t="s">
        <v>1051</v>
      </c>
      <c r="W520" t="s">
        <v>1050</v>
      </c>
    </row>
    <row r="521" spans="1:23" x14ac:dyDescent="0.35">
      <c r="A521" t="s">
        <v>566</v>
      </c>
      <c r="B521" t="s">
        <v>36</v>
      </c>
      <c r="C521" t="s">
        <v>7</v>
      </c>
      <c r="D521" t="s">
        <v>11</v>
      </c>
      <c r="F521" s="4">
        <v>44301</v>
      </c>
      <c r="G521" s="4">
        <v>44315</v>
      </c>
      <c r="H521" s="6">
        <f t="shared" si="8"/>
        <v>14</v>
      </c>
      <c r="I521">
        <v>1</v>
      </c>
      <c r="L521">
        <v>0.25</v>
      </c>
      <c r="M521">
        <v>118.0681</v>
      </c>
      <c r="N521" t="s">
        <v>17</v>
      </c>
      <c r="O521">
        <v>14</v>
      </c>
      <c r="P521">
        <v>80</v>
      </c>
      <c r="Q521">
        <v>20</v>
      </c>
      <c r="R521">
        <v>20</v>
      </c>
      <c r="S521">
        <v>118.0681</v>
      </c>
      <c r="T521">
        <v>138.06810000000002</v>
      </c>
      <c r="U521">
        <v>138.06810000000002</v>
      </c>
      <c r="V521" t="s">
        <v>1050</v>
      </c>
      <c r="W521" t="s">
        <v>1050</v>
      </c>
    </row>
    <row r="522" spans="1:23" x14ac:dyDescent="0.35">
      <c r="A522" t="s">
        <v>567</v>
      </c>
      <c r="B522" t="s">
        <v>37</v>
      </c>
      <c r="C522" t="s">
        <v>43</v>
      </c>
      <c r="D522" t="s">
        <v>13</v>
      </c>
      <c r="F522" s="4">
        <v>44301</v>
      </c>
      <c r="G522" s="4">
        <v>44313</v>
      </c>
      <c r="H522" s="6">
        <f t="shared" si="8"/>
        <v>12</v>
      </c>
      <c r="I522">
        <v>1</v>
      </c>
      <c r="L522">
        <v>0.5</v>
      </c>
      <c r="M522">
        <v>48.75</v>
      </c>
      <c r="N522" t="s">
        <v>17</v>
      </c>
      <c r="O522">
        <v>12</v>
      </c>
      <c r="P522">
        <v>80</v>
      </c>
      <c r="Q522">
        <v>40</v>
      </c>
      <c r="R522">
        <v>40</v>
      </c>
      <c r="S522">
        <v>48.75</v>
      </c>
      <c r="T522">
        <v>88.75</v>
      </c>
      <c r="U522">
        <v>88.75</v>
      </c>
      <c r="V522" t="s">
        <v>1050</v>
      </c>
      <c r="W522" t="s">
        <v>1048</v>
      </c>
    </row>
    <row r="523" spans="1:23" x14ac:dyDescent="0.35">
      <c r="A523" t="s">
        <v>568</v>
      </c>
      <c r="B523" t="s">
        <v>36</v>
      </c>
      <c r="C523" t="s">
        <v>7</v>
      </c>
      <c r="D523" t="s">
        <v>12</v>
      </c>
      <c r="F523" s="4">
        <v>44301</v>
      </c>
      <c r="G523" s="4">
        <v>44313</v>
      </c>
      <c r="H523" s="6">
        <f t="shared" si="8"/>
        <v>12</v>
      </c>
      <c r="I523">
        <v>1</v>
      </c>
      <c r="J523" t="s">
        <v>3</v>
      </c>
      <c r="K523" t="s">
        <v>3</v>
      </c>
      <c r="L523">
        <v>0.25</v>
      </c>
      <c r="M523">
        <v>144</v>
      </c>
      <c r="N523" t="s">
        <v>20</v>
      </c>
      <c r="O523">
        <v>12</v>
      </c>
      <c r="P523">
        <v>80</v>
      </c>
      <c r="Q523">
        <v>20</v>
      </c>
      <c r="R523">
        <v>0</v>
      </c>
      <c r="S523">
        <v>0</v>
      </c>
      <c r="T523">
        <v>164</v>
      </c>
      <c r="U523">
        <v>0</v>
      </c>
      <c r="V523" t="s">
        <v>1050</v>
      </c>
      <c r="W523" t="s">
        <v>1048</v>
      </c>
    </row>
    <row r="524" spans="1:23" x14ac:dyDescent="0.35">
      <c r="A524" t="s">
        <v>569</v>
      </c>
      <c r="B524" t="s">
        <v>39</v>
      </c>
      <c r="C524" t="s">
        <v>8</v>
      </c>
      <c r="D524" t="s">
        <v>11</v>
      </c>
      <c r="F524" s="4">
        <v>44301</v>
      </c>
      <c r="G524" s="4">
        <v>44322</v>
      </c>
      <c r="H524" s="6">
        <f t="shared" si="8"/>
        <v>21</v>
      </c>
      <c r="I524">
        <v>1</v>
      </c>
      <c r="K524" t="s">
        <v>3</v>
      </c>
      <c r="L524">
        <v>0.25</v>
      </c>
      <c r="M524">
        <v>50.603299999999997</v>
      </c>
      <c r="N524" t="s">
        <v>18</v>
      </c>
      <c r="O524">
        <v>21</v>
      </c>
      <c r="P524">
        <v>80</v>
      </c>
      <c r="Q524">
        <v>20</v>
      </c>
      <c r="R524">
        <v>20</v>
      </c>
      <c r="S524">
        <v>0</v>
      </c>
      <c r="T524">
        <v>70.60329999999999</v>
      </c>
      <c r="U524">
        <v>20</v>
      </c>
      <c r="V524" t="s">
        <v>1050</v>
      </c>
      <c r="W524" t="s">
        <v>1050</v>
      </c>
    </row>
    <row r="525" spans="1:23" x14ac:dyDescent="0.35">
      <c r="A525" t="s">
        <v>570</v>
      </c>
      <c r="B525" t="s">
        <v>35</v>
      </c>
      <c r="C525" t="s">
        <v>9</v>
      </c>
      <c r="D525" t="s">
        <v>11</v>
      </c>
      <c r="F525" s="4">
        <v>44301</v>
      </c>
      <c r="G525" s="4">
        <v>44323</v>
      </c>
      <c r="H525" s="6">
        <f t="shared" si="8"/>
        <v>22</v>
      </c>
      <c r="I525">
        <v>1</v>
      </c>
      <c r="J525" t="s">
        <v>3</v>
      </c>
      <c r="K525" t="s">
        <v>3</v>
      </c>
      <c r="L525">
        <v>0.25</v>
      </c>
      <c r="M525">
        <v>90.278800000000004</v>
      </c>
      <c r="N525" t="s">
        <v>20</v>
      </c>
      <c r="O525">
        <v>22</v>
      </c>
      <c r="P525">
        <v>80</v>
      </c>
      <c r="Q525">
        <v>20</v>
      </c>
      <c r="R525">
        <v>0</v>
      </c>
      <c r="S525">
        <v>0</v>
      </c>
      <c r="T525">
        <v>110.2788</v>
      </c>
      <c r="U525">
        <v>0</v>
      </c>
      <c r="V525" t="s">
        <v>1050</v>
      </c>
      <c r="W525" t="s">
        <v>1049</v>
      </c>
    </row>
    <row r="526" spans="1:23" x14ac:dyDescent="0.35">
      <c r="A526" t="s">
        <v>571</v>
      </c>
      <c r="B526" t="s">
        <v>34</v>
      </c>
      <c r="C526" t="s">
        <v>44</v>
      </c>
      <c r="D526" t="s">
        <v>13</v>
      </c>
      <c r="E526" t="s">
        <v>3</v>
      </c>
      <c r="F526" s="4">
        <v>44301</v>
      </c>
      <c r="G526" s="4">
        <v>44322</v>
      </c>
      <c r="H526" s="6">
        <f t="shared" si="8"/>
        <v>21</v>
      </c>
      <c r="I526">
        <v>1</v>
      </c>
      <c r="L526">
        <v>0.5</v>
      </c>
      <c r="M526">
        <v>25</v>
      </c>
      <c r="N526" t="s">
        <v>18</v>
      </c>
      <c r="O526">
        <v>21</v>
      </c>
      <c r="P526">
        <v>80</v>
      </c>
      <c r="Q526">
        <v>40</v>
      </c>
      <c r="R526">
        <v>40</v>
      </c>
      <c r="S526">
        <v>25</v>
      </c>
      <c r="T526">
        <v>65</v>
      </c>
      <c r="U526">
        <v>65</v>
      </c>
      <c r="V526" t="s">
        <v>1050</v>
      </c>
      <c r="W526" t="s">
        <v>1050</v>
      </c>
    </row>
    <row r="527" spans="1:23" x14ac:dyDescent="0.35">
      <c r="A527" t="s">
        <v>572</v>
      </c>
      <c r="B527" t="s">
        <v>39</v>
      </c>
      <c r="C527" t="s">
        <v>9</v>
      </c>
      <c r="D527" t="s">
        <v>11</v>
      </c>
      <c r="F527" s="4">
        <v>44301</v>
      </c>
      <c r="G527" s="4">
        <v>44331</v>
      </c>
      <c r="H527" s="6">
        <f t="shared" si="8"/>
        <v>30</v>
      </c>
      <c r="I527">
        <v>1</v>
      </c>
      <c r="L527">
        <v>0.25</v>
      </c>
      <c r="M527">
        <v>34.08</v>
      </c>
      <c r="N527" t="s">
        <v>19</v>
      </c>
      <c r="O527">
        <v>30</v>
      </c>
      <c r="P527">
        <v>80</v>
      </c>
      <c r="Q527">
        <v>20</v>
      </c>
      <c r="R527">
        <v>20</v>
      </c>
      <c r="S527">
        <v>34.08</v>
      </c>
      <c r="T527">
        <v>54.08</v>
      </c>
      <c r="U527">
        <v>54.08</v>
      </c>
      <c r="V527" t="s">
        <v>1050</v>
      </c>
      <c r="W527" t="s">
        <v>1052</v>
      </c>
    </row>
    <row r="528" spans="1:23" x14ac:dyDescent="0.35">
      <c r="A528" t="s">
        <v>573</v>
      </c>
      <c r="B528" t="s">
        <v>35</v>
      </c>
      <c r="C528" t="s">
        <v>44</v>
      </c>
      <c r="D528" t="s">
        <v>12</v>
      </c>
      <c r="F528" s="4">
        <v>44301</v>
      </c>
      <c r="G528" s="4">
        <v>44333</v>
      </c>
      <c r="H528" s="6">
        <f t="shared" si="8"/>
        <v>32</v>
      </c>
      <c r="I528">
        <v>1</v>
      </c>
      <c r="L528">
        <v>0.25</v>
      </c>
      <c r="M528">
        <v>146.75530000000001</v>
      </c>
      <c r="N528" t="s">
        <v>19</v>
      </c>
      <c r="O528">
        <v>32</v>
      </c>
      <c r="P528">
        <v>80</v>
      </c>
      <c r="Q528">
        <v>20</v>
      </c>
      <c r="R528">
        <v>20</v>
      </c>
      <c r="S528">
        <v>146.75530000000001</v>
      </c>
      <c r="T528">
        <v>166.75530000000001</v>
      </c>
      <c r="U528">
        <v>166.75530000000001</v>
      </c>
      <c r="V528" t="s">
        <v>1050</v>
      </c>
      <c r="W528" t="s">
        <v>1053</v>
      </c>
    </row>
    <row r="529" spans="1:23" x14ac:dyDescent="0.35">
      <c r="A529" t="s">
        <v>574</v>
      </c>
      <c r="B529" t="s">
        <v>35</v>
      </c>
      <c r="C529" t="s">
        <v>44</v>
      </c>
      <c r="D529" t="s">
        <v>1</v>
      </c>
      <c r="F529" s="4">
        <v>44301</v>
      </c>
      <c r="G529" s="4">
        <v>44336</v>
      </c>
      <c r="H529" s="6">
        <f t="shared" si="8"/>
        <v>35</v>
      </c>
      <c r="I529">
        <v>1</v>
      </c>
      <c r="J529" t="s">
        <v>3</v>
      </c>
      <c r="K529" t="s">
        <v>3</v>
      </c>
      <c r="L529">
        <v>1.25</v>
      </c>
      <c r="M529">
        <v>221.43</v>
      </c>
      <c r="N529" t="s">
        <v>20</v>
      </c>
      <c r="O529">
        <v>35</v>
      </c>
      <c r="P529">
        <v>80</v>
      </c>
      <c r="Q529">
        <v>100</v>
      </c>
      <c r="R529">
        <v>0</v>
      </c>
      <c r="S529">
        <v>0</v>
      </c>
      <c r="T529">
        <v>321.43</v>
      </c>
      <c r="U529">
        <v>0</v>
      </c>
      <c r="V529" t="s">
        <v>1050</v>
      </c>
      <c r="W529" t="s">
        <v>1050</v>
      </c>
    </row>
    <row r="530" spans="1:23" x14ac:dyDescent="0.35">
      <c r="A530" t="s">
        <v>575</v>
      </c>
      <c r="B530" t="s">
        <v>35</v>
      </c>
      <c r="C530" t="s">
        <v>44</v>
      </c>
      <c r="D530" t="s">
        <v>12</v>
      </c>
      <c r="F530" s="4">
        <v>44301</v>
      </c>
      <c r="G530" s="4">
        <v>44342</v>
      </c>
      <c r="H530" s="6">
        <f t="shared" si="8"/>
        <v>41</v>
      </c>
      <c r="I530">
        <v>1</v>
      </c>
      <c r="K530" t="s">
        <v>3</v>
      </c>
      <c r="L530">
        <v>1</v>
      </c>
      <c r="M530">
        <v>137.1969</v>
      </c>
      <c r="N530" t="s">
        <v>18</v>
      </c>
      <c r="O530">
        <v>41</v>
      </c>
      <c r="P530">
        <v>80</v>
      </c>
      <c r="Q530">
        <v>80</v>
      </c>
      <c r="R530">
        <v>80</v>
      </c>
      <c r="S530">
        <v>0</v>
      </c>
      <c r="T530">
        <v>217.1969</v>
      </c>
      <c r="U530">
        <v>80</v>
      </c>
      <c r="V530" t="s">
        <v>1050</v>
      </c>
      <c r="W530" t="s">
        <v>1051</v>
      </c>
    </row>
    <row r="531" spans="1:23" x14ac:dyDescent="0.35">
      <c r="A531" t="s">
        <v>576</v>
      </c>
      <c r="B531" t="s">
        <v>34</v>
      </c>
      <c r="C531" t="s">
        <v>8</v>
      </c>
      <c r="D531" t="s">
        <v>1</v>
      </c>
      <c r="E531" t="s">
        <v>3</v>
      </c>
      <c r="F531" s="4">
        <v>44301</v>
      </c>
      <c r="G531" s="4">
        <v>44361</v>
      </c>
      <c r="H531" s="6">
        <f t="shared" si="8"/>
        <v>60</v>
      </c>
      <c r="I531">
        <v>1</v>
      </c>
      <c r="L531">
        <v>2.5</v>
      </c>
      <c r="M531">
        <v>69.033299999999997</v>
      </c>
      <c r="N531" t="s">
        <v>18</v>
      </c>
      <c r="O531">
        <v>60</v>
      </c>
      <c r="P531">
        <v>80</v>
      </c>
      <c r="Q531">
        <v>200</v>
      </c>
      <c r="R531">
        <v>200</v>
      </c>
      <c r="S531">
        <v>69.033299999999997</v>
      </c>
      <c r="T531">
        <v>269.0333</v>
      </c>
      <c r="U531">
        <v>269.0333</v>
      </c>
      <c r="V531" t="s">
        <v>1050</v>
      </c>
      <c r="W531" t="s">
        <v>1053</v>
      </c>
    </row>
    <row r="532" spans="1:23" x14ac:dyDescent="0.35">
      <c r="A532" t="s">
        <v>577</v>
      </c>
      <c r="B532" t="s">
        <v>41</v>
      </c>
      <c r="C532" t="s">
        <v>7</v>
      </c>
      <c r="D532" t="s">
        <v>12</v>
      </c>
      <c r="F532" s="4">
        <v>44301</v>
      </c>
      <c r="G532" s="4">
        <v>44364</v>
      </c>
      <c r="H532" s="6">
        <f t="shared" si="8"/>
        <v>63</v>
      </c>
      <c r="I532">
        <v>2</v>
      </c>
      <c r="L532">
        <v>0.25</v>
      </c>
      <c r="M532">
        <v>54</v>
      </c>
      <c r="N532" t="s">
        <v>21</v>
      </c>
      <c r="O532">
        <v>63</v>
      </c>
      <c r="P532">
        <v>140</v>
      </c>
      <c r="Q532">
        <v>35</v>
      </c>
      <c r="R532">
        <v>35</v>
      </c>
      <c r="S532">
        <v>54</v>
      </c>
      <c r="T532">
        <v>89</v>
      </c>
      <c r="U532">
        <v>89</v>
      </c>
      <c r="V532" t="s">
        <v>1050</v>
      </c>
      <c r="W532" t="s">
        <v>1050</v>
      </c>
    </row>
    <row r="533" spans="1:23" x14ac:dyDescent="0.35">
      <c r="A533" t="s">
        <v>578</v>
      </c>
      <c r="B533" t="s">
        <v>39</v>
      </c>
      <c r="C533" t="s">
        <v>8</v>
      </c>
      <c r="D533" t="s">
        <v>11</v>
      </c>
      <c r="F533" s="4">
        <v>44303</v>
      </c>
      <c r="G533" s="4">
        <v>44324</v>
      </c>
      <c r="H533" s="6">
        <f t="shared" si="8"/>
        <v>21</v>
      </c>
      <c r="I533">
        <v>1</v>
      </c>
      <c r="K533" t="s">
        <v>3</v>
      </c>
      <c r="L533">
        <v>0.25</v>
      </c>
      <c r="M533">
        <v>75.180800000000005</v>
      </c>
      <c r="N533" t="s">
        <v>18</v>
      </c>
      <c r="O533">
        <v>21</v>
      </c>
      <c r="P533">
        <v>80</v>
      </c>
      <c r="Q533">
        <v>20</v>
      </c>
      <c r="R533">
        <v>20</v>
      </c>
      <c r="S533">
        <v>0</v>
      </c>
      <c r="T533">
        <v>95.180800000000005</v>
      </c>
      <c r="U533">
        <v>20</v>
      </c>
      <c r="V533" t="s">
        <v>1052</v>
      </c>
      <c r="W533" t="s">
        <v>1052</v>
      </c>
    </row>
    <row r="534" spans="1:23" x14ac:dyDescent="0.35">
      <c r="A534" t="s">
        <v>579</v>
      </c>
      <c r="B534" t="s">
        <v>36</v>
      </c>
      <c r="C534" t="s">
        <v>7</v>
      </c>
      <c r="D534" t="s">
        <v>12</v>
      </c>
      <c r="E534" t="s">
        <v>3</v>
      </c>
      <c r="F534" s="4">
        <v>44303</v>
      </c>
      <c r="G534" s="4">
        <v>44326</v>
      </c>
      <c r="H534" s="6">
        <f t="shared" si="8"/>
        <v>23</v>
      </c>
      <c r="I534">
        <v>2</v>
      </c>
      <c r="L534">
        <v>0.75</v>
      </c>
      <c r="M534">
        <v>262.11</v>
      </c>
      <c r="N534" t="s">
        <v>17</v>
      </c>
      <c r="O534">
        <v>23</v>
      </c>
      <c r="P534">
        <v>140</v>
      </c>
      <c r="Q534">
        <v>105</v>
      </c>
      <c r="R534">
        <v>105</v>
      </c>
      <c r="S534">
        <v>262.11</v>
      </c>
      <c r="T534">
        <v>367.11</v>
      </c>
      <c r="U534">
        <v>367.11</v>
      </c>
      <c r="V534" t="s">
        <v>1052</v>
      </c>
      <c r="W534" t="s">
        <v>1053</v>
      </c>
    </row>
    <row r="535" spans="1:23" x14ac:dyDescent="0.35">
      <c r="A535" t="s">
        <v>580</v>
      </c>
      <c r="B535" t="s">
        <v>41</v>
      </c>
      <c r="C535" t="s">
        <v>7</v>
      </c>
      <c r="D535" t="s">
        <v>11</v>
      </c>
      <c r="F535" s="4">
        <v>44305</v>
      </c>
      <c r="G535" s="4">
        <v>44317</v>
      </c>
      <c r="H535" s="6">
        <f t="shared" si="8"/>
        <v>12</v>
      </c>
      <c r="I535">
        <v>1</v>
      </c>
      <c r="L535">
        <v>0.25</v>
      </c>
      <c r="M535">
        <v>61.259</v>
      </c>
      <c r="N535" t="s">
        <v>18</v>
      </c>
      <c r="O535">
        <v>12</v>
      </c>
      <c r="P535">
        <v>80</v>
      </c>
      <c r="Q535">
        <v>20</v>
      </c>
      <c r="R535">
        <v>20</v>
      </c>
      <c r="S535">
        <v>61.259</v>
      </c>
      <c r="T535">
        <v>81.259</v>
      </c>
      <c r="U535">
        <v>81.259</v>
      </c>
      <c r="V535" t="s">
        <v>1053</v>
      </c>
      <c r="W535" t="s">
        <v>1052</v>
      </c>
    </row>
    <row r="536" spans="1:23" x14ac:dyDescent="0.35">
      <c r="A536" t="s">
        <v>581</v>
      </c>
      <c r="B536" t="s">
        <v>39</v>
      </c>
      <c r="C536" t="s">
        <v>44</v>
      </c>
      <c r="D536" t="s">
        <v>2</v>
      </c>
      <c r="F536" s="4">
        <v>44305</v>
      </c>
      <c r="G536" s="4">
        <v>44317</v>
      </c>
      <c r="H536" s="6">
        <f t="shared" si="8"/>
        <v>12</v>
      </c>
      <c r="I536">
        <v>1</v>
      </c>
      <c r="K536" t="s">
        <v>3</v>
      </c>
      <c r="L536">
        <v>1</v>
      </c>
      <c r="M536">
        <v>197.5849</v>
      </c>
      <c r="N536" t="s">
        <v>18</v>
      </c>
      <c r="O536">
        <v>12</v>
      </c>
      <c r="P536">
        <v>80</v>
      </c>
      <c r="Q536">
        <v>80</v>
      </c>
      <c r="R536">
        <v>80</v>
      </c>
      <c r="S536">
        <v>0</v>
      </c>
      <c r="T536">
        <v>277.5849</v>
      </c>
      <c r="U536">
        <v>80</v>
      </c>
      <c r="V536" t="s">
        <v>1053</v>
      </c>
      <c r="W536" t="s">
        <v>1052</v>
      </c>
    </row>
    <row r="537" spans="1:23" x14ac:dyDescent="0.35">
      <c r="A537" t="s">
        <v>582</v>
      </c>
      <c r="B537" t="s">
        <v>36</v>
      </c>
      <c r="C537" t="s">
        <v>7</v>
      </c>
      <c r="D537" t="s">
        <v>11</v>
      </c>
      <c r="F537" s="4">
        <v>44305</v>
      </c>
      <c r="G537" s="4">
        <v>44313</v>
      </c>
      <c r="H537" s="6">
        <f t="shared" si="8"/>
        <v>8</v>
      </c>
      <c r="I537">
        <v>2</v>
      </c>
      <c r="L537">
        <v>0.25</v>
      </c>
      <c r="M537">
        <v>158.9538</v>
      </c>
      <c r="N537" t="s">
        <v>17</v>
      </c>
      <c r="O537">
        <v>8</v>
      </c>
      <c r="P537">
        <v>140</v>
      </c>
      <c r="Q537">
        <v>35</v>
      </c>
      <c r="R537">
        <v>35</v>
      </c>
      <c r="S537">
        <v>158.9538</v>
      </c>
      <c r="T537">
        <v>193.9538</v>
      </c>
      <c r="U537">
        <v>193.9538</v>
      </c>
      <c r="V537" t="s">
        <v>1053</v>
      </c>
      <c r="W537" t="s">
        <v>1048</v>
      </c>
    </row>
    <row r="538" spans="1:23" x14ac:dyDescent="0.35">
      <c r="A538" t="s">
        <v>583</v>
      </c>
      <c r="B538" t="s">
        <v>37</v>
      </c>
      <c r="C538" t="s">
        <v>43</v>
      </c>
      <c r="D538" t="s">
        <v>13</v>
      </c>
      <c r="F538" s="4">
        <v>44305</v>
      </c>
      <c r="G538" s="4">
        <v>44314</v>
      </c>
      <c r="H538" s="6">
        <f t="shared" si="8"/>
        <v>9</v>
      </c>
      <c r="I538">
        <v>1</v>
      </c>
      <c r="L538">
        <v>0.75</v>
      </c>
      <c r="M538">
        <v>15.430999999999999</v>
      </c>
      <c r="N538" t="s">
        <v>17</v>
      </c>
      <c r="O538">
        <v>9</v>
      </c>
      <c r="P538">
        <v>80</v>
      </c>
      <c r="Q538">
        <v>60</v>
      </c>
      <c r="R538">
        <v>60</v>
      </c>
      <c r="S538">
        <v>15.430999999999999</v>
      </c>
      <c r="T538">
        <v>75.430999999999997</v>
      </c>
      <c r="U538">
        <v>75.430999999999997</v>
      </c>
      <c r="V538" t="s">
        <v>1053</v>
      </c>
      <c r="W538" t="s">
        <v>1051</v>
      </c>
    </row>
    <row r="539" spans="1:23" x14ac:dyDescent="0.35">
      <c r="A539" t="s">
        <v>584</v>
      </c>
      <c r="B539" t="s">
        <v>34</v>
      </c>
      <c r="C539" t="s">
        <v>44</v>
      </c>
      <c r="D539" t="s">
        <v>11</v>
      </c>
      <c r="E539" t="s">
        <v>3</v>
      </c>
      <c r="F539" s="4">
        <v>44305</v>
      </c>
      <c r="G539" s="4">
        <v>44322</v>
      </c>
      <c r="H539" s="6">
        <f t="shared" si="8"/>
        <v>17</v>
      </c>
      <c r="I539">
        <v>1</v>
      </c>
      <c r="L539">
        <v>0.25</v>
      </c>
      <c r="M539">
        <v>72.350099999999998</v>
      </c>
      <c r="N539" t="s">
        <v>18</v>
      </c>
      <c r="O539">
        <v>17</v>
      </c>
      <c r="P539">
        <v>80</v>
      </c>
      <c r="Q539">
        <v>20</v>
      </c>
      <c r="R539">
        <v>20</v>
      </c>
      <c r="S539">
        <v>72.350099999999998</v>
      </c>
      <c r="T539">
        <v>92.350099999999998</v>
      </c>
      <c r="U539">
        <v>92.350099999999998</v>
      </c>
      <c r="V539" t="s">
        <v>1053</v>
      </c>
      <c r="W539" t="s">
        <v>1050</v>
      </c>
    </row>
    <row r="540" spans="1:23" x14ac:dyDescent="0.35">
      <c r="A540" t="s">
        <v>585</v>
      </c>
      <c r="B540" t="s">
        <v>35</v>
      </c>
      <c r="C540" t="s">
        <v>8</v>
      </c>
      <c r="D540" t="s">
        <v>13</v>
      </c>
      <c r="F540" s="4">
        <v>44305</v>
      </c>
      <c r="G540" s="4">
        <v>44328</v>
      </c>
      <c r="H540" s="6">
        <f t="shared" si="8"/>
        <v>23</v>
      </c>
      <c r="I540">
        <v>1</v>
      </c>
      <c r="L540">
        <v>0.5</v>
      </c>
      <c r="M540">
        <v>7.3079999999999998</v>
      </c>
      <c r="N540" t="s">
        <v>18</v>
      </c>
      <c r="O540">
        <v>23</v>
      </c>
      <c r="P540">
        <v>80</v>
      </c>
      <c r="Q540">
        <v>40</v>
      </c>
      <c r="R540">
        <v>40</v>
      </c>
      <c r="S540">
        <v>7.3079999999999998</v>
      </c>
      <c r="T540">
        <v>47.308</v>
      </c>
      <c r="U540">
        <v>47.308</v>
      </c>
      <c r="V540" t="s">
        <v>1053</v>
      </c>
      <c r="W540" t="s">
        <v>1051</v>
      </c>
    </row>
    <row r="541" spans="1:23" x14ac:dyDescent="0.35">
      <c r="A541" t="s">
        <v>586</v>
      </c>
      <c r="B541" t="s">
        <v>34</v>
      </c>
      <c r="C541" t="s">
        <v>8</v>
      </c>
      <c r="D541" t="s">
        <v>11</v>
      </c>
      <c r="F541" s="4">
        <v>44305</v>
      </c>
      <c r="G541" s="4">
        <v>44337</v>
      </c>
      <c r="H541" s="6">
        <f t="shared" si="8"/>
        <v>32</v>
      </c>
      <c r="I541">
        <v>1</v>
      </c>
      <c r="L541">
        <v>0.25</v>
      </c>
      <c r="M541">
        <v>120</v>
      </c>
      <c r="N541" t="s">
        <v>18</v>
      </c>
      <c r="O541">
        <v>32</v>
      </c>
      <c r="P541">
        <v>80</v>
      </c>
      <c r="Q541">
        <v>20</v>
      </c>
      <c r="R541">
        <v>20</v>
      </c>
      <c r="S541">
        <v>120</v>
      </c>
      <c r="T541">
        <v>140</v>
      </c>
      <c r="U541">
        <v>140</v>
      </c>
      <c r="V541" t="s">
        <v>1053</v>
      </c>
      <c r="W541" t="s">
        <v>1049</v>
      </c>
    </row>
    <row r="542" spans="1:23" x14ac:dyDescent="0.35">
      <c r="A542" t="s">
        <v>587</v>
      </c>
      <c r="B542" t="s">
        <v>39</v>
      </c>
      <c r="C542" t="s">
        <v>9</v>
      </c>
      <c r="D542" t="s">
        <v>12</v>
      </c>
      <c r="F542" s="4">
        <v>44305</v>
      </c>
      <c r="G542" s="4">
        <v>44333</v>
      </c>
      <c r="H542" s="6">
        <f t="shared" si="8"/>
        <v>28</v>
      </c>
      <c r="I542">
        <v>2</v>
      </c>
      <c r="L542">
        <v>0.5</v>
      </c>
      <c r="M542">
        <v>173.29900000000001</v>
      </c>
      <c r="N542" t="s">
        <v>18</v>
      </c>
      <c r="O542">
        <v>28</v>
      </c>
      <c r="P542">
        <v>140</v>
      </c>
      <c r="Q542">
        <v>70</v>
      </c>
      <c r="R542">
        <v>70</v>
      </c>
      <c r="S542">
        <v>173.29900000000001</v>
      </c>
      <c r="T542">
        <v>243.29900000000001</v>
      </c>
      <c r="U542">
        <v>243.29900000000001</v>
      </c>
      <c r="V542" t="s">
        <v>1053</v>
      </c>
      <c r="W542" t="s">
        <v>1053</v>
      </c>
    </row>
    <row r="543" spans="1:23" x14ac:dyDescent="0.35">
      <c r="A543" t="s">
        <v>588</v>
      </c>
      <c r="B543" t="s">
        <v>36</v>
      </c>
      <c r="C543" t="s">
        <v>7</v>
      </c>
      <c r="D543" t="s">
        <v>12</v>
      </c>
      <c r="F543" s="4">
        <v>44305</v>
      </c>
      <c r="G543" s="4">
        <v>44341</v>
      </c>
      <c r="H543" s="6">
        <f t="shared" si="8"/>
        <v>36</v>
      </c>
      <c r="I543">
        <v>1</v>
      </c>
      <c r="L543">
        <v>0.25</v>
      </c>
      <c r="M543">
        <v>24.63</v>
      </c>
      <c r="N543" t="s">
        <v>18</v>
      </c>
      <c r="O543">
        <v>36</v>
      </c>
      <c r="P543">
        <v>80</v>
      </c>
      <c r="Q543">
        <v>20</v>
      </c>
      <c r="R543">
        <v>20</v>
      </c>
      <c r="S543">
        <v>24.63</v>
      </c>
      <c r="T543">
        <v>44.629999999999995</v>
      </c>
      <c r="U543">
        <v>44.629999999999995</v>
      </c>
      <c r="V543" t="s">
        <v>1053</v>
      </c>
      <c r="W543" t="s">
        <v>1048</v>
      </c>
    </row>
    <row r="544" spans="1:23" x14ac:dyDescent="0.35">
      <c r="A544" t="s">
        <v>589</v>
      </c>
      <c r="B544" t="s">
        <v>42</v>
      </c>
      <c r="C544" t="s">
        <v>7</v>
      </c>
      <c r="D544" t="s">
        <v>1</v>
      </c>
      <c r="E544" t="s">
        <v>3</v>
      </c>
      <c r="F544" s="4">
        <v>44305</v>
      </c>
      <c r="G544" s="4">
        <v>44354</v>
      </c>
      <c r="H544" s="6">
        <f t="shared" si="8"/>
        <v>49</v>
      </c>
      <c r="I544">
        <v>2</v>
      </c>
      <c r="K544" t="s">
        <v>3</v>
      </c>
      <c r="L544">
        <v>7.5</v>
      </c>
      <c r="M544">
        <v>1514.7836</v>
      </c>
      <c r="N544" t="s">
        <v>18</v>
      </c>
      <c r="O544">
        <v>49</v>
      </c>
      <c r="P544">
        <v>140</v>
      </c>
      <c r="Q544">
        <v>1050</v>
      </c>
      <c r="R544">
        <v>1050</v>
      </c>
      <c r="S544">
        <v>0</v>
      </c>
      <c r="T544">
        <v>2564.7835999999998</v>
      </c>
      <c r="U544">
        <v>1050</v>
      </c>
      <c r="V544" t="s">
        <v>1053</v>
      </c>
      <c r="W544" t="s">
        <v>1053</v>
      </c>
    </row>
    <row r="545" spans="1:23" x14ac:dyDescent="0.35">
      <c r="A545" t="s">
        <v>590</v>
      </c>
      <c r="B545" t="s">
        <v>36</v>
      </c>
      <c r="C545" t="s">
        <v>7</v>
      </c>
      <c r="D545" t="s">
        <v>13</v>
      </c>
      <c r="F545" s="4">
        <v>44305</v>
      </c>
      <c r="G545" s="4">
        <v>44377</v>
      </c>
      <c r="H545" s="6">
        <f t="shared" si="8"/>
        <v>72</v>
      </c>
      <c r="I545">
        <v>2</v>
      </c>
      <c r="L545">
        <v>0.75</v>
      </c>
      <c r="M545">
        <v>106.65</v>
      </c>
      <c r="N545" t="s">
        <v>18</v>
      </c>
      <c r="O545">
        <v>72</v>
      </c>
      <c r="P545">
        <v>140</v>
      </c>
      <c r="Q545">
        <v>105</v>
      </c>
      <c r="R545">
        <v>105</v>
      </c>
      <c r="S545">
        <v>106.65</v>
      </c>
      <c r="T545">
        <v>211.65</v>
      </c>
      <c r="U545">
        <v>211.65</v>
      </c>
      <c r="V545" t="s">
        <v>1053</v>
      </c>
      <c r="W545" t="s">
        <v>1051</v>
      </c>
    </row>
    <row r="546" spans="1:23" hidden="1" x14ac:dyDescent="0.35">
      <c r="A546" t="s">
        <v>591</v>
      </c>
      <c r="B546" t="s">
        <v>39</v>
      </c>
      <c r="C546" t="s">
        <v>44</v>
      </c>
      <c r="D546" t="s">
        <v>2</v>
      </c>
      <c r="F546" s="4">
        <v>44305</v>
      </c>
      <c r="H546" s="6">
        <f t="shared" si="8"/>
        <v>-44305</v>
      </c>
      <c r="I546">
        <v>2</v>
      </c>
      <c r="M546">
        <v>427.83109999999999</v>
      </c>
      <c r="N546" t="s">
        <v>18</v>
      </c>
      <c r="O546" t="s">
        <v>1054</v>
      </c>
      <c r="P546">
        <v>140</v>
      </c>
      <c r="Q546">
        <v>0</v>
      </c>
      <c r="R546">
        <v>0</v>
      </c>
      <c r="S546">
        <v>427.83109999999999</v>
      </c>
      <c r="T546">
        <v>427.83109999999999</v>
      </c>
      <c r="U546">
        <v>427.83109999999999</v>
      </c>
      <c r="V546" t="s">
        <v>1053</v>
      </c>
      <c r="W546" t="s">
        <v>1052</v>
      </c>
    </row>
    <row r="547" spans="1:23" x14ac:dyDescent="0.35">
      <c r="A547" t="s">
        <v>592</v>
      </c>
      <c r="B547" t="s">
        <v>35</v>
      </c>
      <c r="C547" t="s">
        <v>8</v>
      </c>
      <c r="D547" t="s">
        <v>12</v>
      </c>
      <c r="F547" s="4">
        <v>44306</v>
      </c>
      <c r="G547" s="4">
        <v>44327</v>
      </c>
      <c r="H547" s="6">
        <f t="shared" si="8"/>
        <v>21</v>
      </c>
      <c r="I547">
        <v>1</v>
      </c>
      <c r="L547">
        <v>0.25</v>
      </c>
      <c r="M547">
        <v>84.700599999999994</v>
      </c>
      <c r="N547" t="s">
        <v>18</v>
      </c>
      <c r="O547">
        <v>21</v>
      </c>
      <c r="P547">
        <v>80</v>
      </c>
      <c r="Q547">
        <v>20</v>
      </c>
      <c r="R547">
        <v>20</v>
      </c>
      <c r="S547">
        <v>84.700599999999994</v>
      </c>
      <c r="T547">
        <v>104.70059999999999</v>
      </c>
      <c r="U547">
        <v>104.70059999999999</v>
      </c>
      <c r="V547" t="s">
        <v>1048</v>
      </c>
      <c r="W547" t="s">
        <v>1048</v>
      </c>
    </row>
    <row r="548" spans="1:23" x14ac:dyDescent="0.35">
      <c r="A548" t="s">
        <v>593</v>
      </c>
      <c r="B548" t="s">
        <v>39</v>
      </c>
      <c r="C548" t="s">
        <v>9</v>
      </c>
      <c r="D548" t="s">
        <v>12</v>
      </c>
      <c r="F548" s="4">
        <v>44306</v>
      </c>
      <c r="G548" s="4">
        <v>44326</v>
      </c>
      <c r="H548" s="6">
        <f t="shared" si="8"/>
        <v>20</v>
      </c>
      <c r="I548">
        <v>1</v>
      </c>
      <c r="L548">
        <v>0.25</v>
      </c>
      <c r="M548">
        <v>106.5408</v>
      </c>
      <c r="N548" t="s">
        <v>18</v>
      </c>
      <c r="O548">
        <v>20</v>
      </c>
      <c r="P548">
        <v>80</v>
      </c>
      <c r="Q548">
        <v>20</v>
      </c>
      <c r="R548">
        <v>20</v>
      </c>
      <c r="S548">
        <v>106.5408</v>
      </c>
      <c r="T548">
        <v>126.5408</v>
      </c>
      <c r="U548">
        <v>126.5408</v>
      </c>
      <c r="V548" t="s">
        <v>1048</v>
      </c>
      <c r="W548" t="s">
        <v>1053</v>
      </c>
    </row>
    <row r="549" spans="1:23" x14ac:dyDescent="0.35">
      <c r="A549" t="s">
        <v>594</v>
      </c>
      <c r="B549" t="s">
        <v>34</v>
      </c>
      <c r="C549" t="s">
        <v>8</v>
      </c>
      <c r="D549" t="s">
        <v>11</v>
      </c>
      <c r="F549" s="4">
        <v>44306</v>
      </c>
      <c r="G549" s="4">
        <v>44329</v>
      </c>
      <c r="H549" s="6">
        <f t="shared" si="8"/>
        <v>23</v>
      </c>
      <c r="I549">
        <v>1</v>
      </c>
      <c r="L549">
        <v>0.25</v>
      </c>
      <c r="M549">
        <v>108.69070000000001</v>
      </c>
      <c r="N549" t="s">
        <v>18</v>
      </c>
      <c r="O549">
        <v>23</v>
      </c>
      <c r="P549">
        <v>80</v>
      </c>
      <c r="Q549">
        <v>20</v>
      </c>
      <c r="R549">
        <v>20</v>
      </c>
      <c r="S549">
        <v>108.69070000000001</v>
      </c>
      <c r="T549">
        <v>128.69069999999999</v>
      </c>
      <c r="U549">
        <v>128.69069999999999</v>
      </c>
      <c r="V549" t="s">
        <v>1048</v>
      </c>
      <c r="W549" t="s">
        <v>1050</v>
      </c>
    </row>
    <row r="550" spans="1:23" x14ac:dyDescent="0.35">
      <c r="A550" t="s">
        <v>595</v>
      </c>
      <c r="B550" t="s">
        <v>34</v>
      </c>
      <c r="C550" t="s">
        <v>8</v>
      </c>
      <c r="D550" t="s">
        <v>13</v>
      </c>
      <c r="F550" s="4">
        <v>44306</v>
      </c>
      <c r="G550" s="4">
        <v>44338</v>
      </c>
      <c r="H550" s="6">
        <f t="shared" si="8"/>
        <v>32</v>
      </c>
      <c r="I550">
        <v>1</v>
      </c>
      <c r="L550">
        <v>1.25</v>
      </c>
      <c r="M550">
        <v>405.55250000000001</v>
      </c>
      <c r="N550" t="s">
        <v>18</v>
      </c>
      <c r="O550">
        <v>32</v>
      </c>
      <c r="P550">
        <v>80</v>
      </c>
      <c r="Q550">
        <v>100</v>
      </c>
      <c r="R550">
        <v>100</v>
      </c>
      <c r="S550">
        <v>405.55250000000001</v>
      </c>
      <c r="T550">
        <v>505.55250000000001</v>
      </c>
      <c r="U550">
        <v>505.55250000000001</v>
      </c>
      <c r="V550" t="s">
        <v>1048</v>
      </c>
      <c r="W550" t="s">
        <v>1052</v>
      </c>
    </row>
    <row r="551" spans="1:23" x14ac:dyDescent="0.35">
      <c r="A551" t="s">
        <v>596</v>
      </c>
      <c r="B551" t="s">
        <v>36</v>
      </c>
      <c r="C551" t="s">
        <v>7</v>
      </c>
      <c r="D551" t="s">
        <v>11</v>
      </c>
      <c r="F551" s="4">
        <v>44306</v>
      </c>
      <c r="G551" s="4">
        <v>44342</v>
      </c>
      <c r="H551" s="6">
        <f t="shared" si="8"/>
        <v>36</v>
      </c>
      <c r="I551">
        <v>2</v>
      </c>
      <c r="L551">
        <v>0.25</v>
      </c>
      <c r="M551">
        <v>240</v>
      </c>
      <c r="N551" t="s">
        <v>17</v>
      </c>
      <c r="O551">
        <v>36</v>
      </c>
      <c r="P551">
        <v>140</v>
      </c>
      <c r="Q551">
        <v>35</v>
      </c>
      <c r="R551">
        <v>35</v>
      </c>
      <c r="S551">
        <v>240</v>
      </c>
      <c r="T551">
        <v>275</v>
      </c>
      <c r="U551">
        <v>275</v>
      </c>
      <c r="V551" t="s">
        <v>1048</v>
      </c>
      <c r="W551" t="s">
        <v>1051</v>
      </c>
    </row>
    <row r="552" spans="1:23" x14ac:dyDescent="0.35">
      <c r="A552" t="s">
        <v>597</v>
      </c>
      <c r="B552" t="s">
        <v>35</v>
      </c>
      <c r="C552" t="s">
        <v>9</v>
      </c>
      <c r="D552" t="s">
        <v>12</v>
      </c>
      <c r="F552" s="4">
        <v>44306</v>
      </c>
      <c r="G552" s="4">
        <v>44347</v>
      </c>
      <c r="H552" s="6">
        <f t="shared" si="8"/>
        <v>41</v>
      </c>
      <c r="I552">
        <v>2</v>
      </c>
      <c r="L552">
        <v>1</v>
      </c>
      <c r="M552">
        <v>641.77440000000001</v>
      </c>
      <c r="N552" t="s">
        <v>18</v>
      </c>
      <c r="O552">
        <v>41</v>
      </c>
      <c r="P552">
        <v>140</v>
      </c>
      <c r="Q552">
        <v>140</v>
      </c>
      <c r="R552">
        <v>140</v>
      </c>
      <c r="S552">
        <v>641.77440000000001</v>
      </c>
      <c r="T552">
        <v>781.77440000000001</v>
      </c>
      <c r="U552">
        <v>781.77440000000001</v>
      </c>
      <c r="V552" t="s">
        <v>1048</v>
      </c>
      <c r="W552" t="s">
        <v>1053</v>
      </c>
    </row>
    <row r="553" spans="1:23" x14ac:dyDescent="0.35">
      <c r="A553" t="s">
        <v>598</v>
      </c>
      <c r="B553" t="s">
        <v>39</v>
      </c>
      <c r="C553" t="s">
        <v>44</v>
      </c>
      <c r="D553" t="s">
        <v>13</v>
      </c>
      <c r="F553" s="4">
        <v>44306</v>
      </c>
      <c r="G553" s="4">
        <v>44376</v>
      </c>
      <c r="H553" s="6">
        <f t="shared" si="8"/>
        <v>70</v>
      </c>
      <c r="I553">
        <v>1</v>
      </c>
      <c r="L553">
        <v>1</v>
      </c>
      <c r="M553">
        <v>89.452399999999997</v>
      </c>
      <c r="N553" t="s">
        <v>18</v>
      </c>
      <c r="O553">
        <v>70</v>
      </c>
      <c r="P553">
        <v>80</v>
      </c>
      <c r="Q553">
        <v>80</v>
      </c>
      <c r="R553">
        <v>80</v>
      </c>
      <c r="S553">
        <v>89.452399999999997</v>
      </c>
      <c r="T553">
        <v>169.45240000000001</v>
      </c>
      <c r="U553">
        <v>169.45240000000001</v>
      </c>
      <c r="V553" t="s">
        <v>1048</v>
      </c>
      <c r="W553" t="s">
        <v>1048</v>
      </c>
    </row>
    <row r="554" spans="1:23" x14ac:dyDescent="0.35">
      <c r="A554" t="s">
        <v>599</v>
      </c>
      <c r="B554" t="s">
        <v>40</v>
      </c>
      <c r="C554" t="s">
        <v>7</v>
      </c>
      <c r="D554" t="s">
        <v>11</v>
      </c>
      <c r="F554" s="4">
        <v>44306</v>
      </c>
      <c r="G554" s="4">
        <v>44382</v>
      </c>
      <c r="H554" s="6">
        <f t="shared" si="8"/>
        <v>76</v>
      </c>
      <c r="I554">
        <v>1</v>
      </c>
      <c r="L554">
        <v>0.25</v>
      </c>
      <c r="M554">
        <v>2</v>
      </c>
      <c r="N554" t="s">
        <v>18</v>
      </c>
      <c r="O554">
        <v>76</v>
      </c>
      <c r="P554">
        <v>80</v>
      </c>
      <c r="Q554">
        <v>20</v>
      </c>
      <c r="R554">
        <v>20</v>
      </c>
      <c r="S554">
        <v>2</v>
      </c>
      <c r="T554">
        <v>22</v>
      </c>
      <c r="U554">
        <v>22</v>
      </c>
      <c r="V554" t="s">
        <v>1048</v>
      </c>
      <c r="W554" t="s">
        <v>1053</v>
      </c>
    </row>
    <row r="555" spans="1:23" x14ac:dyDescent="0.35">
      <c r="A555" t="s">
        <v>600</v>
      </c>
      <c r="B555" t="s">
        <v>37</v>
      </c>
      <c r="C555" t="s">
        <v>44</v>
      </c>
      <c r="D555" t="s">
        <v>12</v>
      </c>
      <c r="F555" s="4">
        <v>44307</v>
      </c>
      <c r="G555" s="4">
        <v>44320</v>
      </c>
      <c r="H555" s="6">
        <f t="shared" si="8"/>
        <v>13</v>
      </c>
      <c r="I555">
        <v>1</v>
      </c>
      <c r="J555" t="s">
        <v>3</v>
      </c>
      <c r="K555" t="s">
        <v>3</v>
      </c>
      <c r="L555">
        <v>0.25</v>
      </c>
      <c r="M555">
        <v>248.09129999999999</v>
      </c>
      <c r="N555" t="s">
        <v>20</v>
      </c>
      <c r="O555">
        <v>13</v>
      </c>
      <c r="P555">
        <v>80</v>
      </c>
      <c r="Q555">
        <v>20</v>
      </c>
      <c r="R555">
        <v>0</v>
      </c>
      <c r="S555">
        <v>0</v>
      </c>
      <c r="T555">
        <v>268.09129999999999</v>
      </c>
      <c r="U555">
        <v>0</v>
      </c>
      <c r="V555" t="s">
        <v>1051</v>
      </c>
      <c r="W555" t="s">
        <v>1048</v>
      </c>
    </row>
    <row r="556" spans="1:23" x14ac:dyDescent="0.35">
      <c r="A556" t="s">
        <v>601</v>
      </c>
      <c r="B556" t="s">
        <v>40</v>
      </c>
      <c r="C556" t="s">
        <v>7</v>
      </c>
      <c r="D556" t="s">
        <v>12</v>
      </c>
      <c r="F556" s="4">
        <v>44307</v>
      </c>
      <c r="G556" s="4">
        <v>44321</v>
      </c>
      <c r="H556" s="6">
        <f t="shared" si="8"/>
        <v>14</v>
      </c>
      <c r="I556">
        <v>2</v>
      </c>
      <c r="L556">
        <v>0.25</v>
      </c>
      <c r="M556">
        <v>180</v>
      </c>
      <c r="N556" t="s">
        <v>17</v>
      </c>
      <c r="O556">
        <v>14</v>
      </c>
      <c r="P556">
        <v>140</v>
      </c>
      <c r="Q556">
        <v>35</v>
      </c>
      <c r="R556">
        <v>35</v>
      </c>
      <c r="S556">
        <v>180</v>
      </c>
      <c r="T556">
        <v>215</v>
      </c>
      <c r="U556">
        <v>215</v>
      </c>
      <c r="V556" t="s">
        <v>1051</v>
      </c>
      <c r="W556" t="s">
        <v>1051</v>
      </c>
    </row>
    <row r="557" spans="1:23" x14ac:dyDescent="0.35">
      <c r="A557" t="s">
        <v>602</v>
      </c>
      <c r="B557" t="s">
        <v>39</v>
      </c>
      <c r="C557" t="s">
        <v>8</v>
      </c>
      <c r="D557" t="s">
        <v>11</v>
      </c>
      <c r="F557" s="4">
        <v>44307</v>
      </c>
      <c r="G557" s="4">
        <v>44361</v>
      </c>
      <c r="H557" s="6">
        <f t="shared" si="8"/>
        <v>54</v>
      </c>
      <c r="I557">
        <v>1</v>
      </c>
      <c r="L557">
        <v>0.25</v>
      </c>
      <c r="M557">
        <v>45.944899999999997</v>
      </c>
      <c r="N557" t="s">
        <v>18</v>
      </c>
      <c r="O557">
        <v>54</v>
      </c>
      <c r="P557">
        <v>80</v>
      </c>
      <c r="Q557">
        <v>20</v>
      </c>
      <c r="R557">
        <v>20</v>
      </c>
      <c r="S557">
        <v>45.944899999999997</v>
      </c>
      <c r="T557">
        <v>65.94489999999999</v>
      </c>
      <c r="U557">
        <v>65.94489999999999</v>
      </c>
      <c r="V557" t="s">
        <v>1051</v>
      </c>
      <c r="W557" t="s">
        <v>1053</v>
      </c>
    </row>
    <row r="558" spans="1:23" x14ac:dyDescent="0.35">
      <c r="A558" t="s">
        <v>603</v>
      </c>
      <c r="B558" t="s">
        <v>39</v>
      </c>
      <c r="C558" t="s">
        <v>9</v>
      </c>
      <c r="D558" t="s">
        <v>12</v>
      </c>
      <c r="F558" s="4">
        <v>44307</v>
      </c>
      <c r="G558" s="4">
        <v>44364</v>
      </c>
      <c r="H558" s="6">
        <f t="shared" si="8"/>
        <v>57</v>
      </c>
      <c r="I558">
        <v>2</v>
      </c>
      <c r="K558" t="s">
        <v>3</v>
      </c>
      <c r="L558">
        <v>0.25</v>
      </c>
      <c r="M558">
        <v>125.76</v>
      </c>
      <c r="N558" t="s">
        <v>18</v>
      </c>
      <c r="O558">
        <v>57</v>
      </c>
      <c r="P558">
        <v>140</v>
      </c>
      <c r="Q558">
        <v>35</v>
      </c>
      <c r="R558">
        <v>35</v>
      </c>
      <c r="S558">
        <v>0</v>
      </c>
      <c r="T558">
        <v>160.76</v>
      </c>
      <c r="U558">
        <v>35</v>
      </c>
      <c r="V558" t="s">
        <v>1051</v>
      </c>
      <c r="W558" t="s">
        <v>1050</v>
      </c>
    </row>
    <row r="559" spans="1:23" x14ac:dyDescent="0.35">
      <c r="A559" t="s">
        <v>604</v>
      </c>
      <c r="B559" t="s">
        <v>39</v>
      </c>
      <c r="C559" t="s">
        <v>44</v>
      </c>
      <c r="D559" t="s">
        <v>12</v>
      </c>
      <c r="F559" s="4">
        <v>44307</v>
      </c>
      <c r="G559" s="4">
        <v>44382</v>
      </c>
      <c r="H559" s="6">
        <f t="shared" si="8"/>
        <v>75</v>
      </c>
      <c r="I559">
        <v>2</v>
      </c>
      <c r="L559">
        <v>0.25</v>
      </c>
      <c r="M559">
        <v>92.4375</v>
      </c>
      <c r="N559" t="s">
        <v>18</v>
      </c>
      <c r="O559">
        <v>75</v>
      </c>
      <c r="P559">
        <v>140</v>
      </c>
      <c r="Q559">
        <v>35</v>
      </c>
      <c r="R559">
        <v>35</v>
      </c>
      <c r="S559">
        <v>92.4375</v>
      </c>
      <c r="T559">
        <v>127.4375</v>
      </c>
      <c r="U559">
        <v>127.4375</v>
      </c>
      <c r="V559" t="s">
        <v>1051</v>
      </c>
      <c r="W559" t="s">
        <v>1053</v>
      </c>
    </row>
    <row r="560" spans="1:23" x14ac:dyDescent="0.35">
      <c r="A560" t="s">
        <v>605</v>
      </c>
      <c r="B560" t="s">
        <v>37</v>
      </c>
      <c r="C560" t="s">
        <v>9</v>
      </c>
      <c r="D560" t="s">
        <v>13</v>
      </c>
      <c r="F560" s="4">
        <v>44307</v>
      </c>
      <c r="G560" s="4">
        <v>44382</v>
      </c>
      <c r="H560" s="6">
        <f t="shared" si="8"/>
        <v>75</v>
      </c>
      <c r="I560">
        <v>2</v>
      </c>
      <c r="L560">
        <v>1</v>
      </c>
      <c r="M560">
        <v>183.5419</v>
      </c>
      <c r="N560" t="s">
        <v>17</v>
      </c>
      <c r="O560">
        <v>75</v>
      </c>
      <c r="P560">
        <v>140</v>
      </c>
      <c r="Q560">
        <v>140</v>
      </c>
      <c r="R560">
        <v>140</v>
      </c>
      <c r="S560">
        <v>183.5419</v>
      </c>
      <c r="T560">
        <v>323.5419</v>
      </c>
      <c r="U560">
        <v>323.5419</v>
      </c>
      <c r="V560" t="s">
        <v>1051</v>
      </c>
      <c r="W560" t="s">
        <v>1053</v>
      </c>
    </row>
    <row r="561" spans="1:23" x14ac:dyDescent="0.35">
      <c r="A561" t="s">
        <v>606</v>
      </c>
      <c r="B561" t="s">
        <v>37</v>
      </c>
      <c r="C561" t="s">
        <v>9</v>
      </c>
      <c r="D561" t="s">
        <v>13</v>
      </c>
      <c r="F561" s="4">
        <v>44307</v>
      </c>
      <c r="G561" s="4">
        <v>44382</v>
      </c>
      <c r="H561" s="6">
        <f t="shared" si="8"/>
        <v>75</v>
      </c>
      <c r="I561">
        <v>2</v>
      </c>
      <c r="K561" t="s">
        <v>3</v>
      </c>
      <c r="L561">
        <v>1</v>
      </c>
      <c r="M561">
        <v>244.7225</v>
      </c>
      <c r="N561" t="s">
        <v>18</v>
      </c>
      <c r="O561">
        <v>75</v>
      </c>
      <c r="P561">
        <v>140</v>
      </c>
      <c r="Q561">
        <v>140</v>
      </c>
      <c r="R561">
        <v>140</v>
      </c>
      <c r="S561">
        <v>0</v>
      </c>
      <c r="T561">
        <v>384.72249999999997</v>
      </c>
      <c r="U561">
        <v>140</v>
      </c>
      <c r="V561" t="s">
        <v>1051</v>
      </c>
      <c r="W561" t="s">
        <v>1053</v>
      </c>
    </row>
    <row r="562" spans="1:23" x14ac:dyDescent="0.35">
      <c r="A562" t="s">
        <v>607</v>
      </c>
      <c r="B562" t="s">
        <v>37</v>
      </c>
      <c r="C562" t="s">
        <v>9</v>
      </c>
      <c r="D562" t="s">
        <v>13</v>
      </c>
      <c r="F562" s="4">
        <v>44307</v>
      </c>
      <c r="G562" s="4">
        <v>44382</v>
      </c>
      <c r="H562" s="6">
        <f t="shared" si="8"/>
        <v>75</v>
      </c>
      <c r="I562">
        <v>2</v>
      </c>
      <c r="L562">
        <v>1</v>
      </c>
      <c r="M562">
        <v>305.17189999999999</v>
      </c>
      <c r="N562" t="s">
        <v>17</v>
      </c>
      <c r="O562">
        <v>75</v>
      </c>
      <c r="P562">
        <v>140</v>
      </c>
      <c r="Q562">
        <v>140</v>
      </c>
      <c r="R562">
        <v>140</v>
      </c>
      <c r="S562">
        <v>305.17189999999999</v>
      </c>
      <c r="T562">
        <v>445.17189999999999</v>
      </c>
      <c r="U562">
        <v>445.17189999999999</v>
      </c>
      <c r="V562" t="s">
        <v>1051</v>
      </c>
      <c r="W562" t="s">
        <v>1053</v>
      </c>
    </row>
    <row r="563" spans="1:23" x14ac:dyDescent="0.35">
      <c r="A563" t="s">
        <v>608</v>
      </c>
      <c r="B563" t="s">
        <v>37</v>
      </c>
      <c r="C563" t="s">
        <v>9</v>
      </c>
      <c r="D563" t="s">
        <v>12</v>
      </c>
      <c r="F563" s="4">
        <v>44307</v>
      </c>
      <c r="G563" s="4">
        <v>44382</v>
      </c>
      <c r="H563" s="6">
        <f t="shared" si="8"/>
        <v>75</v>
      </c>
      <c r="I563">
        <v>2</v>
      </c>
      <c r="J563" t="s">
        <v>3</v>
      </c>
      <c r="K563" t="s">
        <v>3</v>
      </c>
      <c r="L563">
        <v>0.5</v>
      </c>
      <c r="M563">
        <v>747.10739999999998</v>
      </c>
      <c r="N563" t="s">
        <v>20</v>
      </c>
      <c r="O563">
        <v>75</v>
      </c>
      <c r="P563">
        <v>140</v>
      </c>
      <c r="Q563">
        <v>70</v>
      </c>
      <c r="R563">
        <v>0</v>
      </c>
      <c r="S563">
        <v>0</v>
      </c>
      <c r="T563">
        <v>817.10739999999998</v>
      </c>
      <c r="U563">
        <v>0</v>
      </c>
      <c r="V563" t="s">
        <v>1051</v>
      </c>
      <c r="W563" t="s">
        <v>1053</v>
      </c>
    </row>
    <row r="564" spans="1:23" x14ac:dyDescent="0.35">
      <c r="A564" t="s">
        <v>609</v>
      </c>
      <c r="B564" t="s">
        <v>37</v>
      </c>
      <c r="C564" t="s">
        <v>9</v>
      </c>
      <c r="D564" t="s">
        <v>1</v>
      </c>
      <c r="F564" s="4">
        <v>44307</v>
      </c>
      <c r="G564" s="4">
        <v>44382</v>
      </c>
      <c r="H564" s="6">
        <f t="shared" si="8"/>
        <v>75</v>
      </c>
      <c r="I564">
        <v>2</v>
      </c>
      <c r="K564" t="s">
        <v>3</v>
      </c>
      <c r="L564">
        <v>2.25</v>
      </c>
      <c r="M564">
        <v>1499.3906999999999</v>
      </c>
      <c r="N564" t="s">
        <v>18</v>
      </c>
      <c r="O564">
        <v>75</v>
      </c>
      <c r="P564">
        <v>140</v>
      </c>
      <c r="Q564">
        <v>315</v>
      </c>
      <c r="R564">
        <v>315</v>
      </c>
      <c r="S564">
        <v>0</v>
      </c>
      <c r="T564">
        <v>1814.3906999999999</v>
      </c>
      <c r="U564">
        <v>315</v>
      </c>
      <c r="V564" t="s">
        <v>1051</v>
      </c>
      <c r="W564" t="s">
        <v>1053</v>
      </c>
    </row>
    <row r="565" spans="1:23" x14ac:dyDescent="0.35">
      <c r="A565" t="s">
        <v>610</v>
      </c>
      <c r="B565" t="s">
        <v>37</v>
      </c>
      <c r="C565" t="s">
        <v>9</v>
      </c>
      <c r="D565" t="s">
        <v>11</v>
      </c>
      <c r="F565" s="4">
        <v>44307</v>
      </c>
      <c r="G565" s="4">
        <v>44383</v>
      </c>
      <c r="H565" s="6">
        <f t="shared" si="8"/>
        <v>76</v>
      </c>
      <c r="I565">
        <v>1</v>
      </c>
      <c r="K565" t="s">
        <v>3</v>
      </c>
      <c r="L565">
        <v>0.25</v>
      </c>
      <c r="M565">
        <v>119.18089999999999</v>
      </c>
      <c r="N565" t="s">
        <v>18</v>
      </c>
      <c r="O565">
        <v>76</v>
      </c>
      <c r="P565">
        <v>80</v>
      </c>
      <c r="Q565">
        <v>20</v>
      </c>
      <c r="R565">
        <v>20</v>
      </c>
      <c r="S565">
        <v>0</v>
      </c>
      <c r="T565">
        <v>139.18090000000001</v>
      </c>
      <c r="U565">
        <v>20</v>
      </c>
      <c r="V565" t="s">
        <v>1051</v>
      </c>
      <c r="W565" t="s">
        <v>1048</v>
      </c>
    </row>
    <row r="566" spans="1:23" x14ac:dyDescent="0.35">
      <c r="A566" t="s">
        <v>611</v>
      </c>
      <c r="B566" t="s">
        <v>37</v>
      </c>
      <c r="C566" t="s">
        <v>9</v>
      </c>
      <c r="D566" t="s">
        <v>1</v>
      </c>
      <c r="F566" s="4">
        <v>44307</v>
      </c>
      <c r="G566" s="4">
        <v>44383</v>
      </c>
      <c r="H566" s="6">
        <f t="shared" si="8"/>
        <v>76</v>
      </c>
      <c r="I566">
        <v>2</v>
      </c>
      <c r="K566" t="s">
        <v>3</v>
      </c>
      <c r="L566">
        <v>1</v>
      </c>
      <c r="M566">
        <v>248.72819999999999</v>
      </c>
      <c r="N566" t="s">
        <v>18</v>
      </c>
      <c r="O566">
        <v>76</v>
      </c>
      <c r="P566">
        <v>140</v>
      </c>
      <c r="Q566">
        <v>140</v>
      </c>
      <c r="R566">
        <v>140</v>
      </c>
      <c r="S566">
        <v>0</v>
      </c>
      <c r="T566">
        <v>388.72820000000002</v>
      </c>
      <c r="U566">
        <v>140</v>
      </c>
      <c r="V566" t="s">
        <v>1051</v>
      </c>
      <c r="W566" t="s">
        <v>1048</v>
      </c>
    </row>
    <row r="567" spans="1:23" x14ac:dyDescent="0.35">
      <c r="A567" t="s">
        <v>612</v>
      </c>
      <c r="B567" t="s">
        <v>37</v>
      </c>
      <c r="C567" t="s">
        <v>9</v>
      </c>
      <c r="D567" t="s">
        <v>13</v>
      </c>
      <c r="F567" s="4">
        <v>44307</v>
      </c>
      <c r="G567" s="4">
        <v>44383</v>
      </c>
      <c r="H567" s="6">
        <f t="shared" si="8"/>
        <v>76</v>
      </c>
      <c r="I567">
        <v>2</v>
      </c>
      <c r="J567" t="s">
        <v>3</v>
      </c>
      <c r="K567" t="s">
        <v>3</v>
      </c>
      <c r="L567">
        <v>1.75</v>
      </c>
      <c r="M567">
        <v>291.90300000000002</v>
      </c>
      <c r="N567" t="s">
        <v>20</v>
      </c>
      <c r="O567">
        <v>76</v>
      </c>
      <c r="P567">
        <v>140</v>
      </c>
      <c r="Q567">
        <v>245</v>
      </c>
      <c r="R567">
        <v>0</v>
      </c>
      <c r="S567">
        <v>0</v>
      </c>
      <c r="T567">
        <v>536.90300000000002</v>
      </c>
      <c r="U567">
        <v>0</v>
      </c>
      <c r="V567" t="s">
        <v>1051</v>
      </c>
      <c r="W567" t="s">
        <v>1048</v>
      </c>
    </row>
    <row r="568" spans="1:23" x14ac:dyDescent="0.35">
      <c r="A568" t="s">
        <v>613</v>
      </c>
      <c r="B568" t="s">
        <v>37</v>
      </c>
      <c r="C568" t="s">
        <v>9</v>
      </c>
      <c r="D568" t="s">
        <v>11</v>
      </c>
      <c r="F568" s="4">
        <v>44307</v>
      </c>
      <c r="G568" s="4">
        <v>44383</v>
      </c>
      <c r="H568" s="6">
        <f t="shared" si="8"/>
        <v>76</v>
      </c>
      <c r="I568">
        <v>2</v>
      </c>
      <c r="K568" t="s">
        <v>3</v>
      </c>
      <c r="L568">
        <v>0.25</v>
      </c>
      <c r="M568">
        <v>371.1669</v>
      </c>
      <c r="N568" t="s">
        <v>18</v>
      </c>
      <c r="O568">
        <v>76</v>
      </c>
      <c r="P568">
        <v>140</v>
      </c>
      <c r="Q568">
        <v>35</v>
      </c>
      <c r="R568">
        <v>35</v>
      </c>
      <c r="S568">
        <v>0</v>
      </c>
      <c r="T568">
        <v>406.1669</v>
      </c>
      <c r="U568">
        <v>35</v>
      </c>
      <c r="V568" t="s">
        <v>1051</v>
      </c>
      <c r="W568" t="s">
        <v>1048</v>
      </c>
    </row>
    <row r="569" spans="1:23" x14ac:dyDescent="0.35">
      <c r="A569" t="s">
        <v>614</v>
      </c>
      <c r="B569" t="s">
        <v>37</v>
      </c>
      <c r="C569" t="s">
        <v>9</v>
      </c>
      <c r="D569" t="s">
        <v>13</v>
      </c>
      <c r="F569" s="4">
        <v>44307</v>
      </c>
      <c r="G569" s="4">
        <v>44383</v>
      </c>
      <c r="H569" s="6">
        <f t="shared" si="8"/>
        <v>76</v>
      </c>
      <c r="I569">
        <v>2</v>
      </c>
      <c r="K569" t="s">
        <v>3</v>
      </c>
      <c r="L569">
        <v>0.75</v>
      </c>
      <c r="M569">
        <v>380.3526</v>
      </c>
      <c r="N569" t="s">
        <v>18</v>
      </c>
      <c r="O569">
        <v>76</v>
      </c>
      <c r="P569">
        <v>140</v>
      </c>
      <c r="Q569">
        <v>105</v>
      </c>
      <c r="R569">
        <v>105</v>
      </c>
      <c r="S569">
        <v>0</v>
      </c>
      <c r="T569">
        <v>485.3526</v>
      </c>
      <c r="U569">
        <v>105</v>
      </c>
      <c r="V569" t="s">
        <v>1051</v>
      </c>
      <c r="W569" t="s">
        <v>1048</v>
      </c>
    </row>
    <row r="570" spans="1:23" x14ac:dyDescent="0.35">
      <c r="A570" t="s">
        <v>615</v>
      </c>
      <c r="B570" t="s">
        <v>37</v>
      </c>
      <c r="C570" t="s">
        <v>9</v>
      </c>
      <c r="D570" t="s">
        <v>2</v>
      </c>
      <c r="F570" s="4">
        <v>44307</v>
      </c>
      <c r="G570" s="4">
        <v>44383</v>
      </c>
      <c r="H570" s="6">
        <f t="shared" si="8"/>
        <v>76</v>
      </c>
      <c r="I570">
        <v>2</v>
      </c>
      <c r="K570" t="s">
        <v>3</v>
      </c>
      <c r="L570">
        <v>1</v>
      </c>
      <c r="M570">
        <v>423.08440000000002</v>
      </c>
      <c r="N570" t="s">
        <v>18</v>
      </c>
      <c r="O570">
        <v>76</v>
      </c>
      <c r="P570">
        <v>140</v>
      </c>
      <c r="Q570">
        <v>140</v>
      </c>
      <c r="R570">
        <v>140</v>
      </c>
      <c r="S570">
        <v>0</v>
      </c>
      <c r="T570">
        <v>563.08439999999996</v>
      </c>
      <c r="U570">
        <v>140</v>
      </c>
      <c r="V570" t="s">
        <v>1051</v>
      </c>
      <c r="W570" t="s">
        <v>1048</v>
      </c>
    </row>
    <row r="571" spans="1:23" x14ac:dyDescent="0.35">
      <c r="A571" t="s">
        <v>616</v>
      </c>
      <c r="B571" t="s">
        <v>37</v>
      </c>
      <c r="C571" t="s">
        <v>9</v>
      </c>
      <c r="D571" t="s">
        <v>1</v>
      </c>
      <c r="F571" s="4">
        <v>44307</v>
      </c>
      <c r="G571" s="4">
        <v>44383</v>
      </c>
      <c r="H571" s="6">
        <f t="shared" si="8"/>
        <v>76</v>
      </c>
      <c r="I571">
        <v>2</v>
      </c>
      <c r="L571">
        <v>1.75</v>
      </c>
      <c r="M571">
        <v>395.08409999999998</v>
      </c>
      <c r="N571" t="s">
        <v>17</v>
      </c>
      <c r="O571">
        <v>76</v>
      </c>
      <c r="P571">
        <v>140</v>
      </c>
      <c r="Q571">
        <v>245</v>
      </c>
      <c r="R571">
        <v>245</v>
      </c>
      <c r="S571">
        <v>395.08409999999998</v>
      </c>
      <c r="T571">
        <v>640.08410000000003</v>
      </c>
      <c r="U571">
        <v>640.08410000000003</v>
      </c>
      <c r="V571" t="s">
        <v>1051</v>
      </c>
      <c r="W571" t="s">
        <v>1048</v>
      </c>
    </row>
    <row r="572" spans="1:23" x14ac:dyDescent="0.35">
      <c r="A572" t="s">
        <v>617</v>
      </c>
      <c r="B572" t="s">
        <v>37</v>
      </c>
      <c r="C572" t="s">
        <v>9</v>
      </c>
      <c r="D572" t="s">
        <v>12</v>
      </c>
      <c r="F572" s="4">
        <v>44307</v>
      </c>
      <c r="G572" s="4">
        <v>44383</v>
      </c>
      <c r="H572" s="6">
        <f t="shared" si="8"/>
        <v>76</v>
      </c>
      <c r="I572">
        <v>2</v>
      </c>
      <c r="J572" t="s">
        <v>3</v>
      </c>
      <c r="K572" t="s">
        <v>3</v>
      </c>
      <c r="L572">
        <v>0.5</v>
      </c>
      <c r="M572">
        <v>442.18970000000002</v>
      </c>
      <c r="N572" t="s">
        <v>20</v>
      </c>
      <c r="O572">
        <v>76</v>
      </c>
      <c r="P572">
        <v>140</v>
      </c>
      <c r="Q572">
        <v>70</v>
      </c>
      <c r="R572">
        <v>0</v>
      </c>
      <c r="S572">
        <v>0</v>
      </c>
      <c r="T572">
        <v>512.18970000000002</v>
      </c>
      <c r="U572">
        <v>0</v>
      </c>
      <c r="V572" t="s">
        <v>1051</v>
      </c>
      <c r="W572" t="s">
        <v>1048</v>
      </c>
    </row>
    <row r="573" spans="1:23" x14ac:dyDescent="0.35">
      <c r="A573" t="s">
        <v>618</v>
      </c>
      <c r="B573" t="s">
        <v>36</v>
      </c>
      <c r="C573" t="s">
        <v>8</v>
      </c>
      <c r="D573" t="s">
        <v>12</v>
      </c>
      <c r="F573" s="4">
        <v>44307</v>
      </c>
      <c r="G573" s="4">
        <v>44389</v>
      </c>
      <c r="H573" s="6">
        <f t="shared" si="8"/>
        <v>82</v>
      </c>
      <c r="I573">
        <v>2</v>
      </c>
      <c r="L573">
        <v>0.25</v>
      </c>
      <c r="M573">
        <v>54</v>
      </c>
      <c r="N573" t="s">
        <v>19</v>
      </c>
      <c r="O573">
        <v>82</v>
      </c>
      <c r="P573">
        <v>140</v>
      </c>
      <c r="Q573">
        <v>35</v>
      </c>
      <c r="R573">
        <v>35</v>
      </c>
      <c r="S573">
        <v>54</v>
      </c>
      <c r="T573">
        <v>89</v>
      </c>
      <c r="U573">
        <v>89</v>
      </c>
      <c r="V573" t="s">
        <v>1051</v>
      </c>
      <c r="W573" t="s">
        <v>1053</v>
      </c>
    </row>
    <row r="574" spans="1:23" x14ac:dyDescent="0.35">
      <c r="A574" t="s">
        <v>619</v>
      </c>
      <c r="B574" t="s">
        <v>36</v>
      </c>
      <c r="C574" t="s">
        <v>8</v>
      </c>
      <c r="D574" t="s">
        <v>13</v>
      </c>
      <c r="F574" s="4">
        <v>44307</v>
      </c>
      <c r="G574" s="4">
        <v>44389</v>
      </c>
      <c r="H574" s="6">
        <f t="shared" si="8"/>
        <v>82</v>
      </c>
      <c r="I574">
        <v>2</v>
      </c>
      <c r="L574">
        <v>0.5</v>
      </c>
      <c r="M574">
        <v>61.993600000000001</v>
      </c>
      <c r="N574" t="s">
        <v>18</v>
      </c>
      <c r="O574">
        <v>82</v>
      </c>
      <c r="P574">
        <v>140</v>
      </c>
      <c r="Q574">
        <v>70</v>
      </c>
      <c r="R574">
        <v>70</v>
      </c>
      <c r="S574">
        <v>61.993600000000001</v>
      </c>
      <c r="T574">
        <v>131.99360000000001</v>
      </c>
      <c r="U574">
        <v>131.99360000000001</v>
      </c>
      <c r="V574" t="s">
        <v>1051</v>
      </c>
      <c r="W574" t="s">
        <v>1053</v>
      </c>
    </row>
    <row r="575" spans="1:23" x14ac:dyDescent="0.35">
      <c r="A575" t="s">
        <v>620</v>
      </c>
      <c r="B575" t="s">
        <v>36</v>
      </c>
      <c r="C575" t="s">
        <v>7</v>
      </c>
      <c r="D575" t="s">
        <v>11</v>
      </c>
      <c r="F575" s="4">
        <v>44307</v>
      </c>
      <c r="G575" s="4">
        <v>44389</v>
      </c>
      <c r="H575" s="6">
        <f t="shared" si="8"/>
        <v>82</v>
      </c>
      <c r="I575">
        <v>1</v>
      </c>
      <c r="L575">
        <v>0.25</v>
      </c>
      <c r="M575">
        <v>120</v>
      </c>
      <c r="N575" t="s">
        <v>17</v>
      </c>
      <c r="O575">
        <v>82</v>
      </c>
      <c r="P575">
        <v>80</v>
      </c>
      <c r="Q575">
        <v>20</v>
      </c>
      <c r="R575">
        <v>20</v>
      </c>
      <c r="S575">
        <v>120</v>
      </c>
      <c r="T575">
        <v>140</v>
      </c>
      <c r="U575">
        <v>140</v>
      </c>
      <c r="V575" t="s">
        <v>1051</v>
      </c>
      <c r="W575" t="s">
        <v>1053</v>
      </c>
    </row>
    <row r="576" spans="1:23" x14ac:dyDescent="0.35">
      <c r="A576" t="s">
        <v>621</v>
      </c>
      <c r="B576" t="s">
        <v>37</v>
      </c>
      <c r="C576" t="s">
        <v>9</v>
      </c>
      <c r="D576" t="s">
        <v>13</v>
      </c>
      <c r="F576" s="4">
        <v>44307</v>
      </c>
      <c r="G576" s="4">
        <v>44389</v>
      </c>
      <c r="H576" s="6">
        <f t="shared" si="8"/>
        <v>82</v>
      </c>
      <c r="I576">
        <v>2</v>
      </c>
      <c r="L576">
        <v>0.5</v>
      </c>
      <c r="M576">
        <v>122.3613</v>
      </c>
      <c r="N576" t="s">
        <v>17</v>
      </c>
      <c r="O576">
        <v>82</v>
      </c>
      <c r="P576">
        <v>140</v>
      </c>
      <c r="Q576">
        <v>70</v>
      </c>
      <c r="R576">
        <v>70</v>
      </c>
      <c r="S576">
        <v>122.3613</v>
      </c>
      <c r="T576">
        <v>192.3613</v>
      </c>
      <c r="U576">
        <v>192.3613</v>
      </c>
      <c r="V576" t="s">
        <v>1051</v>
      </c>
      <c r="W576" t="s">
        <v>1053</v>
      </c>
    </row>
    <row r="577" spans="1:23" x14ac:dyDescent="0.35">
      <c r="A577" t="s">
        <v>622</v>
      </c>
      <c r="B577" t="s">
        <v>37</v>
      </c>
      <c r="C577" t="s">
        <v>9</v>
      </c>
      <c r="D577" t="s">
        <v>12</v>
      </c>
      <c r="F577" s="4">
        <v>44307</v>
      </c>
      <c r="G577" s="4">
        <v>44389</v>
      </c>
      <c r="H577" s="6">
        <f t="shared" si="8"/>
        <v>82</v>
      </c>
      <c r="I577">
        <v>2</v>
      </c>
      <c r="L577">
        <v>0.5</v>
      </c>
      <c r="M577">
        <v>401.1669</v>
      </c>
      <c r="N577" t="s">
        <v>17</v>
      </c>
      <c r="O577">
        <v>82</v>
      </c>
      <c r="P577">
        <v>140</v>
      </c>
      <c r="Q577">
        <v>70</v>
      </c>
      <c r="R577">
        <v>70</v>
      </c>
      <c r="S577">
        <v>401.1669</v>
      </c>
      <c r="T577">
        <v>471.1669</v>
      </c>
      <c r="U577">
        <v>471.1669</v>
      </c>
      <c r="V577" t="s">
        <v>1051</v>
      </c>
      <c r="W577" t="s">
        <v>1053</v>
      </c>
    </row>
    <row r="578" spans="1:23" x14ac:dyDescent="0.35">
      <c r="A578" t="s">
        <v>623</v>
      </c>
      <c r="B578" t="s">
        <v>36</v>
      </c>
      <c r="C578" t="s">
        <v>8</v>
      </c>
      <c r="D578" t="s">
        <v>1</v>
      </c>
      <c r="F578" s="4">
        <v>44307</v>
      </c>
      <c r="G578" s="4">
        <v>44389</v>
      </c>
      <c r="H578" s="6">
        <f t="shared" si="8"/>
        <v>82</v>
      </c>
      <c r="I578">
        <v>2</v>
      </c>
      <c r="L578">
        <v>1</v>
      </c>
      <c r="M578">
        <v>427.88080000000002</v>
      </c>
      <c r="N578" t="s">
        <v>18</v>
      </c>
      <c r="O578">
        <v>82</v>
      </c>
      <c r="P578">
        <v>140</v>
      </c>
      <c r="Q578">
        <v>140</v>
      </c>
      <c r="R578">
        <v>140</v>
      </c>
      <c r="S578">
        <v>427.88080000000002</v>
      </c>
      <c r="T578">
        <v>567.88080000000002</v>
      </c>
      <c r="U578">
        <v>567.88080000000002</v>
      </c>
      <c r="V578" t="s">
        <v>1051</v>
      </c>
      <c r="W578" t="s">
        <v>1053</v>
      </c>
    </row>
    <row r="579" spans="1:23" x14ac:dyDescent="0.35">
      <c r="A579" t="s">
        <v>624</v>
      </c>
      <c r="B579" t="s">
        <v>40</v>
      </c>
      <c r="C579" t="s">
        <v>7</v>
      </c>
      <c r="D579" t="s">
        <v>12</v>
      </c>
      <c r="E579" t="s">
        <v>3</v>
      </c>
      <c r="F579" s="4">
        <v>44307</v>
      </c>
      <c r="G579" s="4">
        <v>44390</v>
      </c>
      <c r="H579" s="6">
        <f t="shared" ref="H579:H642" si="9">G579-F579</f>
        <v>83</v>
      </c>
      <c r="I579">
        <v>1</v>
      </c>
      <c r="L579">
        <v>0.25</v>
      </c>
      <c r="M579">
        <v>85.32</v>
      </c>
      <c r="N579" t="s">
        <v>17</v>
      </c>
      <c r="O579">
        <v>83</v>
      </c>
      <c r="P579">
        <v>80</v>
      </c>
      <c r="Q579">
        <v>20</v>
      </c>
      <c r="R579">
        <v>20</v>
      </c>
      <c r="S579">
        <v>85.32</v>
      </c>
      <c r="T579">
        <v>105.32</v>
      </c>
      <c r="U579">
        <v>105.32</v>
      </c>
      <c r="V579" t="s">
        <v>1051</v>
      </c>
      <c r="W579" t="s">
        <v>1048</v>
      </c>
    </row>
    <row r="580" spans="1:23" x14ac:dyDescent="0.35">
      <c r="A580" t="s">
        <v>625</v>
      </c>
      <c r="B580" t="s">
        <v>38</v>
      </c>
      <c r="C580" t="s">
        <v>8</v>
      </c>
      <c r="D580" t="s">
        <v>12</v>
      </c>
      <c r="F580" s="4">
        <v>44307</v>
      </c>
      <c r="G580" s="4">
        <v>44390</v>
      </c>
      <c r="H580" s="6">
        <f t="shared" si="9"/>
        <v>83</v>
      </c>
      <c r="I580">
        <v>2</v>
      </c>
      <c r="L580">
        <v>0.5</v>
      </c>
      <c r="M580">
        <v>107.4011</v>
      </c>
      <c r="N580" t="s">
        <v>18</v>
      </c>
      <c r="O580">
        <v>83</v>
      </c>
      <c r="P580">
        <v>140</v>
      </c>
      <c r="Q580">
        <v>70</v>
      </c>
      <c r="R580">
        <v>70</v>
      </c>
      <c r="S580">
        <v>107.4011</v>
      </c>
      <c r="T580">
        <v>177.40109999999999</v>
      </c>
      <c r="U580">
        <v>177.40109999999999</v>
      </c>
      <c r="V580" t="s">
        <v>1051</v>
      </c>
      <c r="W580" t="s">
        <v>1048</v>
      </c>
    </row>
    <row r="581" spans="1:23" x14ac:dyDescent="0.35">
      <c r="A581" t="s">
        <v>626</v>
      </c>
      <c r="B581" t="s">
        <v>37</v>
      </c>
      <c r="C581" t="s">
        <v>9</v>
      </c>
      <c r="D581" t="s">
        <v>12</v>
      </c>
      <c r="F581" s="4">
        <v>44307</v>
      </c>
      <c r="G581" s="4">
        <v>44390</v>
      </c>
      <c r="H581" s="6">
        <f t="shared" si="9"/>
        <v>83</v>
      </c>
      <c r="I581">
        <v>2</v>
      </c>
      <c r="L581">
        <v>0.25</v>
      </c>
      <c r="M581">
        <v>108.36109999999999</v>
      </c>
      <c r="N581" t="s">
        <v>17</v>
      </c>
      <c r="O581">
        <v>83</v>
      </c>
      <c r="P581">
        <v>140</v>
      </c>
      <c r="Q581">
        <v>35</v>
      </c>
      <c r="R581">
        <v>35</v>
      </c>
      <c r="S581">
        <v>108.36109999999999</v>
      </c>
      <c r="T581">
        <v>143.36109999999999</v>
      </c>
      <c r="U581">
        <v>143.36109999999999</v>
      </c>
      <c r="V581" t="s">
        <v>1051</v>
      </c>
      <c r="W581" t="s">
        <v>1048</v>
      </c>
    </row>
    <row r="582" spans="1:23" x14ac:dyDescent="0.35">
      <c r="A582" t="s">
        <v>627</v>
      </c>
      <c r="B582" t="s">
        <v>40</v>
      </c>
      <c r="C582" t="s">
        <v>7</v>
      </c>
      <c r="D582" t="s">
        <v>11</v>
      </c>
      <c r="F582" s="4">
        <v>44307</v>
      </c>
      <c r="G582" s="4">
        <v>44390</v>
      </c>
      <c r="H582" s="6">
        <f t="shared" si="9"/>
        <v>83</v>
      </c>
      <c r="I582">
        <v>1</v>
      </c>
      <c r="L582">
        <v>0.25</v>
      </c>
      <c r="M582">
        <v>120</v>
      </c>
      <c r="N582" t="s">
        <v>18</v>
      </c>
      <c r="O582">
        <v>83</v>
      </c>
      <c r="P582">
        <v>80</v>
      </c>
      <c r="Q582">
        <v>20</v>
      </c>
      <c r="R582">
        <v>20</v>
      </c>
      <c r="S582">
        <v>120</v>
      </c>
      <c r="T582">
        <v>140</v>
      </c>
      <c r="U582">
        <v>140</v>
      </c>
      <c r="V582" t="s">
        <v>1051</v>
      </c>
      <c r="W582" t="s">
        <v>1048</v>
      </c>
    </row>
    <row r="583" spans="1:23" x14ac:dyDescent="0.35">
      <c r="A583" t="s">
        <v>628</v>
      </c>
      <c r="B583" t="s">
        <v>37</v>
      </c>
      <c r="C583" t="s">
        <v>9</v>
      </c>
      <c r="D583" t="s">
        <v>1</v>
      </c>
      <c r="F583" s="4">
        <v>44307</v>
      </c>
      <c r="G583" s="4">
        <v>44390</v>
      </c>
      <c r="H583" s="6">
        <f t="shared" si="9"/>
        <v>83</v>
      </c>
      <c r="I583">
        <v>2</v>
      </c>
      <c r="L583">
        <v>1.75</v>
      </c>
      <c r="M583">
        <v>416.85219999999998</v>
      </c>
      <c r="N583" t="s">
        <v>17</v>
      </c>
      <c r="O583">
        <v>83</v>
      </c>
      <c r="P583">
        <v>140</v>
      </c>
      <c r="Q583">
        <v>245</v>
      </c>
      <c r="R583">
        <v>245</v>
      </c>
      <c r="S583">
        <v>416.85219999999998</v>
      </c>
      <c r="T583">
        <v>661.85220000000004</v>
      </c>
      <c r="U583">
        <v>661.85220000000004</v>
      </c>
      <c r="V583" t="s">
        <v>1051</v>
      </c>
      <c r="W583" t="s">
        <v>1048</v>
      </c>
    </row>
    <row r="584" spans="1:23" x14ac:dyDescent="0.35">
      <c r="A584" t="s">
        <v>629</v>
      </c>
      <c r="B584" t="s">
        <v>37</v>
      </c>
      <c r="C584" t="s">
        <v>9</v>
      </c>
      <c r="D584" t="s">
        <v>1</v>
      </c>
      <c r="F584" s="4">
        <v>44307</v>
      </c>
      <c r="G584" s="4">
        <v>44390</v>
      </c>
      <c r="H584" s="6">
        <f t="shared" si="9"/>
        <v>83</v>
      </c>
      <c r="I584">
        <v>2</v>
      </c>
      <c r="L584">
        <v>1.25</v>
      </c>
      <c r="M584">
        <v>449.04039999999998</v>
      </c>
      <c r="N584" t="s">
        <v>17</v>
      </c>
      <c r="O584">
        <v>83</v>
      </c>
      <c r="P584">
        <v>140</v>
      </c>
      <c r="Q584">
        <v>175</v>
      </c>
      <c r="R584">
        <v>175</v>
      </c>
      <c r="S584">
        <v>449.04039999999998</v>
      </c>
      <c r="T584">
        <v>624.04039999999998</v>
      </c>
      <c r="U584">
        <v>624.04039999999998</v>
      </c>
      <c r="V584" t="s">
        <v>1051</v>
      </c>
      <c r="W584" t="s">
        <v>1048</v>
      </c>
    </row>
    <row r="585" spans="1:23" x14ac:dyDescent="0.35">
      <c r="A585" t="s">
        <v>630</v>
      </c>
      <c r="B585" t="s">
        <v>36</v>
      </c>
      <c r="C585" t="s">
        <v>8</v>
      </c>
      <c r="D585" t="s">
        <v>12</v>
      </c>
      <c r="F585" s="4">
        <v>44307</v>
      </c>
      <c r="G585" s="4">
        <v>44390</v>
      </c>
      <c r="H585" s="6">
        <f t="shared" si="9"/>
        <v>83</v>
      </c>
      <c r="I585">
        <v>2</v>
      </c>
      <c r="L585">
        <v>1</v>
      </c>
      <c r="M585">
        <v>463.70929999999998</v>
      </c>
      <c r="N585" t="s">
        <v>18</v>
      </c>
      <c r="O585">
        <v>83</v>
      </c>
      <c r="P585">
        <v>140</v>
      </c>
      <c r="Q585">
        <v>140</v>
      </c>
      <c r="R585">
        <v>140</v>
      </c>
      <c r="S585">
        <v>463.70929999999998</v>
      </c>
      <c r="T585">
        <v>603.70929999999998</v>
      </c>
      <c r="U585">
        <v>603.70929999999998</v>
      </c>
      <c r="V585" t="s">
        <v>1051</v>
      </c>
      <c r="W585" t="s">
        <v>1048</v>
      </c>
    </row>
    <row r="586" spans="1:23" x14ac:dyDescent="0.35">
      <c r="A586" t="s">
        <v>631</v>
      </c>
      <c r="B586" t="s">
        <v>37</v>
      </c>
      <c r="C586" t="s">
        <v>9</v>
      </c>
      <c r="D586" t="s">
        <v>1</v>
      </c>
      <c r="F586" s="4">
        <v>44307</v>
      </c>
      <c r="G586" s="4">
        <v>44390</v>
      </c>
      <c r="H586" s="6">
        <f t="shared" si="9"/>
        <v>83</v>
      </c>
      <c r="I586">
        <v>2</v>
      </c>
      <c r="L586">
        <v>1.25</v>
      </c>
      <c r="M586">
        <v>488.4255</v>
      </c>
      <c r="N586" t="s">
        <v>17</v>
      </c>
      <c r="O586">
        <v>83</v>
      </c>
      <c r="P586">
        <v>140</v>
      </c>
      <c r="Q586">
        <v>175</v>
      </c>
      <c r="R586">
        <v>175</v>
      </c>
      <c r="S586">
        <v>488.4255</v>
      </c>
      <c r="T586">
        <v>663.42550000000006</v>
      </c>
      <c r="U586">
        <v>663.42550000000006</v>
      </c>
      <c r="V586" t="s">
        <v>1051</v>
      </c>
      <c r="W586" t="s">
        <v>1048</v>
      </c>
    </row>
    <row r="587" spans="1:23" x14ac:dyDescent="0.35">
      <c r="A587" t="s">
        <v>632</v>
      </c>
      <c r="B587" t="s">
        <v>34</v>
      </c>
      <c r="C587" t="s">
        <v>9</v>
      </c>
      <c r="D587" t="s">
        <v>12</v>
      </c>
      <c r="F587" s="4">
        <v>44308</v>
      </c>
      <c r="G587" s="4">
        <v>44330</v>
      </c>
      <c r="H587" s="6">
        <f t="shared" si="9"/>
        <v>22</v>
      </c>
      <c r="I587">
        <v>1</v>
      </c>
      <c r="L587">
        <v>1</v>
      </c>
      <c r="M587">
        <v>65.947800000000001</v>
      </c>
      <c r="N587" t="s">
        <v>18</v>
      </c>
      <c r="O587">
        <v>22</v>
      </c>
      <c r="P587">
        <v>80</v>
      </c>
      <c r="Q587">
        <v>80</v>
      </c>
      <c r="R587">
        <v>80</v>
      </c>
      <c r="S587">
        <v>65.947800000000001</v>
      </c>
      <c r="T587">
        <v>145.9478</v>
      </c>
      <c r="U587">
        <v>145.9478</v>
      </c>
      <c r="V587" t="s">
        <v>1050</v>
      </c>
      <c r="W587" t="s">
        <v>1049</v>
      </c>
    </row>
    <row r="588" spans="1:23" x14ac:dyDescent="0.35">
      <c r="A588" t="s">
        <v>633</v>
      </c>
      <c r="B588" t="s">
        <v>36</v>
      </c>
      <c r="C588" t="s">
        <v>7</v>
      </c>
      <c r="D588" t="s">
        <v>11</v>
      </c>
      <c r="F588" s="4">
        <v>44308</v>
      </c>
      <c r="G588" s="4">
        <v>44331</v>
      </c>
      <c r="H588" s="6">
        <f t="shared" si="9"/>
        <v>23</v>
      </c>
      <c r="I588">
        <v>1</v>
      </c>
      <c r="L588">
        <v>0.25</v>
      </c>
      <c r="M588">
        <v>109.2323</v>
      </c>
      <c r="N588" t="s">
        <v>17</v>
      </c>
      <c r="O588">
        <v>23</v>
      </c>
      <c r="P588">
        <v>80</v>
      </c>
      <c r="Q588">
        <v>20</v>
      </c>
      <c r="R588">
        <v>20</v>
      </c>
      <c r="S588">
        <v>109.2323</v>
      </c>
      <c r="T588">
        <v>129.23230000000001</v>
      </c>
      <c r="U588">
        <v>129.23230000000001</v>
      </c>
      <c r="V588" t="s">
        <v>1050</v>
      </c>
      <c r="W588" t="s">
        <v>1052</v>
      </c>
    </row>
    <row r="589" spans="1:23" x14ac:dyDescent="0.35">
      <c r="A589" t="s">
        <v>634</v>
      </c>
      <c r="B589" t="s">
        <v>36</v>
      </c>
      <c r="C589" t="s">
        <v>7</v>
      </c>
      <c r="D589" t="s">
        <v>12</v>
      </c>
      <c r="F589" s="4">
        <v>44308</v>
      </c>
      <c r="G589" s="4">
        <v>44341</v>
      </c>
      <c r="H589" s="6">
        <f t="shared" si="9"/>
        <v>33</v>
      </c>
      <c r="I589">
        <v>2</v>
      </c>
      <c r="L589">
        <v>0.5</v>
      </c>
      <c r="M589">
        <v>86</v>
      </c>
      <c r="N589" t="s">
        <v>18</v>
      </c>
      <c r="O589">
        <v>33</v>
      </c>
      <c r="P589">
        <v>140</v>
      </c>
      <c r="Q589">
        <v>70</v>
      </c>
      <c r="R589">
        <v>70</v>
      </c>
      <c r="S589">
        <v>86</v>
      </c>
      <c r="T589">
        <v>156</v>
      </c>
      <c r="U589">
        <v>156</v>
      </c>
      <c r="V589" t="s">
        <v>1050</v>
      </c>
      <c r="W589" t="s">
        <v>1048</v>
      </c>
    </row>
    <row r="590" spans="1:23" x14ac:dyDescent="0.35">
      <c r="A590" t="s">
        <v>635</v>
      </c>
      <c r="B590" t="s">
        <v>39</v>
      </c>
      <c r="C590" t="s">
        <v>44</v>
      </c>
      <c r="D590" t="s">
        <v>11</v>
      </c>
      <c r="F590" s="4">
        <v>44308</v>
      </c>
      <c r="G590" s="4">
        <v>44380</v>
      </c>
      <c r="H590" s="6">
        <f t="shared" si="9"/>
        <v>72</v>
      </c>
      <c r="I590">
        <v>1</v>
      </c>
      <c r="L590">
        <v>0.25</v>
      </c>
      <c r="M590">
        <v>142.91249999999999</v>
      </c>
      <c r="N590" t="s">
        <v>18</v>
      </c>
      <c r="O590">
        <v>72</v>
      </c>
      <c r="P590">
        <v>80</v>
      </c>
      <c r="Q590">
        <v>20</v>
      </c>
      <c r="R590">
        <v>20</v>
      </c>
      <c r="S590">
        <v>142.91249999999999</v>
      </c>
      <c r="T590">
        <v>162.91249999999999</v>
      </c>
      <c r="U590">
        <v>162.91249999999999</v>
      </c>
      <c r="V590" t="s">
        <v>1050</v>
      </c>
      <c r="W590" t="s">
        <v>1052</v>
      </c>
    </row>
    <row r="591" spans="1:23" x14ac:dyDescent="0.35">
      <c r="A591" t="s">
        <v>636</v>
      </c>
      <c r="B591" t="s">
        <v>36</v>
      </c>
      <c r="C591" t="s">
        <v>7</v>
      </c>
      <c r="D591" t="s">
        <v>12</v>
      </c>
      <c r="F591" s="4">
        <v>44309</v>
      </c>
      <c r="G591" s="4">
        <v>44327</v>
      </c>
      <c r="H591" s="6">
        <f t="shared" si="9"/>
        <v>18</v>
      </c>
      <c r="I591">
        <v>2</v>
      </c>
      <c r="L591">
        <v>0.25</v>
      </c>
      <c r="M591">
        <v>82.98</v>
      </c>
      <c r="N591" t="s">
        <v>17</v>
      </c>
      <c r="O591">
        <v>18</v>
      </c>
      <c r="P591">
        <v>140</v>
      </c>
      <c r="Q591">
        <v>35</v>
      </c>
      <c r="R591">
        <v>35</v>
      </c>
      <c r="S591">
        <v>82.98</v>
      </c>
      <c r="T591">
        <v>117.98</v>
      </c>
      <c r="U591">
        <v>117.98</v>
      </c>
      <c r="V591" t="s">
        <v>1049</v>
      </c>
      <c r="W591" t="s">
        <v>1048</v>
      </c>
    </row>
    <row r="592" spans="1:23" x14ac:dyDescent="0.35">
      <c r="A592" t="s">
        <v>637</v>
      </c>
      <c r="B592" t="s">
        <v>39</v>
      </c>
      <c r="C592" t="s">
        <v>44</v>
      </c>
      <c r="D592" t="s">
        <v>11</v>
      </c>
      <c r="F592" s="4">
        <v>44309</v>
      </c>
      <c r="G592" s="4">
        <v>44345</v>
      </c>
      <c r="H592" s="6">
        <f t="shared" si="9"/>
        <v>36</v>
      </c>
      <c r="I592">
        <v>1</v>
      </c>
      <c r="L592">
        <v>0.25</v>
      </c>
      <c r="M592">
        <v>120</v>
      </c>
      <c r="N592" t="s">
        <v>18</v>
      </c>
      <c r="O592">
        <v>36</v>
      </c>
      <c r="P592">
        <v>80</v>
      </c>
      <c r="Q592">
        <v>20</v>
      </c>
      <c r="R592">
        <v>20</v>
      </c>
      <c r="S592">
        <v>120</v>
      </c>
      <c r="T592">
        <v>140</v>
      </c>
      <c r="U592">
        <v>140</v>
      </c>
      <c r="V592" t="s">
        <v>1049</v>
      </c>
      <c r="W592" t="s">
        <v>1052</v>
      </c>
    </row>
    <row r="593" spans="1:23" x14ac:dyDescent="0.35">
      <c r="A593" t="s">
        <v>638</v>
      </c>
      <c r="B593" t="s">
        <v>36</v>
      </c>
      <c r="C593" t="s">
        <v>7</v>
      </c>
      <c r="D593" t="s">
        <v>12</v>
      </c>
      <c r="F593" s="4">
        <v>44309</v>
      </c>
      <c r="G593" s="4">
        <v>44348</v>
      </c>
      <c r="H593" s="6">
        <f t="shared" si="9"/>
        <v>39</v>
      </c>
      <c r="I593">
        <v>2</v>
      </c>
      <c r="L593">
        <v>0.25</v>
      </c>
      <c r="M593">
        <v>120</v>
      </c>
      <c r="N593" t="s">
        <v>17</v>
      </c>
      <c r="O593">
        <v>39</v>
      </c>
      <c r="P593">
        <v>140</v>
      </c>
      <c r="Q593">
        <v>35</v>
      </c>
      <c r="R593">
        <v>35</v>
      </c>
      <c r="S593">
        <v>120</v>
      </c>
      <c r="T593">
        <v>155</v>
      </c>
      <c r="U593">
        <v>155</v>
      </c>
      <c r="V593" t="s">
        <v>1049</v>
      </c>
      <c r="W593" t="s">
        <v>1048</v>
      </c>
    </row>
    <row r="594" spans="1:23" hidden="1" x14ac:dyDescent="0.35">
      <c r="A594" t="s">
        <v>639</v>
      </c>
      <c r="B594" t="s">
        <v>36</v>
      </c>
      <c r="C594" t="s">
        <v>7</v>
      </c>
      <c r="D594" t="s">
        <v>1</v>
      </c>
      <c r="F594" s="4">
        <v>44309</v>
      </c>
      <c r="H594" s="6">
        <f t="shared" si="9"/>
        <v>-44309</v>
      </c>
      <c r="I594">
        <v>2</v>
      </c>
      <c r="M594">
        <v>356.23509999999999</v>
      </c>
      <c r="N594" t="s">
        <v>18</v>
      </c>
      <c r="O594" t="s">
        <v>1054</v>
      </c>
      <c r="P594">
        <v>140</v>
      </c>
      <c r="Q594">
        <v>0</v>
      </c>
      <c r="R594">
        <v>0</v>
      </c>
      <c r="S594">
        <v>356.23509999999999</v>
      </c>
      <c r="T594">
        <v>356.23509999999999</v>
      </c>
      <c r="U594">
        <v>356.23509999999999</v>
      </c>
      <c r="V594" t="s">
        <v>1049</v>
      </c>
      <c r="W594" t="s">
        <v>1052</v>
      </c>
    </row>
    <row r="595" spans="1:23" x14ac:dyDescent="0.35">
      <c r="A595" t="s">
        <v>640</v>
      </c>
      <c r="B595" t="s">
        <v>40</v>
      </c>
      <c r="C595" t="s">
        <v>7</v>
      </c>
      <c r="D595" t="s">
        <v>13</v>
      </c>
      <c r="F595" s="4">
        <v>44310</v>
      </c>
      <c r="G595" s="4">
        <v>44327</v>
      </c>
      <c r="H595" s="6">
        <f t="shared" si="9"/>
        <v>17</v>
      </c>
      <c r="I595">
        <v>2</v>
      </c>
      <c r="L595">
        <v>0.75</v>
      </c>
      <c r="M595">
        <v>200</v>
      </c>
      <c r="N595" t="s">
        <v>17</v>
      </c>
      <c r="O595">
        <v>17</v>
      </c>
      <c r="P595">
        <v>140</v>
      </c>
      <c r="Q595">
        <v>105</v>
      </c>
      <c r="R595">
        <v>105</v>
      </c>
      <c r="S595">
        <v>200</v>
      </c>
      <c r="T595">
        <v>305</v>
      </c>
      <c r="U595">
        <v>305</v>
      </c>
      <c r="V595" t="s">
        <v>1052</v>
      </c>
      <c r="W595" t="s">
        <v>1048</v>
      </c>
    </row>
    <row r="596" spans="1:23" x14ac:dyDescent="0.35">
      <c r="A596" t="s">
        <v>641</v>
      </c>
      <c r="B596" t="s">
        <v>39</v>
      </c>
      <c r="C596" t="s">
        <v>44</v>
      </c>
      <c r="D596" t="s">
        <v>12</v>
      </c>
      <c r="F596" s="4">
        <v>44312</v>
      </c>
      <c r="G596" s="4">
        <v>44321</v>
      </c>
      <c r="H596" s="6">
        <f t="shared" si="9"/>
        <v>9</v>
      </c>
      <c r="I596">
        <v>1</v>
      </c>
      <c r="L596">
        <v>0.5</v>
      </c>
      <c r="M596">
        <v>180</v>
      </c>
      <c r="N596" t="s">
        <v>17</v>
      </c>
      <c r="O596">
        <v>9</v>
      </c>
      <c r="P596">
        <v>80</v>
      </c>
      <c r="Q596">
        <v>40</v>
      </c>
      <c r="R596">
        <v>40</v>
      </c>
      <c r="S596">
        <v>180</v>
      </c>
      <c r="T596">
        <v>220</v>
      </c>
      <c r="U596">
        <v>220</v>
      </c>
      <c r="V596" t="s">
        <v>1053</v>
      </c>
      <c r="W596" t="s">
        <v>1051</v>
      </c>
    </row>
    <row r="597" spans="1:23" x14ac:dyDescent="0.35">
      <c r="A597" t="s">
        <v>642</v>
      </c>
      <c r="B597" t="s">
        <v>37</v>
      </c>
      <c r="C597" t="s">
        <v>43</v>
      </c>
      <c r="D597" t="s">
        <v>11</v>
      </c>
      <c r="F597" s="4">
        <v>44312</v>
      </c>
      <c r="G597" s="4">
        <v>44322</v>
      </c>
      <c r="H597" s="6">
        <f t="shared" si="9"/>
        <v>10</v>
      </c>
      <c r="I597">
        <v>1</v>
      </c>
      <c r="L597">
        <v>0.25</v>
      </c>
      <c r="M597">
        <v>41.359499999999997</v>
      </c>
      <c r="N597" t="s">
        <v>17</v>
      </c>
      <c r="O597">
        <v>10</v>
      </c>
      <c r="P597">
        <v>80</v>
      </c>
      <c r="Q597">
        <v>20</v>
      </c>
      <c r="R597">
        <v>20</v>
      </c>
      <c r="S597">
        <v>41.359499999999997</v>
      </c>
      <c r="T597">
        <v>61.359499999999997</v>
      </c>
      <c r="U597">
        <v>61.359499999999997</v>
      </c>
      <c r="V597" t="s">
        <v>1053</v>
      </c>
      <c r="W597" t="s">
        <v>1050</v>
      </c>
    </row>
    <row r="598" spans="1:23" x14ac:dyDescent="0.35">
      <c r="A598" t="s">
        <v>643</v>
      </c>
      <c r="B598" t="s">
        <v>34</v>
      </c>
      <c r="C598" t="s">
        <v>44</v>
      </c>
      <c r="D598" t="s">
        <v>11</v>
      </c>
      <c r="F598" s="4">
        <v>44312</v>
      </c>
      <c r="G598" s="4">
        <v>44323</v>
      </c>
      <c r="H598" s="6">
        <f t="shared" si="9"/>
        <v>11</v>
      </c>
      <c r="I598">
        <v>2</v>
      </c>
      <c r="L598">
        <v>0.25</v>
      </c>
      <c r="M598">
        <v>667.79300000000001</v>
      </c>
      <c r="N598" t="s">
        <v>17</v>
      </c>
      <c r="O598">
        <v>11</v>
      </c>
      <c r="P598">
        <v>140</v>
      </c>
      <c r="Q598">
        <v>35</v>
      </c>
      <c r="R598">
        <v>35</v>
      </c>
      <c r="S598">
        <v>667.79300000000001</v>
      </c>
      <c r="T598">
        <v>702.79300000000001</v>
      </c>
      <c r="U598">
        <v>702.79300000000001</v>
      </c>
      <c r="V598" t="s">
        <v>1053</v>
      </c>
      <c r="W598" t="s">
        <v>1049</v>
      </c>
    </row>
    <row r="599" spans="1:23" x14ac:dyDescent="0.35">
      <c r="A599" t="s">
        <v>644</v>
      </c>
      <c r="B599" t="s">
        <v>37</v>
      </c>
      <c r="C599" t="s">
        <v>9</v>
      </c>
      <c r="D599" t="s">
        <v>12</v>
      </c>
      <c r="F599" s="4">
        <v>44312</v>
      </c>
      <c r="G599" s="4">
        <v>44328</v>
      </c>
      <c r="H599" s="6">
        <f t="shared" si="9"/>
        <v>16</v>
      </c>
      <c r="I599">
        <v>1</v>
      </c>
      <c r="L599">
        <v>0.25</v>
      </c>
      <c r="M599">
        <v>36.739400000000003</v>
      </c>
      <c r="N599" t="s">
        <v>18</v>
      </c>
      <c r="O599">
        <v>16</v>
      </c>
      <c r="P599">
        <v>80</v>
      </c>
      <c r="Q599">
        <v>20</v>
      </c>
      <c r="R599">
        <v>20</v>
      </c>
      <c r="S599">
        <v>36.739400000000003</v>
      </c>
      <c r="T599">
        <v>56.739400000000003</v>
      </c>
      <c r="U599">
        <v>56.739400000000003</v>
      </c>
      <c r="V599" t="s">
        <v>1053</v>
      </c>
      <c r="W599" t="s">
        <v>1051</v>
      </c>
    </row>
    <row r="600" spans="1:23" x14ac:dyDescent="0.35">
      <c r="A600" t="s">
        <v>645</v>
      </c>
      <c r="B600" t="s">
        <v>35</v>
      </c>
      <c r="C600" t="s">
        <v>44</v>
      </c>
      <c r="D600" t="s">
        <v>11</v>
      </c>
      <c r="F600" s="4">
        <v>44312</v>
      </c>
      <c r="G600" s="4">
        <v>44328</v>
      </c>
      <c r="H600" s="6">
        <f t="shared" si="9"/>
        <v>16</v>
      </c>
      <c r="I600">
        <v>1</v>
      </c>
      <c r="L600">
        <v>0.25</v>
      </c>
      <c r="M600">
        <v>91.290899999999993</v>
      </c>
      <c r="N600" t="s">
        <v>18</v>
      </c>
      <c r="O600">
        <v>16</v>
      </c>
      <c r="P600">
        <v>80</v>
      </c>
      <c r="Q600">
        <v>20</v>
      </c>
      <c r="R600">
        <v>20</v>
      </c>
      <c r="S600">
        <v>91.290899999999993</v>
      </c>
      <c r="T600">
        <v>111.29089999999999</v>
      </c>
      <c r="U600">
        <v>111.29089999999999</v>
      </c>
      <c r="V600" t="s">
        <v>1053</v>
      </c>
      <c r="W600" t="s">
        <v>1051</v>
      </c>
    </row>
    <row r="601" spans="1:23" x14ac:dyDescent="0.35">
      <c r="A601" t="s">
        <v>646</v>
      </c>
      <c r="B601" t="s">
        <v>36</v>
      </c>
      <c r="C601" t="s">
        <v>7</v>
      </c>
      <c r="D601" t="s">
        <v>11</v>
      </c>
      <c r="E601" t="s">
        <v>3</v>
      </c>
      <c r="F601" s="4">
        <v>44312</v>
      </c>
      <c r="G601" s="4">
        <v>44334</v>
      </c>
      <c r="H601" s="6">
        <f t="shared" si="9"/>
        <v>22</v>
      </c>
      <c r="I601">
        <v>1</v>
      </c>
      <c r="L601">
        <v>0.25</v>
      </c>
      <c r="M601">
        <v>21.33</v>
      </c>
      <c r="N601" t="s">
        <v>17</v>
      </c>
      <c r="O601">
        <v>22</v>
      </c>
      <c r="P601">
        <v>80</v>
      </c>
      <c r="Q601">
        <v>20</v>
      </c>
      <c r="R601">
        <v>20</v>
      </c>
      <c r="S601">
        <v>21.33</v>
      </c>
      <c r="T601">
        <v>41.33</v>
      </c>
      <c r="U601">
        <v>41.33</v>
      </c>
      <c r="V601" t="s">
        <v>1053</v>
      </c>
      <c r="W601" t="s">
        <v>1048</v>
      </c>
    </row>
    <row r="602" spans="1:23" x14ac:dyDescent="0.35">
      <c r="A602" t="s">
        <v>647</v>
      </c>
      <c r="B602" t="s">
        <v>42</v>
      </c>
      <c r="C602" t="s">
        <v>44</v>
      </c>
      <c r="D602" t="s">
        <v>2</v>
      </c>
      <c r="F602" s="4">
        <v>44312</v>
      </c>
      <c r="G602" s="4">
        <v>44335</v>
      </c>
      <c r="H602" s="6">
        <f t="shared" si="9"/>
        <v>23</v>
      </c>
      <c r="I602">
        <v>2</v>
      </c>
      <c r="L602">
        <v>3.75</v>
      </c>
      <c r="M602">
        <v>511.15660000000003</v>
      </c>
      <c r="N602" t="s">
        <v>18</v>
      </c>
      <c r="O602">
        <v>23</v>
      </c>
      <c r="P602">
        <v>140</v>
      </c>
      <c r="Q602">
        <v>525</v>
      </c>
      <c r="R602">
        <v>525</v>
      </c>
      <c r="S602">
        <v>511.15660000000003</v>
      </c>
      <c r="T602">
        <v>1036.1566</v>
      </c>
      <c r="U602">
        <v>1036.1566</v>
      </c>
      <c r="V602" t="s">
        <v>1053</v>
      </c>
      <c r="W602" t="s">
        <v>1051</v>
      </c>
    </row>
    <row r="603" spans="1:23" x14ac:dyDescent="0.35">
      <c r="A603" t="s">
        <v>648</v>
      </c>
      <c r="B603" t="s">
        <v>35</v>
      </c>
      <c r="C603" t="s">
        <v>44</v>
      </c>
      <c r="D603" t="s">
        <v>12</v>
      </c>
      <c r="F603" s="4">
        <v>44312</v>
      </c>
      <c r="G603" s="4">
        <v>44348</v>
      </c>
      <c r="H603" s="6">
        <f t="shared" si="9"/>
        <v>36</v>
      </c>
      <c r="I603">
        <v>1</v>
      </c>
      <c r="L603">
        <v>0.5</v>
      </c>
      <c r="M603">
        <v>24.406400000000001</v>
      </c>
      <c r="N603" t="s">
        <v>19</v>
      </c>
      <c r="O603">
        <v>36</v>
      </c>
      <c r="P603">
        <v>80</v>
      </c>
      <c r="Q603">
        <v>40</v>
      </c>
      <c r="R603">
        <v>40</v>
      </c>
      <c r="S603">
        <v>24.406400000000001</v>
      </c>
      <c r="T603">
        <v>64.406400000000005</v>
      </c>
      <c r="U603">
        <v>64.406400000000005</v>
      </c>
      <c r="V603" t="s">
        <v>1053</v>
      </c>
      <c r="W603" t="s">
        <v>1048</v>
      </c>
    </row>
    <row r="604" spans="1:23" x14ac:dyDescent="0.35">
      <c r="A604" t="s">
        <v>649</v>
      </c>
      <c r="B604" t="s">
        <v>35</v>
      </c>
      <c r="C604" t="s">
        <v>44</v>
      </c>
      <c r="D604" t="s">
        <v>12</v>
      </c>
      <c r="E604" t="s">
        <v>3</v>
      </c>
      <c r="F604" s="4">
        <v>44312</v>
      </c>
      <c r="G604" s="4">
        <v>44348</v>
      </c>
      <c r="H604" s="6">
        <f t="shared" si="9"/>
        <v>36</v>
      </c>
      <c r="I604">
        <v>2</v>
      </c>
      <c r="K604" t="s">
        <v>3</v>
      </c>
      <c r="L604">
        <v>0.5</v>
      </c>
      <c r="M604">
        <v>54.18</v>
      </c>
      <c r="N604" t="s">
        <v>18</v>
      </c>
      <c r="O604">
        <v>36</v>
      </c>
      <c r="P604">
        <v>140</v>
      </c>
      <c r="Q604">
        <v>70</v>
      </c>
      <c r="R604">
        <v>70</v>
      </c>
      <c r="S604">
        <v>0</v>
      </c>
      <c r="T604">
        <v>124.18</v>
      </c>
      <c r="U604">
        <v>70</v>
      </c>
      <c r="V604" t="s">
        <v>1053</v>
      </c>
      <c r="W604" t="s">
        <v>1048</v>
      </c>
    </row>
    <row r="605" spans="1:23" x14ac:dyDescent="0.35">
      <c r="A605" t="s">
        <v>650</v>
      </c>
      <c r="B605" t="s">
        <v>37</v>
      </c>
      <c r="C605" t="s">
        <v>43</v>
      </c>
      <c r="D605" t="s">
        <v>11</v>
      </c>
      <c r="F605" s="4">
        <v>44312</v>
      </c>
      <c r="G605" s="4">
        <v>44350</v>
      </c>
      <c r="H605" s="6">
        <f t="shared" si="9"/>
        <v>38</v>
      </c>
      <c r="I605">
        <v>1</v>
      </c>
      <c r="L605">
        <v>0.25</v>
      </c>
      <c r="M605">
        <v>93.6</v>
      </c>
      <c r="N605" t="s">
        <v>19</v>
      </c>
      <c r="O605">
        <v>38</v>
      </c>
      <c r="P605">
        <v>80</v>
      </c>
      <c r="Q605">
        <v>20</v>
      </c>
      <c r="R605">
        <v>20</v>
      </c>
      <c r="S605">
        <v>93.6</v>
      </c>
      <c r="T605">
        <v>113.6</v>
      </c>
      <c r="U605">
        <v>113.6</v>
      </c>
      <c r="V605" t="s">
        <v>1053</v>
      </c>
      <c r="W605" t="s">
        <v>1050</v>
      </c>
    </row>
    <row r="606" spans="1:23" x14ac:dyDescent="0.35">
      <c r="A606" t="s">
        <v>651</v>
      </c>
      <c r="B606" t="s">
        <v>37</v>
      </c>
      <c r="C606" t="s">
        <v>43</v>
      </c>
      <c r="D606" t="s">
        <v>12</v>
      </c>
      <c r="F606" s="4">
        <v>44312</v>
      </c>
      <c r="G606" s="4">
        <v>44355</v>
      </c>
      <c r="H606" s="6">
        <f t="shared" si="9"/>
        <v>43</v>
      </c>
      <c r="I606">
        <v>1</v>
      </c>
      <c r="L606">
        <v>0.25</v>
      </c>
      <c r="M606">
        <v>810.30430000000001</v>
      </c>
      <c r="N606" t="s">
        <v>19</v>
      </c>
      <c r="O606">
        <v>43</v>
      </c>
      <c r="P606">
        <v>80</v>
      </c>
      <c r="Q606">
        <v>20</v>
      </c>
      <c r="R606">
        <v>20</v>
      </c>
      <c r="S606">
        <v>810.30430000000001</v>
      </c>
      <c r="T606">
        <v>830.30430000000001</v>
      </c>
      <c r="U606">
        <v>830.30430000000001</v>
      </c>
      <c r="V606" t="s">
        <v>1053</v>
      </c>
      <c r="W606" t="s">
        <v>1048</v>
      </c>
    </row>
    <row r="607" spans="1:23" x14ac:dyDescent="0.35">
      <c r="A607" t="s">
        <v>652</v>
      </c>
      <c r="B607" t="s">
        <v>39</v>
      </c>
      <c r="C607" t="s">
        <v>9</v>
      </c>
      <c r="D607" t="s">
        <v>12</v>
      </c>
      <c r="F607" s="4">
        <v>44312</v>
      </c>
      <c r="G607" s="4">
        <v>44356</v>
      </c>
      <c r="H607" s="6">
        <f t="shared" si="9"/>
        <v>44</v>
      </c>
      <c r="I607">
        <v>1</v>
      </c>
      <c r="L607">
        <v>0.5</v>
      </c>
      <c r="M607">
        <v>91.041700000000006</v>
      </c>
      <c r="N607" t="s">
        <v>17</v>
      </c>
      <c r="O607">
        <v>44</v>
      </c>
      <c r="P607">
        <v>80</v>
      </c>
      <c r="Q607">
        <v>40</v>
      </c>
      <c r="R607">
        <v>40</v>
      </c>
      <c r="S607">
        <v>91.041700000000006</v>
      </c>
      <c r="T607">
        <v>131.04169999999999</v>
      </c>
      <c r="U607">
        <v>131.04169999999999</v>
      </c>
      <c r="V607" t="s">
        <v>1053</v>
      </c>
      <c r="W607" t="s">
        <v>1051</v>
      </c>
    </row>
    <row r="608" spans="1:23" x14ac:dyDescent="0.35">
      <c r="A608" t="s">
        <v>653</v>
      </c>
      <c r="B608" t="s">
        <v>34</v>
      </c>
      <c r="C608" t="s">
        <v>44</v>
      </c>
      <c r="D608" t="s">
        <v>11</v>
      </c>
      <c r="F608" s="4">
        <v>44312</v>
      </c>
      <c r="G608" s="4">
        <v>44368</v>
      </c>
      <c r="H608" s="6">
        <f t="shared" si="9"/>
        <v>56</v>
      </c>
      <c r="I608">
        <v>1</v>
      </c>
      <c r="L608">
        <v>0.25</v>
      </c>
      <c r="M608">
        <v>82.793999999999997</v>
      </c>
      <c r="N608" t="s">
        <v>18</v>
      </c>
      <c r="O608">
        <v>56</v>
      </c>
      <c r="P608">
        <v>80</v>
      </c>
      <c r="Q608">
        <v>20</v>
      </c>
      <c r="R608">
        <v>20</v>
      </c>
      <c r="S608">
        <v>82.793999999999997</v>
      </c>
      <c r="T608">
        <v>102.794</v>
      </c>
      <c r="U608">
        <v>102.794</v>
      </c>
      <c r="V608" t="s">
        <v>1053</v>
      </c>
      <c r="W608" t="s">
        <v>1053</v>
      </c>
    </row>
    <row r="609" spans="1:23" x14ac:dyDescent="0.35">
      <c r="A609" t="s">
        <v>654</v>
      </c>
      <c r="B609" t="s">
        <v>34</v>
      </c>
      <c r="C609" t="s">
        <v>8</v>
      </c>
      <c r="D609" t="s">
        <v>1</v>
      </c>
      <c r="F609" s="4">
        <v>44312</v>
      </c>
      <c r="G609" s="4">
        <v>44371</v>
      </c>
      <c r="H609" s="6">
        <f t="shared" si="9"/>
        <v>59</v>
      </c>
      <c r="I609">
        <v>1</v>
      </c>
      <c r="J609" t="s">
        <v>3</v>
      </c>
      <c r="K609" t="s">
        <v>3</v>
      </c>
      <c r="L609">
        <v>3</v>
      </c>
      <c r="M609">
        <v>226.7655</v>
      </c>
      <c r="N609" t="s">
        <v>20</v>
      </c>
      <c r="O609">
        <v>59</v>
      </c>
      <c r="P609">
        <v>80</v>
      </c>
      <c r="Q609">
        <v>240</v>
      </c>
      <c r="R609">
        <v>0</v>
      </c>
      <c r="S609">
        <v>0</v>
      </c>
      <c r="T609">
        <v>466.76549999999997</v>
      </c>
      <c r="U609">
        <v>0</v>
      </c>
      <c r="V609" t="s">
        <v>1053</v>
      </c>
      <c r="W609" t="s">
        <v>1050</v>
      </c>
    </row>
    <row r="610" spans="1:23" hidden="1" x14ac:dyDescent="0.35">
      <c r="A610" t="s">
        <v>655</v>
      </c>
      <c r="B610" t="s">
        <v>36</v>
      </c>
      <c r="C610" t="s">
        <v>7</v>
      </c>
      <c r="D610" t="s">
        <v>12</v>
      </c>
      <c r="F610" s="4">
        <v>44312</v>
      </c>
      <c r="H610" s="6">
        <f t="shared" si="9"/>
        <v>-44312</v>
      </c>
      <c r="I610">
        <v>2</v>
      </c>
      <c r="M610">
        <v>106.65</v>
      </c>
      <c r="N610" t="s">
        <v>17</v>
      </c>
      <c r="O610" t="s">
        <v>1054</v>
      </c>
      <c r="P610">
        <v>140</v>
      </c>
      <c r="Q610">
        <v>0</v>
      </c>
      <c r="R610">
        <v>0</v>
      </c>
      <c r="S610">
        <v>106.65</v>
      </c>
      <c r="T610">
        <v>106.65</v>
      </c>
      <c r="U610">
        <v>106.65</v>
      </c>
      <c r="V610" t="s">
        <v>1053</v>
      </c>
      <c r="W610" t="s">
        <v>1052</v>
      </c>
    </row>
    <row r="611" spans="1:23" x14ac:dyDescent="0.35">
      <c r="A611" t="s">
        <v>656</v>
      </c>
      <c r="B611" t="s">
        <v>36</v>
      </c>
      <c r="C611" t="s">
        <v>7</v>
      </c>
      <c r="D611" t="s">
        <v>12</v>
      </c>
      <c r="F611" s="4">
        <v>44313</v>
      </c>
      <c r="G611" s="4">
        <v>44319</v>
      </c>
      <c r="H611" s="6">
        <f t="shared" si="9"/>
        <v>6</v>
      </c>
      <c r="I611">
        <v>2</v>
      </c>
      <c r="L611">
        <v>0.25</v>
      </c>
      <c r="M611">
        <v>108.9273</v>
      </c>
      <c r="N611" t="s">
        <v>18</v>
      </c>
      <c r="O611">
        <v>6</v>
      </c>
      <c r="P611">
        <v>140</v>
      </c>
      <c r="Q611">
        <v>35</v>
      </c>
      <c r="R611">
        <v>35</v>
      </c>
      <c r="S611">
        <v>108.9273</v>
      </c>
      <c r="T611">
        <v>143.9273</v>
      </c>
      <c r="U611">
        <v>143.9273</v>
      </c>
      <c r="V611" t="s">
        <v>1048</v>
      </c>
      <c r="W611" t="s">
        <v>1053</v>
      </c>
    </row>
    <row r="612" spans="1:23" x14ac:dyDescent="0.35">
      <c r="A612" t="s">
        <v>657</v>
      </c>
      <c r="B612" t="s">
        <v>39</v>
      </c>
      <c r="C612" t="s">
        <v>44</v>
      </c>
      <c r="D612" t="s">
        <v>13</v>
      </c>
      <c r="F612" s="4">
        <v>44313</v>
      </c>
      <c r="G612" s="4">
        <v>44321</v>
      </c>
      <c r="H612" s="6">
        <f t="shared" si="9"/>
        <v>8</v>
      </c>
      <c r="I612">
        <v>1</v>
      </c>
      <c r="L612">
        <v>1</v>
      </c>
      <c r="M612">
        <v>270.06360000000001</v>
      </c>
      <c r="N612" t="s">
        <v>17</v>
      </c>
      <c r="O612">
        <v>8</v>
      </c>
      <c r="P612">
        <v>80</v>
      </c>
      <c r="Q612">
        <v>80</v>
      </c>
      <c r="R612">
        <v>80</v>
      </c>
      <c r="S612">
        <v>270.06360000000001</v>
      </c>
      <c r="T612">
        <v>350.06360000000001</v>
      </c>
      <c r="U612">
        <v>350.06360000000001</v>
      </c>
      <c r="V612" t="s">
        <v>1048</v>
      </c>
      <c r="W612" t="s">
        <v>1051</v>
      </c>
    </row>
    <row r="613" spans="1:23" x14ac:dyDescent="0.35">
      <c r="A613" t="s">
        <v>658</v>
      </c>
      <c r="B613" t="s">
        <v>40</v>
      </c>
      <c r="C613" t="s">
        <v>7</v>
      </c>
      <c r="D613" t="s">
        <v>11</v>
      </c>
      <c r="F613" s="4">
        <v>44313</v>
      </c>
      <c r="G613" s="4">
        <v>44333</v>
      </c>
      <c r="H613" s="6">
        <f t="shared" si="9"/>
        <v>20</v>
      </c>
      <c r="I613">
        <v>2</v>
      </c>
      <c r="L613">
        <v>0.25</v>
      </c>
      <c r="M613">
        <v>145.89689999999999</v>
      </c>
      <c r="N613" t="s">
        <v>17</v>
      </c>
      <c r="O613">
        <v>20</v>
      </c>
      <c r="P613">
        <v>140</v>
      </c>
      <c r="Q613">
        <v>35</v>
      </c>
      <c r="R613">
        <v>35</v>
      </c>
      <c r="S613">
        <v>145.89689999999999</v>
      </c>
      <c r="T613">
        <v>180.89689999999999</v>
      </c>
      <c r="U613">
        <v>180.89689999999999</v>
      </c>
      <c r="V613" t="s">
        <v>1048</v>
      </c>
      <c r="W613" t="s">
        <v>1053</v>
      </c>
    </row>
    <row r="614" spans="1:23" x14ac:dyDescent="0.35">
      <c r="A614" t="s">
        <v>659</v>
      </c>
      <c r="B614" t="s">
        <v>39</v>
      </c>
      <c r="C614" t="s">
        <v>44</v>
      </c>
      <c r="D614" t="s">
        <v>12</v>
      </c>
      <c r="F614" s="4">
        <v>44313</v>
      </c>
      <c r="G614" s="4">
        <v>44333</v>
      </c>
      <c r="H614" s="6">
        <f t="shared" si="9"/>
        <v>20</v>
      </c>
      <c r="I614">
        <v>1</v>
      </c>
      <c r="L614">
        <v>0.25</v>
      </c>
      <c r="M614">
        <v>150.36160000000001</v>
      </c>
      <c r="N614" t="s">
        <v>17</v>
      </c>
      <c r="O614">
        <v>20</v>
      </c>
      <c r="P614">
        <v>80</v>
      </c>
      <c r="Q614">
        <v>20</v>
      </c>
      <c r="R614">
        <v>20</v>
      </c>
      <c r="S614">
        <v>150.36160000000001</v>
      </c>
      <c r="T614">
        <v>170.36160000000001</v>
      </c>
      <c r="U614">
        <v>170.36160000000001</v>
      </c>
      <c r="V614" t="s">
        <v>1048</v>
      </c>
      <c r="W614" t="s">
        <v>1053</v>
      </c>
    </row>
    <row r="615" spans="1:23" x14ac:dyDescent="0.35">
      <c r="A615" t="s">
        <v>660</v>
      </c>
      <c r="B615" t="s">
        <v>42</v>
      </c>
      <c r="C615" t="s">
        <v>44</v>
      </c>
      <c r="D615" t="s">
        <v>11</v>
      </c>
      <c r="F615" s="4">
        <v>44313</v>
      </c>
      <c r="G615" s="4">
        <v>44335</v>
      </c>
      <c r="H615" s="6">
        <f t="shared" si="9"/>
        <v>22</v>
      </c>
      <c r="I615">
        <v>1</v>
      </c>
      <c r="K615" t="s">
        <v>3</v>
      </c>
      <c r="L615">
        <v>0.25</v>
      </c>
      <c r="M615">
        <v>127.40130000000001</v>
      </c>
      <c r="N615" t="s">
        <v>18</v>
      </c>
      <c r="O615">
        <v>22</v>
      </c>
      <c r="P615">
        <v>80</v>
      </c>
      <c r="Q615">
        <v>20</v>
      </c>
      <c r="R615">
        <v>20</v>
      </c>
      <c r="S615">
        <v>0</v>
      </c>
      <c r="T615">
        <v>147.40129999999999</v>
      </c>
      <c r="U615">
        <v>20</v>
      </c>
      <c r="V615" t="s">
        <v>1048</v>
      </c>
      <c r="W615" t="s">
        <v>1051</v>
      </c>
    </row>
    <row r="616" spans="1:23" x14ac:dyDescent="0.35">
      <c r="A616" t="s">
        <v>661</v>
      </c>
      <c r="B616" t="s">
        <v>41</v>
      </c>
      <c r="C616" t="s">
        <v>7</v>
      </c>
      <c r="D616" t="s">
        <v>12</v>
      </c>
      <c r="F616" s="4">
        <v>44313</v>
      </c>
      <c r="G616" s="4">
        <v>44348</v>
      </c>
      <c r="H616" s="6">
        <f t="shared" si="9"/>
        <v>35</v>
      </c>
      <c r="I616">
        <v>2</v>
      </c>
      <c r="L616">
        <v>0.25</v>
      </c>
      <c r="M616">
        <v>142.51349999999999</v>
      </c>
      <c r="N616" t="s">
        <v>17</v>
      </c>
      <c r="O616">
        <v>35</v>
      </c>
      <c r="P616">
        <v>140</v>
      </c>
      <c r="Q616">
        <v>35</v>
      </c>
      <c r="R616">
        <v>35</v>
      </c>
      <c r="S616">
        <v>142.51349999999999</v>
      </c>
      <c r="T616">
        <v>177.51349999999999</v>
      </c>
      <c r="U616">
        <v>177.51349999999999</v>
      </c>
      <c r="V616" t="s">
        <v>1048</v>
      </c>
      <c r="W616" t="s">
        <v>1048</v>
      </c>
    </row>
    <row r="617" spans="1:23" x14ac:dyDescent="0.35">
      <c r="A617" t="s">
        <v>662</v>
      </c>
      <c r="B617" t="s">
        <v>40</v>
      </c>
      <c r="C617" t="s">
        <v>7</v>
      </c>
      <c r="D617" t="s">
        <v>12</v>
      </c>
      <c r="E617" t="s">
        <v>3</v>
      </c>
      <c r="F617" s="4">
        <v>44313</v>
      </c>
      <c r="G617" s="4">
        <v>44354</v>
      </c>
      <c r="H617" s="6">
        <f t="shared" si="9"/>
        <v>41</v>
      </c>
      <c r="I617">
        <v>1</v>
      </c>
      <c r="L617">
        <v>0.25</v>
      </c>
      <c r="M617">
        <v>31.995000000000001</v>
      </c>
      <c r="N617" t="s">
        <v>17</v>
      </c>
      <c r="O617">
        <v>41</v>
      </c>
      <c r="P617">
        <v>80</v>
      </c>
      <c r="Q617">
        <v>20</v>
      </c>
      <c r="R617">
        <v>20</v>
      </c>
      <c r="S617">
        <v>31.995000000000001</v>
      </c>
      <c r="T617">
        <v>51.995000000000005</v>
      </c>
      <c r="U617">
        <v>51.995000000000005</v>
      </c>
      <c r="V617" t="s">
        <v>1048</v>
      </c>
      <c r="W617" t="s">
        <v>1053</v>
      </c>
    </row>
    <row r="618" spans="1:23" x14ac:dyDescent="0.35">
      <c r="A618" t="s">
        <v>663</v>
      </c>
      <c r="B618" t="s">
        <v>39</v>
      </c>
      <c r="C618" t="s">
        <v>44</v>
      </c>
      <c r="D618" t="s">
        <v>12</v>
      </c>
      <c r="F618" s="4">
        <v>44313</v>
      </c>
      <c r="G618" s="4">
        <v>44363</v>
      </c>
      <c r="H618" s="6">
        <f t="shared" si="9"/>
        <v>50</v>
      </c>
      <c r="I618">
        <v>1</v>
      </c>
      <c r="L618">
        <v>0.25</v>
      </c>
      <c r="M618">
        <v>61.085900000000002</v>
      </c>
      <c r="N618" t="s">
        <v>18</v>
      </c>
      <c r="O618">
        <v>50</v>
      </c>
      <c r="P618">
        <v>80</v>
      </c>
      <c r="Q618">
        <v>20</v>
      </c>
      <c r="R618">
        <v>20</v>
      </c>
      <c r="S618">
        <v>61.085900000000002</v>
      </c>
      <c r="T618">
        <v>81.085900000000009</v>
      </c>
      <c r="U618">
        <v>81.085900000000009</v>
      </c>
      <c r="V618" t="s">
        <v>1048</v>
      </c>
      <c r="W618" t="s">
        <v>1051</v>
      </c>
    </row>
    <row r="619" spans="1:23" x14ac:dyDescent="0.35">
      <c r="A619" t="s">
        <v>664</v>
      </c>
      <c r="B619" t="s">
        <v>36</v>
      </c>
      <c r="C619" t="s">
        <v>7</v>
      </c>
      <c r="D619" t="s">
        <v>13</v>
      </c>
      <c r="F619" s="4">
        <v>44314</v>
      </c>
      <c r="G619" s="4">
        <v>44323</v>
      </c>
      <c r="H619" s="6">
        <f t="shared" si="9"/>
        <v>9</v>
      </c>
      <c r="I619">
        <v>2</v>
      </c>
      <c r="L619">
        <v>1</v>
      </c>
      <c r="M619">
        <v>171.26259999999999</v>
      </c>
      <c r="N619" t="s">
        <v>17</v>
      </c>
      <c r="O619">
        <v>9</v>
      </c>
      <c r="P619">
        <v>140</v>
      </c>
      <c r="Q619">
        <v>140</v>
      </c>
      <c r="R619">
        <v>140</v>
      </c>
      <c r="S619">
        <v>171.26259999999999</v>
      </c>
      <c r="T619">
        <v>311.26260000000002</v>
      </c>
      <c r="U619">
        <v>311.26260000000002</v>
      </c>
      <c r="V619" t="s">
        <v>1051</v>
      </c>
      <c r="W619" t="s">
        <v>1049</v>
      </c>
    </row>
    <row r="620" spans="1:23" x14ac:dyDescent="0.35">
      <c r="A620" t="s">
        <v>665</v>
      </c>
      <c r="B620" t="s">
        <v>35</v>
      </c>
      <c r="C620" t="s">
        <v>44</v>
      </c>
      <c r="D620" t="s">
        <v>2</v>
      </c>
      <c r="F620" s="4">
        <v>44314</v>
      </c>
      <c r="G620" s="4">
        <v>44322</v>
      </c>
      <c r="H620" s="6">
        <f t="shared" si="9"/>
        <v>8</v>
      </c>
      <c r="I620">
        <v>1</v>
      </c>
      <c r="L620">
        <v>1.75</v>
      </c>
      <c r="M620">
        <v>92.75</v>
      </c>
      <c r="N620" t="s">
        <v>17</v>
      </c>
      <c r="O620">
        <v>8</v>
      </c>
      <c r="P620">
        <v>80</v>
      </c>
      <c r="Q620">
        <v>140</v>
      </c>
      <c r="R620">
        <v>140</v>
      </c>
      <c r="S620">
        <v>92.75</v>
      </c>
      <c r="T620">
        <v>232.75</v>
      </c>
      <c r="U620">
        <v>232.75</v>
      </c>
      <c r="V620" t="s">
        <v>1051</v>
      </c>
      <c r="W620" t="s">
        <v>1050</v>
      </c>
    </row>
    <row r="621" spans="1:23" x14ac:dyDescent="0.35">
      <c r="A621" t="s">
        <v>666</v>
      </c>
      <c r="B621" t="s">
        <v>40</v>
      </c>
      <c r="C621" t="s">
        <v>7</v>
      </c>
      <c r="D621" t="s">
        <v>13</v>
      </c>
      <c r="F621" s="4">
        <v>44314</v>
      </c>
      <c r="G621" s="4">
        <v>44336</v>
      </c>
      <c r="H621" s="6">
        <f t="shared" si="9"/>
        <v>22</v>
      </c>
      <c r="I621">
        <v>2</v>
      </c>
      <c r="L621">
        <v>0.5</v>
      </c>
      <c r="M621">
        <v>174.76169999999999</v>
      </c>
      <c r="N621" t="s">
        <v>17</v>
      </c>
      <c r="O621">
        <v>22</v>
      </c>
      <c r="P621">
        <v>140</v>
      </c>
      <c r="Q621">
        <v>70</v>
      </c>
      <c r="R621">
        <v>70</v>
      </c>
      <c r="S621">
        <v>174.76169999999999</v>
      </c>
      <c r="T621">
        <v>244.76169999999999</v>
      </c>
      <c r="U621">
        <v>244.76169999999999</v>
      </c>
      <c r="V621" t="s">
        <v>1051</v>
      </c>
      <c r="W621" t="s">
        <v>1050</v>
      </c>
    </row>
    <row r="622" spans="1:23" x14ac:dyDescent="0.35">
      <c r="A622" t="s">
        <v>667</v>
      </c>
      <c r="B622" t="s">
        <v>42</v>
      </c>
      <c r="C622" t="s">
        <v>8</v>
      </c>
      <c r="D622" t="s">
        <v>12</v>
      </c>
      <c r="F622" s="4">
        <v>44314</v>
      </c>
      <c r="G622" s="4">
        <v>44340</v>
      </c>
      <c r="H622" s="6">
        <f t="shared" si="9"/>
        <v>26</v>
      </c>
      <c r="I622">
        <v>1</v>
      </c>
      <c r="L622">
        <v>0.25</v>
      </c>
      <c r="M622">
        <v>33.571800000000003</v>
      </c>
      <c r="N622" t="s">
        <v>18</v>
      </c>
      <c r="O622">
        <v>26</v>
      </c>
      <c r="P622">
        <v>80</v>
      </c>
      <c r="Q622">
        <v>20</v>
      </c>
      <c r="R622">
        <v>20</v>
      </c>
      <c r="S622">
        <v>33.571800000000003</v>
      </c>
      <c r="T622">
        <v>53.571800000000003</v>
      </c>
      <c r="U622">
        <v>53.571800000000003</v>
      </c>
      <c r="V622" t="s">
        <v>1051</v>
      </c>
      <c r="W622" t="s">
        <v>1053</v>
      </c>
    </row>
    <row r="623" spans="1:23" x14ac:dyDescent="0.35">
      <c r="A623" t="s">
        <v>668</v>
      </c>
      <c r="B623" t="s">
        <v>39</v>
      </c>
      <c r="C623" t="s">
        <v>9</v>
      </c>
      <c r="D623" t="s">
        <v>11</v>
      </c>
      <c r="F623" s="4">
        <v>44314</v>
      </c>
      <c r="G623" s="4">
        <v>44357</v>
      </c>
      <c r="H623" s="6">
        <f t="shared" si="9"/>
        <v>43</v>
      </c>
      <c r="I623">
        <v>1</v>
      </c>
      <c r="J623" t="s">
        <v>3</v>
      </c>
      <c r="K623" t="s">
        <v>3</v>
      </c>
      <c r="L623">
        <v>0.25</v>
      </c>
      <c r="M623">
        <v>222.3365</v>
      </c>
      <c r="N623" t="s">
        <v>20</v>
      </c>
      <c r="O623">
        <v>43</v>
      </c>
      <c r="P623">
        <v>80</v>
      </c>
      <c r="Q623">
        <v>20</v>
      </c>
      <c r="R623">
        <v>0</v>
      </c>
      <c r="S623">
        <v>0</v>
      </c>
      <c r="T623">
        <v>242.3365</v>
      </c>
      <c r="U623">
        <v>0</v>
      </c>
      <c r="V623" t="s">
        <v>1051</v>
      </c>
      <c r="W623" t="s">
        <v>1050</v>
      </c>
    </row>
    <row r="624" spans="1:23" x14ac:dyDescent="0.35">
      <c r="A624" t="s">
        <v>669</v>
      </c>
      <c r="B624" t="s">
        <v>34</v>
      </c>
      <c r="C624" t="s">
        <v>9</v>
      </c>
      <c r="D624" t="s">
        <v>13</v>
      </c>
      <c r="F624" s="4">
        <v>44315</v>
      </c>
      <c r="G624" s="4">
        <v>44329</v>
      </c>
      <c r="H624" s="6">
        <f t="shared" si="9"/>
        <v>14</v>
      </c>
      <c r="I624">
        <v>1</v>
      </c>
      <c r="L624">
        <v>1.25</v>
      </c>
      <c r="M624">
        <v>153.941</v>
      </c>
      <c r="N624" t="s">
        <v>18</v>
      </c>
      <c r="O624">
        <v>14</v>
      </c>
      <c r="P624">
        <v>80</v>
      </c>
      <c r="Q624">
        <v>100</v>
      </c>
      <c r="R624">
        <v>100</v>
      </c>
      <c r="S624">
        <v>153.941</v>
      </c>
      <c r="T624">
        <v>253.941</v>
      </c>
      <c r="U624">
        <v>253.941</v>
      </c>
      <c r="V624" t="s">
        <v>1050</v>
      </c>
      <c r="W624" t="s">
        <v>1050</v>
      </c>
    </row>
    <row r="625" spans="1:23" x14ac:dyDescent="0.35">
      <c r="A625" t="s">
        <v>670</v>
      </c>
      <c r="B625" t="s">
        <v>35</v>
      </c>
      <c r="C625" t="s">
        <v>8</v>
      </c>
      <c r="D625" t="s">
        <v>12</v>
      </c>
      <c r="F625" s="4">
        <v>44315</v>
      </c>
      <c r="G625" s="4">
        <v>44328</v>
      </c>
      <c r="H625" s="6">
        <f t="shared" si="9"/>
        <v>13</v>
      </c>
      <c r="I625">
        <v>1</v>
      </c>
      <c r="L625">
        <v>0.75</v>
      </c>
      <c r="M625">
        <v>30</v>
      </c>
      <c r="N625" t="s">
        <v>18</v>
      </c>
      <c r="O625">
        <v>13</v>
      </c>
      <c r="P625">
        <v>80</v>
      </c>
      <c r="Q625">
        <v>60</v>
      </c>
      <c r="R625">
        <v>60</v>
      </c>
      <c r="S625">
        <v>30</v>
      </c>
      <c r="T625">
        <v>90</v>
      </c>
      <c r="U625">
        <v>90</v>
      </c>
      <c r="V625" t="s">
        <v>1050</v>
      </c>
      <c r="W625" t="s">
        <v>1051</v>
      </c>
    </row>
    <row r="626" spans="1:23" x14ac:dyDescent="0.35">
      <c r="A626" t="s">
        <v>671</v>
      </c>
      <c r="B626" t="s">
        <v>36</v>
      </c>
      <c r="C626" t="s">
        <v>7</v>
      </c>
      <c r="D626" t="s">
        <v>11</v>
      </c>
      <c r="F626" s="4">
        <v>44315</v>
      </c>
      <c r="G626" s="4">
        <v>44329</v>
      </c>
      <c r="H626" s="6">
        <f t="shared" si="9"/>
        <v>14</v>
      </c>
      <c r="I626">
        <v>1</v>
      </c>
      <c r="L626">
        <v>0.25</v>
      </c>
      <c r="M626">
        <v>19</v>
      </c>
      <c r="N626" t="s">
        <v>17</v>
      </c>
      <c r="O626">
        <v>14</v>
      </c>
      <c r="P626">
        <v>80</v>
      </c>
      <c r="Q626">
        <v>20</v>
      </c>
      <c r="R626">
        <v>20</v>
      </c>
      <c r="S626">
        <v>19</v>
      </c>
      <c r="T626">
        <v>39</v>
      </c>
      <c r="U626">
        <v>39</v>
      </c>
      <c r="V626" t="s">
        <v>1050</v>
      </c>
      <c r="W626" t="s">
        <v>1050</v>
      </c>
    </row>
    <row r="627" spans="1:23" x14ac:dyDescent="0.35">
      <c r="A627" t="s">
        <v>672</v>
      </c>
      <c r="B627" t="s">
        <v>39</v>
      </c>
      <c r="C627" t="s">
        <v>44</v>
      </c>
      <c r="D627" t="s">
        <v>12</v>
      </c>
      <c r="F627" s="4">
        <v>44315</v>
      </c>
      <c r="G627" s="4">
        <v>44333</v>
      </c>
      <c r="H627" s="6">
        <f t="shared" si="9"/>
        <v>18</v>
      </c>
      <c r="I627">
        <v>1</v>
      </c>
      <c r="L627">
        <v>0.25</v>
      </c>
      <c r="M627">
        <v>75.180800000000005</v>
      </c>
      <c r="N627" t="s">
        <v>17</v>
      </c>
      <c r="O627">
        <v>18</v>
      </c>
      <c r="P627">
        <v>80</v>
      </c>
      <c r="Q627">
        <v>20</v>
      </c>
      <c r="R627">
        <v>20</v>
      </c>
      <c r="S627">
        <v>75.180800000000005</v>
      </c>
      <c r="T627">
        <v>95.180800000000005</v>
      </c>
      <c r="U627">
        <v>95.180800000000005</v>
      </c>
      <c r="V627" t="s">
        <v>1050</v>
      </c>
      <c r="W627" t="s">
        <v>1053</v>
      </c>
    </row>
    <row r="628" spans="1:23" x14ac:dyDescent="0.35">
      <c r="A628" t="s">
        <v>673</v>
      </c>
      <c r="B628" t="s">
        <v>37</v>
      </c>
      <c r="C628" t="s">
        <v>43</v>
      </c>
      <c r="D628" t="s">
        <v>12</v>
      </c>
      <c r="F628" s="4">
        <v>44315</v>
      </c>
      <c r="G628" s="4">
        <v>44354</v>
      </c>
      <c r="H628" s="6">
        <f t="shared" si="9"/>
        <v>39</v>
      </c>
      <c r="I628">
        <v>1</v>
      </c>
      <c r="L628">
        <v>0.75</v>
      </c>
      <c r="M628">
        <v>1180.1566</v>
      </c>
      <c r="N628" t="s">
        <v>17</v>
      </c>
      <c r="O628">
        <v>39</v>
      </c>
      <c r="P628">
        <v>80</v>
      </c>
      <c r="Q628">
        <v>60</v>
      </c>
      <c r="R628">
        <v>60</v>
      </c>
      <c r="S628">
        <v>1180.1566</v>
      </c>
      <c r="T628">
        <v>1240.1566</v>
      </c>
      <c r="U628">
        <v>1240.1566</v>
      </c>
      <c r="V628" t="s">
        <v>1050</v>
      </c>
      <c r="W628" t="s">
        <v>1053</v>
      </c>
    </row>
    <row r="629" spans="1:23" x14ac:dyDescent="0.35">
      <c r="A629" t="s">
        <v>674</v>
      </c>
      <c r="B629" t="s">
        <v>34</v>
      </c>
      <c r="C629" t="s">
        <v>44</v>
      </c>
      <c r="D629" t="s">
        <v>2</v>
      </c>
      <c r="F629" s="4">
        <v>44315</v>
      </c>
      <c r="G629" s="4">
        <v>44350</v>
      </c>
      <c r="H629" s="6">
        <f t="shared" si="9"/>
        <v>35</v>
      </c>
      <c r="I629">
        <v>2</v>
      </c>
      <c r="K629" t="s">
        <v>3</v>
      </c>
      <c r="L629">
        <v>2</v>
      </c>
      <c r="M629">
        <v>125.7766</v>
      </c>
      <c r="N629" t="s">
        <v>18</v>
      </c>
      <c r="O629">
        <v>35</v>
      </c>
      <c r="P629">
        <v>140</v>
      </c>
      <c r="Q629">
        <v>280</v>
      </c>
      <c r="R629">
        <v>280</v>
      </c>
      <c r="S629">
        <v>0</v>
      </c>
      <c r="T629">
        <v>405.77660000000003</v>
      </c>
      <c r="U629">
        <v>280</v>
      </c>
      <c r="V629" t="s">
        <v>1050</v>
      </c>
      <c r="W629" t="s">
        <v>1050</v>
      </c>
    </row>
    <row r="630" spans="1:23" x14ac:dyDescent="0.35">
      <c r="A630" t="s">
        <v>675</v>
      </c>
      <c r="B630" t="s">
        <v>36</v>
      </c>
      <c r="C630" t="s">
        <v>7</v>
      </c>
      <c r="D630" t="s">
        <v>11</v>
      </c>
      <c r="F630" s="4">
        <v>44315</v>
      </c>
      <c r="G630" s="4">
        <v>44356</v>
      </c>
      <c r="H630" s="6">
        <f t="shared" si="9"/>
        <v>41</v>
      </c>
      <c r="I630">
        <v>1</v>
      </c>
      <c r="L630">
        <v>0.25</v>
      </c>
      <c r="M630">
        <v>75.0822</v>
      </c>
      <c r="N630" t="s">
        <v>17</v>
      </c>
      <c r="O630">
        <v>41</v>
      </c>
      <c r="P630">
        <v>80</v>
      </c>
      <c r="Q630">
        <v>20</v>
      </c>
      <c r="R630">
        <v>20</v>
      </c>
      <c r="S630">
        <v>75.0822</v>
      </c>
      <c r="T630">
        <v>95.0822</v>
      </c>
      <c r="U630">
        <v>95.0822</v>
      </c>
      <c r="V630" t="s">
        <v>1050</v>
      </c>
      <c r="W630" t="s">
        <v>1051</v>
      </c>
    </row>
    <row r="631" spans="1:23" x14ac:dyDescent="0.35">
      <c r="A631" t="s">
        <v>676</v>
      </c>
      <c r="B631" t="s">
        <v>41</v>
      </c>
      <c r="C631" t="s">
        <v>7</v>
      </c>
      <c r="D631" t="s">
        <v>13</v>
      </c>
      <c r="F631" s="4">
        <v>44315</v>
      </c>
      <c r="G631" s="4">
        <v>44372</v>
      </c>
      <c r="H631" s="6">
        <f t="shared" si="9"/>
        <v>57</v>
      </c>
      <c r="I631">
        <v>2</v>
      </c>
      <c r="L631">
        <v>0.5</v>
      </c>
      <c r="M631">
        <v>103.18</v>
      </c>
      <c r="N631" t="s">
        <v>18</v>
      </c>
      <c r="O631">
        <v>57</v>
      </c>
      <c r="P631">
        <v>140</v>
      </c>
      <c r="Q631">
        <v>70</v>
      </c>
      <c r="R631">
        <v>70</v>
      </c>
      <c r="S631">
        <v>103.18</v>
      </c>
      <c r="T631">
        <v>173.18</v>
      </c>
      <c r="U631">
        <v>173.18</v>
      </c>
      <c r="V631" t="s">
        <v>1050</v>
      </c>
      <c r="W631" t="s">
        <v>1049</v>
      </c>
    </row>
    <row r="632" spans="1:23" hidden="1" x14ac:dyDescent="0.35">
      <c r="A632" t="s">
        <v>677</v>
      </c>
      <c r="B632" t="s">
        <v>35</v>
      </c>
      <c r="C632" t="s">
        <v>8</v>
      </c>
      <c r="D632" t="s">
        <v>12</v>
      </c>
      <c r="F632" s="4">
        <v>44315</v>
      </c>
      <c r="H632" s="6">
        <f t="shared" si="9"/>
        <v>-44315</v>
      </c>
      <c r="I632">
        <v>2</v>
      </c>
      <c r="M632">
        <v>591.75</v>
      </c>
      <c r="N632" t="s">
        <v>17</v>
      </c>
      <c r="O632" t="s">
        <v>1054</v>
      </c>
      <c r="P632">
        <v>140</v>
      </c>
      <c r="Q632">
        <v>0</v>
      </c>
      <c r="R632">
        <v>0</v>
      </c>
      <c r="S632">
        <v>591.75</v>
      </c>
      <c r="T632">
        <v>591.75</v>
      </c>
      <c r="U632">
        <v>591.75</v>
      </c>
      <c r="V632" t="s">
        <v>1050</v>
      </c>
      <c r="W632" t="s">
        <v>1052</v>
      </c>
    </row>
    <row r="633" spans="1:23" x14ac:dyDescent="0.35">
      <c r="A633" t="s">
        <v>678</v>
      </c>
      <c r="B633" t="s">
        <v>39</v>
      </c>
      <c r="C633" t="s">
        <v>8</v>
      </c>
      <c r="D633" t="s">
        <v>12</v>
      </c>
      <c r="F633" s="4">
        <v>44319</v>
      </c>
      <c r="G633" s="4">
        <v>44330</v>
      </c>
      <c r="H633" s="6">
        <f t="shared" si="9"/>
        <v>11</v>
      </c>
      <c r="I633">
        <v>1</v>
      </c>
      <c r="L633">
        <v>0.25</v>
      </c>
      <c r="M633">
        <v>25.711400000000001</v>
      </c>
      <c r="N633" t="s">
        <v>18</v>
      </c>
      <c r="O633">
        <v>11</v>
      </c>
      <c r="P633">
        <v>80</v>
      </c>
      <c r="Q633">
        <v>20</v>
      </c>
      <c r="R633">
        <v>20</v>
      </c>
      <c r="S633">
        <v>25.711400000000001</v>
      </c>
      <c r="T633">
        <v>45.711399999999998</v>
      </c>
      <c r="U633">
        <v>45.711399999999998</v>
      </c>
      <c r="V633" t="s">
        <v>1053</v>
      </c>
      <c r="W633" t="s">
        <v>1049</v>
      </c>
    </row>
    <row r="634" spans="1:23" x14ac:dyDescent="0.35">
      <c r="A634" t="s">
        <v>679</v>
      </c>
      <c r="B634" t="s">
        <v>36</v>
      </c>
      <c r="C634" t="s">
        <v>7</v>
      </c>
      <c r="D634" t="s">
        <v>11</v>
      </c>
      <c r="F634" s="4">
        <v>44319</v>
      </c>
      <c r="G634" s="4">
        <v>44329</v>
      </c>
      <c r="H634" s="6">
        <f t="shared" si="9"/>
        <v>10</v>
      </c>
      <c r="I634">
        <v>1</v>
      </c>
      <c r="L634">
        <v>0.25</v>
      </c>
      <c r="M634">
        <v>36.754399999999997</v>
      </c>
      <c r="N634" t="s">
        <v>17</v>
      </c>
      <c r="O634">
        <v>10</v>
      </c>
      <c r="P634">
        <v>80</v>
      </c>
      <c r="Q634">
        <v>20</v>
      </c>
      <c r="R634">
        <v>20</v>
      </c>
      <c r="S634">
        <v>36.754399999999997</v>
      </c>
      <c r="T634">
        <v>56.754399999999997</v>
      </c>
      <c r="U634">
        <v>56.754399999999997</v>
      </c>
      <c r="V634" t="s">
        <v>1053</v>
      </c>
      <c r="W634" t="s">
        <v>1050</v>
      </c>
    </row>
    <row r="635" spans="1:23" x14ac:dyDescent="0.35">
      <c r="A635" t="s">
        <v>680</v>
      </c>
      <c r="B635" t="s">
        <v>34</v>
      </c>
      <c r="C635" t="s">
        <v>8</v>
      </c>
      <c r="D635" t="s">
        <v>11</v>
      </c>
      <c r="F635" s="4">
        <v>44319</v>
      </c>
      <c r="G635" s="4">
        <v>44329</v>
      </c>
      <c r="H635" s="6">
        <f t="shared" si="9"/>
        <v>10</v>
      </c>
      <c r="I635">
        <v>1</v>
      </c>
      <c r="L635">
        <v>0.25</v>
      </c>
      <c r="M635">
        <v>128.6842</v>
      </c>
      <c r="N635" t="s">
        <v>18</v>
      </c>
      <c r="O635">
        <v>10</v>
      </c>
      <c r="P635">
        <v>80</v>
      </c>
      <c r="Q635">
        <v>20</v>
      </c>
      <c r="R635">
        <v>20</v>
      </c>
      <c r="S635">
        <v>128.6842</v>
      </c>
      <c r="T635">
        <v>148.6842</v>
      </c>
      <c r="U635">
        <v>148.6842</v>
      </c>
      <c r="V635" t="s">
        <v>1053</v>
      </c>
      <c r="W635" t="s">
        <v>1050</v>
      </c>
    </row>
    <row r="636" spans="1:23" x14ac:dyDescent="0.35">
      <c r="A636" t="s">
        <v>681</v>
      </c>
      <c r="B636" t="s">
        <v>39</v>
      </c>
      <c r="C636" t="s">
        <v>8</v>
      </c>
      <c r="D636" t="s">
        <v>12</v>
      </c>
      <c r="F636" s="4">
        <v>44319</v>
      </c>
      <c r="G636" s="4">
        <v>44329</v>
      </c>
      <c r="H636" s="6">
        <f t="shared" si="9"/>
        <v>10</v>
      </c>
      <c r="I636">
        <v>1</v>
      </c>
      <c r="L636">
        <v>1.25</v>
      </c>
      <c r="M636">
        <v>240.54859999999999</v>
      </c>
      <c r="N636" t="s">
        <v>17</v>
      </c>
      <c r="O636">
        <v>10</v>
      </c>
      <c r="P636">
        <v>80</v>
      </c>
      <c r="Q636">
        <v>100</v>
      </c>
      <c r="R636">
        <v>100</v>
      </c>
      <c r="S636">
        <v>240.54859999999999</v>
      </c>
      <c r="T636">
        <v>340.54859999999996</v>
      </c>
      <c r="U636">
        <v>340.54859999999996</v>
      </c>
      <c r="V636" t="s">
        <v>1053</v>
      </c>
      <c r="W636" t="s">
        <v>1050</v>
      </c>
    </row>
    <row r="637" spans="1:23" x14ac:dyDescent="0.35">
      <c r="A637" t="s">
        <v>682</v>
      </c>
      <c r="B637" t="s">
        <v>35</v>
      </c>
      <c r="C637" t="s">
        <v>9</v>
      </c>
      <c r="D637" t="s">
        <v>12</v>
      </c>
      <c r="F637" s="4">
        <v>44319</v>
      </c>
      <c r="G637" s="4">
        <v>44329</v>
      </c>
      <c r="H637" s="6">
        <f t="shared" si="9"/>
        <v>10</v>
      </c>
      <c r="I637">
        <v>2</v>
      </c>
      <c r="L637">
        <v>0.5</v>
      </c>
      <c r="M637">
        <v>357.9837</v>
      </c>
      <c r="N637" t="s">
        <v>18</v>
      </c>
      <c r="O637">
        <v>10</v>
      </c>
      <c r="P637">
        <v>140</v>
      </c>
      <c r="Q637">
        <v>70</v>
      </c>
      <c r="R637">
        <v>70</v>
      </c>
      <c r="S637">
        <v>357.9837</v>
      </c>
      <c r="T637">
        <v>427.9837</v>
      </c>
      <c r="U637">
        <v>427.9837</v>
      </c>
      <c r="V637" t="s">
        <v>1053</v>
      </c>
      <c r="W637" t="s">
        <v>1050</v>
      </c>
    </row>
    <row r="638" spans="1:23" x14ac:dyDescent="0.35">
      <c r="A638" t="s">
        <v>683</v>
      </c>
      <c r="B638" t="s">
        <v>34</v>
      </c>
      <c r="C638" t="s">
        <v>8</v>
      </c>
      <c r="D638" t="s">
        <v>13</v>
      </c>
      <c r="F638" s="4">
        <v>44319</v>
      </c>
      <c r="G638" s="4">
        <v>44334</v>
      </c>
      <c r="H638" s="6">
        <f t="shared" si="9"/>
        <v>15</v>
      </c>
      <c r="I638">
        <v>1</v>
      </c>
      <c r="L638">
        <v>0.5</v>
      </c>
      <c r="M638">
        <v>6.399</v>
      </c>
      <c r="N638" t="s">
        <v>18</v>
      </c>
      <c r="O638">
        <v>15</v>
      </c>
      <c r="P638">
        <v>80</v>
      </c>
      <c r="Q638">
        <v>40</v>
      </c>
      <c r="R638">
        <v>40</v>
      </c>
      <c r="S638">
        <v>6.399</v>
      </c>
      <c r="T638">
        <v>46.399000000000001</v>
      </c>
      <c r="U638">
        <v>46.399000000000001</v>
      </c>
      <c r="V638" t="s">
        <v>1053</v>
      </c>
      <c r="W638" t="s">
        <v>1048</v>
      </c>
    </row>
    <row r="639" spans="1:23" x14ac:dyDescent="0.35">
      <c r="A639" t="s">
        <v>684</v>
      </c>
      <c r="B639" t="s">
        <v>39</v>
      </c>
      <c r="C639" t="s">
        <v>9</v>
      </c>
      <c r="D639" t="s">
        <v>13</v>
      </c>
      <c r="F639" s="4">
        <v>44319</v>
      </c>
      <c r="G639" s="4">
        <v>44335</v>
      </c>
      <c r="H639" s="6">
        <f t="shared" si="9"/>
        <v>16</v>
      </c>
      <c r="I639">
        <v>2</v>
      </c>
      <c r="J639" t="s">
        <v>3</v>
      </c>
      <c r="K639" t="s">
        <v>3</v>
      </c>
      <c r="L639">
        <v>1</v>
      </c>
      <c r="M639">
        <v>182.08340000000001</v>
      </c>
      <c r="N639" t="s">
        <v>20</v>
      </c>
      <c r="O639">
        <v>16</v>
      </c>
      <c r="P639">
        <v>140</v>
      </c>
      <c r="Q639">
        <v>140</v>
      </c>
      <c r="R639">
        <v>0</v>
      </c>
      <c r="S639">
        <v>0</v>
      </c>
      <c r="T639">
        <v>322.08339999999998</v>
      </c>
      <c r="U639">
        <v>0</v>
      </c>
      <c r="V639" t="s">
        <v>1053</v>
      </c>
      <c r="W639" t="s">
        <v>1051</v>
      </c>
    </row>
    <row r="640" spans="1:23" x14ac:dyDescent="0.35">
      <c r="A640" t="s">
        <v>685</v>
      </c>
      <c r="B640" t="s">
        <v>36</v>
      </c>
      <c r="C640" t="s">
        <v>7</v>
      </c>
      <c r="D640" t="s">
        <v>11</v>
      </c>
      <c r="F640" s="4">
        <v>44319</v>
      </c>
      <c r="G640" s="4">
        <v>44334</v>
      </c>
      <c r="H640" s="6">
        <f t="shared" si="9"/>
        <v>15</v>
      </c>
      <c r="I640">
        <v>2</v>
      </c>
      <c r="L640">
        <v>0.25</v>
      </c>
      <c r="M640">
        <v>149.24420000000001</v>
      </c>
      <c r="N640" t="s">
        <v>17</v>
      </c>
      <c r="O640">
        <v>15</v>
      </c>
      <c r="P640">
        <v>140</v>
      </c>
      <c r="Q640">
        <v>35</v>
      </c>
      <c r="R640">
        <v>35</v>
      </c>
      <c r="S640">
        <v>149.24420000000001</v>
      </c>
      <c r="T640">
        <v>184.24420000000001</v>
      </c>
      <c r="U640">
        <v>184.24420000000001</v>
      </c>
      <c r="V640" t="s">
        <v>1053</v>
      </c>
      <c r="W640" t="s">
        <v>1048</v>
      </c>
    </row>
    <row r="641" spans="1:23" x14ac:dyDescent="0.35">
      <c r="A641" t="s">
        <v>686</v>
      </c>
      <c r="B641" t="s">
        <v>41</v>
      </c>
      <c r="C641" t="s">
        <v>7</v>
      </c>
      <c r="D641" t="s">
        <v>12</v>
      </c>
      <c r="F641" s="4">
        <v>44319</v>
      </c>
      <c r="G641" s="4">
        <v>44336</v>
      </c>
      <c r="H641" s="6">
        <f t="shared" si="9"/>
        <v>17</v>
      </c>
      <c r="I641">
        <v>2</v>
      </c>
      <c r="L641">
        <v>0.25</v>
      </c>
      <c r="M641">
        <v>26.59</v>
      </c>
      <c r="N641" t="s">
        <v>21</v>
      </c>
      <c r="O641">
        <v>17</v>
      </c>
      <c r="P641">
        <v>140</v>
      </c>
      <c r="Q641">
        <v>35</v>
      </c>
      <c r="R641">
        <v>35</v>
      </c>
      <c r="S641">
        <v>26.59</v>
      </c>
      <c r="T641">
        <v>61.59</v>
      </c>
      <c r="U641">
        <v>61.59</v>
      </c>
      <c r="V641" t="s">
        <v>1053</v>
      </c>
      <c r="W641" t="s">
        <v>1050</v>
      </c>
    </row>
    <row r="642" spans="1:23" x14ac:dyDescent="0.35">
      <c r="A642" t="s">
        <v>687</v>
      </c>
      <c r="B642" t="s">
        <v>38</v>
      </c>
      <c r="C642" t="s">
        <v>8</v>
      </c>
      <c r="D642" t="s">
        <v>13</v>
      </c>
      <c r="F642" s="4">
        <v>44319</v>
      </c>
      <c r="G642" s="4">
        <v>44349</v>
      </c>
      <c r="H642" s="6">
        <f t="shared" si="9"/>
        <v>30</v>
      </c>
      <c r="I642">
        <v>1</v>
      </c>
      <c r="L642">
        <v>0.5</v>
      </c>
      <c r="M642">
        <v>29.727799999999998</v>
      </c>
      <c r="N642" t="s">
        <v>17</v>
      </c>
      <c r="O642">
        <v>30</v>
      </c>
      <c r="P642">
        <v>80</v>
      </c>
      <c r="Q642">
        <v>40</v>
      </c>
      <c r="R642">
        <v>40</v>
      </c>
      <c r="S642">
        <v>29.727799999999998</v>
      </c>
      <c r="T642">
        <v>69.727800000000002</v>
      </c>
      <c r="U642">
        <v>69.727800000000002</v>
      </c>
      <c r="V642" t="s">
        <v>1053</v>
      </c>
      <c r="W642" t="s">
        <v>1051</v>
      </c>
    </row>
    <row r="643" spans="1:23" x14ac:dyDescent="0.35">
      <c r="A643" t="s">
        <v>688</v>
      </c>
      <c r="B643" t="s">
        <v>36</v>
      </c>
      <c r="C643" t="s">
        <v>7</v>
      </c>
      <c r="D643" t="s">
        <v>11</v>
      </c>
      <c r="F643" s="4">
        <v>44319</v>
      </c>
      <c r="G643" s="4">
        <v>44354</v>
      </c>
      <c r="H643" s="6">
        <f t="shared" ref="H643:H706" si="10">G643-F643</f>
        <v>35</v>
      </c>
      <c r="I643">
        <v>1</v>
      </c>
      <c r="L643">
        <v>0.25</v>
      </c>
      <c r="M643">
        <v>21.33</v>
      </c>
      <c r="N643" t="s">
        <v>17</v>
      </c>
      <c r="O643">
        <v>35</v>
      </c>
      <c r="P643">
        <v>80</v>
      </c>
      <c r="Q643">
        <v>20</v>
      </c>
      <c r="R643">
        <v>20</v>
      </c>
      <c r="S643">
        <v>21.33</v>
      </c>
      <c r="T643">
        <v>41.33</v>
      </c>
      <c r="U643">
        <v>41.33</v>
      </c>
      <c r="V643" t="s">
        <v>1053</v>
      </c>
      <c r="W643" t="s">
        <v>1053</v>
      </c>
    </row>
    <row r="644" spans="1:23" x14ac:dyDescent="0.35">
      <c r="A644" t="s">
        <v>689</v>
      </c>
      <c r="B644" t="s">
        <v>40</v>
      </c>
      <c r="C644" t="s">
        <v>7</v>
      </c>
      <c r="D644" t="s">
        <v>11</v>
      </c>
      <c r="F644" s="4">
        <v>44319</v>
      </c>
      <c r="G644" s="4">
        <v>44361</v>
      </c>
      <c r="H644" s="6">
        <f t="shared" si="10"/>
        <v>42</v>
      </c>
      <c r="I644">
        <v>1</v>
      </c>
      <c r="L644">
        <v>0.25</v>
      </c>
      <c r="M644">
        <v>64.171000000000006</v>
      </c>
      <c r="N644" t="s">
        <v>17</v>
      </c>
      <c r="O644">
        <v>42</v>
      </c>
      <c r="P644">
        <v>80</v>
      </c>
      <c r="Q644">
        <v>20</v>
      </c>
      <c r="R644">
        <v>20</v>
      </c>
      <c r="S644">
        <v>64.171000000000006</v>
      </c>
      <c r="T644">
        <v>84.171000000000006</v>
      </c>
      <c r="U644">
        <v>84.171000000000006</v>
      </c>
      <c r="V644" t="s">
        <v>1053</v>
      </c>
      <c r="W644" t="s">
        <v>1053</v>
      </c>
    </row>
    <row r="645" spans="1:23" x14ac:dyDescent="0.35">
      <c r="A645" t="s">
        <v>690</v>
      </c>
      <c r="B645" t="s">
        <v>38</v>
      </c>
      <c r="C645" t="s">
        <v>8</v>
      </c>
      <c r="D645" t="s">
        <v>11</v>
      </c>
      <c r="F645" s="4">
        <v>44319</v>
      </c>
      <c r="G645" s="4">
        <v>44368</v>
      </c>
      <c r="H645" s="6">
        <f t="shared" si="10"/>
        <v>49</v>
      </c>
      <c r="I645">
        <v>1</v>
      </c>
      <c r="L645">
        <v>0.25</v>
      </c>
      <c r="M645">
        <v>70.8215</v>
      </c>
      <c r="N645" t="s">
        <v>19</v>
      </c>
      <c r="O645">
        <v>49</v>
      </c>
      <c r="P645">
        <v>80</v>
      </c>
      <c r="Q645">
        <v>20</v>
      </c>
      <c r="R645">
        <v>20</v>
      </c>
      <c r="S645">
        <v>70.8215</v>
      </c>
      <c r="T645">
        <v>90.8215</v>
      </c>
      <c r="U645">
        <v>90.8215</v>
      </c>
      <c r="V645" t="s">
        <v>1053</v>
      </c>
      <c r="W645" t="s">
        <v>1053</v>
      </c>
    </row>
    <row r="646" spans="1:23" x14ac:dyDescent="0.35">
      <c r="A646" t="s">
        <v>691</v>
      </c>
      <c r="B646" t="s">
        <v>42</v>
      </c>
      <c r="C646" t="s">
        <v>9</v>
      </c>
      <c r="D646" t="s">
        <v>13</v>
      </c>
      <c r="F646" s="4">
        <v>44319</v>
      </c>
      <c r="G646" s="4">
        <v>44389</v>
      </c>
      <c r="H646" s="6">
        <f t="shared" si="10"/>
        <v>70</v>
      </c>
      <c r="I646">
        <v>1</v>
      </c>
      <c r="L646">
        <v>2.5</v>
      </c>
      <c r="M646">
        <v>271.90960000000001</v>
      </c>
      <c r="N646" t="s">
        <v>18</v>
      </c>
      <c r="O646">
        <v>70</v>
      </c>
      <c r="P646">
        <v>80</v>
      </c>
      <c r="Q646">
        <v>200</v>
      </c>
      <c r="R646">
        <v>200</v>
      </c>
      <c r="S646">
        <v>271.90960000000001</v>
      </c>
      <c r="T646">
        <v>471.90960000000001</v>
      </c>
      <c r="U646">
        <v>471.90960000000001</v>
      </c>
      <c r="V646" t="s">
        <v>1053</v>
      </c>
      <c r="W646" t="s">
        <v>1053</v>
      </c>
    </row>
    <row r="647" spans="1:23" x14ac:dyDescent="0.35">
      <c r="A647" t="s">
        <v>692</v>
      </c>
      <c r="B647" t="s">
        <v>34</v>
      </c>
      <c r="C647" t="s">
        <v>8</v>
      </c>
      <c r="D647" t="s">
        <v>12</v>
      </c>
      <c r="F647" s="4">
        <v>44320</v>
      </c>
      <c r="G647" s="4">
        <v>44329</v>
      </c>
      <c r="H647" s="6">
        <f t="shared" si="10"/>
        <v>9</v>
      </c>
      <c r="I647">
        <v>1</v>
      </c>
      <c r="L647">
        <v>0.75</v>
      </c>
      <c r="M647">
        <v>146.2002</v>
      </c>
      <c r="N647" t="s">
        <v>18</v>
      </c>
      <c r="O647">
        <v>9</v>
      </c>
      <c r="P647">
        <v>80</v>
      </c>
      <c r="Q647">
        <v>60</v>
      </c>
      <c r="R647">
        <v>60</v>
      </c>
      <c r="S647">
        <v>146.2002</v>
      </c>
      <c r="T647">
        <v>206.2002</v>
      </c>
      <c r="U647">
        <v>206.2002</v>
      </c>
      <c r="V647" t="s">
        <v>1048</v>
      </c>
      <c r="W647" t="s">
        <v>1050</v>
      </c>
    </row>
    <row r="648" spans="1:23" x14ac:dyDescent="0.35">
      <c r="A648" t="s">
        <v>693</v>
      </c>
      <c r="B648" t="s">
        <v>34</v>
      </c>
      <c r="C648" t="s">
        <v>8</v>
      </c>
      <c r="D648" t="s">
        <v>13</v>
      </c>
      <c r="F648" s="4">
        <v>44320</v>
      </c>
      <c r="G648" s="4">
        <v>44336</v>
      </c>
      <c r="H648" s="6">
        <f t="shared" si="10"/>
        <v>16</v>
      </c>
      <c r="I648">
        <v>1</v>
      </c>
      <c r="L648">
        <v>0.5</v>
      </c>
      <c r="M648">
        <v>150</v>
      </c>
      <c r="N648" t="s">
        <v>17</v>
      </c>
      <c r="O648">
        <v>16</v>
      </c>
      <c r="P648">
        <v>80</v>
      </c>
      <c r="Q648">
        <v>40</v>
      </c>
      <c r="R648">
        <v>40</v>
      </c>
      <c r="S648">
        <v>150</v>
      </c>
      <c r="T648">
        <v>190</v>
      </c>
      <c r="U648">
        <v>190</v>
      </c>
      <c r="V648" t="s">
        <v>1048</v>
      </c>
      <c r="W648" t="s">
        <v>1050</v>
      </c>
    </row>
    <row r="649" spans="1:23" x14ac:dyDescent="0.35">
      <c r="A649" t="s">
        <v>694</v>
      </c>
      <c r="B649" t="s">
        <v>34</v>
      </c>
      <c r="C649" t="s">
        <v>44</v>
      </c>
      <c r="D649" t="s">
        <v>11</v>
      </c>
      <c r="F649" s="4">
        <v>44320</v>
      </c>
      <c r="G649" s="4">
        <v>44350</v>
      </c>
      <c r="H649" s="6">
        <f t="shared" si="10"/>
        <v>30</v>
      </c>
      <c r="I649">
        <v>1</v>
      </c>
      <c r="L649">
        <v>0.25</v>
      </c>
      <c r="M649">
        <v>140.5</v>
      </c>
      <c r="N649" t="s">
        <v>18</v>
      </c>
      <c r="O649">
        <v>30</v>
      </c>
      <c r="P649">
        <v>80</v>
      </c>
      <c r="Q649">
        <v>20</v>
      </c>
      <c r="R649">
        <v>20</v>
      </c>
      <c r="S649">
        <v>140.5</v>
      </c>
      <c r="T649">
        <v>160.5</v>
      </c>
      <c r="U649">
        <v>160.5</v>
      </c>
      <c r="V649" t="s">
        <v>1048</v>
      </c>
      <c r="W649" t="s">
        <v>1050</v>
      </c>
    </row>
    <row r="650" spans="1:23" x14ac:dyDescent="0.35">
      <c r="A650" t="s">
        <v>695</v>
      </c>
      <c r="B650" t="s">
        <v>37</v>
      </c>
      <c r="C650" t="s">
        <v>43</v>
      </c>
      <c r="D650" t="s">
        <v>11</v>
      </c>
      <c r="F650" s="4">
        <v>44320</v>
      </c>
      <c r="G650" s="4">
        <v>44357</v>
      </c>
      <c r="H650" s="6">
        <f t="shared" si="10"/>
        <v>37</v>
      </c>
      <c r="I650">
        <v>1</v>
      </c>
      <c r="L650">
        <v>0.25</v>
      </c>
      <c r="M650">
        <v>39</v>
      </c>
      <c r="N650" t="s">
        <v>17</v>
      </c>
      <c r="O650">
        <v>37</v>
      </c>
      <c r="P650">
        <v>80</v>
      </c>
      <c r="Q650">
        <v>20</v>
      </c>
      <c r="R650">
        <v>20</v>
      </c>
      <c r="S650">
        <v>39</v>
      </c>
      <c r="T650">
        <v>59</v>
      </c>
      <c r="U650">
        <v>59</v>
      </c>
      <c r="V650" t="s">
        <v>1048</v>
      </c>
      <c r="W650" t="s">
        <v>1050</v>
      </c>
    </row>
    <row r="651" spans="1:23" x14ac:dyDescent="0.35">
      <c r="A651" t="s">
        <v>696</v>
      </c>
      <c r="B651" t="s">
        <v>36</v>
      </c>
      <c r="C651" t="s">
        <v>8</v>
      </c>
      <c r="D651" t="s">
        <v>2</v>
      </c>
      <c r="F651" s="4">
        <v>44320</v>
      </c>
      <c r="G651" s="4">
        <v>44389</v>
      </c>
      <c r="H651" s="6">
        <f t="shared" si="10"/>
        <v>69</v>
      </c>
      <c r="I651">
        <v>2</v>
      </c>
      <c r="L651">
        <v>2.25</v>
      </c>
      <c r="M651">
        <v>716.98710000000005</v>
      </c>
      <c r="N651" t="s">
        <v>18</v>
      </c>
      <c r="O651">
        <v>69</v>
      </c>
      <c r="P651">
        <v>140</v>
      </c>
      <c r="Q651">
        <v>315</v>
      </c>
      <c r="R651">
        <v>315</v>
      </c>
      <c r="S651">
        <v>716.98710000000005</v>
      </c>
      <c r="T651">
        <v>1031.9871000000001</v>
      </c>
      <c r="U651">
        <v>1031.9871000000001</v>
      </c>
      <c r="V651" t="s">
        <v>1048</v>
      </c>
      <c r="W651" t="s">
        <v>1053</v>
      </c>
    </row>
    <row r="652" spans="1:23" hidden="1" x14ac:dyDescent="0.35">
      <c r="A652" t="s">
        <v>697</v>
      </c>
      <c r="B652" t="s">
        <v>41</v>
      </c>
      <c r="C652" t="s">
        <v>7</v>
      </c>
      <c r="D652" t="s">
        <v>11</v>
      </c>
      <c r="F652" s="4">
        <v>44320</v>
      </c>
      <c r="H652" s="6">
        <f t="shared" si="10"/>
        <v>-44320</v>
      </c>
      <c r="I652">
        <v>1</v>
      </c>
      <c r="M652">
        <v>118.8969</v>
      </c>
      <c r="N652" t="s">
        <v>17</v>
      </c>
      <c r="O652" t="s">
        <v>1054</v>
      </c>
      <c r="P652">
        <v>80</v>
      </c>
      <c r="Q652">
        <v>0</v>
      </c>
      <c r="R652">
        <v>0</v>
      </c>
      <c r="S652">
        <v>118.8969</v>
      </c>
      <c r="T652">
        <v>118.8969</v>
      </c>
      <c r="U652">
        <v>118.8969</v>
      </c>
      <c r="V652" t="s">
        <v>1048</v>
      </c>
      <c r="W652" t="s">
        <v>1052</v>
      </c>
    </row>
    <row r="653" spans="1:23" x14ac:dyDescent="0.35">
      <c r="A653" t="s">
        <v>698</v>
      </c>
      <c r="B653" t="s">
        <v>37</v>
      </c>
      <c r="C653" t="s">
        <v>9</v>
      </c>
      <c r="D653" t="s">
        <v>12</v>
      </c>
      <c r="F653" s="4">
        <v>44321</v>
      </c>
      <c r="G653" s="4">
        <v>44333</v>
      </c>
      <c r="H653" s="6">
        <f t="shared" si="10"/>
        <v>12</v>
      </c>
      <c r="I653">
        <v>2</v>
      </c>
      <c r="K653" t="s">
        <v>3</v>
      </c>
      <c r="L653">
        <v>0.25</v>
      </c>
      <c r="M653">
        <v>24</v>
      </c>
      <c r="N653" t="s">
        <v>18</v>
      </c>
      <c r="O653">
        <v>12</v>
      </c>
      <c r="P653">
        <v>140</v>
      </c>
      <c r="Q653">
        <v>35</v>
      </c>
      <c r="R653">
        <v>35</v>
      </c>
      <c r="S653">
        <v>0</v>
      </c>
      <c r="T653">
        <v>59</v>
      </c>
      <c r="U653">
        <v>35</v>
      </c>
      <c r="V653" t="s">
        <v>1051</v>
      </c>
      <c r="W653" t="s">
        <v>1053</v>
      </c>
    </row>
    <row r="654" spans="1:23" x14ac:dyDescent="0.35">
      <c r="A654" t="s">
        <v>699</v>
      </c>
      <c r="B654" t="s">
        <v>39</v>
      </c>
      <c r="C654" t="s">
        <v>44</v>
      </c>
      <c r="D654" t="s">
        <v>12</v>
      </c>
      <c r="F654" s="4">
        <v>44321</v>
      </c>
      <c r="G654" s="4">
        <v>44333</v>
      </c>
      <c r="H654" s="6">
        <f t="shared" si="10"/>
        <v>12</v>
      </c>
      <c r="I654">
        <v>1</v>
      </c>
      <c r="L654">
        <v>0.25</v>
      </c>
      <c r="M654">
        <v>28.036799999999999</v>
      </c>
      <c r="N654" t="s">
        <v>17</v>
      </c>
      <c r="O654">
        <v>12</v>
      </c>
      <c r="P654">
        <v>80</v>
      </c>
      <c r="Q654">
        <v>20</v>
      </c>
      <c r="R654">
        <v>20</v>
      </c>
      <c r="S654">
        <v>28.036799999999999</v>
      </c>
      <c r="T654">
        <v>48.036799999999999</v>
      </c>
      <c r="U654">
        <v>48.036799999999999</v>
      </c>
      <c r="V654" t="s">
        <v>1051</v>
      </c>
      <c r="W654" t="s">
        <v>1053</v>
      </c>
    </row>
    <row r="655" spans="1:23" x14ac:dyDescent="0.35">
      <c r="A655" t="s">
        <v>700</v>
      </c>
      <c r="B655" t="s">
        <v>37</v>
      </c>
      <c r="C655" t="s">
        <v>9</v>
      </c>
      <c r="D655" t="s">
        <v>12</v>
      </c>
      <c r="F655" s="4">
        <v>44321</v>
      </c>
      <c r="G655" s="4">
        <v>44333</v>
      </c>
      <c r="H655" s="6">
        <f t="shared" si="10"/>
        <v>12</v>
      </c>
      <c r="I655">
        <v>2</v>
      </c>
      <c r="L655">
        <v>0.5</v>
      </c>
      <c r="M655">
        <v>291.10989999999998</v>
      </c>
      <c r="N655" t="s">
        <v>18</v>
      </c>
      <c r="O655">
        <v>12</v>
      </c>
      <c r="P655">
        <v>140</v>
      </c>
      <c r="Q655">
        <v>70</v>
      </c>
      <c r="R655">
        <v>70</v>
      </c>
      <c r="S655">
        <v>291.10989999999998</v>
      </c>
      <c r="T655">
        <v>361.10989999999998</v>
      </c>
      <c r="U655">
        <v>361.10989999999998</v>
      </c>
      <c r="V655" t="s">
        <v>1051</v>
      </c>
      <c r="W655" t="s">
        <v>1053</v>
      </c>
    </row>
    <row r="656" spans="1:23" x14ac:dyDescent="0.35">
      <c r="A656" t="s">
        <v>701</v>
      </c>
      <c r="B656" t="s">
        <v>41</v>
      </c>
      <c r="C656" t="s">
        <v>7</v>
      </c>
      <c r="D656" t="s">
        <v>12</v>
      </c>
      <c r="F656" s="4">
        <v>44321</v>
      </c>
      <c r="G656" s="4">
        <v>44340</v>
      </c>
      <c r="H656" s="6">
        <f t="shared" si="10"/>
        <v>19</v>
      </c>
      <c r="I656">
        <v>2</v>
      </c>
      <c r="L656">
        <v>0.25</v>
      </c>
      <c r="M656">
        <v>36.3384</v>
      </c>
      <c r="N656" t="s">
        <v>17</v>
      </c>
      <c r="O656">
        <v>19</v>
      </c>
      <c r="P656">
        <v>140</v>
      </c>
      <c r="Q656">
        <v>35</v>
      </c>
      <c r="R656">
        <v>35</v>
      </c>
      <c r="S656">
        <v>36.3384</v>
      </c>
      <c r="T656">
        <v>71.338400000000007</v>
      </c>
      <c r="U656">
        <v>71.338400000000007</v>
      </c>
      <c r="V656" t="s">
        <v>1051</v>
      </c>
      <c r="W656" t="s">
        <v>1053</v>
      </c>
    </row>
    <row r="657" spans="1:23" x14ac:dyDescent="0.35">
      <c r="A657" t="s">
        <v>702</v>
      </c>
      <c r="B657" t="s">
        <v>34</v>
      </c>
      <c r="C657" t="s">
        <v>9</v>
      </c>
      <c r="D657" t="s">
        <v>2</v>
      </c>
      <c r="F657" s="4">
        <v>44321</v>
      </c>
      <c r="G657" s="4">
        <v>44343</v>
      </c>
      <c r="H657" s="6">
        <f t="shared" si="10"/>
        <v>22</v>
      </c>
      <c r="I657">
        <v>1</v>
      </c>
      <c r="L657">
        <v>1</v>
      </c>
      <c r="M657">
        <v>26.84</v>
      </c>
      <c r="N657" t="s">
        <v>18</v>
      </c>
      <c r="O657">
        <v>22</v>
      </c>
      <c r="P657">
        <v>80</v>
      </c>
      <c r="Q657">
        <v>80</v>
      </c>
      <c r="R657">
        <v>80</v>
      </c>
      <c r="S657">
        <v>26.84</v>
      </c>
      <c r="T657">
        <v>106.84</v>
      </c>
      <c r="U657">
        <v>106.84</v>
      </c>
      <c r="V657" t="s">
        <v>1051</v>
      </c>
      <c r="W657" t="s">
        <v>1050</v>
      </c>
    </row>
    <row r="658" spans="1:23" x14ac:dyDescent="0.35">
      <c r="A658" t="s">
        <v>703</v>
      </c>
      <c r="B658" t="s">
        <v>34</v>
      </c>
      <c r="C658" t="s">
        <v>8</v>
      </c>
      <c r="D658" t="s">
        <v>11</v>
      </c>
      <c r="F658" s="4">
        <v>44322</v>
      </c>
      <c r="G658" s="4">
        <v>44336</v>
      </c>
      <c r="H658" s="6">
        <f t="shared" si="10"/>
        <v>14</v>
      </c>
      <c r="I658">
        <v>1</v>
      </c>
      <c r="L658">
        <v>0.25</v>
      </c>
      <c r="M658">
        <v>56.107500000000002</v>
      </c>
      <c r="N658" t="s">
        <v>17</v>
      </c>
      <c r="O658">
        <v>14</v>
      </c>
      <c r="P658">
        <v>80</v>
      </c>
      <c r="Q658">
        <v>20</v>
      </c>
      <c r="R658">
        <v>20</v>
      </c>
      <c r="S658">
        <v>56.107500000000002</v>
      </c>
      <c r="T658">
        <v>76.107500000000002</v>
      </c>
      <c r="U658">
        <v>76.107500000000002</v>
      </c>
      <c r="V658" t="s">
        <v>1050</v>
      </c>
      <c r="W658" t="s">
        <v>1050</v>
      </c>
    </row>
    <row r="659" spans="1:23" x14ac:dyDescent="0.35">
      <c r="A659" t="s">
        <v>704</v>
      </c>
      <c r="B659" t="s">
        <v>36</v>
      </c>
      <c r="C659" t="s">
        <v>7</v>
      </c>
      <c r="D659" t="s">
        <v>13</v>
      </c>
      <c r="F659" s="4">
        <v>44322</v>
      </c>
      <c r="G659" s="4">
        <v>44335</v>
      </c>
      <c r="H659" s="6">
        <f t="shared" si="10"/>
        <v>13</v>
      </c>
      <c r="I659">
        <v>2</v>
      </c>
      <c r="L659">
        <v>0.5</v>
      </c>
      <c r="M659">
        <v>205.53</v>
      </c>
      <c r="N659" t="s">
        <v>17</v>
      </c>
      <c r="O659">
        <v>13</v>
      </c>
      <c r="P659">
        <v>140</v>
      </c>
      <c r="Q659">
        <v>70</v>
      </c>
      <c r="R659">
        <v>70</v>
      </c>
      <c r="S659">
        <v>205.53</v>
      </c>
      <c r="T659">
        <v>275.52999999999997</v>
      </c>
      <c r="U659">
        <v>275.52999999999997</v>
      </c>
      <c r="V659" t="s">
        <v>1050</v>
      </c>
      <c r="W659" t="s">
        <v>1051</v>
      </c>
    </row>
    <row r="660" spans="1:23" x14ac:dyDescent="0.35">
      <c r="A660" t="s">
        <v>705</v>
      </c>
      <c r="B660" t="s">
        <v>35</v>
      </c>
      <c r="C660" t="s">
        <v>44</v>
      </c>
      <c r="D660" t="s">
        <v>2</v>
      </c>
      <c r="F660" s="4">
        <v>44322</v>
      </c>
      <c r="G660" s="4">
        <v>44342</v>
      </c>
      <c r="H660" s="6">
        <f t="shared" si="10"/>
        <v>20</v>
      </c>
      <c r="I660">
        <v>1</v>
      </c>
      <c r="L660">
        <v>1</v>
      </c>
      <c r="M660">
        <v>77.805000000000007</v>
      </c>
      <c r="N660" t="s">
        <v>18</v>
      </c>
      <c r="O660">
        <v>20</v>
      </c>
      <c r="P660">
        <v>80</v>
      </c>
      <c r="Q660">
        <v>80</v>
      </c>
      <c r="R660">
        <v>80</v>
      </c>
      <c r="S660">
        <v>77.805000000000007</v>
      </c>
      <c r="T660">
        <v>157.80500000000001</v>
      </c>
      <c r="U660">
        <v>157.80500000000001</v>
      </c>
      <c r="V660" t="s">
        <v>1050</v>
      </c>
      <c r="W660" t="s">
        <v>1051</v>
      </c>
    </row>
    <row r="661" spans="1:23" x14ac:dyDescent="0.35">
      <c r="A661" t="s">
        <v>706</v>
      </c>
      <c r="B661" t="s">
        <v>39</v>
      </c>
      <c r="C661" t="s">
        <v>44</v>
      </c>
      <c r="D661" t="s">
        <v>13</v>
      </c>
      <c r="F661" s="4">
        <v>44322</v>
      </c>
      <c r="G661" s="4">
        <v>44343</v>
      </c>
      <c r="H661" s="6">
        <f t="shared" si="10"/>
        <v>21</v>
      </c>
      <c r="I661">
        <v>1</v>
      </c>
      <c r="L661">
        <v>0.5</v>
      </c>
      <c r="M661">
        <v>205.06549999999999</v>
      </c>
      <c r="N661" t="s">
        <v>18</v>
      </c>
      <c r="O661">
        <v>21</v>
      </c>
      <c r="P661">
        <v>80</v>
      </c>
      <c r="Q661">
        <v>40</v>
      </c>
      <c r="R661">
        <v>40</v>
      </c>
      <c r="S661">
        <v>205.06549999999999</v>
      </c>
      <c r="T661">
        <v>245.06549999999999</v>
      </c>
      <c r="U661">
        <v>245.06549999999999</v>
      </c>
      <c r="V661" t="s">
        <v>1050</v>
      </c>
      <c r="W661" t="s">
        <v>1050</v>
      </c>
    </row>
    <row r="662" spans="1:23" x14ac:dyDescent="0.35">
      <c r="A662" t="s">
        <v>707</v>
      </c>
      <c r="B662" t="s">
        <v>39</v>
      </c>
      <c r="C662" t="s">
        <v>44</v>
      </c>
      <c r="D662" t="s">
        <v>2</v>
      </c>
      <c r="F662" s="4">
        <v>44323</v>
      </c>
      <c r="G662" s="4">
        <v>44397</v>
      </c>
      <c r="H662" s="6">
        <f t="shared" si="10"/>
        <v>74</v>
      </c>
      <c r="I662">
        <v>1</v>
      </c>
      <c r="L662">
        <v>1.25</v>
      </c>
      <c r="M662">
        <v>30</v>
      </c>
      <c r="N662" t="s">
        <v>18</v>
      </c>
      <c r="O662">
        <v>74</v>
      </c>
      <c r="P662">
        <v>80</v>
      </c>
      <c r="Q662">
        <v>100</v>
      </c>
      <c r="R662">
        <v>100</v>
      </c>
      <c r="S662">
        <v>30</v>
      </c>
      <c r="T662">
        <v>130</v>
      </c>
      <c r="U662">
        <v>130</v>
      </c>
      <c r="V662" t="s">
        <v>1049</v>
      </c>
      <c r="W662" t="s">
        <v>1048</v>
      </c>
    </row>
    <row r="663" spans="1:23" x14ac:dyDescent="0.35">
      <c r="A663" t="s">
        <v>708</v>
      </c>
      <c r="B663" t="s">
        <v>37</v>
      </c>
      <c r="C663" t="s">
        <v>43</v>
      </c>
      <c r="D663" t="s">
        <v>12</v>
      </c>
      <c r="F663" s="4">
        <v>44326</v>
      </c>
      <c r="G663" s="4">
        <v>44335</v>
      </c>
      <c r="H663" s="6">
        <f t="shared" si="10"/>
        <v>9</v>
      </c>
      <c r="I663">
        <v>1</v>
      </c>
      <c r="L663">
        <v>0.5</v>
      </c>
      <c r="M663">
        <v>92.585999999999999</v>
      </c>
      <c r="N663" t="s">
        <v>19</v>
      </c>
      <c r="O663">
        <v>9</v>
      </c>
      <c r="P663">
        <v>80</v>
      </c>
      <c r="Q663">
        <v>40</v>
      </c>
      <c r="R663">
        <v>40</v>
      </c>
      <c r="S663">
        <v>92.585999999999999</v>
      </c>
      <c r="T663">
        <v>132.58600000000001</v>
      </c>
      <c r="U663">
        <v>132.58600000000001</v>
      </c>
      <c r="V663" t="s">
        <v>1053</v>
      </c>
      <c r="W663" t="s">
        <v>1051</v>
      </c>
    </row>
    <row r="664" spans="1:23" x14ac:dyDescent="0.35">
      <c r="A664" t="s">
        <v>709</v>
      </c>
      <c r="B664" t="s">
        <v>36</v>
      </c>
      <c r="C664" t="s">
        <v>7</v>
      </c>
      <c r="D664" t="s">
        <v>12</v>
      </c>
      <c r="F664" s="4">
        <v>44326</v>
      </c>
      <c r="G664" s="4">
        <v>44347</v>
      </c>
      <c r="H664" s="6">
        <f t="shared" si="10"/>
        <v>21</v>
      </c>
      <c r="I664">
        <v>1</v>
      </c>
      <c r="L664">
        <v>0.25</v>
      </c>
      <c r="M664">
        <v>58.24</v>
      </c>
      <c r="N664" t="s">
        <v>17</v>
      </c>
      <c r="O664">
        <v>21</v>
      </c>
      <c r="P664">
        <v>80</v>
      </c>
      <c r="Q664">
        <v>20</v>
      </c>
      <c r="R664">
        <v>20</v>
      </c>
      <c r="S664">
        <v>58.24</v>
      </c>
      <c r="T664">
        <v>78.240000000000009</v>
      </c>
      <c r="U664">
        <v>78.240000000000009</v>
      </c>
      <c r="V664" t="s">
        <v>1053</v>
      </c>
      <c r="W664" t="s">
        <v>1053</v>
      </c>
    </row>
    <row r="665" spans="1:23" x14ac:dyDescent="0.35">
      <c r="A665" t="s">
        <v>710</v>
      </c>
      <c r="B665" t="s">
        <v>35</v>
      </c>
      <c r="C665" t="s">
        <v>9</v>
      </c>
      <c r="D665" t="s">
        <v>13</v>
      </c>
      <c r="E665" t="s">
        <v>3</v>
      </c>
      <c r="F665" s="4">
        <v>44326</v>
      </c>
      <c r="G665" s="4">
        <v>44352</v>
      </c>
      <c r="H665" s="6">
        <f t="shared" si="10"/>
        <v>26</v>
      </c>
      <c r="I665">
        <v>2</v>
      </c>
      <c r="L665">
        <v>0.5</v>
      </c>
      <c r="M665">
        <v>69.6571</v>
      </c>
      <c r="N665" t="s">
        <v>19</v>
      </c>
      <c r="O665">
        <v>26</v>
      </c>
      <c r="P665">
        <v>140</v>
      </c>
      <c r="Q665">
        <v>70</v>
      </c>
      <c r="R665">
        <v>70</v>
      </c>
      <c r="S665">
        <v>69.6571</v>
      </c>
      <c r="T665">
        <v>139.65710000000001</v>
      </c>
      <c r="U665">
        <v>139.65710000000001</v>
      </c>
      <c r="V665" t="s">
        <v>1053</v>
      </c>
      <c r="W665" t="s">
        <v>1052</v>
      </c>
    </row>
    <row r="666" spans="1:23" x14ac:dyDescent="0.35">
      <c r="A666" t="s">
        <v>711</v>
      </c>
      <c r="B666" t="s">
        <v>34</v>
      </c>
      <c r="C666" t="s">
        <v>44</v>
      </c>
      <c r="D666" t="s">
        <v>1</v>
      </c>
      <c r="E666" t="s">
        <v>3</v>
      </c>
      <c r="F666" s="4">
        <v>44326</v>
      </c>
      <c r="G666" s="4">
        <v>44349</v>
      </c>
      <c r="H666" s="6">
        <f t="shared" si="10"/>
        <v>23</v>
      </c>
      <c r="I666">
        <v>2</v>
      </c>
      <c r="L666">
        <v>1</v>
      </c>
      <c r="M666">
        <v>51.8767</v>
      </c>
      <c r="N666" t="s">
        <v>18</v>
      </c>
      <c r="O666">
        <v>23</v>
      </c>
      <c r="P666">
        <v>140</v>
      </c>
      <c r="Q666">
        <v>140</v>
      </c>
      <c r="R666">
        <v>140</v>
      </c>
      <c r="S666">
        <v>51.8767</v>
      </c>
      <c r="T666">
        <v>191.8767</v>
      </c>
      <c r="U666">
        <v>191.8767</v>
      </c>
      <c r="V666" t="s">
        <v>1053</v>
      </c>
      <c r="W666" t="s">
        <v>1051</v>
      </c>
    </row>
    <row r="667" spans="1:23" x14ac:dyDescent="0.35">
      <c r="A667" t="s">
        <v>712</v>
      </c>
      <c r="B667" t="s">
        <v>42</v>
      </c>
      <c r="C667" t="s">
        <v>44</v>
      </c>
      <c r="D667" t="s">
        <v>12</v>
      </c>
      <c r="F667" s="4">
        <v>44326</v>
      </c>
      <c r="G667" s="4">
        <v>44357</v>
      </c>
      <c r="H667" s="6">
        <f t="shared" si="10"/>
        <v>31</v>
      </c>
      <c r="I667">
        <v>2</v>
      </c>
      <c r="L667">
        <v>0.5</v>
      </c>
      <c r="M667">
        <v>103.1811</v>
      </c>
      <c r="N667" t="s">
        <v>18</v>
      </c>
      <c r="O667">
        <v>31</v>
      </c>
      <c r="P667">
        <v>140</v>
      </c>
      <c r="Q667">
        <v>70</v>
      </c>
      <c r="R667">
        <v>70</v>
      </c>
      <c r="S667">
        <v>103.1811</v>
      </c>
      <c r="T667">
        <v>173.18110000000001</v>
      </c>
      <c r="U667">
        <v>173.18110000000001</v>
      </c>
      <c r="V667" t="s">
        <v>1053</v>
      </c>
      <c r="W667" t="s">
        <v>1050</v>
      </c>
    </row>
    <row r="668" spans="1:23" x14ac:dyDescent="0.35">
      <c r="A668" t="s">
        <v>713</v>
      </c>
      <c r="B668" t="s">
        <v>36</v>
      </c>
      <c r="C668" t="s">
        <v>7</v>
      </c>
      <c r="D668" t="s">
        <v>12</v>
      </c>
      <c r="F668" s="4">
        <v>44326</v>
      </c>
      <c r="G668" s="4">
        <v>44357</v>
      </c>
      <c r="H668" s="6">
        <f t="shared" si="10"/>
        <v>31</v>
      </c>
      <c r="I668">
        <v>2</v>
      </c>
      <c r="L668">
        <v>0.25</v>
      </c>
      <c r="M668">
        <v>122.633</v>
      </c>
      <c r="N668" t="s">
        <v>18</v>
      </c>
      <c r="O668">
        <v>31</v>
      </c>
      <c r="P668">
        <v>140</v>
      </c>
      <c r="Q668">
        <v>35</v>
      </c>
      <c r="R668">
        <v>35</v>
      </c>
      <c r="S668">
        <v>122.633</v>
      </c>
      <c r="T668">
        <v>157.63299999999998</v>
      </c>
      <c r="U668">
        <v>157.63299999999998</v>
      </c>
      <c r="V668" t="s">
        <v>1053</v>
      </c>
      <c r="W668" t="s">
        <v>1050</v>
      </c>
    </row>
    <row r="669" spans="1:23" x14ac:dyDescent="0.35">
      <c r="A669" t="s">
        <v>714</v>
      </c>
      <c r="B669" t="s">
        <v>39</v>
      </c>
      <c r="C669" t="s">
        <v>44</v>
      </c>
      <c r="D669" t="s">
        <v>12</v>
      </c>
      <c r="F669" s="4">
        <v>44326</v>
      </c>
      <c r="G669" s="4">
        <v>44361</v>
      </c>
      <c r="H669" s="6">
        <f t="shared" si="10"/>
        <v>35</v>
      </c>
      <c r="I669">
        <v>1</v>
      </c>
      <c r="L669">
        <v>0.25</v>
      </c>
      <c r="M669">
        <v>73.810299999999998</v>
      </c>
      <c r="N669" t="s">
        <v>18</v>
      </c>
      <c r="O669">
        <v>35</v>
      </c>
      <c r="P669">
        <v>80</v>
      </c>
      <c r="Q669">
        <v>20</v>
      </c>
      <c r="R669">
        <v>20</v>
      </c>
      <c r="S669">
        <v>73.810299999999998</v>
      </c>
      <c r="T669">
        <v>93.810299999999998</v>
      </c>
      <c r="U669">
        <v>93.810299999999998</v>
      </c>
      <c r="V669" t="s">
        <v>1053</v>
      </c>
      <c r="W669" t="s">
        <v>1053</v>
      </c>
    </row>
    <row r="670" spans="1:23" x14ac:dyDescent="0.35">
      <c r="A670" t="s">
        <v>715</v>
      </c>
      <c r="B670" t="s">
        <v>35</v>
      </c>
      <c r="C670" t="s">
        <v>9</v>
      </c>
      <c r="D670" t="s">
        <v>11</v>
      </c>
      <c r="F670" s="4">
        <v>44327</v>
      </c>
      <c r="G670" s="4">
        <v>44340</v>
      </c>
      <c r="H670" s="6">
        <f t="shared" si="10"/>
        <v>13</v>
      </c>
      <c r="I670">
        <v>2</v>
      </c>
      <c r="L670">
        <v>0.25</v>
      </c>
      <c r="M670">
        <v>479.36</v>
      </c>
      <c r="N670" t="s">
        <v>17</v>
      </c>
      <c r="O670">
        <v>13</v>
      </c>
      <c r="P670">
        <v>140</v>
      </c>
      <c r="Q670">
        <v>35</v>
      </c>
      <c r="R670">
        <v>35</v>
      </c>
      <c r="S670">
        <v>479.36</v>
      </c>
      <c r="T670">
        <v>514.36</v>
      </c>
      <c r="U670">
        <v>514.36</v>
      </c>
      <c r="V670" t="s">
        <v>1048</v>
      </c>
      <c r="W670" t="s">
        <v>1053</v>
      </c>
    </row>
    <row r="671" spans="1:23" x14ac:dyDescent="0.35">
      <c r="A671" t="s">
        <v>716</v>
      </c>
      <c r="B671" t="s">
        <v>38</v>
      </c>
      <c r="C671" t="s">
        <v>8</v>
      </c>
      <c r="D671" t="s">
        <v>12</v>
      </c>
      <c r="F671" s="4">
        <v>44327</v>
      </c>
      <c r="G671" s="4">
        <v>44349</v>
      </c>
      <c r="H671" s="6">
        <f t="shared" si="10"/>
        <v>22</v>
      </c>
      <c r="I671">
        <v>1</v>
      </c>
      <c r="L671">
        <v>0.25</v>
      </c>
      <c r="M671">
        <v>180</v>
      </c>
      <c r="N671" t="s">
        <v>19</v>
      </c>
      <c r="O671">
        <v>22</v>
      </c>
      <c r="P671">
        <v>80</v>
      </c>
      <c r="Q671">
        <v>20</v>
      </c>
      <c r="R671">
        <v>20</v>
      </c>
      <c r="S671">
        <v>180</v>
      </c>
      <c r="T671">
        <v>200</v>
      </c>
      <c r="U671">
        <v>200</v>
      </c>
      <c r="V671" t="s">
        <v>1048</v>
      </c>
      <c r="W671" t="s">
        <v>1051</v>
      </c>
    </row>
    <row r="672" spans="1:23" x14ac:dyDescent="0.35">
      <c r="A672" t="s">
        <v>717</v>
      </c>
      <c r="B672" t="s">
        <v>34</v>
      </c>
      <c r="C672" t="s">
        <v>44</v>
      </c>
      <c r="D672" t="s">
        <v>13</v>
      </c>
      <c r="E672" t="s">
        <v>3</v>
      </c>
      <c r="F672" s="4">
        <v>44327</v>
      </c>
      <c r="G672" s="4">
        <v>44399</v>
      </c>
      <c r="H672" s="6">
        <f t="shared" si="10"/>
        <v>72</v>
      </c>
      <c r="I672">
        <v>1</v>
      </c>
      <c r="L672">
        <v>1</v>
      </c>
      <c r="M672">
        <v>117.44840000000001</v>
      </c>
      <c r="N672" t="s">
        <v>17</v>
      </c>
      <c r="O672">
        <v>72</v>
      </c>
      <c r="P672">
        <v>80</v>
      </c>
      <c r="Q672">
        <v>80</v>
      </c>
      <c r="R672">
        <v>80</v>
      </c>
      <c r="S672">
        <v>117.44840000000001</v>
      </c>
      <c r="T672">
        <v>197.44839999999999</v>
      </c>
      <c r="U672">
        <v>197.44839999999999</v>
      </c>
      <c r="V672" t="s">
        <v>1048</v>
      </c>
      <c r="W672" t="s">
        <v>1050</v>
      </c>
    </row>
    <row r="673" spans="1:23" x14ac:dyDescent="0.35">
      <c r="A673" t="s">
        <v>718</v>
      </c>
      <c r="B673" t="s">
        <v>38</v>
      </c>
      <c r="C673" t="s">
        <v>8</v>
      </c>
      <c r="D673" t="s">
        <v>12</v>
      </c>
      <c r="F673" s="4">
        <v>44328</v>
      </c>
      <c r="G673" s="4">
        <v>44349</v>
      </c>
      <c r="H673" s="6">
        <f t="shared" si="10"/>
        <v>21</v>
      </c>
      <c r="I673">
        <v>1</v>
      </c>
      <c r="L673">
        <v>0.25</v>
      </c>
      <c r="M673">
        <v>240.28399999999999</v>
      </c>
      <c r="N673" t="s">
        <v>19</v>
      </c>
      <c r="O673">
        <v>21</v>
      </c>
      <c r="P673">
        <v>80</v>
      </c>
      <c r="Q673">
        <v>20</v>
      </c>
      <c r="R673">
        <v>20</v>
      </c>
      <c r="S673">
        <v>240.28399999999999</v>
      </c>
      <c r="T673">
        <v>260.28399999999999</v>
      </c>
      <c r="U673">
        <v>260.28399999999999</v>
      </c>
      <c r="V673" t="s">
        <v>1051</v>
      </c>
      <c r="W673" t="s">
        <v>1051</v>
      </c>
    </row>
    <row r="674" spans="1:23" x14ac:dyDescent="0.35">
      <c r="A674" t="s">
        <v>719</v>
      </c>
      <c r="B674" t="s">
        <v>42</v>
      </c>
      <c r="C674" t="s">
        <v>8</v>
      </c>
      <c r="D674" t="s">
        <v>13</v>
      </c>
      <c r="F674" s="4">
        <v>44328</v>
      </c>
      <c r="G674" s="4">
        <v>44363</v>
      </c>
      <c r="H674" s="6">
        <f t="shared" si="10"/>
        <v>35</v>
      </c>
      <c r="I674">
        <v>2</v>
      </c>
      <c r="L674">
        <v>0.5</v>
      </c>
      <c r="M674">
        <v>176.31290000000001</v>
      </c>
      <c r="N674" t="s">
        <v>18</v>
      </c>
      <c r="O674">
        <v>35</v>
      </c>
      <c r="P674">
        <v>140</v>
      </c>
      <c r="Q674">
        <v>70</v>
      </c>
      <c r="R674">
        <v>70</v>
      </c>
      <c r="S674">
        <v>176.31290000000001</v>
      </c>
      <c r="T674">
        <v>246.31290000000001</v>
      </c>
      <c r="U674">
        <v>246.31290000000001</v>
      </c>
      <c r="V674" t="s">
        <v>1051</v>
      </c>
      <c r="W674" t="s">
        <v>1051</v>
      </c>
    </row>
    <row r="675" spans="1:23" x14ac:dyDescent="0.35">
      <c r="A675" t="s">
        <v>720</v>
      </c>
      <c r="B675" t="s">
        <v>34</v>
      </c>
      <c r="C675" t="s">
        <v>44</v>
      </c>
      <c r="D675" t="s">
        <v>12</v>
      </c>
      <c r="F675" s="4">
        <v>44328</v>
      </c>
      <c r="G675" s="4">
        <v>44370</v>
      </c>
      <c r="H675" s="6">
        <f t="shared" si="10"/>
        <v>42</v>
      </c>
      <c r="I675">
        <v>1</v>
      </c>
      <c r="L675">
        <v>0.5</v>
      </c>
      <c r="M675">
        <v>280</v>
      </c>
      <c r="N675" t="s">
        <v>17</v>
      </c>
      <c r="O675">
        <v>42</v>
      </c>
      <c r="P675">
        <v>80</v>
      </c>
      <c r="Q675">
        <v>40</v>
      </c>
      <c r="R675">
        <v>40</v>
      </c>
      <c r="S675">
        <v>280</v>
      </c>
      <c r="T675">
        <v>320</v>
      </c>
      <c r="U675">
        <v>320</v>
      </c>
      <c r="V675" t="s">
        <v>1051</v>
      </c>
      <c r="W675" t="s">
        <v>1051</v>
      </c>
    </row>
    <row r="676" spans="1:23" x14ac:dyDescent="0.35">
      <c r="A676" t="s">
        <v>721</v>
      </c>
      <c r="B676" t="s">
        <v>34</v>
      </c>
      <c r="C676" t="s">
        <v>8</v>
      </c>
      <c r="D676" t="s">
        <v>2</v>
      </c>
      <c r="F676" s="4">
        <v>44328</v>
      </c>
      <c r="G676" s="4">
        <v>44397</v>
      </c>
      <c r="H676" s="6">
        <f t="shared" si="10"/>
        <v>69</v>
      </c>
      <c r="I676">
        <v>2</v>
      </c>
      <c r="L676">
        <v>2</v>
      </c>
      <c r="M676">
        <v>345.72890000000001</v>
      </c>
      <c r="N676" t="s">
        <v>18</v>
      </c>
      <c r="O676">
        <v>69</v>
      </c>
      <c r="P676">
        <v>140</v>
      </c>
      <c r="Q676">
        <v>280</v>
      </c>
      <c r="R676">
        <v>280</v>
      </c>
      <c r="S676">
        <v>345.72890000000001</v>
      </c>
      <c r="T676">
        <v>625.72890000000007</v>
      </c>
      <c r="U676">
        <v>625.72890000000007</v>
      </c>
      <c r="V676" t="s">
        <v>1051</v>
      </c>
      <c r="W676" t="s">
        <v>1048</v>
      </c>
    </row>
    <row r="677" spans="1:23" x14ac:dyDescent="0.35">
      <c r="A677" t="s">
        <v>722</v>
      </c>
      <c r="B677" t="s">
        <v>36</v>
      </c>
      <c r="C677" t="s">
        <v>7</v>
      </c>
      <c r="D677" t="s">
        <v>13</v>
      </c>
      <c r="F677" s="4">
        <v>44329</v>
      </c>
      <c r="G677" s="4">
        <v>44347</v>
      </c>
      <c r="H677" s="6">
        <f t="shared" si="10"/>
        <v>18</v>
      </c>
      <c r="I677">
        <v>2</v>
      </c>
      <c r="L677">
        <v>1</v>
      </c>
      <c r="M677">
        <v>158.29130000000001</v>
      </c>
      <c r="N677" t="s">
        <v>17</v>
      </c>
      <c r="O677">
        <v>18</v>
      </c>
      <c r="P677">
        <v>140</v>
      </c>
      <c r="Q677">
        <v>140</v>
      </c>
      <c r="R677">
        <v>140</v>
      </c>
      <c r="S677">
        <v>158.29130000000001</v>
      </c>
      <c r="T677">
        <v>298.29129999999998</v>
      </c>
      <c r="U677">
        <v>298.29129999999998</v>
      </c>
      <c r="V677" t="s">
        <v>1050</v>
      </c>
      <c r="W677" t="s">
        <v>1053</v>
      </c>
    </row>
    <row r="678" spans="1:23" x14ac:dyDescent="0.35">
      <c r="A678" t="s">
        <v>723</v>
      </c>
      <c r="B678" t="s">
        <v>35</v>
      </c>
      <c r="C678" t="s">
        <v>44</v>
      </c>
      <c r="D678" t="s">
        <v>13</v>
      </c>
      <c r="F678" s="4">
        <v>44329</v>
      </c>
      <c r="G678" s="4">
        <v>44348</v>
      </c>
      <c r="H678" s="6">
        <f t="shared" si="10"/>
        <v>19</v>
      </c>
      <c r="I678">
        <v>1</v>
      </c>
      <c r="L678">
        <v>0.5</v>
      </c>
      <c r="M678">
        <v>14.42</v>
      </c>
      <c r="N678" t="s">
        <v>17</v>
      </c>
      <c r="O678">
        <v>19</v>
      </c>
      <c r="P678">
        <v>80</v>
      </c>
      <c r="Q678">
        <v>40</v>
      </c>
      <c r="R678">
        <v>40</v>
      </c>
      <c r="S678">
        <v>14.42</v>
      </c>
      <c r="T678">
        <v>54.42</v>
      </c>
      <c r="U678">
        <v>54.42</v>
      </c>
      <c r="V678" t="s">
        <v>1050</v>
      </c>
      <c r="W678" t="s">
        <v>1048</v>
      </c>
    </row>
    <row r="679" spans="1:23" x14ac:dyDescent="0.35">
      <c r="A679" t="s">
        <v>724</v>
      </c>
      <c r="B679" t="s">
        <v>37</v>
      </c>
      <c r="C679" t="s">
        <v>43</v>
      </c>
      <c r="D679" t="s">
        <v>13</v>
      </c>
      <c r="F679" s="4">
        <v>44329</v>
      </c>
      <c r="G679" s="4">
        <v>44355</v>
      </c>
      <c r="H679" s="6">
        <f t="shared" si="10"/>
        <v>26</v>
      </c>
      <c r="I679">
        <v>1</v>
      </c>
      <c r="L679">
        <v>0.75</v>
      </c>
      <c r="M679">
        <v>62.970199999999998</v>
      </c>
      <c r="N679" t="s">
        <v>17</v>
      </c>
      <c r="O679">
        <v>26</v>
      </c>
      <c r="P679">
        <v>80</v>
      </c>
      <c r="Q679">
        <v>60</v>
      </c>
      <c r="R679">
        <v>60</v>
      </c>
      <c r="S679">
        <v>62.970199999999998</v>
      </c>
      <c r="T679">
        <v>122.97020000000001</v>
      </c>
      <c r="U679">
        <v>122.97020000000001</v>
      </c>
      <c r="V679" t="s">
        <v>1050</v>
      </c>
      <c r="W679" t="s">
        <v>1048</v>
      </c>
    </row>
    <row r="680" spans="1:23" x14ac:dyDescent="0.35">
      <c r="A680" t="s">
        <v>725</v>
      </c>
      <c r="B680" t="s">
        <v>36</v>
      </c>
      <c r="C680" t="s">
        <v>7</v>
      </c>
      <c r="D680" t="s">
        <v>12</v>
      </c>
      <c r="F680" s="4">
        <v>44329</v>
      </c>
      <c r="G680" s="4">
        <v>44355</v>
      </c>
      <c r="H680" s="6">
        <f t="shared" si="10"/>
        <v>26</v>
      </c>
      <c r="I680">
        <v>2</v>
      </c>
      <c r="L680">
        <v>0.25</v>
      </c>
      <c r="M680">
        <v>63.441299999999998</v>
      </c>
      <c r="N680" t="s">
        <v>17</v>
      </c>
      <c r="O680">
        <v>26</v>
      </c>
      <c r="P680">
        <v>140</v>
      </c>
      <c r="Q680">
        <v>35</v>
      </c>
      <c r="R680">
        <v>35</v>
      </c>
      <c r="S680">
        <v>63.441299999999998</v>
      </c>
      <c r="T680">
        <v>98.441299999999998</v>
      </c>
      <c r="U680">
        <v>98.441299999999998</v>
      </c>
      <c r="V680" t="s">
        <v>1050</v>
      </c>
      <c r="W680" t="s">
        <v>1048</v>
      </c>
    </row>
    <row r="681" spans="1:23" x14ac:dyDescent="0.35">
      <c r="A681" t="s">
        <v>726</v>
      </c>
      <c r="B681" t="s">
        <v>34</v>
      </c>
      <c r="C681" t="s">
        <v>44</v>
      </c>
      <c r="D681" t="s">
        <v>13</v>
      </c>
      <c r="F681" s="4">
        <v>44329</v>
      </c>
      <c r="G681" s="4">
        <v>44363</v>
      </c>
      <c r="H681" s="6">
        <f t="shared" si="10"/>
        <v>34</v>
      </c>
      <c r="I681">
        <v>1</v>
      </c>
      <c r="L681">
        <v>0.5</v>
      </c>
      <c r="M681">
        <v>30</v>
      </c>
      <c r="N681" t="s">
        <v>18</v>
      </c>
      <c r="O681">
        <v>34</v>
      </c>
      <c r="P681">
        <v>80</v>
      </c>
      <c r="Q681">
        <v>40</v>
      </c>
      <c r="R681">
        <v>40</v>
      </c>
      <c r="S681">
        <v>30</v>
      </c>
      <c r="T681">
        <v>70</v>
      </c>
      <c r="U681">
        <v>70</v>
      </c>
      <c r="V681" t="s">
        <v>1050</v>
      </c>
      <c r="W681" t="s">
        <v>1051</v>
      </c>
    </row>
    <row r="682" spans="1:23" x14ac:dyDescent="0.35">
      <c r="A682" t="s">
        <v>727</v>
      </c>
      <c r="B682" t="s">
        <v>41</v>
      </c>
      <c r="C682" t="s">
        <v>7</v>
      </c>
      <c r="D682" t="s">
        <v>13</v>
      </c>
      <c r="F682" s="4">
        <v>44329</v>
      </c>
      <c r="G682" s="4">
        <v>44364</v>
      </c>
      <c r="H682" s="6">
        <f t="shared" si="10"/>
        <v>35</v>
      </c>
      <c r="I682">
        <v>1</v>
      </c>
      <c r="L682">
        <v>0.5</v>
      </c>
      <c r="M682">
        <v>496</v>
      </c>
      <c r="N682" t="s">
        <v>17</v>
      </c>
      <c r="O682">
        <v>35</v>
      </c>
      <c r="P682">
        <v>80</v>
      </c>
      <c r="Q682">
        <v>40</v>
      </c>
      <c r="R682">
        <v>40</v>
      </c>
      <c r="S682">
        <v>496</v>
      </c>
      <c r="T682">
        <v>536</v>
      </c>
      <c r="U682">
        <v>536</v>
      </c>
      <c r="V682" t="s">
        <v>1050</v>
      </c>
      <c r="W682" t="s">
        <v>1050</v>
      </c>
    </row>
    <row r="683" spans="1:23" hidden="1" x14ac:dyDescent="0.35">
      <c r="A683" t="s">
        <v>728</v>
      </c>
      <c r="B683" t="s">
        <v>35</v>
      </c>
      <c r="C683" t="s">
        <v>44</v>
      </c>
      <c r="D683" t="s">
        <v>13</v>
      </c>
      <c r="E683" t="s">
        <v>3</v>
      </c>
      <c r="F683" s="4">
        <v>44329</v>
      </c>
      <c r="H683" s="6">
        <f t="shared" si="10"/>
        <v>-44329</v>
      </c>
      <c r="I683">
        <v>1</v>
      </c>
      <c r="K683" t="s">
        <v>3</v>
      </c>
      <c r="M683">
        <v>126.81</v>
      </c>
      <c r="N683" t="s">
        <v>18</v>
      </c>
      <c r="O683" t="s">
        <v>1054</v>
      </c>
      <c r="P683">
        <v>80</v>
      </c>
      <c r="Q683">
        <v>0</v>
      </c>
      <c r="R683">
        <v>0</v>
      </c>
      <c r="S683">
        <v>0</v>
      </c>
      <c r="T683">
        <v>126.81</v>
      </c>
      <c r="U683">
        <v>0</v>
      </c>
      <c r="V683" t="s">
        <v>1050</v>
      </c>
      <c r="W683" t="s">
        <v>1052</v>
      </c>
    </row>
    <row r="684" spans="1:23" hidden="1" x14ac:dyDescent="0.35">
      <c r="A684" t="s">
        <v>729</v>
      </c>
      <c r="B684" t="s">
        <v>38</v>
      </c>
      <c r="C684" t="s">
        <v>8</v>
      </c>
      <c r="D684" t="s">
        <v>1</v>
      </c>
      <c r="F684" s="4">
        <v>44329</v>
      </c>
      <c r="H684" s="6">
        <f t="shared" si="10"/>
        <v>-44329</v>
      </c>
      <c r="I684">
        <v>2</v>
      </c>
      <c r="M684">
        <v>144</v>
      </c>
      <c r="N684" t="s">
        <v>18</v>
      </c>
      <c r="O684" t="s">
        <v>1054</v>
      </c>
      <c r="P684">
        <v>140</v>
      </c>
      <c r="Q684">
        <v>0</v>
      </c>
      <c r="R684">
        <v>0</v>
      </c>
      <c r="S684">
        <v>144</v>
      </c>
      <c r="T684">
        <v>144</v>
      </c>
      <c r="U684">
        <v>144</v>
      </c>
      <c r="V684" t="s">
        <v>1050</v>
      </c>
      <c r="W684" t="s">
        <v>1052</v>
      </c>
    </row>
    <row r="685" spans="1:23" x14ac:dyDescent="0.35">
      <c r="A685" t="s">
        <v>730</v>
      </c>
      <c r="B685" t="s">
        <v>40</v>
      </c>
      <c r="C685" t="s">
        <v>7</v>
      </c>
      <c r="D685" t="s">
        <v>13</v>
      </c>
      <c r="F685" s="4">
        <v>44331</v>
      </c>
      <c r="G685" s="4">
        <v>44354</v>
      </c>
      <c r="H685" s="6">
        <f t="shared" si="10"/>
        <v>23</v>
      </c>
      <c r="I685">
        <v>2</v>
      </c>
      <c r="K685" t="s">
        <v>3</v>
      </c>
      <c r="L685">
        <v>0.5</v>
      </c>
      <c r="M685">
        <v>494.92989999999998</v>
      </c>
      <c r="N685" t="s">
        <v>18</v>
      </c>
      <c r="O685">
        <v>23</v>
      </c>
      <c r="P685">
        <v>140</v>
      </c>
      <c r="Q685">
        <v>70</v>
      </c>
      <c r="R685">
        <v>70</v>
      </c>
      <c r="S685">
        <v>0</v>
      </c>
      <c r="T685">
        <v>564.92989999999998</v>
      </c>
      <c r="U685">
        <v>70</v>
      </c>
      <c r="V685" t="s">
        <v>1052</v>
      </c>
      <c r="W685" t="s">
        <v>1053</v>
      </c>
    </row>
    <row r="686" spans="1:23" x14ac:dyDescent="0.35">
      <c r="A686" t="s">
        <v>731</v>
      </c>
      <c r="B686" t="s">
        <v>36</v>
      </c>
      <c r="C686" t="s">
        <v>7</v>
      </c>
      <c r="D686" t="s">
        <v>12</v>
      </c>
      <c r="F686" s="4">
        <v>44331</v>
      </c>
      <c r="G686" s="4">
        <v>44355</v>
      </c>
      <c r="H686" s="6">
        <f t="shared" si="10"/>
        <v>24</v>
      </c>
      <c r="I686">
        <v>2</v>
      </c>
      <c r="L686">
        <v>0.25</v>
      </c>
      <c r="M686">
        <v>30.0473</v>
      </c>
      <c r="N686" t="s">
        <v>18</v>
      </c>
      <c r="O686">
        <v>24</v>
      </c>
      <c r="P686">
        <v>140</v>
      </c>
      <c r="Q686">
        <v>35</v>
      </c>
      <c r="R686">
        <v>35</v>
      </c>
      <c r="S686">
        <v>30.0473</v>
      </c>
      <c r="T686">
        <v>65.047300000000007</v>
      </c>
      <c r="U686">
        <v>65.047300000000007</v>
      </c>
      <c r="V686" t="s">
        <v>1052</v>
      </c>
      <c r="W686" t="s">
        <v>1048</v>
      </c>
    </row>
    <row r="687" spans="1:23" x14ac:dyDescent="0.35">
      <c r="A687" t="s">
        <v>732</v>
      </c>
      <c r="B687" t="s">
        <v>39</v>
      </c>
      <c r="C687" t="s">
        <v>9</v>
      </c>
      <c r="D687" t="s">
        <v>12</v>
      </c>
      <c r="E687" t="s">
        <v>3</v>
      </c>
      <c r="F687" s="4">
        <v>44333</v>
      </c>
      <c r="G687" s="4">
        <v>44341</v>
      </c>
      <c r="H687" s="6">
        <f t="shared" si="10"/>
        <v>8</v>
      </c>
      <c r="I687">
        <v>1</v>
      </c>
      <c r="L687">
        <v>0.25</v>
      </c>
      <c r="M687">
        <v>147.63820000000001</v>
      </c>
      <c r="N687" t="s">
        <v>17</v>
      </c>
      <c r="O687">
        <v>8</v>
      </c>
      <c r="P687">
        <v>80</v>
      </c>
      <c r="Q687">
        <v>20</v>
      </c>
      <c r="R687">
        <v>20</v>
      </c>
      <c r="S687">
        <v>147.63820000000001</v>
      </c>
      <c r="T687">
        <v>167.63820000000001</v>
      </c>
      <c r="U687">
        <v>167.63820000000001</v>
      </c>
      <c r="V687" t="s">
        <v>1053</v>
      </c>
      <c r="W687" t="s">
        <v>1048</v>
      </c>
    </row>
    <row r="688" spans="1:23" x14ac:dyDescent="0.35">
      <c r="A688" t="s">
        <v>733</v>
      </c>
      <c r="B688" t="s">
        <v>36</v>
      </c>
      <c r="C688" t="s">
        <v>7</v>
      </c>
      <c r="D688" t="s">
        <v>13</v>
      </c>
      <c r="F688" s="4">
        <v>44333</v>
      </c>
      <c r="G688" s="4">
        <v>44344</v>
      </c>
      <c r="H688" s="6">
        <f t="shared" si="10"/>
        <v>11</v>
      </c>
      <c r="I688">
        <v>2</v>
      </c>
      <c r="L688">
        <v>0.5</v>
      </c>
      <c r="M688">
        <v>37.44</v>
      </c>
      <c r="N688" t="s">
        <v>18</v>
      </c>
      <c r="O688">
        <v>11</v>
      </c>
      <c r="P688">
        <v>140</v>
      </c>
      <c r="Q688">
        <v>70</v>
      </c>
      <c r="R688">
        <v>70</v>
      </c>
      <c r="S688">
        <v>37.44</v>
      </c>
      <c r="T688">
        <v>107.44</v>
      </c>
      <c r="U688">
        <v>107.44</v>
      </c>
      <c r="V688" t="s">
        <v>1053</v>
      </c>
      <c r="W688" t="s">
        <v>1049</v>
      </c>
    </row>
    <row r="689" spans="1:23" x14ac:dyDescent="0.35">
      <c r="A689" t="s">
        <v>734</v>
      </c>
      <c r="B689" t="s">
        <v>41</v>
      </c>
      <c r="C689" t="s">
        <v>7</v>
      </c>
      <c r="D689" t="s">
        <v>12</v>
      </c>
      <c r="F689" s="4">
        <v>44333</v>
      </c>
      <c r="G689" s="4">
        <v>44349</v>
      </c>
      <c r="H689" s="6">
        <f t="shared" si="10"/>
        <v>16</v>
      </c>
      <c r="I689">
        <v>2</v>
      </c>
      <c r="L689">
        <v>0.5</v>
      </c>
      <c r="M689">
        <v>288</v>
      </c>
      <c r="N689" t="s">
        <v>17</v>
      </c>
      <c r="O689">
        <v>16</v>
      </c>
      <c r="P689">
        <v>140</v>
      </c>
      <c r="Q689">
        <v>70</v>
      </c>
      <c r="R689">
        <v>70</v>
      </c>
      <c r="S689">
        <v>288</v>
      </c>
      <c r="T689">
        <v>358</v>
      </c>
      <c r="U689">
        <v>358</v>
      </c>
      <c r="V689" t="s">
        <v>1053</v>
      </c>
      <c r="W689" t="s">
        <v>1051</v>
      </c>
    </row>
    <row r="690" spans="1:23" x14ac:dyDescent="0.35">
      <c r="A690" t="s">
        <v>735</v>
      </c>
      <c r="B690" t="s">
        <v>35</v>
      </c>
      <c r="C690" t="s">
        <v>44</v>
      </c>
      <c r="D690" t="s">
        <v>12</v>
      </c>
      <c r="F690" s="4">
        <v>44333</v>
      </c>
      <c r="G690" s="4">
        <v>44349</v>
      </c>
      <c r="H690" s="6">
        <f t="shared" si="10"/>
        <v>16</v>
      </c>
      <c r="I690">
        <v>2</v>
      </c>
      <c r="L690">
        <v>1</v>
      </c>
      <c r="M690">
        <v>150</v>
      </c>
      <c r="N690" t="s">
        <v>18</v>
      </c>
      <c r="O690">
        <v>16</v>
      </c>
      <c r="P690">
        <v>140</v>
      </c>
      <c r="Q690">
        <v>140</v>
      </c>
      <c r="R690">
        <v>140</v>
      </c>
      <c r="S690">
        <v>150</v>
      </c>
      <c r="T690">
        <v>290</v>
      </c>
      <c r="U690">
        <v>290</v>
      </c>
      <c r="V690" t="s">
        <v>1053</v>
      </c>
      <c r="W690" t="s">
        <v>1051</v>
      </c>
    </row>
    <row r="691" spans="1:23" x14ac:dyDescent="0.35">
      <c r="A691" t="s">
        <v>736</v>
      </c>
      <c r="B691" t="s">
        <v>36</v>
      </c>
      <c r="C691" t="s">
        <v>7</v>
      </c>
      <c r="D691" t="s">
        <v>11</v>
      </c>
      <c r="F691" s="4">
        <v>44333</v>
      </c>
      <c r="G691" s="4">
        <v>44355</v>
      </c>
      <c r="H691" s="6">
        <f t="shared" si="10"/>
        <v>22</v>
      </c>
      <c r="I691">
        <v>1</v>
      </c>
      <c r="L691">
        <v>0.25</v>
      </c>
      <c r="M691">
        <v>42.66</v>
      </c>
      <c r="N691" t="s">
        <v>17</v>
      </c>
      <c r="O691">
        <v>22</v>
      </c>
      <c r="P691">
        <v>80</v>
      </c>
      <c r="Q691">
        <v>20</v>
      </c>
      <c r="R691">
        <v>20</v>
      </c>
      <c r="S691">
        <v>42.66</v>
      </c>
      <c r="T691">
        <v>62.66</v>
      </c>
      <c r="U691">
        <v>62.66</v>
      </c>
      <c r="V691" t="s">
        <v>1053</v>
      </c>
      <c r="W691" t="s">
        <v>1048</v>
      </c>
    </row>
    <row r="692" spans="1:23" x14ac:dyDescent="0.35">
      <c r="A692" t="s">
        <v>737</v>
      </c>
      <c r="B692" t="s">
        <v>36</v>
      </c>
      <c r="C692" t="s">
        <v>7</v>
      </c>
      <c r="D692" t="s">
        <v>12</v>
      </c>
      <c r="F692" s="4">
        <v>44333</v>
      </c>
      <c r="G692" s="4">
        <v>44355</v>
      </c>
      <c r="H692" s="6">
        <f t="shared" si="10"/>
        <v>22</v>
      </c>
      <c r="I692">
        <v>1</v>
      </c>
      <c r="L692">
        <v>0.25</v>
      </c>
      <c r="M692">
        <v>287.25</v>
      </c>
      <c r="N692" t="s">
        <v>17</v>
      </c>
      <c r="O692">
        <v>22</v>
      </c>
      <c r="P692">
        <v>80</v>
      </c>
      <c r="Q692">
        <v>20</v>
      </c>
      <c r="R692">
        <v>20</v>
      </c>
      <c r="S692">
        <v>287.25</v>
      </c>
      <c r="T692">
        <v>307.25</v>
      </c>
      <c r="U692">
        <v>307.25</v>
      </c>
      <c r="V692" t="s">
        <v>1053</v>
      </c>
      <c r="W692" t="s">
        <v>1048</v>
      </c>
    </row>
    <row r="693" spans="1:23" x14ac:dyDescent="0.35">
      <c r="A693" t="s">
        <v>738</v>
      </c>
      <c r="B693" t="s">
        <v>38</v>
      </c>
      <c r="C693" t="s">
        <v>44</v>
      </c>
      <c r="D693" t="s">
        <v>11</v>
      </c>
      <c r="F693" s="4">
        <v>44333</v>
      </c>
      <c r="G693" s="4">
        <v>44358</v>
      </c>
      <c r="H693" s="6">
        <f t="shared" si="10"/>
        <v>25</v>
      </c>
      <c r="I693">
        <v>2</v>
      </c>
      <c r="L693">
        <v>0.25</v>
      </c>
      <c r="M693">
        <v>147.4015</v>
      </c>
      <c r="N693" t="s">
        <v>18</v>
      </c>
      <c r="O693">
        <v>25</v>
      </c>
      <c r="P693">
        <v>140</v>
      </c>
      <c r="Q693">
        <v>35</v>
      </c>
      <c r="R693">
        <v>35</v>
      </c>
      <c r="S693">
        <v>147.4015</v>
      </c>
      <c r="T693">
        <v>182.4015</v>
      </c>
      <c r="U693">
        <v>182.4015</v>
      </c>
      <c r="V693" t="s">
        <v>1053</v>
      </c>
      <c r="W693" t="s">
        <v>1049</v>
      </c>
    </row>
    <row r="694" spans="1:23" x14ac:dyDescent="0.35">
      <c r="A694" t="s">
        <v>739</v>
      </c>
      <c r="B694" t="s">
        <v>36</v>
      </c>
      <c r="C694" t="s">
        <v>7</v>
      </c>
      <c r="D694" t="s">
        <v>11</v>
      </c>
      <c r="F694" s="4">
        <v>44333</v>
      </c>
      <c r="G694" s="4">
        <v>44366</v>
      </c>
      <c r="H694" s="6">
        <f t="shared" si="10"/>
        <v>33</v>
      </c>
      <c r="I694">
        <v>1</v>
      </c>
      <c r="L694">
        <v>0.25</v>
      </c>
      <c r="M694">
        <v>59.242100000000001</v>
      </c>
      <c r="N694" t="s">
        <v>18</v>
      </c>
      <c r="O694">
        <v>33</v>
      </c>
      <c r="P694">
        <v>80</v>
      </c>
      <c r="Q694">
        <v>20</v>
      </c>
      <c r="R694">
        <v>20</v>
      </c>
      <c r="S694">
        <v>59.242100000000001</v>
      </c>
      <c r="T694">
        <v>79.242099999999994</v>
      </c>
      <c r="U694">
        <v>79.242099999999994</v>
      </c>
      <c r="V694" t="s">
        <v>1053</v>
      </c>
      <c r="W694" t="s">
        <v>1052</v>
      </c>
    </row>
    <row r="695" spans="1:23" x14ac:dyDescent="0.35">
      <c r="A695" t="s">
        <v>740</v>
      </c>
      <c r="B695" t="s">
        <v>36</v>
      </c>
      <c r="C695" t="s">
        <v>7</v>
      </c>
      <c r="D695" t="s">
        <v>12</v>
      </c>
      <c r="F695" s="4">
        <v>44333</v>
      </c>
      <c r="G695" s="4">
        <v>44361</v>
      </c>
      <c r="H695" s="6">
        <f t="shared" si="10"/>
        <v>28</v>
      </c>
      <c r="I695">
        <v>1</v>
      </c>
      <c r="L695">
        <v>0.25</v>
      </c>
      <c r="M695">
        <v>240</v>
      </c>
      <c r="N695" t="s">
        <v>17</v>
      </c>
      <c r="O695">
        <v>28</v>
      </c>
      <c r="P695">
        <v>80</v>
      </c>
      <c r="Q695">
        <v>20</v>
      </c>
      <c r="R695">
        <v>20</v>
      </c>
      <c r="S695">
        <v>240</v>
      </c>
      <c r="T695">
        <v>260</v>
      </c>
      <c r="U695">
        <v>260</v>
      </c>
      <c r="V695" t="s">
        <v>1053</v>
      </c>
      <c r="W695" t="s">
        <v>1053</v>
      </c>
    </row>
    <row r="696" spans="1:23" x14ac:dyDescent="0.35">
      <c r="A696" t="s">
        <v>741</v>
      </c>
      <c r="B696" t="s">
        <v>36</v>
      </c>
      <c r="C696" t="s">
        <v>7</v>
      </c>
      <c r="D696" t="s">
        <v>11</v>
      </c>
      <c r="F696" s="4">
        <v>44333</v>
      </c>
      <c r="G696" s="4">
        <v>44369</v>
      </c>
      <c r="H696" s="6">
        <f t="shared" si="10"/>
        <v>36</v>
      </c>
      <c r="I696">
        <v>2</v>
      </c>
      <c r="L696">
        <v>0.25</v>
      </c>
      <c r="M696">
        <v>197.47</v>
      </c>
      <c r="N696" t="s">
        <v>18</v>
      </c>
      <c r="O696">
        <v>36</v>
      </c>
      <c r="P696">
        <v>140</v>
      </c>
      <c r="Q696">
        <v>35</v>
      </c>
      <c r="R696">
        <v>35</v>
      </c>
      <c r="S696">
        <v>197.47</v>
      </c>
      <c r="T696">
        <v>232.47</v>
      </c>
      <c r="U696">
        <v>232.47</v>
      </c>
      <c r="V696" t="s">
        <v>1053</v>
      </c>
      <c r="W696" t="s">
        <v>1048</v>
      </c>
    </row>
    <row r="697" spans="1:23" x14ac:dyDescent="0.35">
      <c r="A697" t="s">
        <v>742</v>
      </c>
      <c r="B697" t="s">
        <v>41</v>
      </c>
      <c r="C697" t="s">
        <v>7</v>
      </c>
      <c r="D697" t="s">
        <v>12</v>
      </c>
      <c r="F697" s="4">
        <v>44333</v>
      </c>
      <c r="G697" s="4">
        <v>44393</v>
      </c>
      <c r="H697" s="6">
        <f t="shared" si="10"/>
        <v>60</v>
      </c>
      <c r="I697">
        <v>2</v>
      </c>
      <c r="L697">
        <v>0.5</v>
      </c>
      <c r="M697">
        <v>304.19459999999998</v>
      </c>
      <c r="N697" t="s">
        <v>18</v>
      </c>
      <c r="O697">
        <v>60</v>
      </c>
      <c r="P697">
        <v>140</v>
      </c>
      <c r="Q697">
        <v>70</v>
      </c>
      <c r="R697">
        <v>70</v>
      </c>
      <c r="S697">
        <v>304.19459999999998</v>
      </c>
      <c r="T697">
        <v>374.19459999999998</v>
      </c>
      <c r="U697">
        <v>374.19459999999998</v>
      </c>
      <c r="V697" t="s">
        <v>1053</v>
      </c>
      <c r="W697" t="s">
        <v>1049</v>
      </c>
    </row>
    <row r="698" spans="1:23" x14ac:dyDescent="0.35">
      <c r="A698" t="s">
        <v>743</v>
      </c>
      <c r="B698" t="s">
        <v>39</v>
      </c>
      <c r="C698" t="s">
        <v>9</v>
      </c>
      <c r="D698" t="s">
        <v>13</v>
      </c>
      <c r="F698" s="4">
        <v>44334</v>
      </c>
      <c r="G698" s="4">
        <v>44343</v>
      </c>
      <c r="H698" s="6">
        <f t="shared" si="10"/>
        <v>9</v>
      </c>
      <c r="I698">
        <v>1</v>
      </c>
      <c r="L698">
        <v>0.5</v>
      </c>
      <c r="M698">
        <v>64.342100000000002</v>
      </c>
      <c r="N698" t="s">
        <v>17</v>
      </c>
      <c r="O698">
        <v>9</v>
      </c>
      <c r="P698">
        <v>80</v>
      </c>
      <c r="Q698">
        <v>40</v>
      </c>
      <c r="R698">
        <v>40</v>
      </c>
      <c r="S698">
        <v>64.342100000000002</v>
      </c>
      <c r="T698">
        <v>104.3421</v>
      </c>
      <c r="U698">
        <v>104.3421</v>
      </c>
      <c r="V698" t="s">
        <v>1048</v>
      </c>
      <c r="W698" t="s">
        <v>1050</v>
      </c>
    </row>
    <row r="699" spans="1:23" x14ac:dyDescent="0.35">
      <c r="A699" t="s">
        <v>744</v>
      </c>
      <c r="B699" t="s">
        <v>37</v>
      </c>
      <c r="C699" t="s">
        <v>43</v>
      </c>
      <c r="D699" t="s">
        <v>13</v>
      </c>
      <c r="F699" s="4">
        <v>44334</v>
      </c>
      <c r="G699" s="4">
        <v>44347</v>
      </c>
      <c r="H699" s="6">
        <f t="shared" si="10"/>
        <v>13</v>
      </c>
      <c r="I699">
        <v>1</v>
      </c>
      <c r="L699">
        <v>0.5</v>
      </c>
      <c r="M699">
        <v>10.27</v>
      </c>
      <c r="N699" t="s">
        <v>17</v>
      </c>
      <c r="O699">
        <v>13</v>
      </c>
      <c r="P699">
        <v>80</v>
      </c>
      <c r="Q699">
        <v>40</v>
      </c>
      <c r="R699">
        <v>40</v>
      </c>
      <c r="S699">
        <v>10.27</v>
      </c>
      <c r="T699">
        <v>50.269999999999996</v>
      </c>
      <c r="U699">
        <v>50.269999999999996</v>
      </c>
      <c r="V699" t="s">
        <v>1048</v>
      </c>
      <c r="W699" t="s">
        <v>1053</v>
      </c>
    </row>
    <row r="700" spans="1:23" x14ac:dyDescent="0.35">
      <c r="A700" t="s">
        <v>745</v>
      </c>
      <c r="B700" t="s">
        <v>35</v>
      </c>
      <c r="C700" t="s">
        <v>9</v>
      </c>
      <c r="D700" t="s">
        <v>12</v>
      </c>
      <c r="F700" s="4">
        <v>44334</v>
      </c>
      <c r="G700" s="4">
        <v>44350</v>
      </c>
      <c r="H700" s="6">
        <f t="shared" si="10"/>
        <v>16</v>
      </c>
      <c r="I700">
        <v>2</v>
      </c>
      <c r="L700">
        <v>0.75</v>
      </c>
      <c r="M700">
        <v>319.02080000000001</v>
      </c>
      <c r="N700" t="s">
        <v>18</v>
      </c>
      <c r="O700">
        <v>16</v>
      </c>
      <c r="P700">
        <v>140</v>
      </c>
      <c r="Q700">
        <v>105</v>
      </c>
      <c r="R700">
        <v>105</v>
      </c>
      <c r="S700">
        <v>319.02080000000001</v>
      </c>
      <c r="T700">
        <v>424.02080000000001</v>
      </c>
      <c r="U700">
        <v>424.02080000000001</v>
      </c>
      <c r="V700" t="s">
        <v>1048</v>
      </c>
      <c r="W700" t="s">
        <v>1050</v>
      </c>
    </row>
    <row r="701" spans="1:23" x14ac:dyDescent="0.35">
      <c r="A701" t="s">
        <v>746</v>
      </c>
      <c r="B701" t="s">
        <v>35</v>
      </c>
      <c r="C701" t="s">
        <v>8</v>
      </c>
      <c r="D701" t="s">
        <v>13</v>
      </c>
      <c r="F701" s="4">
        <v>44334</v>
      </c>
      <c r="G701" s="4">
        <v>44348</v>
      </c>
      <c r="H701" s="6">
        <f t="shared" si="10"/>
        <v>14</v>
      </c>
      <c r="I701">
        <v>1</v>
      </c>
      <c r="L701">
        <v>0.75</v>
      </c>
      <c r="M701">
        <v>131</v>
      </c>
      <c r="N701" t="s">
        <v>18</v>
      </c>
      <c r="O701">
        <v>14</v>
      </c>
      <c r="P701">
        <v>80</v>
      </c>
      <c r="Q701">
        <v>60</v>
      </c>
      <c r="R701">
        <v>60</v>
      </c>
      <c r="S701">
        <v>131</v>
      </c>
      <c r="T701">
        <v>191</v>
      </c>
      <c r="U701">
        <v>191</v>
      </c>
      <c r="V701" t="s">
        <v>1048</v>
      </c>
      <c r="W701" t="s">
        <v>1048</v>
      </c>
    </row>
    <row r="702" spans="1:23" x14ac:dyDescent="0.35">
      <c r="A702" t="s">
        <v>747</v>
      </c>
      <c r="B702" t="s">
        <v>36</v>
      </c>
      <c r="C702" t="s">
        <v>7</v>
      </c>
      <c r="D702" t="s">
        <v>12</v>
      </c>
      <c r="F702" s="4">
        <v>44334</v>
      </c>
      <c r="G702" s="4">
        <v>44349</v>
      </c>
      <c r="H702" s="6">
        <f t="shared" si="10"/>
        <v>15</v>
      </c>
      <c r="I702">
        <v>2</v>
      </c>
      <c r="L702">
        <v>0.25</v>
      </c>
      <c r="M702">
        <v>167</v>
      </c>
      <c r="N702" t="s">
        <v>17</v>
      </c>
      <c r="O702">
        <v>15</v>
      </c>
      <c r="P702">
        <v>140</v>
      </c>
      <c r="Q702">
        <v>35</v>
      </c>
      <c r="R702">
        <v>35</v>
      </c>
      <c r="S702">
        <v>167</v>
      </c>
      <c r="T702">
        <v>202</v>
      </c>
      <c r="U702">
        <v>202</v>
      </c>
      <c r="V702" t="s">
        <v>1048</v>
      </c>
      <c r="W702" t="s">
        <v>1051</v>
      </c>
    </row>
    <row r="703" spans="1:23" x14ac:dyDescent="0.35">
      <c r="A703" t="s">
        <v>748</v>
      </c>
      <c r="B703" t="s">
        <v>39</v>
      </c>
      <c r="C703" t="s">
        <v>9</v>
      </c>
      <c r="D703" t="s">
        <v>13</v>
      </c>
      <c r="F703" s="4">
        <v>44334</v>
      </c>
      <c r="G703" s="4">
        <v>44356</v>
      </c>
      <c r="H703" s="6">
        <f t="shared" si="10"/>
        <v>22</v>
      </c>
      <c r="I703">
        <v>1</v>
      </c>
      <c r="L703">
        <v>0.5</v>
      </c>
      <c r="M703">
        <v>91.041700000000006</v>
      </c>
      <c r="N703" t="s">
        <v>17</v>
      </c>
      <c r="O703">
        <v>22</v>
      </c>
      <c r="P703">
        <v>80</v>
      </c>
      <c r="Q703">
        <v>40</v>
      </c>
      <c r="R703">
        <v>40</v>
      </c>
      <c r="S703">
        <v>91.041700000000006</v>
      </c>
      <c r="T703">
        <v>131.04169999999999</v>
      </c>
      <c r="U703">
        <v>131.04169999999999</v>
      </c>
      <c r="V703" t="s">
        <v>1048</v>
      </c>
      <c r="W703" t="s">
        <v>1051</v>
      </c>
    </row>
    <row r="704" spans="1:23" x14ac:dyDescent="0.35">
      <c r="A704" t="s">
        <v>749</v>
      </c>
      <c r="B704" t="s">
        <v>38</v>
      </c>
      <c r="C704" t="s">
        <v>8</v>
      </c>
      <c r="D704" t="s">
        <v>12</v>
      </c>
      <c r="F704" s="4">
        <v>44334</v>
      </c>
      <c r="G704" s="4">
        <v>44369</v>
      </c>
      <c r="H704" s="6">
        <f t="shared" si="10"/>
        <v>35</v>
      </c>
      <c r="I704">
        <v>1</v>
      </c>
      <c r="L704">
        <v>0.25</v>
      </c>
      <c r="M704">
        <v>44.9221</v>
      </c>
      <c r="N704" t="s">
        <v>18</v>
      </c>
      <c r="O704">
        <v>35</v>
      </c>
      <c r="P704">
        <v>80</v>
      </c>
      <c r="Q704">
        <v>20</v>
      </c>
      <c r="R704">
        <v>20</v>
      </c>
      <c r="S704">
        <v>44.9221</v>
      </c>
      <c r="T704">
        <v>64.9221</v>
      </c>
      <c r="U704">
        <v>64.9221</v>
      </c>
      <c r="V704" t="s">
        <v>1048</v>
      </c>
      <c r="W704" t="s">
        <v>1048</v>
      </c>
    </row>
    <row r="705" spans="1:23" x14ac:dyDescent="0.35">
      <c r="A705" t="s">
        <v>750</v>
      </c>
      <c r="B705" t="s">
        <v>35</v>
      </c>
      <c r="C705" t="s">
        <v>44</v>
      </c>
      <c r="D705" t="s">
        <v>13</v>
      </c>
      <c r="F705" s="4">
        <v>44334</v>
      </c>
      <c r="G705" s="4">
        <v>44400</v>
      </c>
      <c r="H705" s="6">
        <f t="shared" si="10"/>
        <v>66</v>
      </c>
      <c r="I705">
        <v>1</v>
      </c>
      <c r="J705" t="s">
        <v>3</v>
      </c>
      <c r="K705" t="s">
        <v>3</v>
      </c>
      <c r="L705">
        <v>1</v>
      </c>
      <c r="M705">
        <v>163.92760000000001</v>
      </c>
      <c r="N705" t="s">
        <v>20</v>
      </c>
      <c r="O705">
        <v>66</v>
      </c>
      <c r="P705">
        <v>80</v>
      </c>
      <c r="Q705">
        <v>80</v>
      </c>
      <c r="R705">
        <v>0</v>
      </c>
      <c r="S705">
        <v>0</v>
      </c>
      <c r="T705">
        <v>243.92760000000001</v>
      </c>
      <c r="U705">
        <v>0</v>
      </c>
      <c r="V705" t="s">
        <v>1048</v>
      </c>
      <c r="W705" t="s">
        <v>1049</v>
      </c>
    </row>
    <row r="706" spans="1:23" hidden="1" x14ac:dyDescent="0.35">
      <c r="A706" t="s">
        <v>751</v>
      </c>
      <c r="B706" t="s">
        <v>39</v>
      </c>
      <c r="C706" t="s">
        <v>44</v>
      </c>
      <c r="D706" t="s">
        <v>1</v>
      </c>
      <c r="F706" s="4">
        <v>44334</v>
      </c>
      <c r="H706" s="6">
        <f t="shared" si="10"/>
        <v>-44334</v>
      </c>
      <c r="I706">
        <v>2</v>
      </c>
      <c r="M706">
        <v>281.61579999999998</v>
      </c>
      <c r="N706" t="s">
        <v>17</v>
      </c>
      <c r="O706" t="s">
        <v>1054</v>
      </c>
      <c r="P706">
        <v>140</v>
      </c>
      <c r="Q706">
        <v>0</v>
      </c>
      <c r="R706">
        <v>0</v>
      </c>
      <c r="S706">
        <v>281.61579999999998</v>
      </c>
      <c r="T706">
        <v>281.61579999999998</v>
      </c>
      <c r="U706">
        <v>281.61579999999998</v>
      </c>
      <c r="V706" t="s">
        <v>1048</v>
      </c>
      <c r="W706" t="s">
        <v>1052</v>
      </c>
    </row>
    <row r="707" spans="1:23" x14ac:dyDescent="0.35">
      <c r="A707" t="s">
        <v>752</v>
      </c>
      <c r="B707" t="s">
        <v>37</v>
      </c>
      <c r="C707" t="s">
        <v>43</v>
      </c>
      <c r="D707" t="s">
        <v>12</v>
      </c>
      <c r="F707" s="4">
        <v>44335</v>
      </c>
      <c r="G707" s="4">
        <v>44347</v>
      </c>
      <c r="H707" s="6">
        <f t="shared" ref="H707:H770" si="11">G707-F707</f>
        <v>12</v>
      </c>
      <c r="I707">
        <v>1</v>
      </c>
      <c r="L707">
        <v>0.5</v>
      </c>
      <c r="M707">
        <v>7.02</v>
      </c>
      <c r="N707" t="s">
        <v>19</v>
      </c>
      <c r="O707">
        <v>12</v>
      </c>
      <c r="P707">
        <v>80</v>
      </c>
      <c r="Q707">
        <v>40</v>
      </c>
      <c r="R707">
        <v>40</v>
      </c>
      <c r="S707">
        <v>7.02</v>
      </c>
      <c r="T707">
        <v>47.019999999999996</v>
      </c>
      <c r="U707">
        <v>47.019999999999996</v>
      </c>
      <c r="V707" t="s">
        <v>1051</v>
      </c>
      <c r="W707" t="s">
        <v>1053</v>
      </c>
    </row>
    <row r="708" spans="1:23" x14ac:dyDescent="0.35">
      <c r="A708" t="s">
        <v>753</v>
      </c>
      <c r="B708" t="s">
        <v>37</v>
      </c>
      <c r="C708" t="s">
        <v>43</v>
      </c>
      <c r="D708" t="s">
        <v>12</v>
      </c>
      <c r="F708" s="4">
        <v>44335</v>
      </c>
      <c r="G708" s="4">
        <v>44347</v>
      </c>
      <c r="H708" s="6">
        <f t="shared" si="11"/>
        <v>12</v>
      </c>
      <c r="I708">
        <v>1</v>
      </c>
      <c r="L708">
        <v>0.5</v>
      </c>
      <c r="M708">
        <v>28.996500000000001</v>
      </c>
      <c r="N708" t="s">
        <v>17</v>
      </c>
      <c r="O708">
        <v>12</v>
      </c>
      <c r="P708">
        <v>80</v>
      </c>
      <c r="Q708">
        <v>40</v>
      </c>
      <c r="R708">
        <v>40</v>
      </c>
      <c r="S708">
        <v>28.996500000000001</v>
      </c>
      <c r="T708">
        <v>68.996499999999997</v>
      </c>
      <c r="U708">
        <v>68.996499999999997</v>
      </c>
      <c r="V708" t="s">
        <v>1051</v>
      </c>
      <c r="W708" t="s">
        <v>1053</v>
      </c>
    </row>
    <row r="709" spans="1:23" x14ac:dyDescent="0.35">
      <c r="A709" t="s">
        <v>754</v>
      </c>
      <c r="B709" t="s">
        <v>37</v>
      </c>
      <c r="C709" t="s">
        <v>43</v>
      </c>
      <c r="D709" t="s">
        <v>12</v>
      </c>
      <c r="F709" s="4">
        <v>44335</v>
      </c>
      <c r="G709" s="4">
        <v>44347</v>
      </c>
      <c r="H709" s="6">
        <f t="shared" si="11"/>
        <v>12</v>
      </c>
      <c r="I709">
        <v>1</v>
      </c>
      <c r="L709">
        <v>0.5</v>
      </c>
      <c r="M709">
        <v>50.57</v>
      </c>
      <c r="N709" t="s">
        <v>19</v>
      </c>
      <c r="O709">
        <v>12</v>
      </c>
      <c r="P709">
        <v>80</v>
      </c>
      <c r="Q709">
        <v>40</v>
      </c>
      <c r="R709">
        <v>40</v>
      </c>
      <c r="S709">
        <v>50.57</v>
      </c>
      <c r="T709">
        <v>90.57</v>
      </c>
      <c r="U709">
        <v>90.57</v>
      </c>
      <c r="V709" t="s">
        <v>1051</v>
      </c>
      <c r="W709" t="s">
        <v>1053</v>
      </c>
    </row>
    <row r="710" spans="1:23" x14ac:dyDescent="0.35">
      <c r="A710" t="s">
        <v>755</v>
      </c>
      <c r="B710" t="s">
        <v>40</v>
      </c>
      <c r="C710" t="s">
        <v>7</v>
      </c>
      <c r="D710" t="s">
        <v>13</v>
      </c>
      <c r="F710" s="4">
        <v>44335</v>
      </c>
      <c r="G710" s="4">
        <v>44350</v>
      </c>
      <c r="H710" s="6">
        <f t="shared" si="11"/>
        <v>15</v>
      </c>
      <c r="I710">
        <v>2</v>
      </c>
      <c r="L710">
        <v>0.5</v>
      </c>
      <c r="M710">
        <v>271.791</v>
      </c>
      <c r="N710" t="s">
        <v>18</v>
      </c>
      <c r="O710">
        <v>15</v>
      </c>
      <c r="P710">
        <v>140</v>
      </c>
      <c r="Q710">
        <v>70</v>
      </c>
      <c r="R710">
        <v>70</v>
      </c>
      <c r="S710">
        <v>271.791</v>
      </c>
      <c r="T710">
        <v>341.791</v>
      </c>
      <c r="U710">
        <v>341.791</v>
      </c>
      <c r="V710" t="s">
        <v>1051</v>
      </c>
      <c r="W710" t="s">
        <v>1050</v>
      </c>
    </row>
    <row r="711" spans="1:23" x14ac:dyDescent="0.35">
      <c r="A711" t="s">
        <v>756</v>
      </c>
      <c r="B711" t="s">
        <v>40</v>
      </c>
      <c r="C711" t="s">
        <v>7</v>
      </c>
      <c r="D711" t="s">
        <v>12</v>
      </c>
      <c r="F711" s="4">
        <v>44335</v>
      </c>
      <c r="G711" s="4">
        <v>44376</v>
      </c>
      <c r="H711" s="6">
        <f t="shared" si="11"/>
        <v>41</v>
      </c>
      <c r="I711">
        <v>2</v>
      </c>
      <c r="J711" t="s">
        <v>3</v>
      </c>
      <c r="K711" t="s">
        <v>3</v>
      </c>
      <c r="L711">
        <v>0.25</v>
      </c>
      <c r="M711">
        <v>14.702999999999999</v>
      </c>
      <c r="N711" t="s">
        <v>20</v>
      </c>
      <c r="O711">
        <v>41</v>
      </c>
      <c r="P711">
        <v>140</v>
      </c>
      <c r="Q711">
        <v>35</v>
      </c>
      <c r="R711">
        <v>0</v>
      </c>
      <c r="S711">
        <v>0</v>
      </c>
      <c r="T711">
        <v>49.703000000000003</v>
      </c>
      <c r="U711">
        <v>0</v>
      </c>
      <c r="V711" t="s">
        <v>1051</v>
      </c>
      <c r="W711" t="s">
        <v>1048</v>
      </c>
    </row>
    <row r="712" spans="1:23" x14ac:dyDescent="0.35">
      <c r="A712" t="s">
        <v>757</v>
      </c>
      <c r="B712" t="s">
        <v>39</v>
      </c>
      <c r="C712" t="s">
        <v>44</v>
      </c>
      <c r="D712" t="s">
        <v>13</v>
      </c>
      <c r="F712" s="4">
        <v>44336</v>
      </c>
      <c r="G712" s="4">
        <v>44355</v>
      </c>
      <c r="H712" s="6">
        <f t="shared" si="11"/>
        <v>19</v>
      </c>
      <c r="I712">
        <v>2</v>
      </c>
      <c r="K712" t="s">
        <v>3</v>
      </c>
      <c r="L712">
        <v>3.25</v>
      </c>
      <c r="M712">
        <v>311.3621</v>
      </c>
      <c r="N712" t="s">
        <v>18</v>
      </c>
      <c r="O712">
        <v>19</v>
      </c>
      <c r="P712">
        <v>140</v>
      </c>
      <c r="Q712">
        <v>455</v>
      </c>
      <c r="R712">
        <v>455</v>
      </c>
      <c r="S712">
        <v>0</v>
      </c>
      <c r="T712">
        <v>766.36210000000005</v>
      </c>
      <c r="U712">
        <v>455</v>
      </c>
      <c r="V712" t="s">
        <v>1050</v>
      </c>
      <c r="W712" t="s">
        <v>1048</v>
      </c>
    </row>
    <row r="713" spans="1:23" x14ac:dyDescent="0.35">
      <c r="A713" t="s">
        <v>758</v>
      </c>
      <c r="B713" t="s">
        <v>34</v>
      </c>
      <c r="C713" t="s">
        <v>44</v>
      </c>
      <c r="D713" t="s">
        <v>13</v>
      </c>
      <c r="F713" s="4">
        <v>44336</v>
      </c>
      <c r="G713" s="4">
        <v>44358</v>
      </c>
      <c r="H713" s="6">
        <f t="shared" si="11"/>
        <v>22</v>
      </c>
      <c r="I713">
        <v>1</v>
      </c>
      <c r="L713">
        <v>0.75</v>
      </c>
      <c r="M713">
        <v>189.31800000000001</v>
      </c>
      <c r="N713" t="s">
        <v>18</v>
      </c>
      <c r="O713">
        <v>22</v>
      </c>
      <c r="P713">
        <v>80</v>
      </c>
      <c r="Q713">
        <v>60</v>
      </c>
      <c r="R713">
        <v>60</v>
      </c>
      <c r="S713">
        <v>189.31800000000001</v>
      </c>
      <c r="T713">
        <v>249.31800000000001</v>
      </c>
      <c r="U713">
        <v>249.31800000000001</v>
      </c>
      <c r="V713" t="s">
        <v>1050</v>
      </c>
      <c r="W713" t="s">
        <v>1049</v>
      </c>
    </row>
    <row r="714" spans="1:23" x14ac:dyDescent="0.35">
      <c r="A714" t="s">
        <v>759</v>
      </c>
      <c r="B714" t="s">
        <v>35</v>
      </c>
      <c r="C714" t="s">
        <v>44</v>
      </c>
      <c r="D714" t="s">
        <v>12</v>
      </c>
      <c r="F714" s="4">
        <v>44336</v>
      </c>
      <c r="G714" s="4">
        <v>44364</v>
      </c>
      <c r="H714" s="6">
        <f t="shared" si="11"/>
        <v>28</v>
      </c>
      <c r="I714">
        <v>1</v>
      </c>
      <c r="L714">
        <v>0.5</v>
      </c>
      <c r="M714">
        <v>74.532399999999996</v>
      </c>
      <c r="N714" t="s">
        <v>17</v>
      </c>
      <c r="O714">
        <v>28</v>
      </c>
      <c r="P714">
        <v>80</v>
      </c>
      <c r="Q714">
        <v>40</v>
      </c>
      <c r="R714">
        <v>40</v>
      </c>
      <c r="S714">
        <v>74.532399999999996</v>
      </c>
      <c r="T714">
        <v>114.5324</v>
      </c>
      <c r="U714">
        <v>114.5324</v>
      </c>
      <c r="V714" t="s">
        <v>1050</v>
      </c>
      <c r="W714" t="s">
        <v>1050</v>
      </c>
    </row>
    <row r="715" spans="1:23" x14ac:dyDescent="0.35">
      <c r="A715" t="s">
        <v>760</v>
      </c>
      <c r="B715" t="s">
        <v>34</v>
      </c>
      <c r="C715" t="s">
        <v>44</v>
      </c>
      <c r="D715" t="s">
        <v>2</v>
      </c>
      <c r="F715" s="4">
        <v>44336</v>
      </c>
      <c r="G715" s="4">
        <v>44375</v>
      </c>
      <c r="H715" s="6">
        <f t="shared" si="11"/>
        <v>39</v>
      </c>
      <c r="I715">
        <v>1</v>
      </c>
      <c r="L715">
        <v>1.5</v>
      </c>
      <c r="M715">
        <v>673.21600000000001</v>
      </c>
      <c r="N715" t="s">
        <v>18</v>
      </c>
      <c r="O715">
        <v>39</v>
      </c>
      <c r="P715">
        <v>80</v>
      </c>
      <c r="Q715">
        <v>120</v>
      </c>
      <c r="R715">
        <v>120</v>
      </c>
      <c r="S715">
        <v>673.21600000000001</v>
      </c>
      <c r="T715">
        <v>793.21600000000001</v>
      </c>
      <c r="U715">
        <v>793.21600000000001</v>
      </c>
      <c r="V715" t="s">
        <v>1050</v>
      </c>
      <c r="W715" t="s">
        <v>1053</v>
      </c>
    </row>
    <row r="716" spans="1:23" x14ac:dyDescent="0.35">
      <c r="A716" t="s">
        <v>761</v>
      </c>
      <c r="B716" t="s">
        <v>34</v>
      </c>
      <c r="C716" t="s">
        <v>9</v>
      </c>
      <c r="D716" t="s">
        <v>2</v>
      </c>
      <c r="F716" s="4">
        <v>44336</v>
      </c>
      <c r="G716" s="4">
        <v>44384</v>
      </c>
      <c r="H716" s="6">
        <f t="shared" si="11"/>
        <v>48</v>
      </c>
      <c r="I716">
        <v>2</v>
      </c>
      <c r="L716">
        <v>3.5</v>
      </c>
      <c r="M716">
        <v>230.39570000000001</v>
      </c>
      <c r="N716" t="s">
        <v>18</v>
      </c>
      <c r="O716">
        <v>48</v>
      </c>
      <c r="P716">
        <v>140</v>
      </c>
      <c r="Q716">
        <v>490</v>
      </c>
      <c r="R716">
        <v>490</v>
      </c>
      <c r="S716">
        <v>230.39570000000001</v>
      </c>
      <c r="T716">
        <v>720.39570000000003</v>
      </c>
      <c r="U716">
        <v>720.39570000000003</v>
      </c>
      <c r="V716" t="s">
        <v>1050</v>
      </c>
      <c r="W716" t="s">
        <v>1051</v>
      </c>
    </row>
    <row r="717" spans="1:23" x14ac:dyDescent="0.35">
      <c r="A717" t="s">
        <v>762</v>
      </c>
      <c r="B717" t="s">
        <v>36</v>
      </c>
      <c r="C717" t="s">
        <v>7</v>
      </c>
      <c r="D717" t="s">
        <v>12</v>
      </c>
      <c r="F717" s="4">
        <v>44336</v>
      </c>
      <c r="G717" s="4">
        <v>44393</v>
      </c>
      <c r="H717" s="6">
        <f t="shared" si="11"/>
        <v>57</v>
      </c>
      <c r="I717">
        <v>2</v>
      </c>
      <c r="L717">
        <v>0.25</v>
      </c>
      <c r="M717">
        <v>14.42</v>
      </c>
      <c r="N717" t="s">
        <v>17</v>
      </c>
      <c r="O717">
        <v>57</v>
      </c>
      <c r="P717">
        <v>140</v>
      </c>
      <c r="Q717">
        <v>35</v>
      </c>
      <c r="R717">
        <v>35</v>
      </c>
      <c r="S717">
        <v>14.42</v>
      </c>
      <c r="T717">
        <v>49.42</v>
      </c>
      <c r="U717">
        <v>49.42</v>
      </c>
      <c r="V717" t="s">
        <v>1050</v>
      </c>
      <c r="W717" t="s">
        <v>1049</v>
      </c>
    </row>
    <row r="718" spans="1:23" hidden="1" x14ac:dyDescent="0.35">
      <c r="A718" t="s">
        <v>763</v>
      </c>
      <c r="B718" t="s">
        <v>42</v>
      </c>
      <c r="C718" t="s">
        <v>9</v>
      </c>
      <c r="D718" t="s">
        <v>2</v>
      </c>
      <c r="F718" s="4">
        <v>44336</v>
      </c>
      <c r="H718" s="6">
        <f t="shared" si="11"/>
        <v>-44336</v>
      </c>
      <c r="I718">
        <v>2</v>
      </c>
      <c r="M718">
        <v>852.54669999999999</v>
      </c>
      <c r="N718" t="s">
        <v>18</v>
      </c>
      <c r="O718" t="s">
        <v>1054</v>
      </c>
      <c r="P718">
        <v>140</v>
      </c>
      <c r="Q718">
        <v>0</v>
      </c>
      <c r="R718">
        <v>0</v>
      </c>
      <c r="S718">
        <v>852.54669999999999</v>
      </c>
      <c r="T718">
        <v>852.54669999999999</v>
      </c>
      <c r="U718">
        <v>852.54669999999999</v>
      </c>
      <c r="V718" t="s">
        <v>1050</v>
      </c>
      <c r="W718" t="s">
        <v>1052</v>
      </c>
    </row>
    <row r="719" spans="1:23" x14ac:dyDescent="0.35">
      <c r="A719" t="s">
        <v>764</v>
      </c>
      <c r="B719" t="s">
        <v>35</v>
      </c>
      <c r="C719" t="s">
        <v>9</v>
      </c>
      <c r="D719" t="s">
        <v>13</v>
      </c>
      <c r="E719" t="s">
        <v>3</v>
      </c>
      <c r="F719" s="4">
        <v>44337</v>
      </c>
      <c r="G719" s="4">
        <v>44348</v>
      </c>
      <c r="H719" s="6">
        <f t="shared" si="11"/>
        <v>11</v>
      </c>
      <c r="I719">
        <v>1</v>
      </c>
      <c r="L719">
        <v>0.5</v>
      </c>
      <c r="M719">
        <v>36.754399999999997</v>
      </c>
      <c r="N719" t="s">
        <v>17</v>
      </c>
      <c r="O719">
        <v>11</v>
      </c>
      <c r="P719">
        <v>80</v>
      </c>
      <c r="Q719">
        <v>40</v>
      </c>
      <c r="R719">
        <v>40</v>
      </c>
      <c r="S719">
        <v>36.754399999999997</v>
      </c>
      <c r="T719">
        <v>76.754400000000004</v>
      </c>
      <c r="U719">
        <v>76.754400000000004</v>
      </c>
      <c r="V719" t="s">
        <v>1049</v>
      </c>
      <c r="W719" t="s">
        <v>1048</v>
      </c>
    </row>
    <row r="720" spans="1:23" x14ac:dyDescent="0.35">
      <c r="A720" t="s">
        <v>765</v>
      </c>
      <c r="B720" t="s">
        <v>35</v>
      </c>
      <c r="C720" t="s">
        <v>44</v>
      </c>
      <c r="D720" t="s">
        <v>1</v>
      </c>
      <c r="F720" s="4">
        <v>44337</v>
      </c>
      <c r="G720" s="4">
        <v>44369</v>
      </c>
      <c r="H720" s="6">
        <f t="shared" si="11"/>
        <v>32</v>
      </c>
      <c r="I720">
        <v>1</v>
      </c>
      <c r="L720">
        <v>1</v>
      </c>
      <c r="M720">
        <v>57.966200000000001</v>
      </c>
      <c r="N720" t="s">
        <v>19</v>
      </c>
      <c r="O720">
        <v>32</v>
      </c>
      <c r="P720">
        <v>80</v>
      </c>
      <c r="Q720">
        <v>80</v>
      </c>
      <c r="R720">
        <v>80</v>
      </c>
      <c r="S720">
        <v>57.966200000000001</v>
      </c>
      <c r="T720">
        <v>137.96620000000001</v>
      </c>
      <c r="U720">
        <v>137.96620000000001</v>
      </c>
      <c r="V720" t="s">
        <v>1049</v>
      </c>
      <c r="W720" t="s">
        <v>1048</v>
      </c>
    </row>
    <row r="721" spans="1:23" hidden="1" x14ac:dyDescent="0.35">
      <c r="A721" t="s">
        <v>766</v>
      </c>
      <c r="B721" t="s">
        <v>35</v>
      </c>
      <c r="C721" t="s">
        <v>44</v>
      </c>
      <c r="D721" t="s">
        <v>13</v>
      </c>
      <c r="F721" s="4">
        <v>44337</v>
      </c>
      <c r="H721" s="6">
        <f t="shared" si="11"/>
        <v>-44337</v>
      </c>
      <c r="I721">
        <v>1</v>
      </c>
      <c r="M721">
        <v>90</v>
      </c>
      <c r="N721" t="s">
        <v>19</v>
      </c>
      <c r="O721" t="s">
        <v>1054</v>
      </c>
      <c r="P721">
        <v>80</v>
      </c>
      <c r="Q721">
        <v>0</v>
      </c>
      <c r="R721">
        <v>0</v>
      </c>
      <c r="S721">
        <v>90</v>
      </c>
      <c r="T721">
        <v>90</v>
      </c>
      <c r="U721">
        <v>90</v>
      </c>
      <c r="V721" t="s">
        <v>1049</v>
      </c>
      <c r="W721" t="s">
        <v>1052</v>
      </c>
    </row>
    <row r="722" spans="1:23" hidden="1" x14ac:dyDescent="0.35">
      <c r="A722" t="s">
        <v>767</v>
      </c>
      <c r="B722" t="s">
        <v>35</v>
      </c>
      <c r="C722" t="s">
        <v>9</v>
      </c>
      <c r="D722" t="s">
        <v>13</v>
      </c>
      <c r="E722" t="s">
        <v>3</v>
      </c>
      <c r="F722" s="4">
        <v>44338</v>
      </c>
      <c r="H722" s="6">
        <f t="shared" si="11"/>
        <v>-44338</v>
      </c>
      <c r="I722">
        <v>1</v>
      </c>
      <c r="M722">
        <v>108.51300000000001</v>
      </c>
      <c r="N722" t="s">
        <v>18</v>
      </c>
      <c r="O722" t="s">
        <v>1054</v>
      </c>
      <c r="P722">
        <v>80</v>
      </c>
      <c r="Q722">
        <v>0</v>
      </c>
      <c r="R722">
        <v>0</v>
      </c>
      <c r="S722">
        <v>108.51300000000001</v>
      </c>
      <c r="T722">
        <v>108.51300000000001</v>
      </c>
      <c r="U722">
        <v>108.51300000000001</v>
      </c>
      <c r="V722" t="s">
        <v>1052</v>
      </c>
      <c r="W722" t="s">
        <v>1052</v>
      </c>
    </row>
    <row r="723" spans="1:23" x14ac:dyDescent="0.35">
      <c r="A723" t="s">
        <v>768</v>
      </c>
      <c r="B723" t="s">
        <v>36</v>
      </c>
      <c r="C723" t="s">
        <v>7</v>
      </c>
      <c r="D723" t="s">
        <v>11</v>
      </c>
      <c r="F723" s="4">
        <v>44340</v>
      </c>
      <c r="G723" s="4">
        <v>44349</v>
      </c>
      <c r="H723" s="6">
        <f t="shared" si="11"/>
        <v>9</v>
      </c>
      <c r="I723">
        <v>1</v>
      </c>
      <c r="L723">
        <v>0.25</v>
      </c>
      <c r="M723">
        <v>22</v>
      </c>
      <c r="N723" t="s">
        <v>17</v>
      </c>
      <c r="O723">
        <v>9</v>
      </c>
      <c r="P723">
        <v>80</v>
      </c>
      <c r="Q723">
        <v>20</v>
      </c>
      <c r="R723">
        <v>20</v>
      </c>
      <c r="S723">
        <v>22</v>
      </c>
      <c r="T723">
        <v>42</v>
      </c>
      <c r="U723">
        <v>42</v>
      </c>
      <c r="V723" t="s">
        <v>1053</v>
      </c>
      <c r="W723" t="s">
        <v>1051</v>
      </c>
    </row>
    <row r="724" spans="1:23" x14ac:dyDescent="0.35">
      <c r="A724" t="s">
        <v>769</v>
      </c>
      <c r="B724" t="s">
        <v>39</v>
      </c>
      <c r="C724" t="s">
        <v>44</v>
      </c>
      <c r="D724" t="s">
        <v>11</v>
      </c>
      <c r="F724" s="4">
        <v>44340</v>
      </c>
      <c r="G724" s="4">
        <v>44350</v>
      </c>
      <c r="H724" s="6">
        <f t="shared" si="11"/>
        <v>10</v>
      </c>
      <c r="I724">
        <v>1</v>
      </c>
      <c r="L724">
        <v>0.25</v>
      </c>
      <c r="M724">
        <v>66.864900000000006</v>
      </c>
      <c r="N724" t="s">
        <v>18</v>
      </c>
      <c r="O724">
        <v>10</v>
      </c>
      <c r="P724">
        <v>80</v>
      </c>
      <c r="Q724">
        <v>20</v>
      </c>
      <c r="R724">
        <v>20</v>
      </c>
      <c r="S724">
        <v>66.864900000000006</v>
      </c>
      <c r="T724">
        <v>86.864900000000006</v>
      </c>
      <c r="U724">
        <v>86.864900000000006</v>
      </c>
      <c r="V724" t="s">
        <v>1053</v>
      </c>
      <c r="W724" t="s">
        <v>1050</v>
      </c>
    </row>
    <row r="725" spans="1:23" x14ac:dyDescent="0.35">
      <c r="A725" t="s">
        <v>770</v>
      </c>
      <c r="B725" t="s">
        <v>37</v>
      </c>
      <c r="C725" t="s">
        <v>43</v>
      </c>
      <c r="D725" t="s">
        <v>13</v>
      </c>
      <c r="F725" s="4">
        <v>44340</v>
      </c>
      <c r="G725" s="4">
        <v>44362</v>
      </c>
      <c r="H725" s="6">
        <f t="shared" si="11"/>
        <v>22</v>
      </c>
      <c r="I725">
        <v>1</v>
      </c>
      <c r="L725">
        <v>0.75</v>
      </c>
      <c r="M725">
        <v>111.15</v>
      </c>
      <c r="N725" t="s">
        <v>17</v>
      </c>
      <c r="O725">
        <v>22</v>
      </c>
      <c r="P725">
        <v>80</v>
      </c>
      <c r="Q725">
        <v>60</v>
      </c>
      <c r="R725">
        <v>60</v>
      </c>
      <c r="S725">
        <v>111.15</v>
      </c>
      <c r="T725">
        <v>171.15</v>
      </c>
      <c r="U725">
        <v>171.15</v>
      </c>
      <c r="V725" t="s">
        <v>1053</v>
      </c>
      <c r="W725" t="s">
        <v>1048</v>
      </c>
    </row>
    <row r="726" spans="1:23" x14ac:dyDescent="0.35">
      <c r="A726" t="s">
        <v>771</v>
      </c>
      <c r="B726" t="s">
        <v>37</v>
      </c>
      <c r="C726" t="s">
        <v>9</v>
      </c>
      <c r="D726" t="s">
        <v>12</v>
      </c>
      <c r="F726" s="4">
        <v>44340</v>
      </c>
      <c r="G726" s="4">
        <v>44389</v>
      </c>
      <c r="H726" s="6">
        <f t="shared" si="11"/>
        <v>49</v>
      </c>
      <c r="I726">
        <v>2</v>
      </c>
      <c r="L726">
        <v>0.75</v>
      </c>
      <c r="M726">
        <v>239.54249999999999</v>
      </c>
      <c r="N726" t="s">
        <v>17</v>
      </c>
      <c r="O726">
        <v>49</v>
      </c>
      <c r="P726">
        <v>140</v>
      </c>
      <c r="Q726">
        <v>105</v>
      </c>
      <c r="R726">
        <v>105</v>
      </c>
      <c r="S726">
        <v>239.54249999999999</v>
      </c>
      <c r="T726">
        <v>344.54250000000002</v>
      </c>
      <c r="U726">
        <v>344.54250000000002</v>
      </c>
      <c r="V726" t="s">
        <v>1053</v>
      </c>
      <c r="W726" t="s">
        <v>1053</v>
      </c>
    </row>
    <row r="727" spans="1:23" x14ac:dyDescent="0.35">
      <c r="A727" t="s">
        <v>772</v>
      </c>
      <c r="B727" t="s">
        <v>34</v>
      </c>
      <c r="C727" t="s">
        <v>44</v>
      </c>
      <c r="D727" t="s">
        <v>13</v>
      </c>
      <c r="F727" s="4">
        <v>44340</v>
      </c>
      <c r="G727" s="4">
        <v>44392</v>
      </c>
      <c r="H727" s="6">
        <f t="shared" si="11"/>
        <v>52</v>
      </c>
      <c r="I727">
        <v>1</v>
      </c>
      <c r="L727">
        <v>0.5</v>
      </c>
      <c r="M727">
        <v>657.69</v>
      </c>
      <c r="N727" t="s">
        <v>18</v>
      </c>
      <c r="O727">
        <v>52</v>
      </c>
      <c r="P727">
        <v>80</v>
      </c>
      <c r="Q727">
        <v>40</v>
      </c>
      <c r="R727">
        <v>40</v>
      </c>
      <c r="S727">
        <v>657.69</v>
      </c>
      <c r="T727">
        <v>697.69</v>
      </c>
      <c r="U727">
        <v>697.69</v>
      </c>
      <c r="V727" t="s">
        <v>1053</v>
      </c>
      <c r="W727" t="s">
        <v>1050</v>
      </c>
    </row>
    <row r="728" spans="1:23" x14ac:dyDescent="0.35">
      <c r="A728" t="s">
        <v>773</v>
      </c>
      <c r="B728" t="s">
        <v>39</v>
      </c>
      <c r="C728" t="s">
        <v>9</v>
      </c>
      <c r="D728" t="s">
        <v>12</v>
      </c>
      <c r="F728" s="4">
        <v>44340</v>
      </c>
      <c r="G728" s="4">
        <v>44396</v>
      </c>
      <c r="H728" s="6">
        <f t="shared" si="11"/>
        <v>56</v>
      </c>
      <c r="I728">
        <v>1</v>
      </c>
      <c r="L728">
        <v>0.25</v>
      </c>
      <c r="M728">
        <v>30</v>
      </c>
      <c r="N728" t="s">
        <v>18</v>
      </c>
      <c r="O728">
        <v>56</v>
      </c>
      <c r="P728">
        <v>80</v>
      </c>
      <c r="Q728">
        <v>20</v>
      </c>
      <c r="R728">
        <v>20</v>
      </c>
      <c r="S728">
        <v>30</v>
      </c>
      <c r="T728">
        <v>50</v>
      </c>
      <c r="U728">
        <v>50</v>
      </c>
      <c r="V728" t="s">
        <v>1053</v>
      </c>
      <c r="W728" t="s">
        <v>1053</v>
      </c>
    </row>
    <row r="729" spans="1:23" x14ac:dyDescent="0.35">
      <c r="A729" t="s">
        <v>774</v>
      </c>
      <c r="B729" t="s">
        <v>39</v>
      </c>
      <c r="C729" t="s">
        <v>8</v>
      </c>
      <c r="D729" t="s">
        <v>12</v>
      </c>
      <c r="F729" s="4">
        <v>44341</v>
      </c>
      <c r="G729" s="4">
        <v>44366</v>
      </c>
      <c r="H729" s="6">
        <f t="shared" si="11"/>
        <v>25</v>
      </c>
      <c r="I729">
        <v>1</v>
      </c>
      <c r="L729">
        <v>0.5</v>
      </c>
      <c r="M729">
        <v>26.567499999999999</v>
      </c>
      <c r="N729" t="s">
        <v>18</v>
      </c>
      <c r="O729">
        <v>25</v>
      </c>
      <c r="P729">
        <v>80</v>
      </c>
      <c r="Q729">
        <v>40</v>
      </c>
      <c r="R729">
        <v>40</v>
      </c>
      <c r="S729">
        <v>26.567499999999999</v>
      </c>
      <c r="T729">
        <v>66.567499999999995</v>
      </c>
      <c r="U729">
        <v>66.567499999999995</v>
      </c>
      <c r="V729" t="s">
        <v>1048</v>
      </c>
      <c r="W729" t="s">
        <v>1052</v>
      </c>
    </row>
    <row r="730" spans="1:23" x14ac:dyDescent="0.35">
      <c r="A730" t="s">
        <v>775</v>
      </c>
      <c r="B730" t="s">
        <v>38</v>
      </c>
      <c r="C730" t="s">
        <v>9</v>
      </c>
      <c r="D730" t="s">
        <v>12</v>
      </c>
      <c r="F730" s="4">
        <v>44341</v>
      </c>
      <c r="G730" s="4">
        <v>44361</v>
      </c>
      <c r="H730" s="6">
        <f t="shared" si="11"/>
        <v>20</v>
      </c>
      <c r="I730">
        <v>2</v>
      </c>
      <c r="L730">
        <v>1.25</v>
      </c>
      <c r="M730">
        <v>9.6</v>
      </c>
      <c r="N730" t="s">
        <v>18</v>
      </c>
      <c r="O730">
        <v>20</v>
      </c>
      <c r="P730">
        <v>140</v>
      </c>
      <c r="Q730">
        <v>175</v>
      </c>
      <c r="R730">
        <v>175</v>
      </c>
      <c r="S730">
        <v>9.6</v>
      </c>
      <c r="T730">
        <v>184.6</v>
      </c>
      <c r="U730">
        <v>184.6</v>
      </c>
      <c r="V730" t="s">
        <v>1048</v>
      </c>
      <c r="W730" t="s">
        <v>1053</v>
      </c>
    </row>
    <row r="731" spans="1:23" x14ac:dyDescent="0.35">
      <c r="A731" t="s">
        <v>776</v>
      </c>
      <c r="B731" t="s">
        <v>38</v>
      </c>
      <c r="C731" t="s">
        <v>8</v>
      </c>
      <c r="D731" t="s">
        <v>12</v>
      </c>
      <c r="F731" s="4">
        <v>44341</v>
      </c>
      <c r="G731" s="4">
        <v>44363</v>
      </c>
      <c r="H731" s="6">
        <f t="shared" si="11"/>
        <v>22</v>
      </c>
      <c r="I731">
        <v>2</v>
      </c>
      <c r="L731">
        <v>0.25</v>
      </c>
      <c r="M731">
        <v>396.29149999999998</v>
      </c>
      <c r="N731" t="s">
        <v>18</v>
      </c>
      <c r="O731">
        <v>22</v>
      </c>
      <c r="P731">
        <v>140</v>
      </c>
      <c r="Q731">
        <v>35</v>
      </c>
      <c r="R731">
        <v>35</v>
      </c>
      <c r="S731">
        <v>396.29149999999998</v>
      </c>
      <c r="T731">
        <v>431.29149999999998</v>
      </c>
      <c r="U731">
        <v>431.29149999999998</v>
      </c>
      <c r="V731" t="s">
        <v>1048</v>
      </c>
      <c r="W731" t="s">
        <v>1051</v>
      </c>
    </row>
    <row r="732" spans="1:23" x14ac:dyDescent="0.35">
      <c r="A732" t="s">
        <v>777</v>
      </c>
      <c r="B732" t="s">
        <v>40</v>
      </c>
      <c r="C732" t="s">
        <v>7</v>
      </c>
      <c r="D732" t="s">
        <v>13</v>
      </c>
      <c r="F732" s="4">
        <v>44341</v>
      </c>
      <c r="G732" s="4">
        <v>44382</v>
      </c>
      <c r="H732" s="6">
        <f t="shared" si="11"/>
        <v>41</v>
      </c>
      <c r="I732">
        <v>2</v>
      </c>
      <c r="L732">
        <v>0.5</v>
      </c>
      <c r="M732">
        <v>108</v>
      </c>
      <c r="N732" t="s">
        <v>18</v>
      </c>
      <c r="O732">
        <v>41</v>
      </c>
      <c r="P732">
        <v>140</v>
      </c>
      <c r="Q732">
        <v>70</v>
      </c>
      <c r="R732">
        <v>70</v>
      </c>
      <c r="S732">
        <v>108</v>
      </c>
      <c r="T732">
        <v>178</v>
      </c>
      <c r="U732">
        <v>178</v>
      </c>
      <c r="V732" t="s">
        <v>1048</v>
      </c>
      <c r="W732" t="s">
        <v>1053</v>
      </c>
    </row>
    <row r="733" spans="1:23" x14ac:dyDescent="0.35">
      <c r="A733" t="s">
        <v>778</v>
      </c>
      <c r="B733" t="s">
        <v>35</v>
      </c>
      <c r="C733" t="s">
        <v>44</v>
      </c>
      <c r="D733" t="s">
        <v>12</v>
      </c>
      <c r="F733" s="4">
        <v>44341</v>
      </c>
      <c r="G733" s="4">
        <v>44396</v>
      </c>
      <c r="H733" s="6">
        <f t="shared" si="11"/>
        <v>55</v>
      </c>
      <c r="I733">
        <v>1</v>
      </c>
      <c r="L733">
        <v>0.5</v>
      </c>
      <c r="M733">
        <v>147.2441</v>
      </c>
      <c r="N733" t="s">
        <v>18</v>
      </c>
      <c r="O733">
        <v>55</v>
      </c>
      <c r="P733">
        <v>80</v>
      </c>
      <c r="Q733">
        <v>40</v>
      </c>
      <c r="R733">
        <v>40</v>
      </c>
      <c r="S733">
        <v>147.2441</v>
      </c>
      <c r="T733">
        <v>187.2441</v>
      </c>
      <c r="U733">
        <v>187.2441</v>
      </c>
      <c r="V733" t="s">
        <v>1048</v>
      </c>
      <c r="W733" t="s">
        <v>1053</v>
      </c>
    </row>
    <row r="734" spans="1:23" hidden="1" x14ac:dyDescent="0.35">
      <c r="A734" t="s">
        <v>779</v>
      </c>
      <c r="B734" t="s">
        <v>34</v>
      </c>
      <c r="C734" t="s">
        <v>9</v>
      </c>
      <c r="D734" t="s">
        <v>1</v>
      </c>
      <c r="F734" s="4">
        <v>44341</v>
      </c>
      <c r="H734" s="6">
        <f t="shared" si="11"/>
        <v>-44341</v>
      </c>
      <c r="I734">
        <v>1</v>
      </c>
      <c r="K734" t="s">
        <v>3</v>
      </c>
      <c r="M734">
        <v>151.28020000000001</v>
      </c>
      <c r="N734" t="s">
        <v>18</v>
      </c>
      <c r="O734" t="s">
        <v>1054</v>
      </c>
      <c r="P734">
        <v>80</v>
      </c>
      <c r="Q734">
        <v>0</v>
      </c>
      <c r="R734">
        <v>0</v>
      </c>
      <c r="S734">
        <v>0</v>
      </c>
      <c r="T734">
        <v>151.28020000000001</v>
      </c>
      <c r="U734">
        <v>0</v>
      </c>
      <c r="V734" t="s">
        <v>1048</v>
      </c>
      <c r="W734" t="s">
        <v>1052</v>
      </c>
    </row>
    <row r="735" spans="1:23" hidden="1" x14ac:dyDescent="0.35">
      <c r="A735" t="s">
        <v>780</v>
      </c>
      <c r="B735" t="s">
        <v>35</v>
      </c>
      <c r="C735" t="s">
        <v>44</v>
      </c>
      <c r="D735" t="s">
        <v>13</v>
      </c>
      <c r="F735" s="4">
        <v>44341</v>
      </c>
      <c r="H735" s="6">
        <f t="shared" si="11"/>
        <v>-44341</v>
      </c>
      <c r="I735">
        <v>1</v>
      </c>
      <c r="M735">
        <v>47.046399999999998</v>
      </c>
      <c r="N735" t="s">
        <v>19</v>
      </c>
      <c r="O735" t="s">
        <v>1054</v>
      </c>
      <c r="P735">
        <v>80</v>
      </c>
      <c r="Q735">
        <v>0</v>
      </c>
      <c r="R735">
        <v>0</v>
      </c>
      <c r="S735">
        <v>47.046399999999998</v>
      </c>
      <c r="T735">
        <v>47.046399999999998</v>
      </c>
      <c r="U735">
        <v>47.046399999999998</v>
      </c>
      <c r="V735" t="s">
        <v>1048</v>
      </c>
      <c r="W735" t="s">
        <v>1052</v>
      </c>
    </row>
    <row r="736" spans="1:23" x14ac:dyDescent="0.35">
      <c r="A736" t="s">
        <v>781</v>
      </c>
      <c r="B736" t="s">
        <v>35</v>
      </c>
      <c r="C736" t="s">
        <v>9</v>
      </c>
      <c r="D736" t="s">
        <v>11</v>
      </c>
      <c r="F736" s="4">
        <v>44342</v>
      </c>
      <c r="G736" s="4">
        <v>44352</v>
      </c>
      <c r="H736" s="6">
        <f t="shared" si="11"/>
        <v>10</v>
      </c>
      <c r="I736">
        <v>1</v>
      </c>
      <c r="L736">
        <v>0.25</v>
      </c>
      <c r="M736">
        <v>51.73</v>
      </c>
      <c r="N736" t="s">
        <v>18</v>
      </c>
      <c r="O736">
        <v>10</v>
      </c>
      <c r="P736">
        <v>80</v>
      </c>
      <c r="Q736">
        <v>20</v>
      </c>
      <c r="R736">
        <v>20</v>
      </c>
      <c r="S736">
        <v>51.73</v>
      </c>
      <c r="T736">
        <v>71.72999999999999</v>
      </c>
      <c r="U736">
        <v>71.72999999999999</v>
      </c>
      <c r="V736" t="s">
        <v>1051</v>
      </c>
      <c r="W736" t="s">
        <v>1052</v>
      </c>
    </row>
    <row r="737" spans="1:23" x14ac:dyDescent="0.35">
      <c r="A737" t="s">
        <v>782</v>
      </c>
      <c r="B737" t="s">
        <v>39</v>
      </c>
      <c r="C737" t="s">
        <v>44</v>
      </c>
      <c r="D737" t="s">
        <v>12</v>
      </c>
      <c r="F737" s="4">
        <v>44342</v>
      </c>
      <c r="G737" s="4">
        <v>44349</v>
      </c>
      <c r="H737" s="6">
        <f t="shared" si="11"/>
        <v>7</v>
      </c>
      <c r="I737">
        <v>2</v>
      </c>
      <c r="L737">
        <v>0.25</v>
      </c>
      <c r="M737">
        <v>445.78460000000001</v>
      </c>
      <c r="N737" t="s">
        <v>17</v>
      </c>
      <c r="O737">
        <v>7</v>
      </c>
      <c r="P737">
        <v>140</v>
      </c>
      <c r="Q737">
        <v>35</v>
      </c>
      <c r="R737">
        <v>35</v>
      </c>
      <c r="S737">
        <v>445.78460000000001</v>
      </c>
      <c r="T737">
        <v>480.78460000000001</v>
      </c>
      <c r="U737">
        <v>480.78460000000001</v>
      </c>
      <c r="V737" t="s">
        <v>1051</v>
      </c>
      <c r="W737" t="s">
        <v>1051</v>
      </c>
    </row>
    <row r="738" spans="1:23" x14ac:dyDescent="0.35">
      <c r="A738" t="s">
        <v>783</v>
      </c>
      <c r="B738" t="s">
        <v>39</v>
      </c>
      <c r="C738" t="s">
        <v>44</v>
      </c>
      <c r="D738" t="s">
        <v>12</v>
      </c>
      <c r="F738" s="4">
        <v>44342</v>
      </c>
      <c r="G738" s="4">
        <v>44361</v>
      </c>
      <c r="H738" s="6">
        <f t="shared" si="11"/>
        <v>19</v>
      </c>
      <c r="I738">
        <v>2</v>
      </c>
      <c r="K738" t="s">
        <v>3</v>
      </c>
      <c r="L738">
        <v>0.25</v>
      </c>
      <c r="M738">
        <v>27.486699999999999</v>
      </c>
      <c r="N738" t="s">
        <v>18</v>
      </c>
      <c r="O738">
        <v>19</v>
      </c>
      <c r="P738">
        <v>140</v>
      </c>
      <c r="Q738">
        <v>35</v>
      </c>
      <c r="R738">
        <v>35</v>
      </c>
      <c r="S738">
        <v>0</v>
      </c>
      <c r="T738">
        <v>62.486699999999999</v>
      </c>
      <c r="U738">
        <v>35</v>
      </c>
      <c r="V738" t="s">
        <v>1051</v>
      </c>
      <c r="W738" t="s">
        <v>1053</v>
      </c>
    </row>
    <row r="739" spans="1:23" x14ac:dyDescent="0.35">
      <c r="A739" t="s">
        <v>784</v>
      </c>
      <c r="B739" t="s">
        <v>38</v>
      </c>
      <c r="C739" t="s">
        <v>9</v>
      </c>
      <c r="D739" t="s">
        <v>12</v>
      </c>
      <c r="F739" s="4">
        <v>44342</v>
      </c>
      <c r="G739" s="4">
        <v>44361</v>
      </c>
      <c r="H739" s="6">
        <f t="shared" si="11"/>
        <v>19</v>
      </c>
      <c r="I739">
        <v>1</v>
      </c>
      <c r="L739">
        <v>0.25</v>
      </c>
      <c r="M739">
        <v>42.66</v>
      </c>
      <c r="N739" t="s">
        <v>17</v>
      </c>
      <c r="O739">
        <v>19</v>
      </c>
      <c r="P739">
        <v>80</v>
      </c>
      <c r="Q739">
        <v>20</v>
      </c>
      <c r="R739">
        <v>20</v>
      </c>
      <c r="S739">
        <v>42.66</v>
      </c>
      <c r="T739">
        <v>62.66</v>
      </c>
      <c r="U739">
        <v>62.66</v>
      </c>
      <c r="V739" t="s">
        <v>1051</v>
      </c>
      <c r="W739" t="s">
        <v>1053</v>
      </c>
    </row>
    <row r="740" spans="1:23" x14ac:dyDescent="0.35">
      <c r="A740" t="s">
        <v>785</v>
      </c>
      <c r="B740" t="s">
        <v>39</v>
      </c>
      <c r="C740" t="s">
        <v>44</v>
      </c>
      <c r="D740" t="s">
        <v>11</v>
      </c>
      <c r="F740" s="4">
        <v>44342</v>
      </c>
      <c r="G740" s="4">
        <v>44361</v>
      </c>
      <c r="H740" s="6">
        <f t="shared" si="11"/>
        <v>19</v>
      </c>
      <c r="I740">
        <v>1</v>
      </c>
      <c r="L740">
        <v>0.25</v>
      </c>
      <c r="M740">
        <v>185.11340000000001</v>
      </c>
      <c r="N740" t="s">
        <v>18</v>
      </c>
      <c r="O740">
        <v>19</v>
      </c>
      <c r="P740">
        <v>80</v>
      </c>
      <c r="Q740">
        <v>20</v>
      </c>
      <c r="R740">
        <v>20</v>
      </c>
      <c r="S740">
        <v>185.11340000000001</v>
      </c>
      <c r="T740">
        <v>205.11340000000001</v>
      </c>
      <c r="U740">
        <v>205.11340000000001</v>
      </c>
      <c r="V740" t="s">
        <v>1051</v>
      </c>
      <c r="W740" t="s">
        <v>1053</v>
      </c>
    </row>
    <row r="741" spans="1:23" x14ac:dyDescent="0.35">
      <c r="A741" t="s">
        <v>786</v>
      </c>
      <c r="B741" t="s">
        <v>35</v>
      </c>
      <c r="C741" t="s">
        <v>44</v>
      </c>
      <c r="D741" t="s">
        <v>13</v>
      </c>
      <c r="F741" s="4">
        <v>44342</v>
      </c>
      <c r="G741" s="4">
        <v>44364</v>
      </c>
      <c r="H741" s="6">
        <f t="shared" si="11"/>
        <v>22</v>
      </c>
      <c r="I741">
        <v>1</v>
      </c>
      <c r="K741" t="s">
        <v>3</v>
      </c>
      <c r="L741">
        <v>0.75</v>
      </c>
      <c r="M741">
        <v>70</v>
      </c>
      <c r="N741" t="s">
        <v>18</v>
      </c>
      <c r="O741">
        <v>22</v>
      </c>
      <c r="P741">
        <v>80</v>
      </c>
      <c r="Q741">
        <v>60</v>
      </c>
      <c r="R741">
        <v>60</v>
      </c>
      <c r="S741">
        <v>0</v>
      </c>
      <c r="T741">
        <v>130</v>
      </c>
      <c r="U741">
        <v>60</v>
      </c>
      <c r="V741" t="s">
        <v>1051</v>
      </c>
      <c r="W741" t="s">
        <v>1050</v>
      </c>
    </row>
    <row r="742" spans="1:23" x14ac:dyDescent="0.35">
      <c r="A742" t="s">
        <v>787</v>
      </c>
      <c r="B742" t="s">
        <v>39</v>
      </c>
      <c r="C742" t="s">
        <v>44</v>
      </c>
      <c r="D742" t="s">
        <v>12</v>
      </c>
      <c r="F742" s="4">
        <v>44342</v>
      </c>
      <c r="G742" s="4">
        <v>44369</v>
      </c>
      <c r="H742" s="6">
        <f t="shared" si="11"/>
        <v>27</v>
      </c>
      <c r="I742">
        <v>1</v>
      </c>
      <c r="L742">
        <v>0.25</v>
      </c>
      <c r="M742">
        <v>120</v>
      </c>
      <c r="N742" t="s">
        <v>17</v>
      </c>
      <c r="O742">
        <v>27</v>
      </c>
      <c r="P742">
        <v>80</v>
      </c>
      <c r="Q742">
        <v>20</v>
      </c>
      <c r="R742">
        <v>20</v>
      </c>
      <c r="S742">
        <v>120</v>
      </c>
      <c r="T742">
        <v>140</v>
      </c>
      <c r="U742">
        <v>140</v>
      </c>
      <c r="V742" t="s">
        <v>1051</v>
      </c>
      <c r="W742" t="s">
        <v>1048</v>
      </c>
    </row>
    <row r="743" spans="1:23" x14ac:dyDescent="0.35">
      <c r="A743" t="s">
        <v>788</v>
      </c>
      <c r="B743" t="s">
        <v>39</v>
      </c>
      <c r="C743" t="s">
        <v>44</v>
      </c>
      <c r="D743" t="s">
        <v>12</v>
      </c>
      <c r="F743" s="4">
        <v>44342</v>
      </c>
      <c r="G743" s="4">
        <v>44377</v>
      </c>
      <c r="H743" s="6">
        <f t="shared" si="11"/>
        <v>35</v>
      </c>
      <c r="I743">
        <v>1</v>
      </c>
      <c r="L743">
        <v>0.25</v>
      </c>
      <c r="M743">
        <v>178.36179999999999</v>
      </c>
      <c r="N743" t="s">
        <v>18</v>
      </c>
      <c r="O743">
        <v>35</v>
      </c>
      <c r="P743">
        <v>80</v>
      </c>
      <c r="Q743">
        <v>20</v>
      </c>
      <c r="R743">
        <v>20</v>
      </c>
      <c r="S743">
        <v>178.36179999999999</v>
      </c>
      <c r="T743">
        <v>198.36179999999999</v>
      </c>
      <c r="U743">
        <v>198.36179999999999</v>
      </c>
      <c r="V743" t="s">
        <v>1051</v>
      </c>
      <c r="W743" t="s">
        <v>1051</v>
      </c>
    </row>
    <row r="744" spans="1:23" x14ac:dyDescent="0.35">
      <c r="A744" t="s">
        <v>789</v>
      </c>
      <c r="B744" t="s">
        <v>41</v>
      </c>
      <c r="C744" t="s">
        <v>8</v>
      </c>
      <c r="D744" t="s">
        <v>1</v>
      </c>
      <c r="F744" s="4">
        <v>44342</v>
      </c>
      <c r="G744" s="4">
        <v>44375</v>
      </c>
      <c r="H744" s="6">
        <f t="shared" si="11"/>
        <v>33</v>
      </c>
      <c r="I744">
        <v>1</v>
      </c>
      <c r="J744" t="s">
        <v>3</v>
      </c>
      <c r="K744" t="s">
        <v>3</v>
      </c>
      <c r="L744">
        <v>1.5</v>
      </c>
      <c r="M744">
        <v>477.78149999999999</v>
      </c>
      <c r="N744" t="s">
        <v>20</v>
      </c>
      <c r="O744">
        <v>33</v>
      </c>
      <c r="P744">
        <v>80</v>
      </c>
      <c r="Q744">
        <v>120</v>
      </c>
      <c r="R744">
        <v>0</v>
      </c>
      <c r="S744">
        <v>0</v>
      </c>
      <c r="T744">
        <v>597.78150000000005</v>
      </c>
      <c r="U744">
        <v>0</v>
      </c>
      <c r="V744" t="s">
        <v>1051</v>
      </c>
      <c r="W744" t="s">
        <v>1053</v>
      </c>
    </row>
    <row r="745" spans="1:23" x14ac:dyDescent="0.35">
      <c r="A745" t="s">
        <v>790</v>
      </c>
      <c r="B745" t="s">
        <v>35</v>
      </c>
      <c r="C745" t="s">
        <v>8</v>
      </c>
      <c r="D745" t="s">
        <v>2</v>
      </c>
      <c r="E745" t="s">
        <v>3</v>
      </c>
      <c r="F745" s="4">
        <v>44342</v>
      </c>
      <c r="G745" s="4">
        <v>44377</v>
      </c>
      <c r="H745" s="6">
        <f t="shared" si="11"/>
        <v>35</v>
      </c>
      <c r="I745">
        <v>1</v>
      </c>
      <c r="L745">
        <v>1</v>
      </c>
      <c r="M745">
        <v>67.969700000000003</v>
      </c>
      <c r="N745" t="s">
        <v>19</v>
      </c>
      <c r="O745">
        <v>35</v>
      </c>
      <c r="P745">
        <v>80</v>
      </c>
      <c r="Q745">
        <v>80</v>
      </c>
      <c r="R745">
        <v>80</v>
      </c>
      <c r="S745">
        <v>67.969700000000003</v>
      </c>
      <c r="T745">
        <v>147.96969999999999</v>
      </c>
      <c r="U745">
        <v>147.96969999999999</v>
      </c>
      <c r="V745" t="s">
        <v>1051</v>
      </c>
      <c r="W745" t="s">
        <v>1051</v>
      </c>
    </row>
    <row r="746" spans="1:23" x14ac:dyDescent="0.35">
      <c r="A746" t="s">
        <v>791</v>
      </c>
      <c r="B746" t="s">
        <v>37</v>
      </c>
      <c r="C746" t="s">
        <v>9</v>
      </c>
      <c r="D746" t="s">
        <v>12</v>
      </c>
      <c r="F746" s="4">
        <v>44342</v>
      </c>
      <c r="G746" s="4">
        <v>44382</v>
      </c>
      <c r="H746" s="6">
        <f t="shared" si="11"/>
        <v>40</v>
      </c>
      <c r="I746">
        <v>2</v>
      </c>
      <c r="K746" t="s">
        <v>3</v>
      </c>
      <c r="L746">
        <v>1.25</v>
      </c>
      <c r="M746">
        <v>300.72309999999999</v>
      </c>
      <c r="N746" t="s">
        <v>18</v>
      </c>
      <c r="O746">
        <v>40</v>
      </c>
      <c r="P746">
        <v>140</v>
      </c>
      <c r="Q746">
        <v>175</v>
      </c>
      <c r="R746">
        <v>175</v>
      </c>
      <c r="S746">
        <v>0</v>
      </c>
      <c r="T746">
        <v>475.72309999999999</v>
      </c>
      <c r="U746">
        <v>175</v>
      </c>
      <c r="V746" t="s">
        <v>1051</v>
      </c>
      <c r="W746" t="s">
        <v>1053</v>
      </c>
    </row>
    <row r="747" spans="1:23" hidden="1" x14ac:dyDescent="0.35">
      <c r="A747" t="s">
        <v>792</v>
      </c>
      <c r="B747" t="s">
        <v>34</v>
      </c>
      <c r="C747" t="s">
        <v>9</v>
      </c>
      <c r="D747" t="s">
        <v>12</v>
      </c>
      <c r="F747" s="4">
        <v>44342</v>
      </c>
      <c r="H747" s="6">
        <f t="shared" si="11"/>
        <v>-44342</v>
      </c>
      <c r="I747">
        <v>1</v>
      </c>
      <c r="M747">
        <v>377.6</v>
      </c>
      <c r="N747" t="s">
        <v>17</v>
      </c>
      <c r="O747" t="s">
        <v>1054</v>
      </c>
      <c r="P747">
        <v>80</v>
      </c>
      <c r="Q747">
        <v>0</v>
      </c>
      <c r="R747">
        <v>0</v>
      </c>
      <c r="S747">
        <v>377.6</v>
      </c>
      <c r="T747">
        <v>377.6</v>
      </c>
      <c r="U747">
        <v>377.6</v>
      </c>
      <c r="V747" t="s">
        <v>1051</v>
      </c>
      <c r="W747" t="s">
        <v>1052</v>
      </c>
    </row>
    <row r="748" spans="1:23" hidden="1" x14ac:dyDescent="0.35">
      <c r="A748" t="s">
        <v>793</v>
      </c>
      <c r="B748" t="s">
        <v>35</v>
      </c>
      <c r="C748" t="s">
        <v>44</v>
      </c>
      <c r="D748" t="s">
        <v>12</v>
      </c>
      <c r="F748" s="4">
        <v>44342</v>
      </c>
      <c r="H748" s="6">
        <f t="shared" si="11"/>
        <v>-44342</v>
      </c>
      <c r="I748">
        <v>1</v>
      </c>
      <c r="M748">
        <v>70</v>
      </c>
      <c r="N748" t="s">
        <v>19</v>
      </c>
      <c r="O748" t="s">
        <v>1054</v>
      </c>
      <c r="P748">
        <v>80</v>
      </c>
      <c r="Q748">
        <v>0</v>
      </c>
      <c r="R748">
        <v>0</v>
      </c>
      <c r="S748">
        <v>70</v>
      </c>
      <c r="T748">
        <v>70</v>
      </c>
      <c r="U748">
        <v>70</v>
      </c>
      <c r="V748" t="s">
        <v>1051</v>
      </c>
      <c r="W748" t="s">
        <v>1052</v>
      </c>
    </row>
    <row r="749" spans="1:23" hidden="1" x14ac:dyDescent="0.35">
      <c r="A749" t="s">
        <v>794</v>
      </c>
      <c r="B749" t="s">
        <v>35</v>
      </c>
      <c r="C749" t="s">
        <v>44</v>
      </c>
      <c r="D749" t="s">
        <v>13</v>
      </c>
      <c r="F749" s="4">
        <v>44342</v>
      </c>
      <c r="H749" s="6">
        <f t="shared" si="11"/>
        <v>-44342</v>
      </c>
      <c r="I749">
        <v>1</v>
      </c>
      <c r="M749">
        <v>177.0504</v>
      </c>
      <c r="N749" t="s">
        <v>19</v>
      </c>
      <c r="O749" t="s">
        <v>1054</v>
      </c>
      <c r="P749">
        <v>80</v>
      </c>
      <c r="Q749">
        <v>0</v>
      </c>
      <c r="R749">
        <v>0</v>
      </c>
      <c r="S749">
        <v>177.0504</v>
      </c>
      <c r="T749">
        <v>177.0504</v>
      </c>
      <c r="U749">
        <v>177.0504</v>
      </c>
      <c r="V749" t="s">
        <v>1051</v>
      </c>
      <c r="W749" t="s">
        <v>1052</v>
      </c>
    </row>
    <row r="750" spans="1:23" hidden="1" x14ac:dyDescent="0.35">
      <c r="A750" t="s">
        <v>795</v>
      </c>
      <c r="B750" t="s">
        <v>34</v>
      </c>
      <c r="C750" t="s">
        <v>9</v>
      </c>
      <c r="D750" t="s">
        <v>13</v>
      </c>
      <c r="F750" s="4">
        <v>44342</v>
      </c>
      <c r="H750" s="6">
        <f t="shared" si="11"/>
        <v>-44342</v>
      </c>
      <c r="I750">
        <v>2</v>
      </c>
      <c r="M750">
        <v>839.67849999999999</v>
      </c>
      <c r="N750" t="s">
        <v>18</v>
      </c>
      <c r="O750" t="s">
        <v>1054</v>
      </c>
      <c r="P750">
        <v>140</v>
      </c>
      <c r="Q750">
        <v>0</v>
      </c>
      <c r="R750">
        <v>0</v>
      </c>
      <c r="S750">
        <v>839.67849999999999</v>
      </c>
      <c r="T750">
        <v>839.67849999999999</v>
      </c>
      <c r="U750">
        <v>839.67849999999999</v>
      </c>
      <c r="V750" t="s">
        <v>1051</v>
      </c>
      <c r="W750" t="s">
        <v>1052</v>
      </c>
    </row>
    <row r="751" spans="1:23" x14ac:dyDescent="0.35">
      <c r="A751" t="s">
        <v>796</v>
      </c>
      <c r="B751" t="s">
        <v>36</v>
      </c>
      <c r="C751" t="s">
        <v>7</v>
      </c>
      <c r="D751" t="s">
        <v>12</v>
      </c>
      <c r="F751" s="4">
        <v>44343</v>
      </c>
      <c r="G751" s="4">
        <v>44350</v>
      </c>
      <c r="H751" s="6">
        <f t="shared" si="11"/>
        <v>7</v>
      </c>
      <c r="I751">
        <v>1</v>
      </c>
      <c r="L751">
        <v>0.25</v>
      </c>
      <c r="M751">
        <v>120</v>
      </c>
      <c r="N751" t="s">
        <v>17</v>
      </c>
      <c r="O751">
        <v>7</v>
      </c>
      <c r="P751">
        <v>80</v>
      </c>
      <c r="Q751">
        <v>20</v>
      </c>
      <c r="R751">
        <v>20</v>
      </c>
      <c r="S751">
        <v>120</v>
      </c>
      <c r="T751">
        <v>140</v>
      </c>
      <c r="U751">
        <v>140</v>
      </c>
      <c r="V751" t="s">
        <v>1050</v>
      </c>
      <c r="W751" t="s">
        <v>1050</v>
      </c>
    </row>
    <row r="752" spans="1:23" x14ac:dyDescent="0.35">
      <c r="A752" t="s">
        <v>797</v>
      </c>
      <c r="B752" t="s">
        <v>41</v>
      </c>
      <c r="C752" t="s">
        <v>8</v>
      </c>
      <c r="D752" t="s">
        <v>12</v>
      </c>
      <c r="F752" s="4">
        <v>44343</v>
      </c>
      <c r="G752" s="4">
        <v>44357</v>
      </c>
      <c r="H752" s="6">
        <f t="shared" si="11"/>
        <v>14</v>
      </c>
      <c r="I752">
        <v>1</v>
      </c>
      <c r="L752">
        <v>0.25</v>
      </c>
      <c r="M752">
        <v>156.4932</v>
      </c>
      <c r="N752" t="s">
        <v>18</v>
      </c>
      <c r="O752">
        <v>14</v>
      </c>
      <c r="P752">
        <v>80</v>
      </c>
      <c r="Q752">
        <v>20</v>
      </c>
      <c r="R752">
        <v>20</v>
      </c>
      <c r="S752">
        <v>156.4932</v>
      </c>
      <c r="T752">
        <v>176.4932</v>
      </c>
      <c r="U752">
        <v>176.4932</v>
      </c>
      <c r="V752" t="s">
        <v>1050</v>
      </c>
      <c r="W752" t="s">
        <v>1050</v>
      </c>
    </row>
    <row r="753" spans="1:23" x14ac:dyDescent="0.35">
      <c r="A753" t="s">
        <v>798</v>
      </c>
      <c r="B753" t="s">
        <v>36</v>
      </c>
      <c r="C753" t="s">
        <v>7</v>
      </c>
      <c r="D753" t="s">
        <v>11</v>
      </c>
      <c r="F753" s="4">
        <v>44343</v>
      </c>
      <c r="G753" s="4">
        <v>44362</v>
      </c>
      <c r="H753" s="6">
        <f t="shared" si="11"/>
        <v>19</v>
      </c>
      <c r="I753">
        <v>2</v>
      </c>
      <c r="L753">
        <v>0.25</v>
      </c>
      <c r="M753">
        <v>155</v>
      </c>
      <c r="N753" t="s">
        <v>17</v>
      </c>
      <c r="O753">
        <v>19</v>
      </c>
      <c r="P753">
        <v>140</v>
      </c>
      <c r="Q753">
        <v>35</v>
      </c>
      <c r="R753">
        <v>35</v>
      </c>
      <c r="S753">
        <v>155</v>
      </c>
      <c r="T753">
        <v>190</v>
      </c>
      <c r="U753">
        <v>190</v>
      </c>
      <c r="V753" t="s">
        <v>1050</v>
      </c>
      <c r="W753" t="s">
        <v>1048</v>
      </c>
    </row>
    <row r="754" spans="1:23" x14ac:dyDescent="0.35">
      <c r="A754" t="s">
        <v>799</v>
      </c>
      <c r="B754" t="s">
        <v>34</v>
      </c>
      <c r="C754" t="s">
        <v>8</v>
      </c>
      <c r="D754" t="s">
        <v>13</v>
      </c>
      <c r="F754" s="4">
        <v>44343</v>
      </c>
      <c r="G754" s="4">
        <v>44364</v>
      </c>
      <c r="H754" s="6">
        <f t="shared" si="11"/>
        <v>21</v>
      </c>
      <c r="I754">
        <v>1</v>
      </c>
      <c r="L754">
        <v>0.5</v>
      </c>
      <c r="M754">
        <v>20.83</v>
      </c>
      <c r="N754" t="s">
        <v>17</v>
      </c>
      <c r="O754">
        <v>21</v>
      </c>
      <c r="P754">
        <v>80</v>
      </c>
      <c r="Q754">
        <v>40</v>
      </c>
      <c r="R754">
        <v>40</v>
      </c>
      <c r="S754">
        <v>20.83</v>
      </c>
      <c r="T754">
        <v>60.83</v>
      </c>
      <c r="U754">
        <v>60.83</v>
      </c>
      <c r="V754" t="s">
        <v>1050</v>
      </c>
      <c r="W754" t="s">
        <v>1050</v>
      </c>
    </row>
    <row r="755" spans="1:23" x14ac:dyDescent="0.35">
      <c r="A755" t="s">
        <v>800</v>
      </c>
      <c r="B755" t="s">
        <v>34</v>
      </c>
      <c r="C755" t="s">
        <v>44</v>
      </c>
      <c r="D755" t="s">
        <v>12</v>
      </c>
      <c r="E755" t="s">
        <v>3</v>
      </c>
      <c r="F755" s="4">
        <v>44343</v>
      </c>
      <c r="G755" s="4">
        <v>44369</v>
      </c>
      <c r="H755" s="6">
        <f t="shared" si="11"/>
        <v>26</v>
      </c>
      <c r="I755">
        <v>1</v>
      </c>
      <c r="J755" t="s">
        <v>3</v>
      </c>
      <c r="K755" t="s">
        <v>3</v>
      </c>
      <c r="L755">
        <v>0.5</v>
      </c>
      <c r="M755">
        <v>50</v>
      </c>
      <c r="N755" t="s">
        <v>20</v>
      </c>
      <c r="O755">
        <v>26</v>
      </c>
      <c r="P755">
        <v>80</v>
      </c>
      <c r="Q755">
        <v>40</v>
      </c>
      <c r="R755">
        <v>0</v>
      </c>
      <c r="S755">
        <v>0</v>
      </c>
      <c r="T755">
        <v>90</v>
      </c>
      <c r="U755">
        <v>0</v>
      </c>
      <c r="V755" t="s">
        <v>1050</v>
      </c>
      <c r="W755" t="s">
        <v>1048</v>
      </c>
    </row>
    <row r="756" spans="1:23" x14ac:dyDescent="0.35">
      <c r="A756" t="s">
        <v>801</v>
      </c>
      <c r="B756" t="s">
        <v>37</v>
      </c>
      <c r="C756" t="s">
        <v>9</v>
      </c>
      <c r="D756" t="s">
        <v>11</v>
      </c>
      <c r="F756" s="4">
        <v>44343</v>
      </c>
      <c r="G756" s="4">
        <v>44390</v>
      </c>
      <c r="H756" s="6">
        <f t="shared" si="11"/>
        <v>47</v>
      </c>
      <c r="I756">
        <v>1</v>
      </c>
      <c r="L756">
        <v>0.25</v>
      </c>
      <c r="M756">
        <v>120</v>
      </c>
      <c r="N756" t="s">
        <v>18</v>
      </c>
      <c r="O756">
        <v>47</v>
      </c>
      <c r="P756">
        <v>80</v>
      </c>
      <c r="Q756">
        <v>20</v>
      </c>
      <c r="R756">
        <v>20</v>
      </c>
      <c r="S756">
        <v>120</v>
      </c>
      <c r="T756">
        <v>140</v>
      </c>
      <c r="U756">
        <v>140</v>
      </c>
      <c r="V756" t="s">
        <v>1050</v>
      </c>
      <c r="W756" t="s">
        <v>1048</v>
      </c>
    </row>
    <row r="757" spans="1:23" hidden="1" x14ac:dyDescent="0.35">
      <c r="A757" t="s">
        <v>802</v>
      </c>
      <c r="B757" t="s">
        <v>34</v>
      </c>
      <c r="C757" t="s">
        <v>9</v>
      </c>
      <c r="D757" t="s">
        <v>2</v>
      </c>
      <c r="F757" s="4">
        <v>44344</v>
      </c>
      <c r="H757" s="6">
        <f t="shared" si="11"/>
        <v>-44344</v>
      </c>
      <c r="I757">
        <v>1</v>
      </c>
      <c r="K757" t="s">
        <v>3</v>
      </c>
      <c r="M757">
        <v>17.064</v>
      </c>
      <c r="N757" t="s">
        <v>18</v>
      </c>
      <c r="O757" t="s">
        <v>1054</v>
      </c>
      <c r="P757">
        <v>80</v>
      </c>
      <c r="Q757">
        <v>0</v>
      </c>
      <c r="R757">
        <v>0</v>
      </c>
      <c r="S757">
        <v>0</v>
      </c>
      <c r="T757">
        <v>17.064</v>
      </c>
      <c r="U757">
        <v>0</v>
      </c>
      <c r="V757" t="s">
        <v>1049</v>
      </c>
      <c r="W757" t="s">
        <v>1052</v>
      </c>
    </row>
    <row r="758" spans="1:23" x14ac:dyDescent="0.35">
      <c r="A758" t="s">
        <v>803</v>
      </c>
      <c r="B758" t="s">
        <v>39</v>
      </c>
      <c r="C758" t="s">
        <v>9</v>
      </c>
      <c r="D758" t="s">
        <v>12</v>
      </c>
      <c r="F758" s="4">
        <v>44347</v>
      </c>
      <c r="G758" s="4">
        <v>44356</v>
      </c>
      <c r="H758" s="6">
        <f t="shared" si="11"/>
        <v>9</v>
      </c>
      <c r="I758">
        <v>1</v>
      </c>
      <c r="L758">
        <v>0.25</v>
      </c>
      <c r="M758">
        <v>182.08340000000001</v>
      </c>
      <c r="N758" t="s">
        <v>18</v>
      </c>
      <c r="O758">
        <v>9</v>
      </c>
      <c r="P758">
        <v>80</v>
      </c>
      <c r="Q758">
        <v>20</v>
      </c>
      <c r="R758">
        <v>20</v>
      </c>
      <c r="S758">
        <v>182.08340000000001</v>
      </c>
      <c r="T758">
        <v>202.08340000000001</v>
      </c>
      <c r="U758">
        <v>202.08340000000001</v>
      </c>
      <c r="V758" t="s">
        <v>1053</v>
      </c>
      <c r="W758" t="s">
        <v>1051</v>
      </c>
    </row>
    <row r="759" spans="1:23" x14ac:dyDescent="0.35">
      <c r="A759" t="s">
        <v>804</v>
      </c>
      <c r="B759" t="s">
        <v>36</v>
      </c>
      <c r="C759" t="s">
        <v>7</v>
      </c>
      <c r="D759" t="s">
        <v>12</v>
      </c>
      <c r="F759" s="4">
        <v>44347</v>
      </c>
      <c r="G759" s="4">
        <v>44368</v>
      </c>
      <c r="H759" s="6">
        <f t="shared" si="11"/>
        <v>21</v>
      </c>
      <c r="I759">
        <v>2</v>
      </c>
      <c r="L759">
        <v>0.25</v>
      </c>
      <c r="M759">
        <v>19.548100000000002</v>
      </c>
      <c r="N759" t="s">
        <v>17</v>
      </c>
      <c r="O759">
        <v>21</v>
      </c>
      <c r="P759">
        <v>140</v>
      </c>
      <c r="Q759">
        <v>35</v>
      </c>
      <c r="R759">
        <v>35</v>
      </c>
      <c r="S759">
        <v>19.548100000000002</v>
      </c>
      <c r="T759">
        <v>54.548100000000005</v>
      </c>
      <c r="U759">
        <v>54.548100000000005</v>
      </c>
      <c r="V759" t="s">
        <v>1053</v>
      </c>
      <c r="W759" t="s">
        <v>1053</v>
      </c>
    </row>
    <row r="760" spans="1:23" x14ac:dyDescent="0.35">
      <c r="A760" t="s">
        <v>805</v>
      </c>
      <c r="B760" t="s">
        <v>36</v>
      </c>
      <c r="C760" t="s">
        <v>7</v>
      </c>
      <c r="D760" t="s">
        <v>12</v>
      </c>
      <c r="F760" s="4">
        <v>44347</v>
      </c>
      <c r="G760" s="4">
        <v>44368</v>
      </c>
      <c r="H760" s="6">
        <f t="shared" si="11"/>
        <v>21</v>
      </c>
      <c r="I760">
        <v>2</v>
      </c>
      <c r="L760">
        <v>0.5</v>
      </c>
      <c r="M760">
        <v>144</v>
      </c>
      <c r="N760" t="s">
        <v>18</v>
      </c>
      <c r="O760">
        <v>21</v>
      </c>
      <c r="P760">
        <v>140</v>
      </c>
      <c r="Q760">
        <v>70</v>
      </c>
      <c r="R760">
        <v>70</v>
      </c>
      <c r="S760">
        <v>144</v>
      </c>
      <c r="T760">
        <v>214</v>
      </c>
      <c r="U760">
        <v>214</v>
      </c>
      <c r="V760" t="s">
        <v>1053</v>
      </c>
      <c r="W760" t="s">
        <v>1053</v>
      </c>
    </row>
    <row r="761" spans="1:23" x14ac:dyDescent="0.35">
      <c r="A761" t="s">
        <v>806</v>
      </c>
      <c r="B761" t="s">
        <v>38</v>
      </c>
      <c r="C761" t="s">
        <v>43</v>
      </c>
      <c r="D761" t="s">
        <v>12</v>
      </c>
      <c r="F761" s="4">
        <v>44347</v>
      </c>
      <c r="G761" s="4">
        <v>44371</v>
      </c>
      <c r="H761" s="6">
        <f t="shared" si="11"/>
        <v>24</v>
      </c>
      <c r="I761">
        <v>1</v>
      </c>
      <c r="L761">
        <v>0.75</v>
      </c>
      <c r="M761">
        <v>86.4786</v>
      </c>
      <c r="N761" t="s">
        <v>19</v>
      </c>
      <c r="O761">
        <v>24</v>
      </c>
      <c r="P761">
        <v>80</v>
      </c>
      <c r="Q761">
        <v>60</v>
      </c>
      <c r="R761">
        <v>60</v>
      </c>
      <c r="S761">
        <v>86.4786</v>
      </c>
      <c r="T761">
        <v>146.4786</v>
      </c>
      <c r="U761">
        <v>146.4786</v>
      </c>
      <c r="V761" t="s">
        <v>1053</v>
      </c>
      <c r="W761" t="s">
        <v>1050</v>
      </c>
    </row>
    <row r="762" spans="1:23" x14ac:dyDescent="0.35">
      <c r="A762" t="s">
        <v>807</v>
      </c>
      <c r="B762" t="s">
        <v>39</v>
      </c>
      <c r="C762" t="s">
        <v>44</v>
      </c>
      <c r="D762" t="s">
        <v>12</v>
      </c>
      <c r="F762" s="4">
        <v>44347</v>
      </c>
      <c r="G762" s="4">
        <v>44371</v>
      </c>
      <c r="H762" s="6">
        <f t="shared" si="11"/>
        <v>24</v>
      </c>
      <c r="I762">
        <v>1</v>
      </c>
      <c r="K762" t="s">
        <v>3</v>
      </c>
      <c r="L762">
        <v>0.25</v>
      </c>
      <c r="M762">
        <v>69.154700000000005</v>
      </c>
      <c r="N762" t="s">
        <v>18</v>
      </c>
      <c r="O762">
        <v>24</v>
      </c>
      <c r="P762">
        <v>80</v>
      </c>
      <c r="Q762">
        <v>20</v>
      </c>
      <c r="R762">
        <v>20</v>
      </c>
      <c r="S762">
        <v>0</v>
      </c>
      <c r="T762">
        <v>89.154700000000005</v>
      </c>
      <c r="U762">
        <v>20</v>
      </c>
      <c r="V762" t="s">
        <v>1053</v>
      </c>
      <c r="W762" t="s">
        <v>1050</v>
      </c>
    </row>
    <row r="763" spans="1:23" x14ac:dyDescent="0.35">
      <c r="A763" t="s">
        <v>808</v>
      </c>
      <c r="B763" t="s">
        <v>36</v>
      </c>
      <c r="C763" t="s">
        <v>7</v>
      </c>
      <c r="D763" t="s">
        <v>2</v>
      </c>
      <c r="F763" s="4">
        <v>44347</v>
      </c>
      <c r="G763" s="4">
        <v>44389</v>
      </c>
      <c r="H763" s="6">
        <f t="shared" si="11"/>
        <v>42</v>
      </c>
      <c r="I763">
        <v>2</v>
      </c>
      <c r="L763">
        <v>1.25</v>
      </c>
      <c r="M763">
        <v>156</v>
      </c>
      <c r="N763" t="s">
        <v>18</v>
      </c>
      <c r="O763">
        <v>42</v>
      </c>
      <c r="P763">
        <v>140</v>
      </c>
      <c r="Q763">
        <v>175</v>
      </c>
      <c r="R763">
        <v>175</v>
      </c>
      <c r="S763">
        <v>156</v>
      </c>
      <c r="T763">
        <v>331</v>
      </c>
      <c r="U763">
        <v>331</v>
      </c>
      <c r="V763" t="s">
        <v>1053</v>
      </c>
      <c r="W763" t="s">
        <v>1053</v>
      </c>
    </row>
    <row r="764" spans="1:23" hidden="1" x14ac:dyDescent="0.35">
      <c r="A764" t="s">
        <v>809</v>
      </c>
      <c r="B764" t="s">
        <v>38</v>
      </c>
      <c r="C764" t="s">
        <v>8</v>
      </c>
      <c r="D764" t="s">
        <v>13</v>
      </c>
      <c r="F764" s="4">
        <v>44347</v>
      </c>
      <c r="H764" s="6">
        <f t="shared" si="11"/>
        <v>-44347</v>
      </c>
      <c r="I764">
        <v>2</v>
      </c>
      <c r="M764">
        <v>72.350099999999998</v>
      </c>
      <c r="N764" t="s">
        <v>17</v>
      </c>
      <c r="O764" t="s">
        <v>1054</v>
      </c>
      <c r="P764">
        <v>140</v>
      </c>
      <c r="Q764">
        <v>0</v>
      </c>
      <c r="R764">
        <v>0</v>
      </c>
      <c r="S764">
        <v>72.350099999999998</v>
      </c>
      <c r="T764">
        <v>72.350099999999998</v>
      </c>
      <c r="U764">
        <v>72.350099999999998</v>
      </c>
      <c r="V764" t="s">
        <v>1053</v>
      </c>
      <c r="W764" t="s">
        <v>1052</v>
      </c>
    </row>
    <row r="765" spans="1:23" x14ac:dyDescent="0.35">
      <c r="A765" t="s">
        <v>810</v>
      </c>
      <c r="B765" t="s">
        <v>36</v>
      </c>
      <c r="C765" t="s">
        <v>7</v>
      </c>
      <c r="D765" t="s">
        <v>11</v>
      </c>
      <c r="F765" s="4">
        <v>44348</v>
      </c>
      <c r="G765" s="4">
        <v>44362</v>
      </c>
      <c r="H765" s="6">
        <f t="shared" si="11"/>
        <v>14</v>
      </c>
      <c r="I765">
        <v>1</v>
      </c>
      <c r="J765" t="s">
        <v>3</v>
      </c>
      <c r="K765" t="s">
        <v>3</v>
      </c>
      <c r="L765">
        <v>0.25</v>
      </c>
      <c r="M765">
        <v>240</v>
      </c>
      <c r="N765" t="s">
        <v>20</v>
      </c>
      <c r="O765">
        <v>14</v>
      </c>
      <c r="P765">
        <v>80</v>
      </c>
      <c r="Q765">
        <v>20</v>
      </c>
      <c r="R765">
        <v>0</v>
      </c>
      <c r="S765">
        <v>0</v>
      </c>
      <c r="T765">
        <v>260</v>
      </c>
      <c r="U765">
        <v>0</v>
      </c>
      <c r="V765" t="s">
        <v>1048</v>
      </c>
      <c r="W765" t="s">
        <v>1048</v>
      </c>
    </row>
    <row r="766" spans="1:23" x14ac:dyDescent="0.35">
      <c r="A766" t="s">
        <v>811</v>
      </c>
      <c r="B766" t="s">
        <v>35</v>
      </c>
      <c r="C766" t="s">
        <v>8</v>
      </c>
      <c r="D766" t="s">
        <v>2</v>
      </c>
      <c r="F766" s="4">
        <v>44348</v>
      </c>
      <c r="G766" s="4">
        <v>44368</v>
      </c>
      <c r="H766" s="6">
        <f t="shared" si="11"/>
        <v>20</v>
      </c>
      <c r="I766">
        <v>1</v>
      </c>
      <c r="J766" t="s">
        <v>3</v>
      </c>
      <c r="K766" t="s">
        <v>3</v>
      </c>
      <c r="L766">
        <v>4.25</v>
      </c>
      <c r="M766">
        <v>558.10940000000005</v>
      </c>
      <c r="N766" t="s">
        <v>20</v>
      </c>
      <c r="O766">
        <v>20</v>
      </c>
      <c r="P766">
        <v>80</v>
      </c>
      <c r="Q766">
        <v>340</v>
      </c>
      <c r="R766">
        <v>0</v>
      </c>
      <c r="S766">
        <v>0</v>
      </c>
      <c r="T766">
        <v>898.10940000000005</v>
      </c>
      <c r="U766">
        <v>0</v>
      </c>
      <c r="V766" t="s">
        <v>1048</v>
      </c>
      <c r="W766" t="s">
        <v>1053</v>
      </c>
    </row>
    <row r="767" spans="1:23" x14ac:dyDescent="0.35">
      <c r="A767" t="s">
        <v>812</v>
      </c>
      <c r="B767" t="s">
        <v>35</v>
      </c>
      <c r="C767" t="s">
        <v>44</v>
      </c>
      <c r="D767" t="s">
        <v>12</v>
      </c>
      <c r="F767" s="4">
        <v>44348</v>
      </c>
      <c r="G767" s="4">
        <v>44376</v>
      </c>
      <c r="H767" s="6">
        <f t="shared" si="11"/>
        <v>28</v>
      </c>
      <c r="I767">
        <v>1</v>
      </c>
      <c r="J767" t="s">
        <v>3</v>
      </c>
      <c r="K767" t="s">
        <v>3</v>
      </c>
      <c r="L767">
        <v>1</v>
      </c>
      <c r="M767">
        <v>43.433999999999997</v>
      </c>
      <c r="N767" t="s">
        <v>20</v>
      </c>
      <c r="O767">
        <v>28</v>
      </c>
      <c r="P767">
        <v>80</v>
      </c>
      <c r="Q767">
        <v>80</v>
      </c>
      <c r="R767">
        <v>0</v>
      </c>
      <c r="S767">
        <v>0</v>
      </c>
      <c r="T767">
        <v>123.434</v>
      </c>
      <c r="U767">
        <v>0</v>
      </c>
      <c r="V767" t="s">
        <v>1048</v>
      </c>
      <c r="W767" t="s">
        <v>1048</v>
      </c>
    </row>
    <row r="768" spans="1:23" x14ac:dyDescent="0.35">
      <c r="A768" t="s">
        <v>813</v>
      </c>
      <c r="B768" t="s">
        <v>37</v>
      </c>
      <c r="C768" t="s">
        <v>9</v>
      </c>
      <c r="D768" t="s">
        <v>11</v>
      </c>
      <c r="F768" s="4">
        <v>44348</v>
      </c>
      <c r="G768" s="4">
        <v>44382</v>
      </c>
      <c r="H768" s="6">
        <f t="shared" si="11"/>
        <v>34</v>
      </c>
      <c r="I768">
        <v>1</v>
      </c>
      <c r="J768" t="s">
        <v>3</v>
      </c>
      <c r="K768" t="s">
        <v>3</v>
      </c>
      <c r="L768">
        <v>0.25</v>
      </c>
      <c r="M768">
        <v>141.90299999999999</v>
      </c>
      <c r="N768" t="s">
        <v>20</v>
      </c>
      <c r="O768">
        <v>34</v>
      </c>
      <c r="P768">
        <v>80</v>
      </c>
      <c r="Q768">
        <v>20</v>
      </c>
      <c r="R768">
        <v>0</v>
      </c>
      <c r="S768">
        <v>0</v>
      </c>
      <c r="T768">
        <v>161.90299999999999</v>
      </c>
      <c r="U768">
        <v>0</v>
      </c>
      <c r="V768" t="s">
        <v>1048</v>
      </c>
      <c r="W768" t="s">
        <v>1053</v>
      </c>
    </row>
    <row r="769" spans="1:23" x14ac:dyDescent="0.35">
      <c r="A769" t="s">
        <v>814</v>
      </c>
      <c r="B769" t="s">
        <v>39</v>
      </c>
      <c r="C769" t="s">
        <v>8</v>
      </c>
      <c r="D769" t="s">
        <v>12</v>
      </c>
      <c r="F769" s="4">
        <v>44348</v>
      </c>
      <c r="G769" s="4">
        <v>44401</v>
      </c>
      <c r="H769" s="6">
        <f t="shared" si="11"/>
        <v>53</v>
      </c>
      <c r="I769">
        <v>2</v>
      </c>
      <c r="L769">
        <v>1</v>
      </c>
      <c r="M769">
        <v>136.70920000000001</v>
      </c>
      <c r="N769" t="s">
        <v>18</v>
      </c>
      <c r="O769">
        <v>53</v>
      </c>
      <c r="P769">
        <v>140</v>
      </c>
      <c r="Q769">
        <v>140</v>
      </c>
      <c r="R769">
        <v>140</v>
      </c>
      <c r="S769">
        <v>136.70920000000001</v>
      </c>
      <c r="T769">
        <v>276.70920000000001</v>
      </c>
      <c r="U769">
        <v>276.70920000000001</v>
      </c>
      <c r="V769" t="s">
        <v>1048</v>
      </c>
      <c r="W769" t="s">
        <v>1052</v>
      </c>
    </row>
    <row r="770" spans="1:23" hidden="1" x14ac:dyDescent="0.35">
      <c r="A770" t="s">
        <v>815</v>
      </c>
      <c r="B770" t="s">
        <v>35</v>
      </c>
      <c r="C770" t="s">
        <v>44</v>
      </c>
      <c r="D770" t="s">
        <v>12</v>
      </c>
      <c r="F770" s="4">
        <v>44348</v>
      </c>
      <c r="H770" s="6">
        <f t="shared" si="11"/>
        <v>-44348</v>
      </c>
      <c r="I770">
        <v>2</v>
      </c>
      <c r="M770">
        <v>85.351200000000006</v>
      </c>
      <c r="N770" t="s">
        <v>19</v>
      </c>
      <c r="O770" t="s">
        <v>1054</v>
      </c>
      <c r="P770">
        <v>140</v>
      </c>
      <c r="Q770">
        <v>0</v>
      </c>
      <c r="R770">
        <v>0</v>
      </c>
      <c r="S770">
        <v>85.351200000000006</v>
      </c>
      <c r="T770">
        <v>85.351200000000006</v>
      </c>
      <c r="U770">
        <v>85.351200000000006</v>
      </c>
      <c r="V770" t="s">
        <v>1048</v>
      </c>
      <c r="W770" t="s">
        <v>1052</v>
      </c>
    </row>
    <row r="771" spans="1:23" x14ac:dyDescent="0.35">
      <c r="A771" t="s">
        <v>816</v>
      </c>
      <c r="B771" t="s">
        <v>40</v>
      </c>
      <c r="C771" t="s">
        <v>7</v>
      </c>
      <c r="D771" t="s">
        <v>12</v>
      </c>
      <c r="F771" s="4">
        <v>44349</v>
      </c>
      <c r="G771" s="4">
        <v>44354</v>
      </c>
      <c r="H771" s="6">
        <f t="shared" ref="H771:H834" si="12">G771-F771</f>
        <v>5</v>
      </c>
      <c r="I771">
        <v>1</v>
      </c>
      <c r="L771">
        <v>0.5</v>
      </c>
      <c r="M771">
        <v>85.32</v>
      </c>
      <c r="N771" t="s">
        <v>18</v>
      </c>
      <c r="O771">
        <v>5</v>
      </c>
      <c r="P771">
        <v>80</v>
      </c>
      <c r="Q771">
        <v>40</v>
      </c>
      <c r="R771">
        <v>40</v>
      </c>
      <c r="S771">
        <v>85.32</v>
      </c>
      <c r="T771">
        <v>125.32</v>
      </c>
      <c r="U771">
        <v>125.32</v>
      </c>
      <c r="V771" t="s">
        <v>1051</v>
      </c>
      <c r="W771" t="s">
        <v>1053</v>
      </c>
    </row>
    <row r="772" spans="1:23" x14ac:dyDescent="0.35">
      <c r="A772" t="s">
        <v>817</v>
      </c>
      <c r="B772" t="s">
        <v>37</v>
      </c>
      <c r="C772" t="s">
        <v>43</v>
      </c>
      <c r="D772" t="s">
        <v>13</v>
      </c>
      <c r="F772" s="4">
        <v>44349</v>
      </c>
      <c r="G772" s="4">
        <v>44364</v>
      </c>
      <c r="H772" s="6">
        <f t="shared" si="12"/>
        <v>15</v>
      </c>
      <c r="I772">
        <v>1</v>
      </c>
      <c r="L772">
        <v>0.75</v>
      </c>
      <c r="M772">
        <v>42.418999999999997</v>
      </c>
      <c r="N772" t="s">
        <v>17</v>
      </c>
      <c r="O772">
        <v>15</v>
      </c>
      <c r="P772">
        <v>80</v>
      </c>
      <c r="Q772">
        <v>60</v>
      </c>
      <c r="R772">
        <v>60</v>
      </c>
      <c r="S772">
        <v>42.418999999999997</v>
      </c>
      <c r="T772">
        <v>102.419</v>
      </c>
      <c r="U772">
        <v>102.419</v>
      </c>
      <c r="V772" t="s">
        <v>1051</v>
      </c>
      <c r="W772" t="s">
        <v>1050</v>
      </c>
    </row>
    <row r="773" spans="1:23" x14ac:dyDescent="0.35">
      <c r="A773" t="s">
        <v>818</v>
      </c>
      <c r="B773" t="s">
        <v>39</v>
      </c>
      <c r="C773" t="s">
        <v>9</v>
      </c>
      <c r="D773" t="s">
        <v>13</v>
      </c>
      <c r="F773" s="4">
        <v>44349</v>
      </c>
      <c r="G773" s="4">
        <v>44364</v>
      </c>
      <c r="H773" s="6">
        <f t="shared" si="12"/>
        <v>15</v>
      </c>
      <c r="I773">
        <v>2</v>
      </c>
      <c r="L773">
        <v>0.75</v>
      </c>
      <c r="M773">
        <v>184.04640000000001</v>
      </c>
      <c r="N773" t="s">
        <v>18</v>
      </c>
      <c r="O773">
        <v>15</v>
      </c>
      <c r="P773">
        <v>140</v>
      </c>
      <c r="Q773">
        <v>105</v>
      </c>
      <c r="R773">
        <v>105</v>
      </c>
      <c r="S773">
        <v>184.04640000000001</v>
      </c>
      <c r="T773">
        <v>289.04640000000001</v>
      </c>
      <c r="U773">
        <v>289.04640000000001</v>
      </c>
      <c r="V773" t="s">
        <v>1051</v>
      </c>
      <c r="W773" t="s">
        <v>1050</v>
      </c>
    </row>
    <row r="774" spans="1:23" x14ac:dyDescent="0.35">
      <c r="A774" t="s">
        <v>819</v>
      </c>
      <c r="B774" t="s">
        <v>34</v>
      </c>
      <c r="C774" t="s">
        <v>8</v>
      </c>
      <c r="D774" t="s">
        <v>2</v>
      </c>
      <c r="F774" s="4">
        <v>44349</v>
      </c>
      <c r="G774" s="4">
        <v>44364</v>
      </c>
      <c r="H774" s="6">
        <f t="shared" si="12"/>
        <v>15</v>
      </c>
      <c r="I774">
        <v>1</v>
      </c>
      <c r="L774">
        <v>1</v>
      </c>
      <c r="M774">
        <v>272.24990000000003</v>
      </c>
      <c r="N774" t="s">
        <v>18</v>
      </c>
      <c r="O774">
        <v>15</v>
      </c>
      <c r="P774">
        <v>80</v>
      </c>
      <c r="Q774">
        <v>80</v>
      </c>
      <c r="R774">
        <v>80</v>
      </c>
      <c r="S774">
        <v>272.24990000000003</v>
      </c>
      <c r="T774">
        <v>352.24990000000003</v>
      </c>
      <c r="U774">
        <v>352.24990000000003</v>
      </c>
      <c r="V774" t="s">
        <v>1051</v>
      </c>
      <c r="W774" t="s">
        <v>1050</v>
      </c>
    </row>
    <row r="775" spans="1:23" x14ac:dyDescent="0.35">
      <c r="A775" t="s">
        <v>820</v>
      </c>
      <c r="B775" t="s">
        <v>38</v>
      </c>
      <c r="C775" t="s">
        <v>8</v>
      </c>
      <c r="D775" t="s">
        <v>11</v>
      </c>
      <c r="F775" s="4">
        <v>44349</v>
      </c>
      <c r="G775" s="4">
        <v>44368</v>
      </c>
      <c r="H775" s="6">
        <f t="shared" si="12"/>
        <v>19</v>
      </c>
      <c r="I775">
        <v>1</v>
      </c>
      <c r="L775">
        <v>0.25</v>
      </c>
      <c r="M775">
        <v>204.28399999999999</v>
      </c>
      <c r="N775" t="s">
        <v>17</v>
      </c>
      <c r="O775">
        <v>19</v>
      </c>
      <c r="P775">
        <v>80</v>
      </c>
      <c r="Q775">
        <v>20</v>
      </c>
      <c r="R775">
        <v>20</v>
      </c>
      <c r="S775">
        <v>204.28399999999999</v>
      </c>
      <c r="T775">
        <v>224.28399999999999</v>
      </c>
      <c r="U775">
        <v>224.28399999999999</v>
      </c>
      <c r="V775" t="s">
        <v>1051</v>
      </c>
      <c r="W775" t="s">
        <v>1053</v>
      </c>
    </row>
    <row r="776" spans="1:23" x14ac:dyDescent="0.35">
      <c r="A776" t="s">
        <v>821</v>
      </c>
      <c r="B776" t="s">
        <v>37</v>
      </c>
      <c r="C776" t="s">
        <v>8</v>
      </c>
      <c r="D776" t="s">
        <v>11</v>
      </c>
      <c r="F776" s="4">
        <v>44349</v>
      </c>
      <c r="G776" s="4">
        <v>44370</v>
      </c>
      <c r="H776" s="6">
        <f t="shared" si="12"/>
        <v>21</v>
      </c>
      <c r="I776">
        <v>1</v>
      </c>
      <c r="L776">
        <v>0.25</v>
      </c>
      <c r="M776">
        <v>84.0779</v>
      </c>
      <c r="N776" t="s">
        <v>18</v>
      </c>
      <c r="O776">
        <v>21</v>
      </c>
      <c r="P776">
        <v>80</v>
      </c>
      <c r="Q776">
        <v>20</v>
      </c>
      <c r="R776">
        <v>20</v>
      </c>
      <c r="S776">
        <v>84.0779</v>
      </c>
      <c r="T776">
        <v>104.0779</v>
      </c>
      <c r="U776">
        <v>104.0779</v>
      </c>
      <c r="V776" t="s">
        <v>1051</v>
      </c>
      <c r="W776" t="s">
        <v>1051</v>
      </c>
    </row>
    <row r="777" spans="1:23" x14ac:dyDescent="0.35">
      <c r="A777" t="s">
        <v>822</v>
      </c>
      <c r="B777" t="s">
        <v>36</v>
      </c>
      <c r="C777" t="s">
        <v>7</v>
      </c>
      <c r="D777" t="s">
        <v>12</v>
      </c>
      <c r="F777" s="4">
        <v>44349</v>
      </c>
      <c r="G777" s="4">
        <v>44380</v>
      </c>
      <c r="H777" s="6">
        <f t="shared" si="12"/>
        <v>31</v>
      </c>
      <c r="I777">
        <v>2</v>
      </c>
      <c r="L777">
        <v>0.25</v>
      </c>
      <c r="M777">
        <v>57.39</v>
      </c>
      <c r="N777" t="s">
        <v>17</v>
      </c>
      <c r="O777">
        <v>31</v>
      </c>
      <c r="P777">
        <v>140</v>
      </c>
      <c r="Q777">
        <v>35</v>
      </c>
      <c r="R777">
        <v>35</v>
      </c>
      <c r="S777">
        <v>57.39</v>
      </c>
      <c r="T777">
        <v>92.39</v>
      </c>
      <c r="U777">
        <v>92.39</v>
      </c>
      <c r="V777" t="s">
        <v>1051</v>
      </c>
      <c r="W777" t="s">
        <v>1052</v>
      </c>
    </row>
    <row r="778" spans="1:23" x14ac:dyDescent="0.35">
      <c r="A778" t="s">
        <v>823</v>
      </c>
      <c r="B778" t="s">
        <v>34</v>
      </c>
      <c r="C778" t="s">
        <v>8</v>
      </c>
      <c r="D778" t="s">
        <v>2</v>
      </c>
      <c r="F778" s="4">
        <v>44349</v>
      </c>
      <c r="G778" s="4">
        <v>44380</v>
      </c>
      <c r="H778" s="6">
        <f t="shared" si="12"/>
        <v>31</v>
      </c>
      <c r="I778">
        <v>1</v>
      </c>
      <c r="L778">
        <v>2</v>
      </c>
      <c r="M778">
        <v>192.44470000000001</v>
      </c>
      <c r="N778" t="s">
        <v>18</v>
      </c>
      <c r="O778">
        <v>31</v>
      </c>
      <c r="P778">
        <v>80</v>
      </c>
      <c r="Q778">
        <v>160</v>
      </c>
      <c r="R778">
        <v>160</v>
      </c>
      <c r="S778">
        <v>192.44470000000001</v>
      </c>
      <c r="T778">
        <v>352.44470000000001</v>
      </c>
      <c r="U778">
        <v>352.44470000000001</v>
      </c>
      <c r="V778" t="s">
        <v>1051</v>
      </c>
      <c r="W778" t="s">
        <v>1052</v>
      </c>
    </row>
    <row r="779" spans="1:23" x14ac:dyDescent="0.35">
      <c r="A779" t="s">
        <v>824</v>
      </c>
      <c r="B779" t="s">
        <v>39</v>
      </c>
      <c r="C779" t="s">
        <v>8</v>
      </c>
      <c r="D779" t="s">
        <v>12</v>
      </c>
      <c r="F779" s="4">
        <v>44349</v>
      </c>
      <c r="G779" s="4">
        <v>44377</v>
      </c>
      <c r="H779" s="6">
        <f t="shared" si="12"/>
        <v>28</v>
      </c>
      <c r="I779">
        <v>1</v>
      </c>
      <c r="L779">
        <v>0.5</v>
      </c>
      <c r="M779">
        <v>271.9169</v>
      </c>
      <c r="N779" t="s">
        <v>18</v>
      </c>
      <c r="O779">
        <v>28</v>
      </c>
      <c r="P779">
        <v>80</v>
      </c>
      <c r="Q779">
        <v>40</v>
      </c>
      <c r="R779">
        <v>40</v>
      </c>
      <c r="S779">
        <v>271.9169</v>
      </c>
      <c r="T779">
        <v>311.9169</v>
      </c>
      <c r="U779">
        <v>311.9169</v>
      </c>
      <c r="V779" t="s">
        <v>1051</v>
      </c>
      <c r="W779" t="s">
        <v>1051</v>
      </c>
    </row>
    <row r="780" spans="1:23" x14ac:dyDescent="0.35">
      <c r="A780" t="s">
        <v>825</v>
      </c>
      <c r="B780" t="s">
        <v>34</v>
      </c>
      <c r="C780" t="s">
        <v>8</v>
      </c>
      <c r="D780" t="s">
        <v>12</v>
      </c>
      <c r="F780" s="4">
        <v>44349</v>
      </c>
      <c r="G780" s="4">
        <v>44377</v>
      </c>
      <c r="H780" s="6">
        <f t="shared" si="12"/>
        <v>28</v>
      </c>
      <c r="I780">
        <v>1</v>
      </c>
      <c r="L780">
        <v>0.5</v>
      </c>
      <c r="M780">
        <v>588.54999999999995</v>
      </c>
      <c r="N780" t="s">
        <v>17</v>
      </c>
      <c r="O780">
        <v>28</v>
      </c>
      <c r="P780">
        <v>80</v>
      </c>
      <c r="Q780">
        <v>40</v>
      </c>
      <c r="R780">
        <v>40</v>
      </c>
      <c r="S780">
        <v>588.54999999999995</v>
      </c>
      <c r="T780">
        <v>628.54999999999995</v>
      </c>
      <c r="U780">
        <v>628.54999999999995</v>
      </c>
      <c r="V780" t="s">
        <v>1051</v>
      </c>
      <c r="W780" t="s">
        <v>1051</v>
      </c>
    </row>
    <row r="781" spans="1:23" x14ac:dyDescent="0.35">
      <c r="A781" t="s">
        <v>826</v>
      </c>
      <c r="B781" t="s">
        <v>36</v>
      </c>
      <c r="C781" t="s">
        <v>7</v>
      </c>
      <c r="D781" t="s">
        <v>11</v>
      </c>
      <c r="F781" s="4">
        <v>44349</v>
      </c>
      <c r="G781" s="4">
        <v>44375</v>
      </c>
      <c r="H781" s="6">
        <f t="shared" si="12"/>
        <v>26</v>
      </c>
      <c r="I781">
        <v>1</v>
      </c>
      <c r="L781">
        <v>0.25</v>
      </c>
      <c r="M781">
        <v>52.350099999999998</v>
      </c>
      <c r="N781" t="s">
        <v>17</v>
      </c>
      <c r="O781">
        <v>26</v>
      </c>
      <c r="P781">
        <v>80</v>
      </c>
      <c r="Q781">
        <v>20</v>
      </c>
      <c r="R781">
        <v>20</v>
      </c>
      <c r="S781">
        <v>52.350099999999998</v>
      </c>
      <c r="T781">
        <v>72.350099999999998</v>
      </c>
      <c r="U781">
        <v>72.350099999999998</v>
      </c>
      <c r="V781" t="s">
        <v>1051</v>
      </c>
      <c r="W781" t="s">
        <v>1053</v>
      </c>
    </row>
    <row r="782" spans="1:23" x14ac:dyDescent="0.35">
      <c r="A782" t="s">
        <v>827</v>
      </c>
      <c r="B782" t="s">
        <v>37</v>
      </c>
      <c r="C782" t="s">
        <v>43</v>
      </c>
      <c r="D782" t="s">
        <v>12</v>
      </c>
      <c r="F782" s="4">
        <v>44349</v>
      </c>
      <c r="G782" s="4">
        <v>44384</v>
      </c>
      <c r="H782" s="6">
        <f t="shared" si="12"/>
        <v>35</v>
      </c>
      <c r="I782">
        <v>1</v>
      </c>
      <c r="L782">
        <v>0.5</v>
      </c>
      <c r="M782">
        <v>240.5908</v>
      </c>
      <c r="N782" t="s">
        <v>19</v>
      </c>
      <c r="O782">
        <v>35</v>
      </c>
      <c r="P782">
        <v>80</v>
      </c>
      <c r="Q782">
        <v>40</v>
      </c>
      <c r="R782">
        <v>40</v>
      </c>
      <c r="S782">
        <v>240.5908</v>
      </c>
      <c r="T782">
        <v>280.5908</v>
      </c>
      <c r="U782">
        <v>280.5908</v>
      </c>
      <c r="V782" t="s">
        <v>1051</v>
      </c>
      <c r="W782" t="s">
        <v>1051</v>
      </c>
    </row>
    <row r="783" spans="1:23" x14ac:dyDescent="0.35">
      <c r="A783" t="s">
        <v>828</v>
      </c>
      <c r="B783" t="s">
        <v>38</v>
      </c>
      <c r="C783" t="s">
        <v>8</v>
      </c>
      <c r="D783" t="s">
        <v>11</v>
      </c>
      <c r="F783" s="4">
        <v>44349</v>
      </c>
      <c r="G783" s="4">
        <v>44391</v>
      </c>
      <c r="H783" s="6">
        <f t="shared" si="12"/>
        <v>42</v>
      </c>
      <c r="I783">
        <v>1</v>
      </c>
      <c r="L783">
        <v>0.25</v>
      </c>
      <c r="M783">
        <v>76.864900000000006</v>
      </c>
      <c r="N783" t="s">
        <v>18</v>
      </c>
      <c r="O783">
        <v>42</v>
      </c>
      <c r="P783">
        <v>80</v>
      </c>
      <c r="Q783">
        <v>20</v>
      </c>
      <c r="R783">
        <v>20</v>
      </c>
      <c r="S783">
        <v>76.864900000000006</v>
      </c>
      <c r="T783">
        <v>96.864900000000006</v>
      </c>
      <c r="U783">
        <v>96.864900000000006</v>
      </c>
      <c r="V783" t="s">
        <v>1051</v>
      </c>
      <c r="W783" t="s">
        <v>1051</v>
      </c>
    </row>
    <row r="784" spans="1:23" x14ac:dyDescent="0.35">
      <c r="A784" t="s">
        <v>829</v>
      </c>
      <c r="B784" t="s">
        <v>34</v>
      </c>
      <c r="C784" t="s">
        <v>8</v>
      </c>
      <c r="D784" t="s">
        <v>13</v>
      </c>
      <c r="F784" s="4">
        <v>44349</v>
      </c>
      <c r="G784" s="4">
        <v>44401</v>
      </c>
      <c r="H784" s="6">
        <f t="shared" si="12"/>
        <v>52</v>
      </c>
      <c r="I784">
        <v>2</v>
      </c>
      <c r="L784">
        <v>0.5</v>
      </c>
      <c r="M784">
        <v>519.01250000000005</v>
      </c>
      <c r="N784" t="s">
        <v>18</v>
      </c>
      <c r="O784">
        <v>52</v>
      </c>
      <c r="P784">
        <v>140</v>
      </c>
      <c r="Q784">
        <v>70</v>
      </c>
      <c r="R784">
        <v>70</v>
      </c>
      <c r="S784">
        <v>519.01250000000005</v>
      </c>
      <c r="T784">
        <v>589.01250000000005</v>
      </c>
      <c r="U784">
        <v>589.01250000000005</v>
      </c>
      <c r="V784" t="s">
        <v>1051</v>
      </c>
      <c r="W784" t="s">
        <v>1052</v>
      </c>
    </row>
    <row r="785" spans="1:23" x14ac:dyDescent="0.35">
      <c r="A785" t="s">
        <v>830</v>
      </c>
      <c r="B785" t="s">
        <v>37</v>
      </c>
      <c r="C785" t="s">
        <v>43</v>
      </c>
      <c r="D785" t="s">
        <v>12</v>
      </c>
      <c r="F785" s="4">
        <v>44350</v>
      </c>
      <c r="G785" s="4">
        <v>44357</v>
      </c>
      <c r="H785" s="6">
        <f t="shared" si="12"/>
        <v>7</v>
      </c>
      <c r="I785">
        <v>1</v>
      </c>
      <c r="L785">
        <v>0.25</v>
      </c>
      <c r="M785">
        <v>7.02</v>
      </c>
      <c r="N785" t="s">
        <v>19</v>
      </c>
      <c r="O785">
        <v>7</v>
      </c>
      <c r="P785">
        <v>80</v>
      </c>
      <c r="Q785">
        <v>20</v>
      </c>
      <c r="R785">
        <v>20</v>
      </c>
      <c r="S785">
        <v>7.02</v>
      </c>
      <c r="T785">
        <v>27.02</v>
      </c>
      <c r="U785">
        <v>27.02</v>
      </c>
      <c r="V785" t="s">
        <v>1050</v>
      </c>
      <c r="W785" t="s">
        <v>1050</v>
      </c>
    </row>
    <row r="786" spans="1:23" x14ac:dyDescent="0.35">
      <c r="A786" t="s">
        <v>831</v>
      </c>
      <c r="B786" t="s">
        <v>36</v>
      </c>
      <c r="C786" t="s">
        <v>7</v>
      </c>
      <c r="D786" t="s">
        <v>11</v>
      </c>
      <c r="F786" s="4">
        <v>44350</v>
      </c>
      <c r="G786" s="4">
        <v>44364</v>
      </c>
      <c r="H786" s="6">
        <f t="shared" si="12"/>
        <v>14</v>
      </c>
      <c r="I786">
        <v>1</v>
      </c>
      <c r="L786">
        <v>0.25</v>
      </c>
      <c r="M786">
        <v>42.66</v>
      </c>
      <c r="N786" t="s">
        <v>17</v>
      </c>
      <c r="O786">
        <v>14</v>
      </c>
      <c r="P786">
        <v>80</v>
      </c>
      <c r="Q786">
        <v>20</v>
      </c>
      <c r="R786">
        <v>20</v>
      </c>
      <c r="S786">
        <v>42.66</v>
      </c>
      <c r="T786">
        <v>62.66</v>
      </c>
      <c r="U786">
        <v>62.66</v>
      </c>
      <c r="V786" t="s">
        <v>1050</v>
      </c>
      <c r="W786" t="s">
        <v>1050</v>
      </c>
    </row>
    <row r="787" spans="1:23" x14ac:dyDescent="0.35">
      <c r="A787" t="s">
        <v>832</v>
      </c>
      <c r="B787" t="s">
        <v>39</v>
      </c>
      <c r="C787" t="s">
        <v>44</v>
      </c>
      <c r="D787" t="s">
        <v>12</v>
      </c>
      <c r="F787" s="4">
        <v>44350</v>
      </c>
      <c r="G787" s="4">
        <v>44371</v>
      </c>
      <c r="H787" s="6">
        <f t="shared" si="12"/>
        <v>21</v>
      </c>
      <c r="I787">
        <v>1</v>
      </c>
      <c r="L787">
        <v>0.25</v>
      </c>
      <c r="M787">
        <v>179.5359</v>
      </c>
      <c r="N787" t="s">
        <v>18</v>
      </c>
      <c r="O787">
        <v>21</v>
      </c>
      <c r="P787">
        <v>80</v>
      </c>
      <c r="Q787">
        <v>20</v>
      </c>
      <c r="R787">
        <v>20</v>
      </c>
      <c r="S787">
        <v>179.5359</v>
      </c>
      <c r="T787">
        <v>199.5359</v>
      </c>
      <c r="U787">
        <v>199.5359</v>
      </c>
      <c r="V787" t="s">
        <v>1050</v>
      </c>
      <c r="W787" t="s">
        <v>1050</v>
      </c>
    </row>
    <row r="788" spans="1:23" x14ac:dyDescent="0.35">
      <c r="A788" t="s">
        <v>833</v>
      </c>
      <c r="B788" t="s">
        <v>39</v>
      </c>
      <c r="C788" t="s">
        <v>44</v>
      </c>
      <c r="D788" t="s">
        <v>12</v>
      </c>
      <c r="F788" s="4">
        <v>44350</v>
      </c>
      <c r="G788" s="4">
        <v>44375</v>
      </c>
      <c r="H788" s="6">
        <f t="shared" si="12"/>
        <v>25</v>
      </c>
      <c r="I788">
        <v>1</v>
      </c>
      <c r="L788">
        <v>0.25</v>
      </c>
      <c r="M788">
        <v>7.8</v>
      </c>
      <c r="N788" t="s">
        <v>18</v>
      </c>
      <c r="O788">
        <v>25</v>
      </c>
      <c r="P788">
        <v>80</v>
      </c>
      <c r="Q788">
        <v>20</v>
      </c>
      <c r="R788">
        <v>20</v>
      </c>
      <c r="S788">
        <v>7.8</v>
      </c>
      <c r="T788">
        <v>27.8</v>
      </c>
      <c r="U788">
        <v>27.8</v>
      </c>
      <c r="V788" t="s">
        <v>1050</v>
      </c>
      <c r="W788" t="s">
        <v>1053</v>
      </c>
    </row>
    <row r="789" spans="1:23" x14ac:dyDescent="0.35">
      <c r="A789" t="s">
        <v>834</v>
      </c>
      <c r="B789" t="s">
        <v>36</v>
      </c>
      <c r="C789" t="s">
        <v>7</v>
      </c>
      <c r="D789" t="s">
        <v>11</v>
      </c>
      <c r="F789" s="4">
        <v>44350</v>
      </c>
      <c r="G789" s="4">
        <v>44384</v>
      </c>
      <c r="H789" s="6">
        <f t="shared" si="12"/>
        <v>34</v>
      </c>
      <c r="I789">
        <v>1</v>
      </c>
      <c r="L789">
        <v>0.25</v>
      </c>
      <c r="M789">
        <v>107.52</v>
      </c>
      <c r="N789" t="s">
        <v>18</v>
      </c>
      <c r="O789">
        <v>34</v>
      </c>
      <c r="P789">
        <v>80</v>
      </c>
      <c r="Q789">
        <v>20</v>
      </c>
      <c r="R789">
        <v>20</v>
      </c>
      <c r="S789">
        <v>107.52</v>
      </c>
      <c r="T789">
        <v>127.52</v>
      </c>
      <c r="U789">
        <v>127.52</v>
      </c>
      <c r="V789" t="s">
        <v>1050</v>
      </c>
      <c r="W789" t="s">
        <v>1051</v>
      </c>
    </row>
    <row r="790" spans="1:23" x14ac:dyDescent="0.35">
      <c r="A790" t="s">
        <v>835</v>
      </c>
      <c r="B790" t="s">
        <v>35</v>
      </c>
      <c r="C790" t="s">
        <v>8</v>
      </c>
      <c r="D790" t="s">
        <v>13</v>
      </c>
      <c r="F790" s="4">
        <v>44350</v>
      </c>
      <c r="G790" s="4">
        <v>44398</v>
      </c>
      <c r="H790" s="6">
        <f t="shared" si="12"/>
        <v>48</v>
      </c>
      <c r="I790">
        <v>2</v>
      </c>
      <c r="L790">
        <v>0.5</v>
      </c>
      <c r="M790">
        <v>150</v>
      </c>
      <c r="N790" t="s">
        <v>17</v>
      </c>
      <c r="O790">
        <v>48</v>
      </c>
      <c r="P790">
        <v>140</v>
      </c>
      <c r="Q790">
        <v>70</v>
      </c>
      <c r="R790">
        <v>70</v>
      </c>
      <c r="S790">
        <v>150</v>
      </c>
      <c r="T790">
        <v>220</v>
      </c>
      <c r="U790">
        <v>220</v>
      </c>
      <c r="V790" t="s">
        <v>1050</v>
      </c>
      <c r="W790" t="s">
        <v>1051</v>
      </c>
    </row>
    <row r="791" spans="1:23" hidden="1" x14ac:dyDescent="0.35">
      <c r="A791" t="s">
        <v>836</v>
      </c>
      <c r="B791" t="s">
        <v>36</v>
      </c>
      <c r="C791" t="s">
        <v>7</v>
      </c>
      <c r="D791" t="s">
        <v>13</v>
      </c>
      <c r="F791" s="4">
        <v>44350</v>
      </c>
      <c r="H791" s="6">
        <f t="shared" si="12"/>
        <v>-44350</v>
      </c>
      <c r="I791">
        <v>2</v>
      </c>
      <c r="M791">
        <v>42.66</v>
      </c>
      <c r="N791" t="s">
        <v>17</v>
      </c>
      <c r="O791" t="s">
        <v>1054</v>
      </c>
      <c r="P791">
        <v>140</v>
      </c>
      <c r="Q791">
        <v>0</v>
      </c>
      <c r="R791">
        <v>0</v>
      </c>
      <c r="S791">
        <v>42.66</v>
      </c>
      <c r="T791">
        <v>42.66</v>
      </c>
      <c r="U791">
        <v>42.66</v>
      </c>
      <c r="V791" t="s">
        <v>1050</v>
      </c>
      <c r="W791" t="s">
        <v>1052</v>
      </c>
    </row>
    <row r="792" spans="1:23" hidden="1" x14ac:dyDescent="0.35">
      <c r="A792" t="s">
        <v>837</v>
      </c>
      <c r="B792" t="s">
        <v>34</v>
      </c>
      <c r="C792" t="s">
        <v>44</v>
      </c>
      <c r="D792" t="s">
        <v>12</v>
      </c>
      <c r="F792" s="4">
        <v>44350</v>
      </c>
      <c r="H792" s="6">
        <f t="shared" si="12"/>
        <v>-44350</v>
      </c>
      <c r="I792">
        <v>2</v>
      </c>
      <c r="M792">
        <v>20.010000000000002</v>
      </c>
      <c r="N792" t="s">
        <v>18</v>
      </c>
      <c r="O792" t="s">
        <v>1054</v>
      </c>
      <c r="P792">
        <v>140</v>
      </c>
      <c r="Q792">
        <v>0</v>
      </c>
      <c r="R792">
        <v>0</v>
      </c>
      <c r="S792">
        <v>20.010000000000002</v>
      </c>
      <c r="T792">
        <v>20.010000000000002</v>
      </c>
      <c r="U792">
        <v>20.010000000000002</v>
      </c>
      <c r="V792" t="s">
        <v>1050</v>
      </c>
      <c r="W792" t="s">
        <v>1052</v>
      </c>
    </row>
    <row r="793" spans="1:23" x14ac:dyDescent="0.35">
      <c r="A793" t="s">
        <v>838</v>
      </c>
      <c r="B793" t="s">
        <v>38</v>
      </c>
      <c r="C793" t="s">
        <v>8</v>
      </c>
      <c r="D793" t="s">
        <v>11</v>
      </c>
      <c r="F793" s="4">
        <v>44351</v>
      </c>
      <c r="G793" s="4">
        <v>44396</v>
      </c>
      <c r="H793" s="6">
        <f t="shared" si="12"/>
        <v>45</v>
      </c>
      <c r="I793">
        <v>1</v>
      </c>
      <c r="L793">
        <v>0.25</v>
      </c>
      <c r="M793">
        <v>180</v>
      </c>
      <c r="N793" t="s">
        <v>18</v>
      </c>
      <c r="O793">
        <v>45</v>
      </c>
      <c r="P793">
        <v>80</v>
      </c>
      <c r="Q793">
        <v>20</v>
      </c>
      <c r="R793">
        <v>20</v>
      </c>
      <c r="S793">
        <v>180</v>
      </c>
      <c r="T793">
        <v>200</v>
      </c>
      <c r="U793">
        <v>200</v>
      </c>
      <c r="V793" t="s">
        <v>1049</v>
      </c>
      <c r="W793" t="s">
        <v>1053</v>
      </c>
    </row>
    <row r="794" spans="1:23" x14ac:dyDescent="0.35">
      <c r="A794" t="s">
        <v>839</v>
      </c>
      <c r="B794" t="s">
        <v>39</v>
      </c>
      <c r="C794" t="s">
        <v>9</v>
      </c>
      <c r="D794" t="s">
        <v>11</v>
      </c>
      <c r="F794" s="4">
        <v>44352</v>
      </c>
      <c r="G794" s="4">
        <v>44370</v>
      </c>
      <c r="H794" s="6">
        <f t="shared" si="12"/>
        <v>18</v>
      </c>
      <c r="I794">
        <v>1</v>
      </c>
      <c r="L794">
        <v>0.25</v>
      </c>
      <c r="M794">
        <v>30</v>
      </c>
      <c r="N794" t="s">
        <v>18</v>
      </c>
      <c r="O794">
        <v>18</v>
      </c>
      <c r="P794">
        <v>80</v>
      </c>
      <c r="Q794">
        <v>20</v>
      </c>
      <c r="R794">
        <v>20</v>
      </c>
      <c r="S794">
        <v>30</v>
      </c>
      <c r="T794">
        <v>50</v>
      </c>
      <c r="U794">
        <v>50</v>
      </c>
      <c r="V794" t="s">
        <v>1052</v>
      </c>
      <c r="W794" t="s">
        <v>1051</v>
      </c>
    </row>
    <row r="795" spans="1:23" x14ac:dyDescent="0.35">
      <c r="A795" t="s">
        <v>840</v>
      </c>
      <c r="B795" t="s">
        <v>36</v>
      </c>
      <c r="C795" t="s">
        <v>7</v>
      </c>
      <c r="D795" t="s">
        <v>11</v>
      </c>
      <c r="F795" s="4">
        <v>44354</v>
      </c>
      <c r="G795" s="4">
        <v>44357</v>
      </c>
      <c r="H795" s="6">
        <f t="shared" si="12"/>
        <v>3</v>
      </c>
      <c r="I795">
        <v>1</v>
      </c>
      <c r="L795">
        <v>0.25</v>
      </c>
      <c r="M795">
        <v>0.45600000000000002</v>
      </c>
      <c r="N795" t="s">
        <v>18</v>
      </c>
      <c r="O795">
        <v>3</v>
      </c>
      <c r="P795">
        <v>80</v>
      </c>
      <c r="Q795">
        <v>20</v>
      </c>
      <c r="R795">
        <v>20</v>
      </c>
      <c r="S795">
        <v>0.45600000000000002</v>
      </c>
      <c r="T795">
        <v>20.456</v>
      </c>
      <c r="U795">
        <v>20.456</v>
      </c>
      <c r="V795" t="s">
        <v>1053</v>
      </c>
      <c r="W795" t="s">
        <v>1050</v>
      </c>
    </row>
    <row r="796" spans="1:23" x14ac:dyDescent="0.35">
      <c r="A796" t="s">
        <v>841</v>
      </c>
      <c r="B796" t="s">
        <v>34</v>
      </c>
      <c r="C796" t="s">
        <v>44</v>
      </c>
      <c r="D796" t="s">
        <v>12</v>
      </c>
      <c r="F796" s="4">
        <v>44354</v>
      </c>
      <c r="G796" s="4">
        <v>44361</v>
      </c>
      <c r="H796" s="6">
        <f t="shared" si="12"/>
        <v>7</v>
      </c>
      <c r="I796">
        <v>2</v>
      </c>
      <c r="K796" t="s">
        <v>3</v>
      </c>
      <c r="L796">
        <v>1.5</v>
      </c>
      <c r="M796">
        <v>105.9778</v>
      </c>
      <c r="N796" t="s">
        <v>18</v>
      </c>
      <c r="O796">
        <v>7</v>
      </c>
      <c r="P796">
        <v>140</v>
      </c>
      <c r="Q796">
        <v>210</v>
      </c>
      <c r="R796">
        <v>210</v>
      </c>
      <c r="S796">
        <v>0</v>
      </c>
      <c r="T796">
        <v>315.9778</v>
      </c>
      <c r="U796">
        <v>210</v>
      </c>
      <c r="V796" t="s">
        <v>1053</v>
      </c>
      <c r="W796" t="s">
        <v>1053</v>
      </c>
    </row>
    <row r="797" spans="1:23" x14ac:dyDescent="0.35">
      <c r="A797" t="s">
        <v>842</v>
      </c>
      <c r="B797" t="s">
        <v>36</v>
      </c>
      <c r="C797" t="s">
        <v>7</v>
      </c>
      <c r="D797" t="s">
        <v>12</v>
      </c>
      <c r="F797" s="4">
        <v>44354</v>
      </c>
      <c r="G797" s="4">
        <v>44362</v>
      </c>
      <c r="H797" s="6">
        <f t="shared" si="12"/>
        <v>8</v>
      </c>
      <c r="I797">
        <v>2</v>
      </c>
      <c r="L797">
        <v>0.25</v>
      </c>
      <c r="M797">
        <v>19.196999999999999</v>
      </c>
      <c r="N797" t="s">
        <v>17</v>
      </c>
      <c r="O797">
        <v>8</v>
      </c>
      <c r="P797">
        <v>140</v>
      </c>
      <c r="Q797">
        <v>35</v>
      </c>
      <c r="R797">
        <v>35</v>
      </c>
      <c r="S797">
        <v>19.196999999999999</v>
      </c>
      <c r="T797">
        <v>54.197000000000003</v>
      </c>
      <c r="U797">
        <v>54.197000000000003</v>
      </c>
      <c r="V797" t="s">
        <v>1053</v>
      </c>
      <c r="W797" t="s">
        <v>1048</v>
      </c>
    </row>
    <row r="798" spans="1:23" x14ac:dyDescent="0.35">
      <c r="A798" t="s">
        <v>843</v>
      </c>
      <c r="B798" t="s">
        <v>38</v>
      </c>
      <c r="C798" t="s">
        <v>8</v>
      </c>
      <c r="D798" t="s">
        <v>11</v>
      </c>
      <c r="F798" s="4">
        <v>44354</v>
      </c>
      <c r="G798" s="4">
        <v>44368</v>
      </c>
      <c r="H798" s="6">
        <f t="shared" si="12"/>
        <v>14</v>
      </c>
      <c r="I798">
        <v>1</v>
      </c>
      <c r="L798">
        <v>0.25</v>
      </c>
      <c r="M798">
        <v>180</v>
      </c>
      <c r="N798" t="s">
        <v>18</v>
      </c>
      <c r="O798">
        <v>14</v>
      </c>
      <c r="P798">
        <v>80</v>
      </c>
      <c r="Q798">
        <v>20</v>
      </c>
      <c r="R798">
        <v>20</v>
      </c>
      <c r="S798">
        <v>180</v>
      </c>
      <c r="T798">
        <v>200</v>
      </c>
      <c r="U798">
        <v>200</v>
      </c>
      <c r="V798" t="s">
        <v>1053</v>
      </c>
      <c r="W798" t="s">
        <v>1053</v>
      </c>
    </row>
    <row r="799" spans="1:23" x14ac:dyDescent="0.35">
      <c r="A799" t="s">
        <v>844</v>
      </c>
      <c r="B799" t="s">
        <v>39</v>
      </c>
      <c r="C799" t="s">
        <v>9</v>
      </c>
      <c r="D799" t="s">
        <v>13</v>
      </c>
      <c r="F799" s="4">
        <v>44354</v>
      </c>
      <c r="G799" s="4">
        <v>44391</v>
      </c>
      <c r="H799" s="6">
        <f t="shared" si="12"/>
        <v>37</v>
      </c>
      <c r="I799">
        <v>1</v>
      </c>
      <c r="K799" t="s">
        <v>3</v>
      </c>
      <c r="L799">
        <v>0.5</v>
      </c>
      <c r="M799">
        <v>240.6737</v>
      </c>
      <c r="N799" t="s">
        <v>18</v>
      </c>
      <c r="O799">
        <v>37</v>
      </c>
      <c r="P799">
        <v>80</v>
      </c>
      <c r="Q799">
        <v>40</v>
      </c>
      <c r="R799">
        <v>40</v>
      </c>
      <c r="S799">
        <v>0</v>
      </c>
      <c r="T799">
        <v>280.6737</v>
      </c>
      <c r="U799">
        <v>40</v>
      </c>
      <c r="V799" t="s">
        <v>1053</v>
      </c>
      <c r="W799" t="s">
        <v>1051</v>
      </c>
    </row>
    <row r="800" spans="1:23" x14ac:dyDescent="0.35">
      <c r="A800" t="s">
        <v>845</v>
      </c>
      <c r="B800" t="s">
        <v>34</v>
      </c>
      <c r="C800" t="s">
        <v>9</v>
      </c>
      <c r="D800" t="s">
        <v>13</v>
      </c>
      <c r="F800" s="4">
        <v>44354</v>
      </c>
      <c r="G800" s="4">
        <v>44398</v>
      </c>
      <c r="H800" s="6">
        <f t="shared" si="12"/>
        <v>44</v>
      </c>
      <c r="I800">
        <v>1</v>
      </c>
      <c r="L800">
        <v>2</v>
      </c>
      <c r="M800">
        <v>425.89949999999999</v>
      </c>
      <c r="N800" t="s">
        <v>18</v>
      </c>
      <c r="O800">
        <v>44</v>
      </c>
      <c r="P800">
        <v>80</v>
      </c>
      <c r="Q800">
        <v>160</v>
      </c>
      <c r="R800">
        <v>160</v>
      </c>
      <c r="S800">
        <v>425.89949999999999</v>
      </c>
      <c r="T800">
        <v>585.89949999999999</v>
      </c>
      <c r="U800">
        <v>585.89949999999999</v>
      </c>
      <c r="V800" t="s">
        <v>1053</v>
      </c>
      <c r="W800" t="s">
        <v>1051</v>
      </c>
    </row>
    <row r="801" spans="1:23" hidden="1" x14ac:dyDescent="0.35">
      <c r="A801" t="s">
        <v>846</v>
      </c>
      <c r="B801" t="s">
        <v>35</v>
      </c>
      <c r="C801" t="s">
        <v>44</v>
      </c>
      <c r="D801" t="s">
        <v>1</v>
      </c>
      <c r="F801" s="4">
        <v>44354</v>
      </c>
      <c r="H801" s="6">
        <f t="shared" si="12"/>
        <v>-44354</v>
      </c>
      <c r="I801">
        <v>2</v>
      </c>
      <c r="M801">
        <v>346.24380000000002</v>
      </c>
      <c r="N801" t="s">
        <v>18</v>
      </c>
      <c r="O801" t="s">
        <v>1054</v>
      </c>
      <c r="P801">
        <v>140</v>
      </c>
      <c r="Q801">
        <v>0</v>
      </c>
      <c r="R801">
        <v>0</v>
      </c>
      <c r="S801">
        <v>346.24380000000002</v>
      </c>
      <c r="T801">
        <v>346.24380000000002</v>
      </c>
      <c r="U801">
        <v>346.24380000000002</v>
      </c>
      <c r="V801" t="s">
        <v>1053</v>
      </c>
      <c r="W801" t="s">
        <v>1052</v>
      </c>
    </row>
    <row r="802" spans="1:23" x14ac:dyDescent="0.35">
      <c r="A802" t="s">
        <v>847</v>
      </c>
      <c r="B802" t="s">
        <v>36</v>
      </c>
      <c r="C802" t="s">
        <v>7</v>
      </c>
      <c r="D802" t="s">
        <v>11</v>
      </c>
      <c r="F802" s="4">
        <v>44355</v>
      </c>
      <c r="G802" s="4">
        <v>44361</v>
      </c>
      <c r="H802" s="6">
        <f t="shared" si="12"/>
        <v>6</v>
      </c>
      <c r="I802">
        <v>2</v>
      </c>
      <c r="L802">
        <v>0.25</v>
      </c>
      <c r="M802">
        <v>146.75530000000001</v>
      </c>
      <c r="N802" t="s">
        <v>18</v>
      </c>
      <c r="O802">
        <v>6</v>
      </c>
      <c r="P802">
        <v>140</v>
      </c>
      <c r="Q802">
        <v>35</v>
      </c>
      <c r="R802">
        <v>35</v>
      </c>
      <c r="S802">
        <v>146.75530000000001</v>
      </c>
      <c r="T802">
        <v>181.75530000000001</v>
      </c>
      <c r="U802">
        <v>181.75530000000001</v>
      </c>
      <c r="V802" t="s">
        <v>1048</v>
      </c>
      <c r="W802" t="s">
        <v>1053</v>
      </c>
    </row>
    <row r="803" spans="1:23" x14ac:dyDescent="0.35">
      <c r="A803" t="s">
        <v>848</v>
      </c>
      <c r="B803" t="s">
        <v>34</v>
      </c>
      <c r="C803" t="s">
        <v>44</v>
      </c>
      <c r="D803" t="s">
        <v>13</v>
      </c>
      <c r="F803" s="4">
        <v>44355</v>
      </c>
      <c r="G803" s="4">
        <v>44363</v>
      </c>
      <c r="H803" s="6">
        <f t="shared" si="12"/>
        <v>8</v>
      </c>
      <c r="I803">
        <v>1</v>
      </c>
      <c r="L803">
        <v>0.5</v>
      </c>
      <c r="M803">
        <v>120</v>
      </c>
      <c r="N803" t="s">
        <v>18</v>
      </c>
      <c r="O803">
        <v>8</v>
      </c>
      <c r="P803">
        <v>80</v>
      </c>
      <c r="Q803">
        <v>40</v>
      </c>
      <c r="R803">
        <v>40</v>
      </c>
      <c r="S803">
        <v>120</v>
      </c>
      <c r="T803">
        <v>160</v>
      </c>
      <c r="U803">
        <v>160</v>
      </c>
      <c r="V803" t="s">
        <v>1048</v>
      </c>
      <c r="W803" t="s">
        <v>1051</v>
      </c>
    </row>
    <row r="804" spans="1:23" x14ac:dyDescent="0.35">
      <c r="A804" t="s">
        <v>849</v>
      </c>
      <c r="B804" t="s">
        <v>35</v>
      </c>
      <c r="C804" t="s">
        <v>44</v>
      </c>
      <c r="D804" t="s">
        <v>12</v>
      </c>
      <c r="F804" s="4">
        <v>44355</v>
      </c>
      <c r="G804" s="4">
        <v>44364</v>
      </c>
      <c r="H804" s="6">
        <f t="shared" si="12"/>
        <v>9</v>
      </c>
      <c r="I804">
        <v>1</v>
      </c>
      <c r="L804">
        <v>0.5</v>
      </c>
      <c r="M804">
        <v>45.877499999999998</v>
      </c>
      <c r="N804" t="s">
        <v>19</v>
      </c>
      <c r="O804">
        <v>9</v>
      </c>
      <c r="P804">
        <v>80</v>
      </c>
      <c r="Q804">
        <v>40</v>
      </c>
      <c r="R804">
        <v>40</v>
      </c>
      <c r="S804">
        <v>45.877499999999998</v>
      </c>
      <c r="T804">
        <v>85.877499999999998</v>
      </c>
      <c r="U804">
        <v>85.877499999999998</v>
      </c>
      <c r="V804" t="s">
        <v>1048</v>
      </c>
      <c r="W804" t="s">
        <v>1050</v>
      </c>
    </row>
    <row r="805" spans="1:23" x14ac:dyDescent="0.35">
      <c r="A805" t="s">
        <v>850</v>
      </c>
      <c r="B805" t="s">
        <v>37</v>
      </c>
      <c r="C805" t="s">
        <v>43</v>
      </c>
      <c r="D805" t="s">
        <v>1</v>
      </c>
      <c r="F805" s="4">
        <v>44355</v>
      </c>
      <c r="G805" s="4">
        <v>44369</v>
      </c>
      <c r="H805" s="6">
        <f t="shared" si="12"/>
        <v>14</v>
      </c>
      <c r="I805">
        <v>1</v>
      </c>
      <c r="L805">
        <v>1.25</v>
      </c>
      <c r="M805">
        <v>30.42</v>
      </c>
      <c r="N805" t="s">
        <v>17</v>
      </c>
      <c r="O805">
        <v>14</v>
      </c>
      <c r="P805">
        <v>80</v>
      </c>
      <c r="Q805">
        <v>100</v>
      </c>
      <c r="R805">
        <v>100</v>
      </c>
      <c r="S805">
        <v>30.42</v>
      </c>
      <c r="T805">
        <v>130.42000000000002</v>
      </c>
      <c r="U805">
        <v>130.42000000000002</v>
      </c>
      <c r="V805" t="s">
        <v>1048</v>
      </c>
      <c r="W805" t="s">
        <v>1048</v>
      </c>
    </row>
    <row r="806" spans="1:23" x14ac:dyDescent="0.35">
      <c r="A806" t="s">
        <v>851</v>
      </c>
      <c r="B806" t="s">
        <v>37</v>
      </c>
      <c r="C806" t="s">
        <v>43</v>
      </c>
      <c r="D806" t="s">
        <v>11</v>
      </c>
      <c r="F806" s="4">
        <v>44355</v>
      </c>
      <c r="G806" s="4">
        <v>44369</v>
      </c>
      <c r="H806" s="6">
        <f t="shared" si="12"/>
        <v>14</v>
      </c>
      <c r="I806">
        <v>1</v>
      </c>
      <c r="L806">
        <v>0.25</v>
      </c>
      <c r="M806">
        <v>30</v>
      </c>
      <c r="N806" t="s">
        <v>17</v>
      </c>
      <c r="O806">
        <v>14</v>
      </c>
      <c r="P806">
        <v>80</v>
      </c>
      <c r="Q806">
        <v>20</v>
      </c>
      <c r="R806">
        <v>20</v>
      </c>
      <c r="S806">
        <v>30</v>
      </c>
      <c r="T806">
        <v>50</v>
      </c>
      <c r="U806">
        <v>50</v>
      </c>
      <c r="V806" t="s">
        <v>1048</v>
      </c>
      <c r="W806" t="s">
        <v>1048</v>
      </c>
    </row>
    <row r="807" spans="1:23" x14ac:dyDescent="0.35">
      <c r="A807" t="s">
        <v>852</v>
      </c>
      <c r="B807" t="s">
        <v>36</v>
      </c>
      <c r="C807" t="s">
        <v>7</v>
      </c>
      <c r="D807" t="s">
        <v>11</v>
      </c>
      <c r="F807" s="4">
        <v>44355</v>
      </c>
      <c r="G807" s="4">
        <v>44369</v>
      </c>
      <c r="H807" s="6">
        <f t="shared" si="12"/>
        <v>14</v>
      </c>
      <c r="I807">
        <v>1</v>
      </c>
      <c r="L807">
        <v>0.25</v>
      </c>
      <c r="M807">
        <v>90.630399999999995</v>
      </c>
      <c r="N807" t="s">
        <v>18</v>
      </c>
      <c r="O807">
        <v>14</v>
      </c>
      <c r="P807">
        <v>80</v>
      </c>
      <c r="Q807">
        <v>20</v>
      </c>
      <c r="R807">
        <v>20</v>
      </c>
      <c r="S807">
        <v>90.630399999999995</v>
      </c>
      <c r="T807">
        <v>110.63039999999999</v>
      </c>
      <c r="U807">
        <v>110.63039999999999</v>
      </c>
      <c r="V807" t="s">
        <v>1048</v>
      </c>
      <c r="W807" t="s">
        <v>1048</v>
      </c>
    </row>
    <row r="808" spans="1:23" x14ac:dyDescent="0.35">
      <c r="A808" t="s">
        <v>853</v>
      </c>
      <c r="B808" t="s">
        <v>36</v>
      </c>
      <c r="C808" t="s">
        <v>7</v>
      </c>
      <c r="D808" t="s">
        <v>12</v>
      </c>
      <c r="F808" s="4">
        <v>44355</v>
      </c>
      <c r="G808" s="4">
        <v>44384</v>
      </c>
      <c r="H808" s="6">
        <f t="shared" si="12"/>
        <v>29</v>
      </c>
      <c r="I808">
        <v>2</v>
      </c>
      <c r="L808">
        <v>0.25</v>
      </c>
      <c r="M808">
        <v>120</v>
      </c>
      <c r="N808" t="s">
        <v>18</v>
      </c>
      <c r="O808">
        <v>29</v>
      </c>
      <c r="P808">
        <v>140</v>
      </c>
      <c r="Q808">
        <v>35</v>
      </c>
      <c r="R808">
        <v>35</v>
      </c>
      <c r="S808">
        <v>120</v>
      </c>
      <c r="T808">
        <v>155</v>
      </c>
      <c r="U808">
        <v>155</v>
      </c>
      <c r="V808" t="s">
        <v>1048</v>
      </c>
      <c r="W808" t="s">
        <v>1051</v>
      </c>
    </row>
    <row r="809" spans="1:23" x14ac:dyDescent="0.35">
      <c r="A809" t="s">
        <v>854</v>
      </c>
      <c r="B809" t="s">
        <v>39</v>
      </c>
      <c r="C809" t="s">
        <v>8</v>
      </c>
      <c r="D809" t="s">
        <v>12</v>
      </c>
      <c r="E809" t="s">
        <v>3</v>
      </c>
      <c r="F809" s="4">
        <v>44355</v>
      </c>
      <c r="G809" s="4">
        <v>44389</v>
      </c>
      <c r="H809" s="6">
        <f t="shared" si="12"/>
        <v>34</v>
      </c>
      <c r="I809">
        <v>1</v>
      </c>
      <c r="L809">
        <v>0.75</v>
      </c>
      <c r="M809">
        <v>8.92</v>
      </c>
      <c r="N809" t="s">
        <v>17</v>
      </c>
      <c r="O809">
        <v>34</v>
      </c>
      <c r="P809">
        <v>80</v>
      </c>
      <c r="Q809">
        <v>60</v>
      </c>
      <c r="R809">
        <v>60</v>
      </c>
      <c r="S809">
        <v>8.92</v>
      </c>
      <c r="T809">
        <v>68.92</v>
      </c>
      <c r="U809">
        <v>68.92</v>
      </c>
      <c r="V809" t="s">
        <v>1048</v>
      </c>
      <c r="W809" t="s">
        <v>1053</v>
      </c>
    </row>
    <row r="810" spans="1:23" x14ac:dyDescent="0.35">
      <c r="A810" t="s">
        <v>855</v>
      </c>
      <c r="B810" t="s">
        <v>37</v>
      </c>
      <c r="C810" t="s">
        <v>9</v>
      </c>
      <c r="D810" t="s">
        <v>2</v>
      </c>
      <c r="F810" s="4">
        <v>44355</v>
      </c>
      <c r="G810" s="4">
        <v>44389</v>
      </c>
      <c r="H810" s="6">
        <f t="shared" si="12"/>
        <v>34</v>
      </c>
      <c r="I810">
        <v>2</v>
      </c>
      <c r="L810">
        <v>1.25</v>
      </c>
      <c r="M810">
        <v>244.7225</v>
      </c>
      <c r="N810" t="s">
        <v>17</v>
      </c>
      <c r="O810">
        <v>34</v>
      </c>
      <c r="P810">
        <v>140</v>
      </c>
      <c r="Q810">
        <v>175</v>
      </c>
      <c r="R810">
        <v>175</v>
      </c>
      <c r="S810">
        <v>244.7225</v>
      </c>
      <c r="T810">
        <v>419.72249999999997</v>
      </c>
      <c r="U810">
        <v>419.72249999999997</v>
      </c>
      <c r="V810" t="s">
        <v>1048</v>
      </c>
      <c r="W810" t="s">
        <v>1053</v>
      </c>
    </row>
    <row r="811" spans="1:23" hidden="1" x14ac:dyDescent="0.35">
      <c r="A811" t="s">
        <v>856</v>
      </c>
      <c r="B811" t="s">
        <v>35</v>
      </c>
      <c r="C811" t="s">
        <v>44</v>
      </c>
      <c r="D811" t="s">
        <v>12</v>
      </c>
      <c r="F811" s="4">
        <v>44355</v>
      </c>
      <c r="H811" s="6">
        <f t="shared" si="12"/>
        <v>-44355</v>
      </c>
      <c r="I811">
        <v>2</v>
      </c>
      <c r="M811">
        <v>150</v>
      </c>
      <c r="N811" t="s">
        <v>17</v>
      </c>
      <c r="O811" t="s">
        <v>1054</v>
      </c>
      <c r="P811">
        <v>140</v>
      </c>
      <c r="Q811">
        <v>0</v>
      </c>
      <c r="R811">
        <v>0</v>
      </c>
      <c r="S811">
        <v>150</v>
      </c>
      <c r="T811">
        <v>150</v>
      </c>
      <c r="U811">
        <v>150</v>
      </c>
      <c r="V811" t="s">
        <v>1048</v>
      </c>
      <c r="W811" t="s">
        <v>1052</v>
      </c>
    </row>
    <row r="812" spans="1:23" x14ac:dyDescent="0.35">
      <c r="A812" t="s">
        <v>857</v>
      </c>
      <c r="B812" t="s">
        <v>39</v>
      </c>
      <c r="C812" t="s">
        <v>44</v>
      </c>
      <c r="D812" t="s">
        <v>12</v>
      </c>
      <c r="F812" s="4">
        <v>44356</v>
      </c>
      <c r="G812" s="4">
        <v>44365</v>
      </c>
      <c r="H812" s="6">
        <f t="shared" si="12"/>
        <v>9</v>
      </c>
      <c r="I812">
        <v>2</v>
      </c>
      <c r="L812">
        <v>0.25</v>
      </c>
      <c r="M812">
        <v>52.172199999999997</v>
      </c>
      <c r="N812" t="s">
        <v>17</v>
      </c>
      <c r="O812">
        <v>9</v>
      </c>
      <c r="P812">
        <v>140</v>
      </c>
      <c r="Q812">
        <v>35</v>
      </c>
      <c r="R812">
        <v>35</v>
      </c>
      <c r="S812">
        <v>52.172199999999997</v>
      </c>
      <c r="T812">
        <v>87.172200000000004</v>
      </c>
      <c r="U812">
        <v>87.172200000000004</v>
      </c>
      <c r="V812" t="s">
        <v>1051</v>
      </c>
      <c r="W812" t="s">
        <v>1049</v>
      </c>
    </row>
    <row r="813" spans="1:23" x14ac:dyDescent="0.35">
      <c r="A813" t="s">
        <v>858</v>
      </c>
      <c r="B813" t="s">
        <v>36</v>
      </c>
      <c r="C813" t="s">
        <v>7</v>
      </c>
      <c r="D813" t="s">
        <v>11</v>
      </c>
      <c r="F813" s="4">
        <v>44356</v>
      </c>
      <c r="G813" s="4">
        <v>44378</v>
      </c>
      <c r="H813" s="6">
        <f t="shared" si="12"/>
        <v>22</v>
      </c>
      <c r="I813">
        <v>1</v>
      </c>
      <c r="L813">
        <v>0.25</v>
      </c>
      <c r="M813">
        <v>41.712299999999999</v>
      </c>
      <c r="N813" t="s">
        <v>17</v>
      </c>
      <c r="O813">
        <v>22</v>
      </c>
      <c r="P813">
        <v>80</v>
      </c>
      <c r="Q813">
        <v>20</v>
      </c>
      <c r="R813">
        <v>20</v>
      </c>
      <c r="S813">
        <v>41.712299999999999</v>
      </c>
      <c r="T813">
        <v>61.712299999999999</v>
      </c>
      <c r="U813">
        <v>61.712299999999999</v>
      </c>
      <c r="V813" t="s">
        <v>1051</v>
      </c>
      <c r="W813" t="s">
        <v>1050</v>
      </c>
    </row>
    <row r="814" spans="1:23" x14ac:dyDescent="0.35">
      <c r="A814" t="s">
        <v>859</v>
      </c>
      <c r="B814" t="s">
        <v>36</v>
      </c>
      <c r="C814" t="s">
        <v>9</v>
      </c>
      <c r="D814" t="s">
        <v>2</v>
      </c>
      <c r="F814" s="4">
        <v>44357</v>
      </c>
      <c r="G814" s="4">
        <v>44359</v>
      </c>
      <c r="H814" s="6">
        <f t="shared" si="12"/>
        <v>2</v>
      </c>
      <c r="I814">
        <v>1</v>
      </c>
      <c r="L814">
        <v>1</v>
      </c>
      <c r="M814">
        <v>1800.24</v>
      </c>
      <c r="N814" t="s">
        <v>18</v>
      </c>
      <c r="O814">
        <v>2</v>
      </c>
      <c r="P814">
        <v>80</v>
      </c>
      <c r="Q814">
        <v>80</v>
      </c>
      <c r="R814">
        <v>80</v>
      </c>
      <c r="S814">
        <v>1800.24</v>
      </c>
      <c r="T814">
        <v>1880.24</v>
      </c>
      <c r="U814">
        <v>1880.24</v>
      </c>
      <c r="V814" t="s">
        <v>1050</v>
      </c>
      <c r="W814" t="s">
        <v>1052</v>
      </c>
    </row>
    <row r="815" spans="1:23" x14ac:dyDescent="0.35">
      <c r="A815" t="s">
        <v>860</v>
      </c>
      <c r="B815" t="s">
        <v>34</v>
      </c>
      <c r="C815" t="s">
        <v>8</v>
      </c>
      <c r="D815" t="s">
        <v>12</v>
      </c>
      <c r="F815" s="4">
        <v>44357</v>
      </c>
      <c r="G815" s="4">
        <v>44368</v>
      </c>
      <c r="H815" s="6">
        <f t="shared" si="12"/>
        <v>11</v>
      </c>
      <c r="I815">
        <v>1</v>
      </c>
      <c r="L815">
        <v>0.5</v>
      </c>
      <c r="M815">
        <v>144</v>
      </c>
      <c r="N815" t="s">
        <v>18</v>
      </c>
      <c r="O815">
        <v>11</v>
      </c>
      <c r="P815">
        <v>80</v>
      </c>
      <c r="Q815">
        <v>40</v>
      </c>
      <c r="R815">
        <v>40</v>
      </c>
      <c r="S815">
        <v>144</v>
      </c>
      <c r="T815">
        <v>184</v>
      </c>
      <c r="U815">
        <v>184</v>
      </c>
      <c r="V815" t="s">
        <v>1050</v>
      </c>
      <c r="W815" t="s">
        <v>1053</v>
      </c>
    </row>
    <row r="816" spans="1:23" x14ac:dyDescent="0.35">
      <c r="A816" t="s">
        <v>861</v>
      </c>
      <c r="B816" t="s">
        <v>38</v>
      </c>
      <c r="C816" t="s">
        <v>8</v>
      </c>
      <c r="D816" t="s">
        <v>12</v>
      </c>
      <c r="E816" t="s">
        <v>3</v>
      </c>
      <c r="F816" s="4">
        <v>44357</v>
      </c>
      <c r="G816" s="4">
        <v>44368</v>
      </c>
      <c r="H816" s="6">
        <f t="shared" si="12"/>
        <v>11</v>
      </c>
      <c r="I816">
        <v>1</v>
      </c>
      <c r="L816">
        <v>0.5</v>
      </c>
      <c r="M816">
        <v>39.953899999999997</v>
      </c>
      <c r="N816" t="s">
        <v>17</v>
      </c>
      <c r="O816">
        <v>11</v>
      </c>
      <c r="P816">
        <v>80</v>
      </c>
      <c r="Q816">
        <v>40</v>
      </c>
      <c r="R816">
        <v>40</v>
      </c>
      <c r="S816">
        <v>39.953899999999997</v>
      </c>
      <c r="T816">
        <v>79.953900000000004</v>
      </c>
      <c r="U816">
        <v>79.953900000000004</v>
      </c>
      <c r="V816" t="s">
        <v>1050</v>
      </c>
      <c r="W816" t="s">
        <v>1053</v>
      </c>
    </row>
    <row r="817" spans="1:23" x14ac:dyDescent="0.35">
      <c r="A817" t="s">
        <v>862</v>
      </c>
      <c r="B817" t="s">
        <v>36</v>
      </c>
      <c r="C817" t="s">
        <v>7</v>
      </c>
      <c r="D817" t="s">
        <v>13</v>
      </c>
      <c r="F817" s="4">
        <v>44357</v>
      </c>
      <c r="G817" s="4">
        <v>44373</v>
      </c>
      <c r="H817" s="6">
        <f t="shared" si="12"/>
        <v>16</v>
      </c>
      <c r="I817">
        <v>2</v>
      </c>
      <c r="L817">
        <v>0.5</v>
      </c>
      <c r="M817">
        <v>180</v>
      </c>
      <c r="N817" t="s">
        <v>17</v>
      </c>
      <c r="O817">
        <v>16</v>
      </c>
      <c r="P817">
        <v>140</v>
      </c>
      <c r="Q817">
        <v>70</v>
      </c>
      <c r="R817">
        <v>70</v>
      </c>
      <c r="S817">
        <v>180</v>
      </c>
      <c r="T817">
        <v>250</v>
      </c>
      <c r="U817">
        <v>250</v>
      </c>
      <c r="V817" t="s">
        <v>1050</v>
      </c>
      <c r="W817" t="s">
        <v>1052</v>
      </c>
    </row>
    <row r="818" spans="1:23" x14ac:dyDescent="0.35">
      <c r="A818" t="s">
        <v>863</v>
      </c>
      <c r="B818" t="s">
        <v>37</v>
      </c>
      <c r="C818" t="s">
        <v>8</v>
      </c>
      <c r="D818" t="s">
        <v>12</v>
      </c>
      <c r="F818" s="4">
        <v>44357</v>
      </c>
      <c r="G818" s="4">
        <v>44370</v>
      </c>
      <c r="H818" s="6">
        <f t="shared" si="12"/>
        <v>13</v>
      </c>
      <c r="I818">
        <v>1</v>
      </c>
      <c r="L818">
        <v>0.25</v>
      </c>
      <c r="M818">
        <v>150.36160000000001</v>
      </c>
      <c r="N818" t="s">
        <v>18</v>
      </c>
      <c r="O818">
        <v>13</v>
      </c>
      <c r="P818">
        <v>80</v>
      </c>
      <c r="Q818">
        <v>20</v>
      </c>
      <c r="R818">
        <v>20</v>
      </c>
      <c r="S818">
        <v>150.36160000000001</v>
      </c>
      <c r="T818">
        <v>170.36160000000001</v>
      </c>
      <c r="U818">
        <v>170.36160000000001</v>
      </c>
      <c r="V818" t="s">
        <v>1050</v>
      </c>
      <c r="W818" t="s">
        <v>1051</v>
      </c>
    </row>
    <row r="819" spans="1:23" x14ac:dyDescent="0.35">
      <c r="A819" t="s">
        <v>864</v>
      </c>
      <c r="B819" t="s">
        <v>37</v>
      </c>
      <c r="C819" t="s">
        <v>43</v>
      </c>
      <c r="D819" t="s">
        <v>11</v>
      </c>
      <c r="E819" t="s">
        <v>3</v>
      </c>
      <c r="F819" s="4">
        <v>44357</v>
      </c>
      <c r="G819" s="4">
        <v>44386</v>
      </c>
      <c r="H819" s="6">
        <f t="shared" si="12"/>
        <v>29</v>
      </c>
      <c r="I819">
        <v>1</v>
      </c>
      <c r="J819" t="s">
        <v>3</v>
      </c>
      <c r="K819" t="s">
        <v>3</v>
      </c>
      <c r="L819">
        <v>0.25</v>
      </c>
      <c r="M819">
        <v>110.11</v>
      </c>
      <c r="N819" t="s">
        <v>20</v>
      </c>
      <c r="O819">
        <v>29</v>
      </c>
      <c r="P819">
        <v>80</v>
      </c>
      <c r="Q819">
        <v>20</v>
      </c>
      <c r="R819">
        <v>0</v>
      </c>
      <c r="S819">
        <v>0</v>
      </c>
      <c r="T819">
        <v>130.11000000000001</v>
      </c>
      <c r="U819">
        <v>0</v>
      </c>
      <c r="V819" t="s">
        <v>1050</v>
      </c>
      <c r="W819" t="s">
        <v>1049</v>
      </c>
    </row>
    <row r="820" spans="1:23" x14ac:dyDescent="0.35">
      <c r="A820" t="s">
        <v>865</v>
      </c>
      <c r="B820" t="s">
        <v>36</v>
      </c>
      <c r="C820" t="s">
        <v>7</v>
      </c>
      <c r="D820" t="s">
        <v>11</v>
      </c>
      <c r="F820" s="4">
        <v>44357</v>
      </c>
      <c r="G820" s="4">
        <v>44392</v>
      </c>
      <c r="H820" s="6">
        <f t="shared" si="12"/>
        <v>35</v>
      </c>
      <c r="I820">
        <v>1</v>
      </c>
      <c r="L820">
        <v>0.25</v>
      </c>
      <c r="M820">
        <v>120</v>
      </c>
      <c r="N820" t="s">
        <v>17</v>
      </c>
      <c r="O820">
        <v>35</v>
      </c>
      <c r="P820">
        <v>80</v>
      </c>
      <c r="Q820">
        <v>20</v>
      </c>
      <c r="R820">
        <v>20</v>
      </c>
      <c r="S820">
        <v>120</v>
      </c>
      <c r="T820">
        <v>140</v>
      </c>
      <c r="U820">
        <v>140</v>
      </c>
      <c r="V820" t="s">
        <v>1050</v>
      </c>
      <c r="W820" t="s">
        <v>1050</v>
      </c>
    </row>
    <row r="821" spans="1:23" x14ac:dyDescent="0.35">
      <c r="A821" t="s">
        <v>866</v>
      </c>
      <c r="B821" t="s">
        <v>36</v>
      </c>
      <c r="C821" t="s">
        <v>7</v>
      </c>
      <c r="D821" t="s">
        <v>13</v>
      </c>
      <c r="F821" s="4">
        <v>44357</v>
      </c>
      <c r="G821" s="4">
        <v>44389</v>
      </c>
      <c r="H821" s="6">
        <f t="shared" si="12"/>
        <v>32</v>
      </c>
      <c r="I821">
        <v>2</v>
      </c>
      <c r="L821">
        <v>0.5</v>
      </c>
      <c r="M821">
        <v>272.49689999999998</v>
      </c>
      <c r="N821" t="s">
        <v>17</v>
      </c>
      <c r="O821">
        <v>32</v>
      </c>
      <c r="P821">
        <v>140</v>
      </c>
      <c r="Q821">
        <v>70</v>
      </c>
      <c r="R821">
        <v>70</v>
      </c>
      <c r="S821">
        <v>272.49689999999998</v>
      </c>
      <c r="T821">
        <v>342.49689999999998</v>
      </c>
      <c r="U821">
        <v>342.49689999999998</v>
      </c>
      <c r="V821" t="s">
        <v>1050</v>
      </c>
      <c r="W821" t="s">
        <v>1053</v>
      </c>
    </row>
    <row r="822" spans="1:23" x14ac:dyDescent="0.35">
      <c r="A822" t="s">
        <v>867</v>
      </c>
      <c r="B822" t="s">
        <v>38</v>
      </c>
      <c r="C822" t="s">
        <v>8</v>
      </c>
      <c r="D822" t="s">
        <v>12</v>
      </c>
      <c r="F822" s="4">
        <v>44357</v>
      </c>
      <c r="G822" s="4">
        <v>44391</v>
      </c>
      <c r="H822" s="6">
        <f t="shared" si="12"/>
        <v>34</v>
      </c>
      <c r="I822">
        <v>1</v>
      </c>
      <c r="L822">
        <v>0.25</v>
      </c>
      <c r="M822">
        <v>34.5</v>
      </c>
      <c r="N822" t="s">
        <v>19</v>
      </c>
      <c r="O822">
        <v>34</v>
      </c>
      <c r="P822">
        <v>80</v>
      </c>
      <c r="Q822">
        <v>20</v>
      </c>
      <c r="R822">
        <v>20</v>
      </c>
      <c r="S822">
        <v>34.5</v>
      </c>
      <c r="T822">
        <v>54.5</v>
      </c>
      <c r="U822">
        <v>54.5</v>
      </c>
      <c r="V822" t="s">
        <v>1050</v>
      </c>
      <c r="W822" t="s">
        <v>1051</v>
      </c>
    </row>
    <row r="823" spans="1:23" x14ac:dyDescent="0.35">
      <c r="A823" t="s">
        <v>868</v>
      </c>
      <c r="B823" t="s">
        <v>34</v>
      </c>
      <c r="C823" t="s">
        <v>8</v>
      </c>
      <c r="D823" t="s">
        <v>2</v>
      </c>
      <c r="F823" s="4">
        <v>44357</v>
      </c>
      <c r="G823" s="4">
        <v>44392</v>
      </c>
      <c r="H823" s="6">
        <f t="shared" si="12"/>
        <v>35</v>
      </c>
      <c r="I823">
        <v>2</v>
      </c>
      <c r="L823">
        <v>3</v>
      </c>
      <c r="M823">
        <v>44.064</v>
      </c>
      <c r="N823" t="s">
        <v>18</v>
      </c>
      <c r="O823">
        <v>35</v>
      </c>
      <c r="P823">
        <v>140</v>
      </c>
      <c r="Q823">
        <v>420</v>
      </c>
      <c r="R823">
        <v>420</v>
      </c>
      <c r="S823">
        <v>44.064</v>
      </c>
      <c r="T823">
        <v>464.06400000000002</v>
      </c>
      <c r="U823">
        <v>464.06400000000002</v>
      </c>
      <c r="V823" t="s">
        <v>1050</v>
      </c>
      <c r="W823" t="s">
        <v>1050</v>
      </c>
    </row>
    <row r="824" spans="1:23" hidden="1" x14ac:dyDescent="0.35">
      <c r="A824" t="s">
        <v>869</v>
      </c>
      <c r="B824" t="s">
        <v>35</v>
      </c>
      <c r="C824" t="s">
        <v>44</v>
      </c>
      <c r="D824" t="s">
        <v>2</v>
      </c>
      <c r="F824" s="4">
        <v>44357</v>
      </c>
      <c r="H824" s="6">
        <f t="shared" si="12"/>
        <v>-44357</v>
      </c>
      <c r="I824">
        <v>2</v>
      </c>
      <c r="M824">
        <v>67.843599999999995</v>
      </c>
      <c r="N824" t="s">
        <v>19</v>
      </c>
      <c r="O824" t="s">
        <v>1054</v>
      </c>
      <c r="P824">
        <v>140</v>
      </c>
      <c r="Q824">
        <v>0</v>
      </c>
      <c r="R824">
        <v>0</v>
      </c>
      <c r="S824">
        <v>67.843599999999995</v>
      </c>
      <c r="T824">
        <v>67.843599999999995</v>
      </c>
      <c r="U824">
        <v>67.843599999999995</v>
      </c>
      <c r="V824" t="s">
        <v>1050</v>
      </c>
      <c r="W824" t="s">
        <v>1052</v>
      </c>
    </row>
    <row r="825" spans="1:23" hidden="1" x14ac:dyDescent="0.35">
      <c r="A825" t="s">
        <v>870</v>
      </c>
      <c r="B825" t="s">
        <v>34</v>
      </c>
      <c r="C825" t="s">
        <v>8</v>
      </c>
      <c r="D825" t="s">
        <v>12</v>
      </c>
      <c r="F825" s="4">
        <v>44357</v>
      </c>
      <c r="H825" s="6">
        <f t="shared" si="12"/>
        <v>-44357</v>
      </c>
      <c r="I825">
        <v>2</v>
      </c>
      <c r="M825">
        <v>165.8691</v>
      </c>
      <c r="N825" t="s">
        <v>18</v>
      </c>
      <c r="O825" t="s">
        <v>1054</v>
      </c>
      <c r="P825">
        <v>140</v>
      </c>
      <c r="Q825">
        <v>0</v>
      </c>
      <c r="R825">
        <v>0</v>
      </c>
      <c r="S825">
        <v>165.8691</v>
      </c>
      <c r="T825">
        <v>165.8691</v>
      </c>
      <c r="U825">
        <v>165.8691</v>
      </c>
      <c r="V825" t="s">
        <v>1050</v>
      </c>
      <c r="W825" t="s">
        <v>1052</v>
      </c>
    </row>
    <row r="826" spans="1:23" hidden="1" x14ac:dyDescent="0.35">
      <c r="A826" t="s">
        <v>871</v>
      </c>
      <c r="B826" t="s">
        <v>40</v>
      </c>
      <c r="C826" t="s">
        <v>7</v>
      </c>
      <c r="D826" t="s">
        <v>13</v>
      </c>
      <c r="F826" s="4">
        <v>44357</v>
      </c>
      <c r="H826" s="6">
        <f t="shared" si="12"/>
        <v>-44357</v>
      </c>
      <c r="I826">
        <v>2</v>
      </c>
      <c r="M826">
        <v>42.66</v>
      </c>
      <c r="N826" t="s">
        <v>21</v>
      </c>
      <c r="O826" t="s">
        <v>1054</v>
      </c>
      <c r="P826">
        <v>140</v>
      </c>
      <c r="Q826">
        <v>0</v>
      </c>
      <c r="R826">
        <v>0</v>
      </c>
      <c r="S826">
        <v>42.66</v>
      </c>
      <c r="T826">
        <v>42.66</v>
      </c>
      <c r="U826">
        <v>42.66</v>
      </c>
      <c r="V826" t="s">
        <v>1050</v>
      </c>
      <c r="W826" t="s">
        <v>1052</v>
      </c>
    </row>
    <row r="827" spans="1:23" hidden="1" x14ac:dyDescent="0.35">
      <c r="A827" t="s">
        <v>872</v>
      </c>
      <c r="B827" t="s">
        <v>39</v>
      </c>
      <c r="C827" t="s">
        <v>9</v>
      </c>
      <c r="D827" t="s">
        <v>13</v>
      </c>
      <c r="F827" s="4">
        <v>44357</v>
      </c>
      <c r="H827" s="6">
        <f t="shared" si="12"/>
        <v>-44357</v>
      </c>
      <c r="I827">
        <v>1</v>
      </c>
      <c r="M827">
        <v>101.9011</v>
      </c>
      <c r="N827" t="s">
        <v>17</v>
      </c>
      <c r="O827" t="s">
        <v>1054</v>
      </c>
      <c r="P827">
        <v>80</v>
      </c>
      <c r="Q827">
        <v>0</v>
      </c>
      <c r="R827">
        <v>0</v>
      </c>
      <c r="S827">
        <v>101.9011</v>
      </c>
      <c r="T827">
        <v>101.9011</v>
      </c>
      <c r="U827">
        <v>101.9011</v>
      </c>
      <c r="V827" t="s">
        <v>1050</v>
      </c>
      <c r="W827" t="s">
        <v>1052</v>
      </c>
    </row>
    <row r="828" spans="1:23" hidden="1" x14ac:dyDescent="0.35">
      <c r="A828" t="s">
        <v>873</v>
      </c>
      <c r="B828" t="s">
        <v>42</v>
      </c>
      <c r="C828" t="s">
        <v>9</v>
      </c>
      <c r="D828" t="s">
        <v>2</v>
      </c>
      <c r="F828" s="4">
        <v>44357</v>
      </c>
      <c r="H828" s="6">
        <f t="shared" si="12"/>
        <v>-44357</v>
      </c>
      <c r="I828">
        <v>2</v>
      </c>
      <c r="M828">
        <v>222.5367</v>
      </c>
      <c r="N828" t="s">
        <v>18</v>
      </c>
      <c r="O828" t="s">
        <v>1054</v>
      </c>
      <c r="P828">
        <v>140</v>
      </c>
      <c r="Q828">
        <v>0</v>
      </c>
      <c r="R828">
        <v>0</v>
      </c>
      <c r="S828">
        <v>222.5367</v>
      </c>
      <c r="T828">
        <v>222.5367</v>
      </c>
      <c r="U828">
        <v>222.5367</v>
      </c>
      <c r="V828" t="s">
        <v>1050</v>
      </c>
      <c r="W828" t="s">
        <v>1052</v>
      </c>
    </row>
    <row r="829" spans="1:23" x14ac:dyDescent="0.35">
      <c r="A829" t="s">
        <v>874</v>
      </c>
      <c r="B829" t="s">
        <v>39</v>
      </c>
      <c r="C829" t="s">
        <v>9</v>
      </c>
      <c r="D829" t="s">
        <v>13</v>
      </c>
      <c r="F829" s="4">
        <v>44358</v>
      </c>
      <c r="G829" s="4">
        <v>44393</v>
      </c>
      <c r="H829" s="6">
        <f t="shared" si="12"/>
        <v>35</v>
      </c>
      <c r="I829">
        <v>1</v>
      </c>
      <c r="J829" t="s">
        <v>3</v>
      </c>
      <c r="K829" t="s">
        <v>3</v>
      </c>
      <c r="L829">
        <v>0.5</v>
      </c>
      <c r="M829">
        <v>344.76940000000002</v>
      </c>
      <c r="N829" t="s">
        <v>20</v>
      </c>
      <c r="O829">
        <v>35</v>
      </c>
      <c r="P829">
        <v>80</v>
      </c>
      <c r="Q829">
        <v>40</v>
      </c>
      <c r="R829">
        <v>0</v>
      </c>
      <c r="S829">
        <v>0</v>
      </c>
      <c r="T829">
        <v>384.76940000000002</v>
      </c>
      <c r="U829">
        <v>0</v>
      </c>
      <c r="V829" t="s">
        <v>1049</v>
      </c>
      <c r="W829" t="s">
        <v>1049</v>
      </c>
    </row>
    <row r="830" spans="1:23" x14ac:dyDescent="0.35">
      <c r="A830" t="s">
        <v>875</v>
      </c>
      <c r="B830" t="s">
        <v>36</v>
      </c>
      <c r="C830" t="s">
        <v>7</v>
      </c>
      <c r="D830" t="s">
        <v>11</v>
      </c>
      <c r="F830" s="4">
        <v>44359</v>
      </c>
      <c r="G830" s="4">
        <v>44376</v>
      </c>
      <c r="H830" s="6">
        <f t="shared" si="12"/>
        <v>17</v>
      </c>
      <c r="I830">
        <v>1</v>
      </c>
      <c r="L830">
        <v>0.25</v>
      </c>
      <c r="M830">
        <v>22</v>
      </c>
      <c r="N830" t="s">
        <v>17</v>
      </c>
      <c r="O830">
        <v>17</v>
      </c>
      <c r="P830">
        <v>80</v>
      </c>
      <c r="Q830">
        <v>20</v>
      </c>
      <c r="R830">
        <v>20</v>
      </c>
      <c r="S830">
        <v>22</v>
      </c>
      <c r="T830">
        <v>42</v>
      </c>
      <c r="U830">
        <v>42</v>
      </c>
      <c r="V830" t="s">
        <v>1052</v>
      </c>
      <c r="W830" t="s">
        <v>1048</v>
      </c>
    </row>
    <row r="831" spans="1:23" x14ac:dyDescent="0.35">
      <c r="A831" t="s">
        <v>876</v>
      </c>
      <c r="B831" t="s">
        <v>34</v>
      </c>
      <c r="C831" t="s">
        <v>44</v>
      </c>
      <c r="D831" t="s">
        <v>13</v>
      </c>
      <c r="F831" s="4">
        <v>44361</v>
      </c>
      <c r="G831" s="4">
        <v>44370</v>
      </c>
      <c r="H831" s="6">
        <f t="shared" si="12"/>
        <v>9</v>
      </c>
      <c r="I831">
        <v>1</v>
      </c>
      <c r="L831">
        <v>0.5</v>
      </c>
      <c r="M831">
        <v>120</v>
      </c>
      <c r="N831" t="s">
        <v>17</v>
      </c>
      <c r="O831">
        <v>9</v>
      </c>
      <c r="P831">
        <v>80</v>
      </c>
      <c r="Q831">
        <v>40</v>
      </c>
      <c r="R831">
        <v>40</v>
      </c>
      <c r="S831">
        <v>120</v>
      </c>
      <c r="T831">
        <v>160</v>
      </c>
      <c r="U831">
        <v>160</v>
      </c>
      <c r="V831" t="s">
        <v>1053</v>
      </c>
      <c r="W831" t="s">
        <v>1051</v>
      </c>
    </row>
    <row r="832" spans="1:23" x14ac:dyDescent="0.35">
      <c r="A832" t="s">
        <v>877</v>
      </c>
      <c r="B832" t="s">
        <v>34</v>
      </c>
      <c r="C832" t="s">
        <v>8</v>
      </c>
      <c r="D832" t="s">
        <v>13</v>
      </c>
      <c r="E832" t="s">
        <v>3</v>
      </c>
      <c r="F832" s="4">
        <v>44361</v>
      </c>
      <c r="G832" s="4">
        <v>44371</v>
      </c>
      <c r="H832" s="6">
        <f t="shared" si="12"/>
        <v>10</v>
      </c>
      <c r="I832">
        <v>1</v>
      </c>
      <c r="J832" t="s">
        <v>3</v>
      </c>
      <c r="K832" t="s">
        <v>3</v>
      </c>
      <c r="L832">
        <v>0.5</v>
      </c>
      <c r="M832">
        <v>204.28399999999999</v>
      </c>
      <c r="N832" t="s">
        <v>20</v>
      </c>
      <c r="O832">
        <v>10</v>
      </c>
      <c r="P832">
        <v>80</v>
      </c>
      <c r="Q832">
        <v>40</v>
      </c>
      <c r="R832">
        <v>0</v>
      </c>
      <c r="S832">
        <v>0</v>
      </c>
      <c r="T832">
        <v>244.28399999999999</v>
      </c>
      <c r="U832">
        <v>0</v>
      </c>
      <c r="V832" t="s">
        <v>1053</v>
      </c>
      <c r="W832" t="s">
        <v>1050</v>
      </c>
    </row>
    <row r="833" spans="1:23" x14ac:dyDescent="0.35">
      <c r="A833" t="s">
        <v>878</v>
      </c>
      <c r="B833" t="s">
        <v>38</v>
      </c>
      <c r="C833" t="s">
        <v>9</v>
      </c>
      <c r="D833" t="s">
        <v>13</v>
      </c>
      <c r="F833" s="4">
        <v>44361</v>
      </c>
      <c r="G833" s="4">
        <v>44384</v>
      </c>
      <c r="H833" s="6">
        <f t="shared" si="12"/>
        <v>23</v>
      </c>
      <c r="I833">
        <v>2</v>
      </c>
      <c r="K833" t="s">
        <v>3</v>
      </c>
      <c r="L833">
        <v>5</v>
      </c>
      <c r="M833">
        <v>2048.5612000000001</v>
      </c>
      <c r="N833" t="s">
        <v>18</v>
      </c>
      <c r="O833">
        <v>23</v>
      </c>
      <c r="P833">
        <v>140</v>
      </c>
      <c r="Q833">
        <v>700</v>
      </c>
      <c r="R833">
        <v>700</v>
      </c>
      <c r="S833">
        <v>0</v>
      </c>
      <c r="T833">
        <v>2748.5612000000001</v>
      </c>
      <c r="U833">
        <v>700</v>
      </c>
      <c r="V833" t="s">
        <v>1053</v>
      </c>
      <c r="W833" t="s">
        <v>1051</v>
      </c>
    </row>
    <row r="834" spans="1:23" x14ac:dyDescent="0.35">
      <c r="A834" t="s">
        <v>879</v>
      </c>
      <c r="B834" t="s">
        <v>39</v>
      </c>
      <c r="C834" t="s">
        <v>8</v>
      </c>
      <c r="D834" t="s">
        <v>11</v>
      </c>
      <c r="F834" s="4">
        <v>44361</v>
      </c>
      <c r="G834" s="4">
        <v>44399</v>
      </c>
      <c r="H834" s="6">
        <f t="shared" si="12"/>
        <v>38</v>
      </c>
      <c r="I834">
        <v>1</v>
      </c>
      <c r="L834">
        <v>0.25</v>
      </c>
      <c r="M834">
        <v>8.5495999999999999</v>
      </c>
      <c r="N834" t="s">
        <v>18</v>
      </c>
      <c r="O834">
        <v>38</v>
      </c>
      <c r="P834">
        <v>80</v>
      </c>
      <c r="Q834">
        <v>20</v>
      </c>
      <c r="R834">
        <v>20</v>
      </c>
      <c r="S834">
        <v>8.5495999999999999</v>
      </c>
      <c r="T834">
        <v>28.549599999999998</v>
      </c>
      <c r="U834">
        <v>28.549599999999998</v>
      </c>
      <c r="V834" t="s">
        <v>1053</v>
      </c>
      <c r="W834" t="s">
        <v>1050</v>
      </c>
    </row>
    <row r="835" spans="1:23" x14ac:dyDescent="0.35">
      <c r="A835" t="s">
        <v>880</v>
      </c>
      <c r="B835" t="s">
        <v>34</v>
      </c>
      <c r="C835" t="s">
        <v>44</v>
      </c>
      <c r="D835" t="s">
        <v>12</v>
      </c>
      <c r="F835" s="4">
        <v>44361</v>
      </c>
      <c r="G835" s="4">
        <v>44399</v>
      </c>
      <c r="H835" s="6">
        <f t="shared" ref="H835:H898" si="13">G835-F835</f>
        <v>38</v>
      </c>
      <c r="I835">
        <v>1</v>
      </c>
      <c r="L835">
        <v>0.5</v>
      </c>
      <c r="M835">
        <v>120.54089999999999</v>
      </c>
      <c r="N835" t="s">
        <v>18</v>
      </c>
      <c r="O835">
        <v>38</v>
      </c>
      <c r="P835">
        <v>80</v>
      </c>
      <c r="Q835">
        <v>40</v>
      </c>
      <c r="R835">
        <v>40</v>
      </c>
      <c r="S835">
        <v>120.54089999999999</v>
      </c>
      <c r="T835">
        <v>160.54089999999999</v>
      </c>
      <c r="U835">
        <v>160.54089999999999</v>
      </c>
      <c r="V835" t="s">
        <v>1053</v>
      </c>
      <c r="W835" t="s">
        <v>1050</v>
      </c>
    </row>
    <row r="836" spans="1:23" hidden="1" x14ac:dyDescent="0.35">
      <c r="A836" t="s">
        <v>881</v>
      </c>
      <c r="B836" t="s">
        <v>35</v>
      </c>
      <c r="C836" t="s">
        <v>44</v>
      </c>
      <c r="D836" t="s">
        <v>13</v>
      </c>
      <c r="F836" s="4">
        <v>44361</v>
      </c>
      <c r="H836" s="6">
        <f t="shared" si="13"/>
        <v>-44361</v>
      </c>
      <c r="I836">
        <v>2</v>
      </c>
      <c r="M836">
        <v>52.350099999999998</v>
      </c>
      <c r="N836" t="s">
        <v>19</v>
      </c>
      <c r="O836" t="s">
        <v>1054</v>
      </c>
      <c r="P836">
        <v>140</v>
      </c>
      <c r="Q836">
        <v>0</v>
      </c>
      <c r="R836">
        <v>0</v>
      </c>
      <c r="S836">
        <v>52.350099999999998</v>
      </c>
      <c r="T836">
        <v>52.350099999999998</v>
      </c>
      <c r="U836">
        <v>52.350099999999998</v>
      </c>
      <c r="V836" t="s">
        <v>1053</v>
      </c>
      <c r="W836" t="s">
        <v>1052</v>
      </c>
    </row>
    <row r="837" spans="1:23" hidden="1" x14ac:dyDescent="0.35">
      <c r="A837" t="s">
        <v>882</v>
      </c>
      <c r="B837" t="s">
        <v>34</v>
      </c>
      <c r="C837" t="s">
        <v>8</v>
      </c>
      <c r="D837" t="s">
        <v>1</v>
      </c>
      <c r="F837" s="4">
        <v>44361</v>
      </c>
      <c r="H837" s="6">
        <f t="shared" si="13"/>
        <v>-44361</v>
      </c>
      <c r="I837">
        <v>2</v>
      </c>
      <c r="M837">
        <v>406.70679999999999</v>
      </c>
      <c r="N837" t="s">
        <v>18</v>
      </c>
      <c r="O837" t="s">
        <v>1054</v>
      </c>
      <c r="P837">
        <v>140</v>
      </c>
      <c r="Q837">
        <v>0</v>
      </c>
      <c r="R837">
        <v>0</v>
      </c>
      <c r="S837">
        <v>406.70679999999999</v>
      </c>
      <c r="T837">
        <v>406.70679999999999</v>
      </c>
      <c r="U837">
        <v>406.70679999999999</v>
      </c>
      <c r="V837" t="s">
        <v>1053</v>
      </c>
      <c r="W837" t="s">
        <v>1052</v>
      </c>
    </row>
    <row r="838" spans="1:23" x14ac:dyDescent="0.35">
      <c r="A838" t="s">
        <v>883</v>
      </c>
      <c r="B838" t="s">
        <v>37</v>
      </c>
      <c r="C838" t="s">
        <v>43</v>
      </c>
      <c r="D838" t="s">
        <v>11</v>
      </c>
      <c r="F838" s="4">
        <v>44362</v>
      </c>
      <c r="G838" s="4">
        <v>44386</v>
      </c>
      <c r="H838" s="6">
        <f t="shared" si="13"/>
        <v>24</v>
      </c>
      <c r="I838">
        <v>1</v>
      </c>
      <c r="L838">
        <v>0.25</v>
      </c>
      <c r="M838">
        <v>70.5334</v>
      </c>
      <c r="N838" t="s">
        <v>17</v>
      </c>
      <c r="O838">
        <v>24</v>
      </c>
      <c r="P838">
        <v>80</v>
      </c>
      <c r="Q838">
        <v>20</v>
      </c>
      <c r="R838">
        <v>20</v>
      </c>
      <c r="S838">
        <v>70.5334</v>
      </c>
      <c r="T838">
        <v>90.5334</v>
      </c>
      <c r="U838">
        <v>90.5334</v>
      </c>
      <c r="V838" t="s">
        <v>1048</v>
      </c>
      <c r="W838" t="s">
        <v>1049</v>
      </c>
    </row>
    <row r="839" spans="1:23" x14ac:dyDescent="0.35">
      <c r="A839" t="s">
        <v>884</v>
      </c>
      <c r="B839" t="s">
        <v>41</v>
      </c>
      <c r="C839" t="s">
        <v>7</v>
      </c>
      <c r="D839" t="s">
        <v>12</v>
      </c>
      <c r="F839" s="4">
        <v>44362</v>
      </c>
      <c r="G839" s="4">
        <v>44389</v>
      </c>
      <c r="H839" s="6">
        <f t="shared" si="13"/>
        <v>27</v>
      </c>
      <c r="I839">
        <v>2</v>
      </c>
      <c r="L839">
        <v>0.25</v>
      </c>
      <c r="M839">
        <v>14.4</v>
      </c>
      <c r="N839" t="s">
        <v>17</v>
      </c>
      <c r="O839">
        <v>27</v>
      </c>
      <c r="P839">
        <v>140</v>
      </c>
      <c r="Q839">
        <v>35</v>
      </c>
      <c r="R839">
        <v>35</v>
      </c>
      <c r="S839">
        <v>14.4</v>
      </c>
      <c r="T839">
        <v>49.4</v>
      </c>
      <c r="U839">
        <v>49.4</v>
      </c>
      <c r="V839" t="s">
        <v>1048</v>
      </c>
      <c r="W839" t="s">
        <v>1053</v>
      </c>
    </row>
    <row r="840" spans="1:23" x14ac:dyDescent="0.35">
      <c r="A840" t="s">
        <v>885</v>
      </c>
      <c r="B840" t="s">
        <v>39</v>
      </c>
      <c r="C840" t="s">
        <v>9</v>
      </c>
      <c r="D840" t="s">
        <v>12</v>
      </c>
      <c r="F840" s="4">
        <v>44362</v>
      </c>
      <c r="G840" s="4">
        <v>44391</v>
      </c>
      <c r="H840" s="6">
        <f t="shared" si="13"/>
        <v>29</v>
      </c>
      <c r="I840">
        <v>1</v>
      </c>
      <c r="L840">
        <v>0.25</v>
      </c>
      <c r="M840">
        <v>144</v>
      </c>
      <c r="N840" t="s">
        <v>19</v>
      </c>
      <c r="O840">
        <v>29</v>
      </c>
      <c r="P840">
        <v>80</v>
      </c>
      <c r="Q840">
        <v>20</v>
      </c>
      <c r="R840">
        <v>20</v>
      </c>
      <c r="S840">
        <v>144</v>
      </c>
      <c r="T840">
        <v>164</v>
      </c>
      <c r="U840">
        <v>164</v>
      </c>
      <c r="V840" t="s">
        <v>1048</v>
      </c>
      <c r="W840" t="s">
        <v>1051</v>
      </c>
    </row>
    <row r="841" spans="1:23" x14ac:dyDescent="0.35">
      <c r="A841" t="s">
        <v>886</v>
      </c>
      <c r="B841" t="s">
        <v>36</v>
      </c>
      <c r="C841" t="s">
        <v>7</v>
      </c>
      <c r="D841" t="s">
        <v>12</v>
      </c>
      <c r="F841" s="4">
        <v>44362</v>
      </c>
      <c r="G841" s="4">
        <v>44396</v>
      </c>
      <c r="H841" s="6">
        <f t="shared" si="13"/>
        <v>34</v>
      </c>
      <c r="I841">
        <v>1</v>
      </c>
      <c r="L841">
        <v>0.5</v>
      </c>
      <c r="M841">
        <v>5.4</v>
      </c>
      <c r="N841" t="s">
        <v>18</v>
      </c>
      <c r="O841">
        <v>34</v>
      </c>
      <c r="P841">
        <v>80</v>
      </c>
      <c r="Q841">
        <v>40</v>
      </c>
      <c r="R841">
        <v>40</v>
      </c>
      <c r="S841">
        <v>5.4</v>
      </c>
      <c r="T841">
        <v>45.4</v>
      </c>
      <c r="U841">
        <v>45.4</v>
      </c>
      <c r="V841" t="s">
        <v>1048</v>
      </c>
      <c r="W841" t="s">
        <v>1053</v>
      </c>
    </row>
    <row r="842" spans="1:23" x14ac:dyDescent="0.35">
      <c r="A842" t="s">
        <v>887</v>
      </c>
      <c r="B842" t="s">
        <v>38</v>
      </c>
      <c r="C842" t="s">
        <v>43</v>
      </c>
      <c r="D842" t="s">
        <v>12</v>
      </c>
      <c r="F842" s="4">
        <v>44363</v>
      </c>
      <c r="G842" s="4">
        <v>44371</v>
      </c>
      <c r="H842" s="6">
        <f t="shared" si="13"/>
        <v>8</v>
      </c>
      <c r="I842">
        <v>1</v>
      </c>
      <c r="L842">
        <v>0.25</v>
      </c>
      <c r="M842">
        <v>23.1465</v>
      </c>
      <c r="N842" t="s">
        <v>19</v>
      </c>
      <c r="O842">
        <v>8</v>
      </c>
      <c r="P842">
        <v>80</v>
      </c>
      <c r="Q842">
        <v>20</v>
      </c>
      <c r="R842">
        <v>20</v>
      </c>
      <c r="S842">
        <v>23.1465</v>
      </c>
      <c r="T842">
        <v>43.146500000000003</v>
      </c>
      <c r="U842">
        <v>43.146500000000003</v>
      </c>
      <c r="V842" t="s">
        <v>1051</v>
      </c>
      <c r="W842" t="s">
        <v>1050</v>
      </c>
    </row>
    <row r="843" spans="1:23" x14ac:dyDescent="0.35">
      <c r="A843" t="s">
        <v>888</v>
      </c>
      <c r="B843" t="s">
        <v>34</v>
      </c>
      <c r="C843" t="s">
        <v>8</v>
      </c>
      <c r="D843" t="s">
        <v>13</v>
      </c>
      <c r="F843" s="4">
        <v>44363</v>
      </c>
      <c r="G843" s="4">
        <v>44371</v>
      </c>
      <c r="H843" s="6">
        <f t="shared" si="13"/>
        <v>8</v>
      </c>
      <c r="I843">
        <v>1</v>
      </c>
      <c r="K843" t="s">
        <v>3</v>
      </c>
      <c r="L843">
        <v>0.5</v>
      </c>
      <c r="M843">
        <v>25.0718</v>
      </c>
      <c r="N843" t="s">
        <v>18</v>
      </c>
      <c r="O843">
        <v>8</v>
      </c>
      <c r="P843">
        <v>80</v>
      </c>
      <c r="Q843">
        <v>40</v>
      </c>
      <c r="R843">
        <v>40</v>
      </c>
      <c r="S843">
        <v>0</v>
      </c>
      <c r="T843">
        <v>65.071799999999996</v>
      </c>
      <c r="U843">
        <v>40</v>
      </c>
      <c r="V843" t="s">
        <v>1051</v>
      </c>
      <c r="W843" t="s">
        <v>1050</v>
      </c>
    </row>
    <row r="844" spans="1:23" x14ac:dyDescent="0.35">
      <c r="A844" t="s">
        <v>889</v>
      </c>
      <c r="B844" t="s">
        <v>39</v>
      </c>
      <c r="C844" t="s">
        <v>9</v>
      </c>
      <c r="D844" t="s">
        <v>12</v>
      </c>
      <c r="F844" s="4">
        <v>44363</v>
      </c>
      <c r="G844" s="4">
        <v>44392</v>
      </c>
      <c r="H844" s="6">
        <f t="shared" si="13"/>
        <v>29</v>
      </c>
      <c r="I844">
        <v>1</v>
      </c>
      <c r="L844">
        <v>0.5</v>
      </c>
      <c r="M844">
        <v>175.21770000000001</v>
      </c>
      <c r="N844" t="s">
        <v>18</v>
      </c>
      <c r="O844">
        <v>29</v>
      </c>
      <c r="P844">
        <v>80</v>
      </c>
      <c r="Q844">
        <v>40</v>
      </c>
      <c r="R844">
        <v>40</v>
      </c>
      <c r="S844">
        <v>175.21770000000001</v>
      </c>
      <c r="T844">
        <v>215.21770000000001</v>
      </c>
      <c r="U844">
        <v>215.21770000000001</v>
      </c>
      <c r="V844" t="s">
        <v>1051</v>
      </c>
      <c r="W844" t="s">
        <v>1050</v>
      </c>
    </row>
    <row r="845" spans="1:23" x14ac:dyDescent="0.35">
      <c r="A845" t="s">
        <v>890</v>
      </c>
      <c r="B845" t="s">
        <v>35</v>
      </c>
      <c r="C845" t="s">
        <v>8</v>
      </c>
      <c r="D845" t="s">
        <v>2</v>
      </c>
      <c r="F845" s="4">
        <v>44363</v>
      </c>
      <c r="G845" s="4">
        <v>44398</v>
      </c>
      <c r="H845" s="6">
        <f t="shared" si="13"/>
        <v>35</v>
      </c>
      <c r="I845">
        <v>2</v>
      </c>
      <c r="L845">
        <v>3.5</v>
      </c>
      <c r="M845">
        <v>23</v>
      </c>
      <c r="N845" t="s">
        <v>17</v>
      </c>
      <c r="O845">
        <v>35</v>
      </c>
      <c r="P845">
        <v>140</v>
      </c>
      <c r="Q845">
        <v>490</v>
      </c>
      <c r="R845">
        <v>490</v>
      </c>
      <c r="S845">
        <v>23</v>
      </c>
      <c r="T845">
        <v>513</v>
      </c>
      <c r="U845">
        <v>513</v>
      </c>
      <c r="V845" t="s">
        <v>1051</v>
      </c>
      <c r="W845" t="s">
        <v>1051</v>
      </c>
    </row>
    <row r="846" spans="1:23" hidden="1" x14ac:dyDescent="0.35">
      <c r="A846" t="s">
        <v>891</v>
      </c>
      <c r="B846" t="s">
        <v>38</v>
      </c>
      <c r="C846" t="s">
        <v>8</v>
      </c>
      <c r="D846" t="s">
        <v>12</v>
      </c>
      <c r="F846" s="4">
        <v>44363</v>
      </c>
      <c r="H846" s="6">
        <f t="shared" si="13"/>
        <v>-44363</v>
      </c>
      <c r="I846">
        <v>2</v>
      </c>
      <c r="M846">
        <v>30</v>
      </c>
      <c r="N846" t="s">
        <v>18</v>
      </c>
      <c r="O846" t="s">
        <v>1054</v>
      </c>
      <c r="P846">
        <v>140</v>
      </c>
      <c r="Q846">
        <v>0</v>
      </c>
      <c r="R846">
        <v>0</v>
      </c>
      <c r="S846">
        <v>30</v>
      </c>
      <c r="T846">
        <v>30</v>
      </c>
      <c r="U846">
        <v>30</v>
      </c>
      <c r="V846" t="s">
        <v>1051</v>
      </c>
      <c r="W846" t="s">
        <v>1052</v>
      </c>
    </row>
    <row r="847" spans="1:23" hidden="1" x14ac:dyDescent="0.35">
      <c r="A847" t="s">
        <v>892</v>
      </c>
      <c r="B847" t="s">
        <v>34</v>
      </c>
      <c r="C847" t="s">
        <v>44</v>
      </c>
      <c r="D847" t="s">
        <v>11</v>
      </c>
      <c r="F847" s="4">
        <v>44363</v>
      </c>
      <c r="H847" s="6">
        <f t="shared" si="13"/>
        <v>-44363</v>
      </c>
      <c r="I847">
        <v>1</v>
      </c>
      <c r="M847">
        <v>161.08420000000001</v>
      </c>
      <c r="N847" t="s">
        <v>17</v>
      </c>
      <c r="O847" t="s">
        <v>1054</v>
      </c>
      <c r="P847">
        <v>80</v>
      </c>
      <c r="Q847">
        <v>0</v>
      </c>
      <c r="R847">
        <v>0</v>
      </c>
      <c r="S847">
        <v>161.08420000000001</v>
      </c>
      <c r="T847">
        <v>161.08420000000001</v>
      </c>
      <c r="U847">
        <v>161.08420000000001</v>
      </c>
      <c r="V847" t="s">
        <v>1051</v>
      </c>
      <c r="W847" t="s">
        <v>1052</v>
      </c>
    </row>
    <row r="848" spans="1:23" hidden="1" x14ac:dyDescent="0.35">
      <c r="A848" t="s">
        <v>893</v>
      </c>
      <c r="B848" t="s">
        <v>34</v>
      </c>
      <c r="C848" t="s">
        <v>8</v>
      </c>
      <c r="D848" t="s">
        <v>11</v>
      </c>
      <c r="F848" s="4">
        <v>44363</v>
      </c>
      <c r="H848" s="6">
        <f t="shared" si="13"/>
        <v>-44363</v>
      </c>
      <c r="I848">
        <v>1</v>
      </c>
      <c r="M848">
        <v>59.807400000000001</v>
      </c>
      <c r="N848" t="s">
        <v>18</v>
      </c>
      <c r="O848" t="s">
        <v>1054</v>
      </c>
      <c r="P848">
        <v>80</v>
      </c>
      <c r="Q848">
        <v>0</v>
      </c>
      <c r="R848">
        <v>0</v>
      </c>
      <c r="S848">
        <v>59.807400000000001</v>
      </c>
      <c r="T848">
        <v>59.807400000000001</v>
      </c>
      <c r="U848">
        <v>59.807400000000001</v>
      </c>
      <c r="V848" t="s">
        <v>1051</v>
      </c>
      <c r="W848" t="s">
        <v>1052</v>
      </c>
    </row>
    <row r="849" spans="1:23" hidden="1" x14ac:dyDescent="0.35">
      <c r="A849" t="s">
        <v>894</v>
      </c>
      <c r="B849" t="s">
        <v>38</v>
      </c>
      <c r="C849" t="s">
        <v>8</v>
      </c>
      <c r="D849" t="s">
        <v>12</v>
      </c>
      <c r="F849" s="4">
        <v>44363</v>
      </c>
      <c r="H849" s="6">
        <f t="shared" si="13"/>
        <v>-44363</v>
      </c>
      <c r="I849">
        <v>1</v>
      </c>
      <c r="M849">
        <v>19.196999999999999</v>
      </c>
      <c r="N849" t="s">
        <v>18</v>
      </c>
      <c r="O849" t="s">
        <v>1054</v>
      </c>
      <c r="P849">
        <v>80</v>
      </c>
      <c r="Q849">
        <v>0</v>
      </c>
      <c r="R849">
        <v>0</v>
      </c>
      <c r="S849">
        <v>19.196999999999999</v>
      </c>
      <c r="T849">
        <v>19.196999999999999</v>
      </c>
      <c r="U849">
        <v>19.196999999999999</v>
      </c>
      <c r="V849" t="s">
        <v>1051</v>
      </c>
      <c r="W849" t="s">
        <v>1052</v>
      </c>
    </row>
    <row r="850" spans="1:23" hidden="1" x14ac:dyDescent="0.35">
      <c r="A850" t="s">
        <v>895</v>
      </c>
      <c r="B850" t="s">
        <v>36</v>
      </c>
      <c r="C850" t="s">
        <v>7</v>
      </c>
      <c r="D850" t="s">
        <v>11</v>
      </c>
      <c r="E850" t="s">
        <v>3</v>
      </c>
      <c r="F850" s="4">
        <v>44363</v>
      </c>
      <c r="H850" s="6">
        <f t="shared" si="13"/>
        <v>-44363</v>
      </c>
      <c r="I850">
        <v>1</v>
      </c>
      <c r="M850">
        <v>50.79</v>
      </c>
      <c r="N850" t="s">
        <v>17</v>
      </c>
      <c r="O850" t="s">
        <v>1054</v>
      </c>
      <c r="P850">
        <v>80</v>
      </c>
      <c r="Q850">
        <v>0</v>
      </c>
      <c r="R850">
        <v>0</v>
      </c>
      <c r="S850">
        <v>50.79</v>
      </c>
      <c r="T850">
        <v>50.79</v>
      </c>
      <c r="U850">
        <v>50.79</v>
      </c>
      <c r="V850" t="s">
        <v>1051</v>
      </c>
      <c r="W850" t="s">
        <v>1052</v>
      </c>
    </row>
    <row r="851" spans="1:23" x14ac:dyDescent="0.35">
      <c r="A851" t="s">
        <v>896</v>
      </c>
      <c r="B851" t="s">
        <v>36</v>
      </c>
      <c r="C851" t="s">
        <v>7</v>
      </c>
      <c r="D851" t="s">
        <v>12</v>
      </c>
      <c r="F851" s="4">
        <v>44364</v>
      </c>
      <c r="G851" s="4">
        <v>44377</v>
      </c>
      <c r="H851" s="6">
        <f t="shared" si="13"/>
        <v>13</v>
      </c>
      <c r="I851">
        <v>2</v>
      </c>
      <c r="L851">
        <v>1.25</v>
      </c>
      <c r="M851">
        <v>122.80759999999999</v>
      </c>
      <c r="N851" t="s">
        <v>18</v>
      </c>
      <c r="O851">
        <v>13</v>
      </c>
      <c r="P851">
        <v>140</v>
      </c>
      <c r="Q851">
        <v>175</v>
      </c>
      <c r="R851">
        <v>175</v>
      </c>
      <c r="S851">
        <v>122.80759999999999</v>
      </c>
      <c r="T851">
        <v>297.80759999999998</v>
      </c>
      <c r="U851">
        <v>297.80759999999998</v>
      </c>
      <c r="V851" t="s">
        <v>1050</v>
      </c>
      <c r="W851" t="s">
        <v>1051</v>
      </c>
    </row>
    <row r="852" spans="1:23" x14ac:dyDescent="0.35">
      <c r="A852" t="s">
        <v>897</v>
      </c>
      <c r="B852" t="s">
        <v>38</v>
      </c>
      <c r="C852" t="s">
        <v>44</v>
      </c>
      <c r="D852" t="s">
        <v>12</v>
      </c>
      <c r="F852" s="4">
        <v>44364</v>
      </c>
      <c r="G852" s="4">
        <v>44383</v>
      </c>
      <c r="H852" s="6">
        <f t="shared" si="13"/>
        <v>19</v>
      </c>
      <c r="I852">
        <v>1</v>
      </c>
      <c r="L852">
        <v>0.25</v>
      </c>
      <c r="M852">
        <v>54.8215</v>
      </c>
      <c r="N852" t="s">
        <v>17</v>
      </c>
      <c r="O852">
        <v>19</v>
      </c>
      <c r="P852">
        <v>80</v>
      </c>
      <c r="Q852">
        <v>20</v>
      </c>
      <c r="R852">
        <v>20</v>
      </c>
      <c r="S852">
        <v>54.8215</v>
      </c>
      <c r="T852">
        <v>74.8215</v>
      </c>
      <c r="U852">
        <v>74.8215</v>
      </c>
      <c r="V852" t="s">
        <v>1050</v>
      </c>
      <c r="W852" t="s">
        <v>1048</v>
      </c>
    </row>
    <row r="853" spans="1:23" x14ac:dyDescent="0.35">
      <c r="A853" t="s">
        <v>898</v>
      </c>
      <c r="B853" t="s">
        <v>34</v>
      </c>
      <c r="C853" t="s">
        <v>44</v>
      </c>
      <c r="D853" t="s">
        <v>13</v>
      </c>
      <c r="F853" s="4">
        <v>44364</v>
      </c>
      <c r="G853" s="4">
        <v>44399</v>
      </c>
      <c r="H853" s="6">
        <f t="shared" si="13"/>
        <v>35</v>
      </c>
      <c r="I853">
        <v>2</v>
      </c>
      <c r="L853">
        <v>2.5</v>
      </c>
      <c r="M853">
        <v>86.423400000000001</v>
      </c>
      <c r="N853" t="s">
        <v>18</v>
      </c>
      <c r="O853">
        <v>35</v>
      </c>
      <c r="P853">
        <v>140</v>
      </c>
      <c r="Q853">
        <v>350</v>
      </c>
      <c r="R853">
        <v>350</v>
      </c>
      <c r="S853">
        <v>86.423400000000001</v>
      </c>
      <c r="T853">
        <v>436.42340000000002</v>
      </c>
      <c r="U853">
        <v>436.42340000000002</v>
      </c>
      <c r="V853" t="s">
        <v>1050</v>
      </c>
      <c r="W853" t="s">
        <v>1050</v>
      </c>
    </row>
    <row r="854" spans="1:23" hidden="1" x14ac:dyDescent="0.35">
      <c r="A854" t="s">
        <v>899</v>
      </c>
      <c r="B854" t="s">
        <v>41</v>
      </c>
      <c r="C854" t="s">
        <v>7</v>
      </c>
      <c r="D854" t="s">
        <v>12</v>
      </c>
      <c r="F854" s="4">
        <v>44364</v>
      </c>
      <c r="H854" s="6">
        <f t="shared" si="13"/>
        <v>-44364</v>
      </c>
      <c r="I854">
        <v>2</v>
      </c>
      <c r="M854">
        <v>100.60380000000001</v>
      </c>
      <c r="N854" t="s">
        <v>18</v>
      </c>
      <c r="O854" t="s">
        <v>1054</v>
      </c>
      <c r="P854">
        <v>140</v>
      </c>
      <c r="Q854">
        <v>0</v>
      </c>
      <c r="R854">
        <v>0</v>
      </c>
      <c r="S854">
        <v>100.60380000000001</v>
      </c>
      <c r="T854">
        <v>100.60380000000001</v>
      </c>
      <c r="U854">
        <v>100.60380000000001</v>
      </c>
      <c r="V854" t="s">
        <v>1050</v>
      </c>
      <c r="W854" t="s">
        <v>1052</v>
      </c>
    </row>
    <row r="855" spans="1:23" hidden="1" x14ac:dyDescent="0.35">
      <c r="A855" t="s">
        <v>900</v>
      </c>
      <c r="B855" t="s">
        <v>36</v>
      </c>
      <c r="C855" t="s">
        <v>7</v>
      </c>
      <c r="D855" t="s">
        <v>11</v>
      </c>
      <c r="F855" s="4">
        <v>44364</v>
      </c>
      <c r="H855" s="6">
        <f t="shared" si="13"/>
        <v>-44364</v>
      </c>
      <c r="I855">
        <v>1</v>
      </c>
      <c r="M855">
        <v>17.170000000000002</v>
      </c>
      <c r="N855" t="s">
        <v>17</v>
      </c>
      <c r="O855" t="s">
        <v>1054</v>
      </c>
      <c r="P855">
        <v>80</v>
      </c>
      <c r="Q855">
        <v>0</v>
      </c>
      <c r="R855">
        <v>0</v>
      </c>
      <c r="S855">
        <v>17.170000000000002</v>
      </c>
      <c r="T855">
        <v>17.170000000000002</v>
      </c>
      <c r="U855">
        <v>17.170000000000002</v>
      </c>
      <c r="V855" t="s">
        <v>1050</v>
      </c>
      <c r="W855" t="s">
        <v>1052</v>
      </c>
    </row>
    <row r="856" spans="1:23" hidden="1" x14ac:dyDescent="0.35">
      <c r="A856" t="s">
        <v>901</v>
      </c>
      <c r="B856" t="s">
        <v>38</v>
      </c>
      <c r="C856" t="s">
        <v>9</v>
      </c>
      <c r="D856" t="s">
        <v>12</v>
      </c>
      <c r="F856" s="4">
        <v>44364</v>
      </c>
      <c r="H856" s="6">
        <f t="shared" si="13"/>
        <v>-44364</v>
      </c>
      <c r="I856">
        <v>1</v>
      </c>
      <c r="M856">
        <v>10.307499999999999</v>
      </c>
      <c r="N856" t="s">
        <v>19</v>
      </c>
      <c r="O856" t="s">
        <v>1054</v>
      </c>
      <c r="P856">
        <v>80</v>
      </c>
      <c r="Q856">
        <v>0</v>
      </c>
      <c r="R856">
        <v>0</v>
      </c>
      <c r="S856">
        <v>10.307499999999999</v>
      </c>
      <c r="T856">
        <v>10.307499999999999</v>
      </c>
      <c r="U856">
        <v>10.307499999999999</v>
      </c>
      <c r="V856" t="s">
        <v>1050</v>
      </c>
      <c r="W856" t="s">
        <v>1052</v>
      </c>
    </row>
    <row r="857" spans="1:23" hidden="1" x14ac:dyDescent="0.35">
      <c r="A857" t="s">
        <v>902</v>
      </c>
      <c r="B857" t="s">
        <v>36</v>
      </c>
      <c r="C857" t="s">
        <v>7</v>
      </c>
      <c r="D857" t="s">
        <v>12</v>
      </c>
      <c r="F857" s="4">
        <v>44364</v>
      </c>
      <c r="H857" s="6">
        <f t="shared" si="13"/>
        <v>-44364</v>
      </c>
      <c r="I857">
        <v>2</v>
      </c>
      <c r="M857">
        <v>18.63</v>
      </c>
      <c r="N857" t="s">
        <v>17</v>
      </c>
      <c r="O857" t="s">
        <v>1054</v>
      </c>
      <c r="P857">
        <v>140</v>
      </c>
      <c r="Q857">
        <v>0</v>
      </c>
      <c r="R857">
        <v>0</v>
      </c>
      <c r="S857">
        <v>18.63</v>
      </c>
      <c r="T857">
        <v>18.63</v>
      </c>
      <c r="U857">
        <v>18.63</v>
      </c>
      <c r="V857" t="s">
        <v>1050</v>
      </c>
      <c r="W857" t="s">
        <v>1052</v>
      </c>
    </row>
    <row r="858" spans="1:23" hidden="1" x14ac:dyDescent="0.35">
      <c r="A858" t="s">
        <v>903</v>
      </c>
      <c r="B858" t="s">
        <v>36</v>
      </c>
      <c r="C858" t="s">
        <v>7</v>
      </c>
      <c r="D858" t="s">
        <v>12</v>
      </c>
      <c r="F858" s="4">
        <v>44364</v>
      </c>
      <c r="H858" s="6">
        <f t="shared" si="13"/>
        <v>-44364</v>
      </c>
      <c r="I858">
        <v>2</v>
      </c>
      <c r="M858">
        <v>32</v>
      </c>
      <c r="N858" t="s">
        <v>17</v>
      </c>
      <c r="O858" t="s">
        <v>1054</v>
      </c>
      <c r="P858">
        <v>140</v>
      </c>
      <c r="Q858">
        <v>0</v>
      </c>
      <c r="R858">
        <v>0</v>
      </c>
      <c r="S858">
        <v>32</v>
      </c>
      <c r="T858">
        <v>32</v>
      </c>
      <c r="U858">
        <v>32</v>
      </c>
      <c r="V858" t="s">
        <v>1050</v>
      </c>
      <c r="W858" t="s">
        <v>1052</v>
      </c>
    </row>
    <row r="859" spans="1:23" hidden="1" x14ac:dyDescent="0.35">
      <c r="A859" t="s">
        <v>904</v>
      </c>
      <c r="B859" t="s">
        <v>36</v>
      </c>
      <c r="C859" t="s">
        <v>7</v>
      </c>
      <c r="D859" t="s">
        <v>11</v>
      </c>
      <c r="F859" s="4">
        <v>44364</v>
      </c>
      <c r="H859" s="6">
        <f t="shared" si="13"/>
        <v>-44364</v>
      </c>
      <c r="I859">
        <v>1</v>
      </c>
      <c r="M859">
        <v>14.13</v>
      </c>
      <c r="N859" t="s">
        <v>19</v>
      </c>
      <c r="O859" t="s">
        <v>1054</v>
      </c>
      <c r="P859">
        <v>80</v>
      </c>
      <c r="Q859">
        <v>0</v>
      </c>
      <c r="R859">
        <v>0</v>
      </c>
      <c r="S859">
        <v>14.13</v>
      </c>
      <c r="T859">
        <v>14.13</v>
      </c>
      <c r="U859">
        <v>14.13</v>
      </c>
      <c r="V859" t="s">
        <v>1050</v>
      </c>
      <c r="W859" t="s">
        <v>1052</v>
      </c>
    </row>
    <row r="860" spans="1:23" hidden="1" x14ac:dyDescent="0.35">
      <c r="A860" t="s">
        <v>905</v>
      </c>
      <c r="B860" t="s">
        <v>36</v>
      </c>
      <c r="C860" t="s">
        <v>7</v>
      </c>
      <c r="D860" t="s">
        <v>2</v>
      </c>
      <c r="F860" s="4">
        <v>44364</v>
      </c>
      <c r="H860" s="6">
        <f t="shared" si="13"/>
        <v>-44364</v>
      </c>
      <c r="I860">
        <v>1</v>
      </c>
      <c r="M860">
        <v>322</v>
      </c>
      <c r="N860" t="s">
        <v>17</v>
      </c>
      <c r="O860" t="s">
        <v>1054</v>
      </c>
      <c r="P860">
        <v>80</v>
      </c>
      <c r="Q860">
        <v>0</v>
      </c>
      <c r="R860">
        <v>0</v>
      </c>
      <c r="S860">
        <v>322</v>
      </c>
      <c r="T860">
        <v>322</v>
      </c>
      <c r="U860">
        <v>322</v>
      </c>
      <c r="V860" t="s">
        <v>1050</v>
      </c>
      <c r="W860" t="s">
        <v>1052</v>
      </c>
    </row>
    <row r="861" spans="1:23" hidden="1" x14ac:dyDescent="0.35">
      <c r="A861" t="s">
        <v>906</v>
      </c>
      <c r="B861" t="s">
        <v>41</v>
      </c>
      <c r="C861" t="s">
        <v>7</v>
      </c>
      <c r="D861" t="s">
        <v>12</v>
      </c>
      <c r="F861" s="4">
        <v>44364</v>
      </c>
      <c r="H861" s="6">
        <f t="shared" si="13"/>
        <v>-44364</v>
      </c>
      <c r="I861">
        <v>2</v>
      </c>
      <c r="M861">
        <v>50.603299999999997</v>
      </c>
      <c r="N861" t="s">
        <v>18</v>
      </c>
      <c r="O861" t="s">
        <v>1054</v>
      </c>
      <c r="P861">
        <v>140</v>
      </c>
      <c r="Q861">
        <v>0</v>
      </c>
      <c r="R861">
        <v>0</v>
      </c>
      <c r="S861">
        <v>50.603299999999997</v>
      </c>
      <c r="T861">
        <v>50.603299999999997</v>
      </c>
      <c r="U861">
        <v>50.603299999999997</v>
      </c>
      <c r="V861" t="s">
        <v>1050</v>
      </c>
      <c r="W861" t="s">
        <v>1052</v>
      </c>
    </row>
    <row r="862" spans="1:23" x14ac:dyDescent="0.35">
      <c r="A862" t="s">
        <v>907</v>
      </c>
      <c r="B862" t="s">
        <v>42</v>
      </c>
      <c r="C862" t="s">
        <v>9</v>
      </c>
      <c r="D862" t="s">
        <v>12</v>
      </c>
      <c r="F862" s="4">
        <v>44365</v>
      </c>
      <c r="G862" s="4">
        <v>44389</v>
      </c>
      <c r="H862" s="6">
        <f t="shared" si="13"/>
        <v>24</v>
      </c>
      <c r="I862">
        <v>2</v>
      </c>
      <c r="L862">
        <v>2</v>
      </c>
      <c r="M862">
        <v>134.50059999999999</v>
      </c>
      <c r="N862" t="s">
        <v>18</v>
      </c>
      <c r="O862">
        <v>24</v>
      </c>
      <c r="P862">
        <v>140</v>
      </c>
      <c r="Q862">
        <v>280</v>
      </c>
      <c r="R862">
        <v>280</v>
      </c>
      <c r="S862">
        <v>134.50059999999999</v>
      </c>
      <c r="T862">
        <v>414.50059999999996</v>
      </c>
      <c r="U862">
        <v>414.50059999999996</v>
      </c>
      <c r="V862" t="s">
        <v>1049</v>
      </c>
      <c r="W862" t="s">
        <v>1053</v>
      </c>
    </row>
    <row r="863" spans="1:23" x14ac:dyDescent="0.35">
      <c r="A863" t="s">
        <v>908</v>
      </c>
      <c r="B863" t="s">
        <v>39</v>
      </c>
      <c r="C863" t="s">
        <v>44</v>
      </c>
      <c r="D863" t="s">
        <v>13</v>
      </c>
      <c r="F863" s="4">
        <v>44366</v>
      </c>
      <c r="G863" s="4">
        <v>44380</v>
      </c>
      <c r="H863" s="6">
        <f t="shared" si="13"/>
        <v>14</v>
      </c>
      <c r="I863">
        <v>1</v>
      </c>
      <c r="L863">
        <v>0.5</v>
      </c>
      <c r="M863">
        <v>78.333299999999994</v>
      </c>
      <c r="N863" t="s">
        <v>18</v>
      </c>
      <c r="O863">
        <v>14</v>
      </c>
      <c r="P863">
        <v>80</v>
      </c>
      <c r="Q863">
        <v>40</v>
      </c>
      <c r="R863">
        <v>40</v>
      </c>
      <c r="S863">
        <v>78.333299999999994</v>
      </c>
      <c r="T863">
        <v>118.33329999999999</v>
      </c>
      <c r="U863">
        <v>118.33329999999999</v>
      </c>
      <c r="V863" t="s">
        <v>1052</v>
      </c>
      <c r="W863" t="s">
        <v>1052</v>
      </c>
    </row>
    <row r="864" spans="1:23" x14ac:dyDescent="0.35">
      <c r="A864" t="s">
        <v>909</v>
      </c>
      <c r="B864" t="s">
        <v>35</v>
      </c>
      <c r="C864" t="s">
        <v>8</v>
      </c>
      <c r="D864" t="s">
        <v>1</v>
      </c>
      <c r="F864" s="4">
        <v>44368</v>
      </c>
      <c r="G864" s="4">
        <v>44377</v>
      </c>
      <c r="H864" s="6">
        <f t="shared" si="13"/>
        <v>9</v>
      </c>
      <c r="I864">
        <v>1</v>
      </c>
      <c r="L864">
        <v>1.5</v>
      </c>
      <c r="M864">
        <v>202.8</v>
      </c>
      <c r="N864" t="s">
        <v>17</v>
      </c>
      <c r="O864">
        <v>9</v>
      </c>
      <c r="P864">
        <v>80</v>
      </c>
      <c r="Q864">
        <v>120</v>
      </c>
      <c r="R864">
        <v>120</v>
      </c>
      <c r="S864">
        <v>202.8</v>
      </c>
      <c r="T864">
        <v>322.8</v>
      </c>
      <c r="U864">
        <v>322.8</v>
      </c>
      <c r="V864" t="s">
        <v>1053</v>
      </c>
      <c r="W864" t="s">
        <v>1051</v>
      </c>
    </row>
    <row r="865" spans="1:23" x14ac:dyDescent="0.35">
      <c r="A865" t="s">
        <v>910</v>
      </c>
      <c r="B865" t="s">
        <v>34</v>
      </c>
      <c r="C865" t="s">
        <v>9</v>
      </c>
      <c r="D865" t="s">
        <v>13</v>
      </c>
      <c r="F865" s="4">
        <v>44368</v>
      </c>
      <c r="G865" s="4">
        <v>44386</v>
      </c>
      <c r="H865" s="6">
        <f t="shared" si="13"/>
        <v>18</v>
      </c>
      <c r="I865">
        <v>1</v>
      </c>
      <c r="L865">
        <v>0.5</v>
      </c>
      <c r="M865">
        <v>67.903400000000005</v>
      </c>
      <c r="N865" t="s">
        <v>18</v>
      </c>
      <c r="O865">
        <v>18</v>
      </c>
      <c r="P865">
        <v>80</v>
      </c>
      <c r="Q865">
        <v>40</v>
      </c>
      <c r="R865">
        <v>40</v>
      </c>
      <c r="S865">
        <v>67.903400000000005</v>
      </c>
      <c r="T865">
        <v>107.9034</v>
      </c>
      <c r="U865">
        <v>107.9034</v>
      </c>
      <c r="V865" t="s">
        <v>1053</v>
      </c>
      <c r="W865" t="s">
        <v>1049</v>
      </c>
    </row>
    <row r="866" spans="1:23" x14ac:dyDescent="0.35">
      <c r="A866" t="s">
        <v>911</v>
      </c>
      <c r="B866" t="s">
        <v>41</v>
      </c>
      <c r="C866" t="s">
        <v>7</v>
      </c>
      <c r="D866" t="s">
        <v>12</v>
      </c>
      <c r="F866" s="4">
        <v>44368</v>
      </c>
      <c r="G866" s="4">
        <v>44389</v>
      </c>
      <c r="H866" s="6">
        <f t="shared" si="13"/>
        <v>21</v>
      </c>
      <c r="I866">
        <v>2</v>
      </c>
      <c r="L866">
        <v>1</v>
      </c>
      <c r="M866">
        <v>144</v>
      </c>
      <c r="N866" t="s">
        <v>18</v>
      </c>
      <c r="O866">
        <v>21</v>
      </c>
      <c r="P866">
        <v>140</v>
      </c>
      <c r="Q866">
        <v>140</v>
      </c>
      <c r="R866">
        <v>140</v>
      </c>
      <c r="S866">
        <v>144</v>
      </c>
      <c r="T866">
        <v>284</v>
      </c>
      <c r="U866">
        <v>284</v>
      </c>
      <c r="V866" t="s">
        <v>1053</v>
      </c>
      <c r="W866" t="s">
        <v>1053</v>
      </c>
    </row>
    <row r="867" spans="1:23" x14ac:dyDescent="0.35">
      <c r="A867" t="s">
        <v>912</v>
      </c>
      <c r="B867" t="s">
        <v>37</v>
      </c>
      <c r="C867" t="s">
        <v>9</v>
      </c>
      <c r="D867" t="s">
        <v>11</v>
      </c>
      <c r="F867" s="4">
        <v>44368</v>
      </c>
      <c r="G867" s="4">
        <v>44390</v>
      </c>
      <c r="H867" s="6">
        <f t="shared" si="13"/>
        <v>22</v>
      </c>
      <c r="I867">
        <v>2</v>
      </c>
      <c r="L867">
        <v>0.25</v>
      </c>
      <c r="M867">
        <v>178.36179999999999</v>
      </c>
      <c r="N867" t="s">
        <v>17</v>
      </c>
      <c r="O867">
        <v>22</v>
      </c>
      <c r="P867">
        <v>140</v>
      </c>
      <c r="Q867">
        <v>35</v>
      </c>
      <c r="R867">
        <v>35</v>
      </c>
      <c r="S867">
        <v>178.36179999999999</v>
      </c>
      <c r="T867">
        <v>213.36179999999999</v>
      </c>
      <c r="U867">
        <v>213.36179999999999</v>
      </c>
      <c r="V867" t="s">
        <v>1053</v>
      </c>
      <c r="W867" t="s">
        <v>1048</v>
      </c>
    </row>
    <row r="868" spans="1:23" x14ac:dyDescent="0.35">
      <c r="A868" t="s">
        <v>913</v>
      </c>
      <c r="B868" t="s">
        <v>40</v>
      </c>
      <c r="C868" t="s">
        <v>7</v>
      </c>
      <c r="D868" t="s">
        <v>11</v>
      </c>
      <c r="F868" s="4">
        <v>44368</v>
      </c>
      <c r="G868" s="4">
        <v>44391</v>
      </c>
      <c r="H868" s="6">
        <f t="shared" si="13"/>
        <v>23</v>
      </c>
      <c r="I868">
        <v>1</v>
      </c>
      <c r="L868">
        <v>0.25</v>
      </c>
      <c r="M868">
        <v>7.3140000000000001</v>
      </c>
      <c r="N868" t="s">
        <v>19</v>
      </c>
      <c r="O868">
        <v>23</v>
      </c>
      <c r="P868">
        <v>80</v>
      </c>
      <c r="Q868">
        <v>20</v>
      </c>
      <c r="R868">
        <v>20</v>
      </c>
      <c r="S868">
        <v>7.3140000000000001</v>
      </c>
      <c r="T868">
        <v>27.314</v>
      </c>
      <c r="U868">
        <v>27.314</v>
      </c>
      <c r="V868" t="s">
        <v>1053</v>
      </c>
      <c r="W868" t="s">
        <v>1051</v>
      </c>
    </row>
    <row r="869" spans="1:23" hidden="1" x14ac:dyDescent="0.35">
      <c r="A869" t="s">
        <v>914</v>
      </c>
      <c r="B869" t="s">
        <v>40</v>
      </c>
      <c r="C869" t="s">
        <v>7</v>
      </c>
      <c r="D869" t="s">
        <v>12</v>
      </c>
      <c r="F869" s="4">
        <v>44368</v>
      </c>
      <c r="H869" s="6">
        <f t="shared" si="13"/>
        <v>-44368</v>
      </c>
      <c r="I869">
        <v>2</v>
      </c>
      <c r="M869">
        <v>120</v>
      </c>
      <c r="N869" t="s">
        <v>17</v>
      </c>
      <c r="O869" t="s">
        <v>1054</v>
      </c>
      <c r="P869">
        <v>140</v>
      </c>
      <c r="Q869">
        <v>0</v>
      </c>
      <c r="R869">
        <v>0</v>
      </c>
      <c r="S869">
        <v>120</v>
      </c>
      <c r="T869">
        <v>120</v>
      </c>
      <c r="U869">
        <v>120</v>
      </c>
      <c r="V869" t="s">
        <v>1053</v>
      </c>
      <c r="W869" t="s">
        <v>1052</v>
      </c>
    </row>
    <row r="870" spans="1:23" hidden="1" x14ac:dyDescent="0.35">
      <c r="A870" t="s">
        <v>915</v>
      </c>
      <c r="B870" t="s">
        <v>35</v>
      </c>
      <c r="C870" t="s">
        <v>44</v>
      </c>
      <c r="D870" t="s">
        <v>12</v>
      </c>
      <c r="F870" s="4">
        <v>44368</v>
      </c>
      <c r="H870" s="6">
        <f t="shared" si="13"/>
        <v>-44368</v>
      </c>
      <c r="I870">
        <v>1</v>
      </c>
      <c r="M870">
        <v>193.8409</v>
      </c>
      <c r="N870" t="s">
        <v>18</v>
      </c>
      <c r="O870" t="s">
        <v>1054</v>
      </c>
      <c r="P870">
        <v>80</v>
      </c>
      <c r="Q870">
        <v>0</v>
      </c>
      <c r="R870">
        <v>0</v>
      </c>
      <c r="S870">
        <v>193.8409</v>
      </c>
      <c r="T870">
        <v>193.8409</v>
      </c>
      <c r="U870">
        <v>193.8409</v>
      </c>
      <c r="V870" t="s">
        <v>1053</v>
      </c>
      <c r="W870" t="s">
        <v>1052</v>
      </c>
    </row>
    <row r="871" spans="1:23" hidden="1" x14ac:dyDescent="0.35">
      <c r="A871" t="s">
        <v>916</v>
      </c>
      <c r="B871" t="s">
        <v>35</v>
      </c>
      <c r="C871" t="s">
        <v>44</v>
      </c>
      <c r="D871" t="s">
        <v>12</v>
      </c>
      <c r="F871" s="4">
        <v>44368</v>
      </c>
      <c r="H871" s="6">
        <f t="shared" si="13"/>
        <v>-44368</v>
      </c>
      <c r="I871">
        <v>1</v>
      </c>
      <c r="M871">
        <v>901.5</v>
      </c>
      <c r="N871" t="s">
        <v>19</v>
      </c>
      <c r="O871" t="s">
        <v>1054</v>
      </c>
      <c r="P871">
        <v>80</v>
      </c>
      <c r="Q871">
        <v>0</v>
      </c>
      <c r="R871">
        <v>0</v>
      </c>
      <c r="S871">
        <v>901.5</v>
      </c>
      <c r="T871">
        <v>901.5</v>
      </c>
      <c r="U871">
        <v>901.5</v>
      </c>
      <c r="V871" t="s">
        <v>1053</v>
      </c>
      <c r="W871" t="s">
        <v>1052</v>
      </c>
    </row>
    <row r="872" spans="1:23" hidden="1" x14ac:dyDescent="0.35">
      <c r="A872" t="s">
        <v>917</v>
      </c>
      <c r="B872" t="s">
        <v>34</v>
      </c>
      <c r="C872" t="s">
        <v>44</v>
      </c>
      <c r="D872" t="s">
        <v>11</v>
      </c>
      <c r="F872" s="4">
        <v>44368</v>
      </c>
      <c r="H872" s="6">
        <f t="shared" si="13"/>
        <v>-44368</v>
      </c>
      <c r="I872">
        <v>1</v>
      </c>
      <c r="M872">
        <v>64.342100000000002</v>
      </c>
      <c r="N872" t="s">
        <v>17</v>
      </c>
      <c r="O872" t="s">
        <v>1054</v>
      </c>
      <c r="P872">
        <v>80</v>
      </c>
      <c r="Q872">
        <v>0</v>
      </c>
      <c r="R872">
        <v>0</v>
      </c>
      <c r="S872">
        <v>64.342100000000002</v>
      </c>
      <c r="T872">
        <v>64.342100000000002</v>
      </c>
      <c r="U872">
        <v>64.342100000000002</v>
      </c>
      <c r="V872" t="s">
        <v>1053</v>
      </c>
      <c r="W872" t="s">
        <v>1052</v>
      </c>
    </row>
    <row r="873" spans="1:23" hidden="1" x14ac:dyDescent="0.35">
      <c r="A873" t="s">
        <v>918</v>
      </c>
      <c r="B873" t="s">
        <v>34</v>
      </c>
      <c r="C873" t="s">
        <v>44</v>
      </c>
      <c r="D873" t="s">
        <v>11</v>
      </c>
      <c r="F873" s="4">
        <v>44368</v>
      </c>
      <c r="H873" s="6">
        <f t="shared" si="13"/>
        <v>-44368</v>
      </c>
      <c r="I873">
        <v>1</v>
      </c>
      <c r="M873">
        <v>64.342100000000002</v>
      </c>
      <c r="N873" t="s">
        <v>17</v>
      </c>
      <c r="O873" t="s">
        <v>1054</v>
      </c>
      <c r="P873">
        <v>80</v>
      </c>
      <c r="Q873">
        <v>0</v>
      </c>
      <c r="R873">
        <v>0</v>
      </c>
      <c r="S873">
        <v>64.342100000000002</v>
      </c>
      <c r="T873">
        <v>64.342100000000002</v>
      </c>
      <c r="U873">
        <v>64.342100000000002</v>
      </c>
      <c r="V873" t="s">
        <v>1053</v>
      </c>
      <c r="W873" t="s">
        <v>1052</v>
      </c>
    </row>
    <row r="874" spans="1:23" hidden="1" x14ac:dyDescent="0.35">
      <c r="A874" t="s">
        <v>919</v>
      </c>
      <c r="B874" t="s">
        <v>34</v>
      </c>
      <c r="C874" t="s">
        <v>9</v>
      </c>
      <c r="D874" t="s">
        <v>12</v>
      </c>
      <c r="F874" s="4">
        <v>44368</v>
      </c>
      <c r="H874" s="6">
        <f t="shared" si="13"/>
        <v>-44368</v>
      </c>
      <c r="I874">
        <v>2</v>
      </c>
      <c r="M874">
        <v>282</v>
      </c>
      <c r="N874" t="s">
        <v>18</v>
      </c>
      <c r="O874" t="s">
        <v>1054</v>
      </c>
      <c r="P874">
        <v>140</v>
      </c>
      <c r="Q874">
        <v>0</v>
      </c>
      <c r="R874">
        <v>0</v>
      </c>
      <c r="S874">
        <v>282</v>
      </c>
      <c r="T874">
        <v>282</v>
      </c>
      <c r="U874">
        <v>282</v>
      </c>
      <c r="V874" t="s">
        <v>1053</v>
      </c>
      <c r="W874" t="s">
        <v>1052</v>
      </c>
    </row>
    <row r="875" spans="1:23" x14ac:dyDescent="0.35">
      <c r="A875" t="s">
        <v>920</v>
      </c>
      <c r="B875" t="s">
        <v>38</v>
      </c>
      <c r="C875" t="s">
        <v>8</v>
      </c>
      <c r="D875" t="s">
        <v>11</v>
      </c>
      <c r="F875" s="4">
        <v>44369</v>
      </c>
      <c r="G875" s="4">
        <v>44393</v>
      </c>
      <c r="H875" s="6">
        <f t="shared" si="13"/>
        <v>24</v>
      </c>
      <c r="I875">
        <v>1</v>
      </c>
      <c r="L875">
        <v>0.25</v>
      </c>
      <c r="M875">
        <v>21.33</v>
      </c>
      <c r="N875" t="s">
        <v>17</v>
      </c>
      <c r="O875">
        <v>24</v>
      </c>
      <c r="P875">
        <v>80</v>
      </c>
      <c r="Q875">
        <v>20</v>
      </c>
      <c r="R875">
        <v>20</v>
      </c>
      <c r="S875">
        <v>21.33</v>
      </c>
      <c r="T875">
        <v>41.33</v>
      </c>
      <c r="U875">
        <v>41.33</v>
      </c>
      <c r="V875" t="s">
        <v>1048</v>
      </c>
      <c r="W875" t="s">
        <v>1049</v>
      </c>
    </row>
    <row r="876" spans="1:23" x14ac:dyDescent="0.35">
      <c r="A876" t="s">
        <v>921</v>
      </c>
      <c r="B876" t="s">
        <v>36</v>
      </c>
      <c r="C876" t="s">
        <v>7</v>
      </c>
      <c r="D876" t="s">
        <v>12</v>
      </c>
      <c r="F876" s="4">
        <v>44369</v>
      </c>
      <c r="G876" s="4">
        <v>44396</v>
      </c>
      <c r="H876" s="6">
        <f t="shared" si="13"/>
        <v>27</v>
      </c>
      <c r="I876">
        <v>2</v>
      </c>
      <c r="L876">
        <v>0.25</v>
      </c>
      <c r="M876">
        <v>55.89</v>
      </c>
      <c r="N876" t="s">
        <v>17</v>
      </c>
      <c r="O876">
        <v>27</v>
      </c>
      <c r="P876">
        <v>140</v>
      </c>
      <c r="Q876">
        <v>35</v>
      </c>
      <c r="R876">
        <v>35</v>
      </c>
      <c r="S876">
        <v>55.89</v>
      </c>
      <c r="T876">
        <v>90.89</v>
      </c>
      <c r="U876">
        <v>90.89</v>
      </c>
      <c r="V876" t="s">
        <v>1048</v>
      </c>
      <c r="W876" t="s">
        <v>1053</v>
      </c>
    </row>
    <row r="877" spans="1:23" x14ac:dyDescent="0.35">
      <c r="A877" t="s">
        <v>922</v>
      </c>
      <c r="B877" t="s">
        <v>35</v>
      </c>
      <c r="C877" t="s">
        <v>8</v>
      </c>
      <c r="D877" t="s">
        <v>13</v>
      </c>
      <c r="F877" s="4">
        <v>44369</v>
      </c>
      <c r="G877" s="4">
        <v>44398</v>
      </c>
      <c r="H877" s="6">
        <f t="shared" si="13"/>
        <v>29</v>
      </c>
      <c r="I877">
        <v>2</v>
      </c>
      <c r="L877">
        <v>0.5</v>
      </c>
      <c r="M877">
        <v>227.13</v>
      </c>
      <c r="N877" t="s">
        <v>17</v>
      </c>
      <c r="O877">
        <v>29</v>
      </c>
      <c r="P877">
        <v>140</v>
      </c>
      <c r="Q877">
        <v>70</v>
      </c>
      <c r="R877">
        <v>70</v>
      </c>
      <c r="S877">
        <v>227.13</v>
      </c>
      <c r="T877">
        <v>297.13</v>
      </c>
      <c r="U877">
        <v>297.13</v>
      </c>
      <c r="V877" t="s">
        <v>1048</v>
      </c>
      <c r="W877" t="s">
        <v>1051</v>
      </c>
    </row>
    <row r="878" spans="1:23" hidden="1" x14ac:dyDescent="0.35">
      <c r="A878" t="s">
        <v>923</v>
      </c>
      <c r="B878" t="s">
        <v>35</v>
      </c>
      <c r="C878" t="s">
        <v>44</v>
      </c>
      <c r="D878" t="s">
        <v>13</v>
      </c>
      <c r="F878" s="4">
        <v>44369</v>
      </c>
      <c r="H878" s="6">
        <f t="shared" si="13"/>
        <v>-44369</v>
      </c>
      <c r="I878">
        <v>2</v>
      </c>
      <c r="J878" t="s">
        <v>3</v>
      </c>
      <c r="K878" t="s">
        <v>3</v>
      </c>
      <c r="M878">
        <v>593.44470000000001</v>
      </c>
      <c r="N878" t="s">
        <v>20</v>
      </c>
      <c r="O878" t="s">
        <v>1054</v>
      </c>
      <c r="P878">
        <v>140</v>
      </c>
      <c r="Q878">
        <v>0</v>
      </c>
      <c r="R878">
        <v>0</v>
      </c>
      <c r="S878">
        <v>0</v>
      </c>
      <c r="T878">
        <v>593.44470000000001</v>
      </c>
      <c r="U878">
        <v>0</v>
      </c>
      <c r="V878" t="s">
        <v>1048</v>
      </c>
      <c r="W878" t="s">
        <v>1052</v>
      </c>
    </row>
    <row r="879" spans="1:23" hidden="1" x14ac:dyDescent="0.35">
      <c r="A879" t="s">
        <v>924</v>
      </c>
      <c r="B879" t="s">
        <v>34</v>
      </c>
      <c r="C879" t="s">
        <v>9</v>
      </c>
      <c r="D879" t="s">
        <v>13</v>
      </c>
      <c r="F879" s="4">
        <v>44369</v>
      </c>
      <c r="H879" s="6">
        <f t="shared" si="13"/>
        <v>-44369</v>
      </c>
      <c r="I879">
        <v>1</v>
      </c>
      <c r="M879">
        <v>65.496899999999997</v>
      </c>
      <c r="N879" t="s">
        <v>17</v>
      </c>
      <c r="O879" t="s">
        <v>1054</v>
      </c>
      <c r="P879">
        <v>80</v>
      </c>
      <c r="Q879">
        <v>0</v>
      </c>
      <c r="R879">
        <v>0</v>
      </c>
      <c r="S879">
        <v>65.496899999999997</v>
      </c>
      <c r="T879">
        <v>65.496899999999997</v>
      </c>
      <c r="U879">
        <v>65.496899999999997</v>
      </c>
      <c r="V879" t="s">
        <v>1048</v>
      </c>
      <c r="W879" t="s">
        <v>1052</v>
      </c>
    </row>
    <row r="880" spans="1:23" hidden="1" x14ac:dyDescent="0.35">
      <c r="A880" t="s">
        <v>925</v>
      </c>
      <c r="B880" t="s">
        <v>40</v>
      </c>
      <c r="C880" t="s">
        <v>7</v>
      </c>
      <c r="D880" t="s">
        <v>13</v>
      </c>
      <c r="F880" s="4">
        <v>44369</v>
      </c>
      <c r="H880" s="6">
        <f t="shared" si="13"/>
        <v>-44369</v>
      </c>
      <c r="I880">
        <v>2</v>
      </c>
      <c r="M880">
        <v>1137.74</v>
      </c>
      <c r="N880" t="s">
        <v>17</v>
      </c>
      <c r="O880" t="s">
        <v>1054</v>
      </c>
      <c r="P880">
        <v>140</v>
      </c>
      <c r="Q880">
        <v>0</v>
      </c>
      <c r="R880">
        <v>0</v>
      </c>
      <c r="S880">
        <v>1137.74</v>
      </c>
      <c r="T880">
        <v>1137.74</v>
      </c>
      <c r="U880">
        <v>1137.74</v>
      </c>
      <c r="V880" t="s">
        <v>1048</v>
      </c>
      <c r="W880" t="s">
        <v>1052</v>
      </c>
    </row>
    <row r="881" spans="1:23" hidden="1" x14ac:dyDescent="0.35">
      <c r="A881" t="s">
        <v>926</v>
      </c>
      <c r="B881" t="s">
        <v>34</v>
      </c>
      <c r="C881" t="s">
        <v>44</v>
      </c>
      <c r="D881" t="s">
        <v>2</v>
      </c>
      <c r="F881" s="4">
        <v>44369</v>
      </c>
      <c r="H881" s="6">
        <f t="shared" si="13"/>
        <v>-44369</v>
      </c>
      <c r="I881">
        <v>1</v>
      </c>
      <c r="M881">
        <v>272.99959999999999</v>
      </c>
      <c r="N881" t="s">
        <v>18</v>
      </c>
      <c r="O881" t="s">
        <v>1054</v>
      </c>
      <c r="P881">
        <v>80</v>
      </c>
      <c r="Q881">
        <v>0</v>
      </c>
      <c r="R881">
        <v>0</v>
      </c>
      <c r="S881">
        <v>272.99959999999999</v>
      </c>
      <c r="T881">
        <v>272.99959999999999</v>
      </c>
      <c r="U881">
        <v>272.99959999999999</v>
      </c>
      <c r="V881" t="s">
        <v>1048</v>
      </c>
      <c r="W881" t="s">
        <v>1052</v>
      </c>
    </row>
    <row r="882" spans="1:23" x14ac:dyDescent="0.35">
      <c r="A882" t="s">
        <v>927</v>
      </c>
      <c r="B882" t="s">
        <v>37</v>
      </c>
      <c r="C882" t="s">
        <v>43</v>
      </c>
      <c r="D882" t="s">
        <v>11</v>
      </c>
      <c r="F882" s="4">
        <v>44370</v>
      </c>
      <c r="G882" s="4">
        <v>44372</v>
      </c>
      <c r="H882" s="6">
        <f t="shared" si="13"/>
        <v>2</v>
      </c>
      <c r="I882">
        <v>1</v>
      </c>
      <c r="L882">
        <v>0.25</v>
      </c>
      <c r="M882">
        <v>270.44560000000001</v>
      </c>
      <c r="N882" t="s">
        <v>17</v>
      </c>
      <c r="O882">
        <v>2</v>
      </c>
      <c r="P882">
        <v>80</v>
      </c>
      <c r="Q882">
        <v>20</v>
      </c>
      <c r="R882">
        <v>20</v>
      </c>
      <c r="S882">
        <v>270.44560000000001</v>
      </c>
      <c r="T882">
        <v>290.44560000000001</v>
      </c>
      <c r="U882">
        <v>290.44560000000001</v>
      </c>
      <c r="V882" t="s">
        <v>1051</v>
      </c>
      <c r="W882" t="s">
        <v>1049</v>
      </c>
    </row>
    <row r="883" spans="1:23" x14ac:dyDescent="0.35">
      <c r="A883" t="s">
        <v>928</v>
      </c>
      <c r="B883" t="s">
        <v>34</v>
      </c>
      <c r="C883" t="s">
        <v>8</v>
      </c>
      <c r="D883" t="s">
        <v>12</v>
      </c>
      <c r="F883" s="4">
        <v>44370</v>
      </c>
      <c r="G883" s="4">
        <v>44380</v>
      </c>
      <c r="H883" s="6">
        <f t="shared" si="13"/>
        <v>10</v>
      </c>
      <c r="I883">
        <v>1</v>
      </c>
      <c r="L883">
        <v>1</v>
      </c>
      <c r="M883">
        <v>180</v>
      </c>
      <c r="N883" t="s">
        <v>19</v>
      </c>
      <c r="O883">
        <v>10</v>
      </c>
      <c r="P883">
        <v>80</v>
      </c>
      <c r="Q883">
        <v>80</v>
      </c>
      <c r="R883">
        <v>80</v>
      </c>
      <c r="S883">
        <v>180</v>
      </c>
      <c r="T883">
        <v>260</v>
      </c>
      <c r="U883">
        <v>260</v>
      </c>
      <c r="V883" t="s">
        <v>1051</v>
      </c>
      <c r="W883" t="s">
        <v>1052</v>
      </c>
    </row>
    <row r="884" spans="1:23" x14ac:dyDescent="0.35">
      <c r="A884" t="s">
        <v>929</v>
      </c>
      <c r="B884" t="s">
        <v>37</v>
      </c>
      <c r="C884" t="s">
        <v>43</v>
      </c>
      <c r="D884" t="s">
        <v>2</v>
      </c>
      <c r="F884" s="4">
        <v>44370</v>
      </c>
      <c r="G884" s="4">
        <v>44390</v>
      </c>
      <c r="H884" s="6">
        <f t="shared" si="13"/>
        <v>20</v>
      </c>
      <c r="I884">
        <v>1</v>
      </c>
      <c r="L884">
        <v>1</v>
      </c>
      <c r="M884">
        <v>188.9469</v>
      </c>
      <c r="N884" t="s">
        <v>17</v>
      </c>
      <c r="O884">
        <v>20</v>
      </c>
      <c r="P884">
        <v>80</v>
      </c>
      <c r="Q884">
        <v>80</v>
      </c>
      <c r="R884">
        <v>80</v>
      </c>
      <c r="S884">
        <v>188.9469</v>
      </c>
      <c r="T884">
        <v>268.94690000000003</v>
      </c>
      <c r="U884">
        <v>268.94690000000003</v>
      </c>
      <c r="V884" t="s">
        <v>1051</v>
      </c>
      <c r="W884" t="s">
        <v>1048</v>
      </c>
    </row>
    <row r="885" spans="1:23" x14ac:dyDescent="0.35">
      <c r="A885" t="s">
        <v>930</v>
      </c>
      <c r="B885" t="s">
        <v>41</v>
      </c>
      <c r="C885" t="s">
        <v>7</v>
      </c>
      <c r="D885" t="s">
        <v>11</v>
      </c>
      <c r="F885" s="4">
        <v>44370</v>
      </c>
      <c r="G885" s="4">
        <v>44398</v>
      </c>
      <c r="H885" s="6">
        <f t="shared" si="13"/>
        <v>28</v>
      </c>
      <c r="I885">
        <v>1</v>
      </c>
      <c r="L885">
        <v>0.25</v>
      </c>
      <c r="M885">
        <v>37.582099999999997</v>
      </c>
      <c r="N885" t="s">
        <v>17</v>
      </c>
      <c r="O885">
        <v>28</v>
      </c>
      <c r="P885">
        <v>80</v>
      </c>
      <c r="Q885">
        <v>20</v>
      </c>
      <c r="R885">
        <v>20</v>
      </c>
      <c r="S885">
        <v>37.582099999999997</v>
      </c>
      <c r="T885">
        <v>57.582099999999997</v>
      </c>
      <c r="U885">
        <v>57.582099999999997</v>
      </c>
      <c r="V885" t="s">
        <v>1051</v>
      </c>
      <c r="W885" t="s">
        <v>1051</v>
      </c>
    </row>
    <row r="886" spans="1:23" x14ac:dyDescent="0.35">
      <c r="A886" t="s">
        <v>931</v>
      </c>
      <c r="B886" t="s">
        <v>35</v>
      </c>
      <c r="C886" t="s">
        <v>44</v>
      </c>
      <c r="D886" t="s">
        <v>13</v>
      </c>
      <c r="F886" s="4">
        <v>44370</v>
      </c>
      <c r="G886" s="4">
        <v>44396</v>
      </c>
      <c r="H886" s="6">
        <f t="shared" si="13"/>
        <v>26</v>
      </c>
      <c r="I886">
        <v>1</v>
      </c>
      <c r="L886">
        <v>0.5</v>
      </c>
      <c r="M886">
        <v>20</v>
      </c>
      <c r="N886" t="s">
        <v>17</v>
      </c>
      <c r="O886">
        <v>26</v>
      </c>
      <c r="P886">
        <v>80</v>
      </c>
      <c r="Q886">
        <v>40</v>
      </c>
      <c r="R886">
        <v>40</v>
      </c>
      <c r="S886">
        <v>20</v>
      </c>
      <c r="T886">
        <v>60</v>
      </c>
      <c r="U886">
        <v>60</v>
      </c>
      <c r="V886" t="s">
        <v>1051</v>
      </c>
      <c r="W886" t="s">
        <v>1053</v>
      </c>
    </row>
    <row r="887" spans="1:23" x14ac:dyDescent="0.35">
      <c r="A887" t="s">
        <v>932</v>
      </c>
      <c r="B887" t="s">
        <v>37</v>
      </c>
      <c r="C887" t="s">
        <v>9</v>
      </c>
      <c r="D887" t="s">
        <v>11</v>
      </c>
      <c r="F887" s="4">
        <v>44370</v>
      </c>
      <c r="G887" s="4">
        <v>44396</v>
      </c>
      <c r="H887" s="6">
        <f t="shared" si="13"/>
        <v>26</v>
      </c>
      <c r="I887">
        <v>1</v>
      </c>
      <c r="L887">
        <v>0.25</v>
      </c>
      <c r="M887">
        <v>78.278999999999996</v>
      </c>
      <c r="N887" t="s">
        <v>18</v>
      </c>
      <c r="O887">
        <v>26</v>
      </c>
      <c r="P887">
        <v>80</v>
      </c>
      <c r="Q887">
        <v>20</v>
      </c>
      <c r="R887">
        <v>20</v>
      </c>
      <c r="S887">
        <v>78.278999999999996</v>
      </c>
      <c r="T887">
        <v>98.278999999999996</v>
      </c>
      <c r="U887">
        <v>98.278999999999996</v>
      </c>
      <c r="V887" t="s">
        <v>1051</v>
      </c>
      <c r="W887" t="s">
        <v>1053</v>
      </c>
    </row>
    <row r="888" spans="1:23" x14ac:dyDescent="0.35">
      <c r="A888" t="s">
        <v>933</v>
      </c>
      <c r="B888" t="s">
        <v>37</v>
      </c>
      <c r="C888" t="s">
        <v>7</v>
      </c>
      <c r="D888" t="s">
        <v>11</v>
      </c>
      <c r="F888" s="4">
        <v>44370</v>
      </c>
      <c r="G888" s="4">
        <v>44399</v>
      </c>
      <c r="H888" s="6">
        <f t="shared" si="13"/>
        <v>29</v>
      </c>
      <c r="I888">
        <v>1</v>
      </c>
      <c r="L888">
        <v>0.25</v>
      </c>
      <c r="M888">
        <v>37.293500000000002</v>
      </c>
      <c r="N888" t="s">
        <v>17</v>
      </c>
      <c r="O888">
        <v>29</v>
      </c>
      <c r="P888">
        <v>80</v>
      </c>
      <c r="Q888">
        <v>20</v>
      </c>
      <c r="R888">
        <v>20</v>
      </c>
      <c r="S888">
        <v>37.293500000000002</v>
      </c>
      <c r="T888">
        <v>57.293500000000002</v>
      </c>
      <c r="U888">
        <v>57.293500000000002</v>
      </c>
      <c r="V888" t="s">
        <v>1051</v>
      </c>
      <c r="W888" t="s">
        <v>1050</v>
      </c>
    </row>
    <row r="889" spans="1:23" hidden="1" x14ac:dyDescent="0.35">
      <c r="A889" t="s">
        <v>934</v>
      </c>
      <c r="B889" t="s">
        <v>36</v>
      </c>
      <c r="C889" t="s">
        <v>7</v>
      </c>
      <c r="D889" t="s">
        <v>11</v>
      </c>
      <c r="E889" t="s">
        <v>3</v>
      </c>
      <c r="F889" s="4">
        <v>44370</v>
      </c>
      <c r="H889" s="6">
        <f t="shared" si="13"/>
        <v>-44370</v>
      </c>
      <c r="I889">
        <v>1</v>
      </c>
      <c r="M889">
        <v>48.586199999999998</v>
      </c>
      <c r="N889" t="s">
        <v>18</v>
      </c>
      <c r="O889" t="s">
        <v>1054</v>
      </c>
      <c r="P889">
        <v>80</v>
      </c>
      <c r="Q889">
        <v>0</v>
      </c>
      <c r="R889">
        <v>0</v>
      </c>
      <c r="S889">
        <v>48.586199999999998</v>
      </c>
      <c r="T889">
        <v>48.586199999999998</v>
      </c>
      <c r="U889">
        <v>48.586199999999998</v>
      </c>
      <c r="V889" t="s">
        <v>1051</v>
      </c>
      <c r="W889" t="s">
        <v>1052</v>
      </c>
    </row>
    <row r="890" spans="1:23" hidden="1" x14ac:dyDescent="0.35">
      <c r="A890" t="s">
        <v>935</v>
      </c>
      <c r="B890" t="s">
        <v>34</v>
      </c>
      <c r="C890" t="s">
        <v>9</v>
      </c>
      <c r="D890" t="s">
        <v>12</v>
      </c>
      <c r="F890" s="4">
        <v>44370</v>
      </c>
      <c r="H890" s="6">
        <f t="shared" si="13"/>
        <v>-44370</v>
      </c>
      <c r="I890">
        <v>2</v>
      </c>
      <c r="M890">
        <v>164.4</v>
      </c>
      <c r="N890" t="s">
        <v>18</v>
      </c>
      <c r="O890" t="s">
        <v>1054</v>
      </c>
      <c r="P890">
        <v>140</v>
      </c>
      <c r="Q890">
        <v>0</v>
      </c>
      <c r="R890">
        <v>0</v>
      </c>
      <c r="S890">
        <v>164.4</v>
      </c>
      <c r="T890">
        <v>164.4</v>
      </c>
      <c r="U890">
        <v>164.4</v>
      </c>
      <c r="V890" t="s">
        <v>1051</v>
      </c>
      <c r="W890" t="s">
        <v>1052</v>
      </c>
    </row>
    <row r="891" spans="1:23" x14ac:dyDescent="0.35">
      <c r="A891" t="s">
        <v>936</v>
      </c>
      <c r="B891" t="s">
        <v>36</v>
      </c>
      <c r="C891" t="s">
        <v>7</v>
      </c>
      <c r="D891" t="s">
        <v>11</v>
      </c>
      <c r="F891" s="4">
        <v>44371</v>
      </c>
      <c r="G891" s="4">
        <v>44392</v>
      </c>
      <c r="H891" s="6">
        <f t="shared" si="13"/>
        <v>21</v>
      </c>
      <c r="I891">
        <v>2</v>
      </c>
      <c r="L891">
        <v>0.25</v>
      </c>
      <c r="M891">
        <v>268.05579999999998</v>
      </c>
      <c r="N891" t="s">
        <v>17</v>
      </c>
      <c r="O891">
        <v>21</v>
      </c>
      <c r="P891">
        <v>140</v>
      </c>
      <c r="Q891">
        <v>35</v>
      </c>
      <c r="R891">
        <v>35</v>
      </c>
      <c r="S891">
        <v>268.05579999999998</v>
      </c>
      <c r="T891">
        <v>303.05579999999998</v>
      </c>
      <c r="U891">
        <v>303.05579999999998</v>
      </c>
      <c r="V891" t="s">
        <v>1050</v>
      </c>
      <c r="W891" t="s">
        <v>1050</v>
      </c>
    </row>
    <row r="892" spans="1:23" x14ac:dyDescent="0.35">
      <c r="A892" t="s">
        <v>937</v>
      </c>
      <c r="B892" t="s">
        <v>38</v>
      </c>
      <c r="C892" t="s">
        <v>8</v>
      </c>
      <c r="D892" t="s">
        <v>11</v>
      </c>
      <c r="F892" s="4">
        <v>44371</v>
      </c>
      <c r="G892" s="4">
        <v>44400</v>
      </c>
      <c r="H892" s="6">
        <f t="shared" si="13"/>
        <v>29</v>
      </c>
      <c r="I892">
        <v>1</v>
      </c>
      <c r="L892">
        <v>0.25</v>
      </c>
      <c r="M892">
        <v>19.196999999999999</v>
      </c>
      <c r="N892" t="s">
        <v>19</v>
      </c>
      <c r="O892">
        <v>29</v>
      </c>
      <c r="P892">
        <v>80</v>
      </c>
      <c r="Q892">
        <v>20</v>
      </c>
      <c r="R892">
        <v>20</v>
      </c>
      <c r="S892">
        <v>19.196999999999999</v>
      </c>
      <c r="T892">
        <v>39.197000000000003</v>
      </c>
      <c r="U892">
        <v>39.197000000000003</v>
      </c>
      <c r="V892" t="s">
        <v>1050</v>
      </c>
      <c r="W892" t="s">
        <v>1049</v>
      </c>
    </row>
    <row r="893" spans="1:23" x14ac:dyDescent="0.35">
      <c r="A893" t="s">
        <v>938</v>
      </c>
      <c r="B893" t="s">
        <v>36</v>
      </c>
      <c r="C893" t="s">
        <v>7</v>
      </c>
      <c r="D893" t="s">
        <v>12</v>
      </c>
      <c r="F893" s="4">
        <v>44371</v>
      </c>
      <c r="G893" s="4">
        <v>44396</v>
      </c>
      <c r="H893" s="6">
        <f t="shared" si="13"/>
        <v>25</v>
      </c>
      <c r="I893">
        <v>2</v>
      </c>
      <c r="L893">
        <v>0.25</v>
      </c>
      <c r="M893">
        <v>21.33</v>
      </c>
      <c r="N893" t="s">
        <v>17</v>
      </c>
      <c r="O893">
        <v>25</v>
      </c>
      <c r="P893">
        <v>140</v>
      </c>
      <c r="Q893">
        <v>35</v>
      </c>
      <c r="R893">
        <v>35</v>
      </c>
      <c r="S893">
        <v>21.33</v>
      </c>
      <c r="T893">
        <v>56.33</v>
      </c>
      <c r="U893">
        <v>56.33</v>
      </c>
      <c r="V893" t="s">
        <v>1050</v>
      </c>
      <c r="W893" t="s">
        <v>1053</v>
      </c>
    </row>
    <row r="894" spans="1:23" hidden="1" x14ac:dyDescent="0.35">
      <c r="A894" t="s">
        <v>939</v>
      </c>
      <c r="B894" t="s">
        <v>36</v>
      </c>
      <c r="C894" t="s">
        <v>9</v>
      </c>
      <c r="D894" t="s">
        <v>13</v>
      </c>
      <c r="F894" s="4">
        <v>44371</v>
      </c>
      <c r="H894" s="6">
        <f t="shared" si="13"/>
        <v>-44371</v>
      </c>
      <c r="I894">
        <v>1</v>
      </c>
      <c r="M894">
        <v>7.5</v>
      </c>
      <c r="N894" t="s">
        <v>18</v>
      </c>
      <c r="O894" t="s">
        <v>1054</v>
      </c>
      <c r="P894">
        <v>80</v>
      </c>
      <c r="Q894">
        <v>0</v>
      </c>
      <c r="R894">
        <v>0</v>
      </c>
      <c r="S894">
        <v>7.5</v>
      </c>
      <c r="T894">
        <v>7.5</v>
      </c>
      <c r="U894">
        <v>7.5</v>
      </c>
      <c r="V894" t="s">
        <v>1050</v>
      </c>
      <c r="W894" t="s">
        <v>1052</v>
      </c>
    </row>
    <row r="895" spans="1:23" hidden="1" x14ac:dyDescent="0.35">
      <c r="A895" t="s">
        <v>940</v>
      </c>
      <c r="B895" t="s">
        <v>36</v>
      </c>
      <c r="C895" t="s">
        <v>7</v>
      </c>
      <c r="D895" t="s">
        <v>11</v>
      </c>
      <c r="F895" s="4">
        <v>44371</v>
      </c>
      <c r="H895" s="6">
        <f t="shared" si="13"/>
        <v>-44371</v>
      </c>
      <c r="I895">
        <v>1</v>
      </c>
      <c r="M895">
        <v>115.1866</v>
      </c>
      <c r="N895" t="s">
        <v>17</v>
      </c>
      <c r="O895" t="s">
        <v>1054</v>
      </c>
      <c r="P895">
        <v>80</v>
      </c>
      <c r="Q895">
        <v>0</v>
      </c>
      <c r="R895">
        <v>0</v>
      </c>
      <c r="S895">
        <v>115.1866</v>
      </c>
      <c r="T895">
        <v>115.1866</v>
      </c>
      <c r="U895">
        <v>115.1866</v>
      </c>
      <c r="V895" t="s">
        <v>1050</v>
      </c>
      <c r="W895" t="s">
        <v>1052</v>
      </c>
    </row>
    <row r="896" spans="1:23" hidden="1" x14ac:dyDescent="0.35">
      <c r="A896" t="s">
        <v>941</v>
      </c>
      <c r="B896" t="s">
        <v>36</v>
      </c>
      <c r="C896" t="s">
        <v>7</v>
      </c>
      <c r="D896" t="s">
        <v>11</v>
      </c>
      <c r="F896" s="4">
        <v>44371</v>
      </c>
      <c r="H896" s="6">
        <f t="shared" si="13"/>
        <v>-44371</v>
      </c>
      <c r="I896">
        <v>1</v>
      </c>
      <c r="M896">
        <v>120</v>
      </c>
      <c r="N896" t="s">
        <v>17</v>
      </c>
      <c r="O896" t="s">
        <v>1054</v>
      </c>
      <c r="P896">
        <v>80</v>
      </c>
      <c r="Q896">
        <v>0</v>
      </c>
      <c r="R896">
        <v>0</v>
      </c>
      <c r="S896">
        <v>120</v>
      </c>
      <c r="T896">
        <v>120</v>
      </c>
      <c r="U896">
        <v>120</v>
      </c>
      <c r="V896" t="s">
        <v>1050</v>
      </c>
      <c r="W896" t="s">
        <v>1052</v>
      </c>
    </row>
    <row r="897" spans="1:23" hidden="1" x14ac:dyDescent="0.35">
      <c r="A897" t="s">
        <v>942</v>
      </c>
      <c r="B897" t="s">
        <v>40</v>
      </c>
      <c r="C897" t="s">
        <v>7</v>
      </c>
      <c r="D897" t="s">
        <v>11</v>
      </c>
      <c r="F897" s="4">
        <v>44371</v>
      </c>
      <c r="H897" s="6">
        <f t="shared" si="13"/>
        <v>-44371</v>
      </c>
      <c r="I897">
        <v>1</v>
      </c>
      <c r="M897">
        <v>21</v>
      </c>
      <c r="N897" t="s">
        <v>17</v>
      </c>
      <c r="O897" t="s">
        <v>1054</v>
      </c>
      <c r="P897">
        <v>80</v>
      </c>
      <c r="Q897">
        <v>0</v>
      </c>
      <c r="R897">
        <v>0</v>
      </c>
      <c r="S897">
        <v>21</v>
      </c>
      <c r="T897">
        <v>21</v>
      </c>
      <c r="U897">
        <v>21</v>
      </c>
      <c r="V897" t="s">
        <v>1050</v>
      </c>
      <c r="W897" t="s">
        <v>1052</v>
      </c>
    </row>
    <row r="898" spans="1:23" hidden="1" x14ac:dyDescent="0.35">
      <c r="A898" t="s">
        <v>943</v>
      </c>
      <c r="B898" t="s">
        <v>40</v>
      </c>
      <c r="C898" t="s">
        <v>7</v>
      </c>
      <c r="D898" t="s">
        <v>12</v>
      </c>
      <c r="F898" s="4">
        <v>44371</v>
      </c>
      <c r="H898" s="6">
        <f t="shared" si="13"/>
        <v>-44371</v>
      </c>
      <c r="I898">
        <v>1</v>
      </c>
      <c r="M898">
        <v>58.89</v>
      </c>
      <c r="N898" t="s">
        <v>18</v>
      </c>
      <c r="O898" t="s">
        <v>1054</v>
      </c>
      <c r="P898">
        <v>80</v>
      </c>
      <c r="Q898">
        <v>0</v>
      </c>
      <c r="R898">
        <v>0</v>
      </c>
      <c r="S898">
        <v>58.89</v>
      </c>
      <c r="T898">
        <v>58.89</v>
      </c>
      <c r="U898">
        <v>58.89</v>
      </c>
      <c r="V898" t="s">
        <v>1050</v>
      </c>
      <c r="W898" t="s">
        <v>1052</v>
      </c>
    </row>
    <row r="899" spans="1:23" hidden="1" x14ac:dyDescent="0.35">
      <c r="A899" t="s">
        <v>944</v>
      </c>
      <c r="B899" t="s">
        <v>34</v>
      </c>
      <c r="C899" t="s">
        <v>9</v>
      </c>
      <c r="D899" t="s">
        <v>11</v>
      </c>
      <c r="F899" s="4">
        <v>44371</v>
      </c>
      <c r="H899" s="6">
        <f t="shared" ref="H899:H962" si="14">G899-F899</f>
        <v>-44371</v>
      </c>
      <c r="I899">
        <v>1</v>
      </c>
      <c r="M899">
        <v>32.6706</v>
      </c>
      <c r="N899" t="s">
        <v>18</v>
      </c>
      <c r="O899" t="s">
        <v>1054</v>
      </c>
      <c r="P899">
        <v>80</v>
      </c>
      <c r="Q899">
        <v>0</v>
      </c>
      <c r="R899">
        <v>0</v>
      </c>
      <c r="S899">
        <v>32.6706</v>
      </c>
      <c r="T899">
        <v>32.6706</v>
      </c>
      <c r="U899">
        <v>32.6706</v>
      </c>
      <c r="V899" t="s">
        <v>1050</v>
      </c>
      <c r="W899" t="s">
        <v>1052</v>
      </c>
    </row>
    <row r="900" spans="1:23" hidden="1" x14ac:dyDescent="0.35">
      <c r="A900" t="s">
        <v>945</v>
      </c>
      <c r="B900" t="s">
        <v>39</v>
      </c>
      <c r="C900" t="s">
        <v>9</v>
      </c>
      <c r="D900" t="s">
        <v>2</v>
      </c>
      <c r="F900" s="4">
        <v>44371</v>
      </c>
      <c r="H900" s="6">
        <f t="shared" si="14"/>
        <v>-44371</v>
      </c>
      <c r="I900">
        <v>2</v>
      </c>
      <c r="M900">
        <v>205.28129999999999</v>
      </c>
      <c r="N900" t="s">
        <v>18</v>
      </c>
      <c r="O900" t="s">
        <v>1054</v>
      </c>
      <c r="P900">
        <v>140</v>
      </c>
      <c r="Q900">
        <v>0</v>
      </c>
      <c r="R900">
        <v>0</v>
      </c>
      <c r="S900">
        <v>205.28129999999999</v>
      </c>
      <c r="T900">
        <v>205.28129999999999</v>
      </c>
      <c r="U900">
        <v>205.28129999999999</v>
      </c>
      <c r="V900" t="s">
        <v>1050</v>
      </c>
      <c r="W900" t="s">
        <v>1052</v>
      </c>
    </row>
    <row r="901" spans="1:23" hidden="1" x14ac:dyDescent="0.35">
      <c r="A901" t="s">
        <v>946</v>
      </c>
      <c r="B901" t="s">
        <v>34</v>
      </c>
      <c r="C901" t="s">
        <v>8</v>
      </c>
      <c r="D901" t="s">
        <v>13</v>
      </c>
      <c r="F901" s="4">
        <v>44371</v>
      </c>
      <c r="H901" s="6">
        <f t="shared" si="14"/>
        <v>-44371</v>
      </c>
      <c r="I901">
        <v>2</v>
      </c>
      <c r="M901">
        <v>223.64769999999999</v>
      </c>
      <c r="N901" t="s">
        <v>17</v>
      </c>
      <c r="O901" t="s">
        <v>1054</v>
      </c>
      <c r="P901">
        <v>140</v>
      </c>
      <c r="Q901">
        <v>0</v>
      </c>
      <c r="R901">
        <v>0</v>
      </c>
      <c r="S901">
        <v>223.64769999999999</v>
      </c>
      <c r="T901">
        <v>223.64769999999999</v>
      </c>
      <c r="U901">
        <v>223.64769999999999</v>
      </c>
      <c r="V901" t="s">
        <v>1050</v>
      </c>
      <c r="W901" t="s">
        <v>1052</v>
      </c>
    </row>
    <row r="902" spans="1:23" x14ac:dyDescent="0.35">
      <c r="A902" t="s">
        <v>947</v>
      </c>
      <c r="B902" t="s">
        <v>35</v>
      </c>
      <c r="C902" t="s">
        <v>8</v>
      </c>
      <c r="D902" t="s">
        <v>2</v>
      </c>
      <c r="F902" s="4">
        <v>44372</v>
      </c>
      <c r="G902" s="4">
        <v>44393</v>
      </c>
      <c r="H902" s="6">
        <f t="shared" si="14"/>
        <v>21</v>
      </c>
      <c r="I902">
        <v>1</v>
      </c>
      <c r="L902">
        <v>6.25</v>
      </c>
      <c r="M902">
        <v>20</v>
      </c>
      <c r="N902" t="s">
        <v>18</v>
      </c>
      <c r="O902">
        <v>21</v>
      </c>
      <c r="P902">
        <v>80</v>
      </c>
      <c r="Q902">
        <v>500</v>
      </c>
      <c r="R902">
        <v>500</v>
      </c>
      <c r="S902">
        <v>20</v>
      </c>
      <c r="T902">
        <v>520</v>
      </c>
      <c r="U902">
        <v>520</v>
      </c>
      <c r="V902" t="s">
        <v>1049</v>
      </c>
      <c r="W902" t="s">
        <v>1049</v>
      </c>
    </row>
    <row r="903" spans="1:23" hidden="1" x14ac:dyDescent="0.35">
      <c r="A903" t="s">
        <v>948</v>
      </c>
      <c r="B903" t="s">
        <v>35</v>
      </c>
      <c r="C903" t="s">
        <v>8</v>
      </c>
      <c r="D903" t="s">
        <v>2</v>
      </c>
      <c r="F903" s="4">
        <v>44372</v>
      </c>
      <c r="H903" s="6">
        <f t="shared" si="14"/>
        <v>-44372</v>
      </c>
      <c r="I903">
        <v>1</v>
      </c>
      <c r="M903">
        <v>415.28449999999998</v>
      </c>
      <c r="N903" t="s">
        <v>19</v>
      </c>
      <c r="O903" t="s">
        <v>1054</v>
      </c>
      <c r="P903">
        <v>80</v>
      </c>
      <c r="Q903">
        <v>0</v>
      </c>
      <c r="R903">
        <v>0</v>
      </c>
      <c r="S903">
        <v>415.28449999999998</v>
      </c>
      <c r="T903">
        <v>415.28449999999998</v>
      </c>
      <c r="U903">
        <v>415.28449999999998</v>
      </c>
      <c r="V903" t="s">
        <v>1049</v>
      </c>
      <c r="W903" t="s">
        <v>1052</v>
      </c>
    </row>
    <row r="904" spans="1:23" x14ac:dyDescent="0.35">
      <c r="A904" t="s">
        <v>949</v>
      </c>
      <c r="B904" t="s">
        <v>39</v>
      </c>
      <c r="C904" t="s">
        <v>8</v>
      </c>
      <c r="D904" t="s">
        <v>12</v>
      </c>
      <c r="F904" s="4">
        <v>44373</v>
      </c>
      <c r="G904" s="4">
        <v>44401</v>
      </c>
      <c r="H904" s="6">
        <f t="shared" si="14"/>
        <v>28</v>
      </c>
      <c r="I904">
        <v>2</v>
      </c>
      <c r="L904">
        <v>0.25</v>
      </c>
      <c r="M904">
        <v>237.208</v>
      </c>
      <c r="N904" t="s">
        <v>18</v>
      </c>
      <c r="O904">
        <v>28</v>
      </c>
      <c r="P904">
        <v>140</v>
      </c>
      <c r="Q904">
        <v>35</v>
      </c>
      <c r="R904">
        <v>35</v>
      </c>
      <c r="S904">
        <v>237.208</v>
      </c>
      <c r="T904">
        <v>272.20799999999997</v>
      </c>
      <c r="U904">
        <v>272.20799999999997</v>
      </c>
      <c r="V904" t="s">
        <v>1052</v>
      </c>
      <c r="W904" t="s">
        <v>1052</v>
      </c>
    </row>
    <row r="905" spans="1:23" x14ac:dyDescent="0.35">
      <c r="A905" t="s">
        <v>950</v>
      </c>
      <c r="B905" t="s">
        <v>36</v>
      </c>
      <c r="C905" t="s">
        <v>7</v>
      </c>
      <c r="D905" t="s">
        <v>13</v>
      </c>
      <c r="F905" s="4">
        <v>44375</v>
      </c>
      <c r="G905" s="4">
        <v>44396</v>
      </c>
      <c r="H905" s="6">
        <f t="shared" si="14"/>
        <v>21</v>
      </c>
      <c r="I905">
        <v>2</v>
      </c>
      <c r="L905">
        <v>2.5</v>
      </c>
      <c r="M905">
        <v>106.65</v>
      </c>
      <c r="N905" t="s">
        <v>17</v>
      </c>
      <c r="O905">
        <v>21</v>
      </c>
      <c r="P905">
        <v>140</v>
      </c>
      <c r="Q905">
        <v>350</v>
      </c>
      <c r="R905">
        <v>350</v>
      </c>
      <c r="S905">
        <v>106.65</v>
      </c>
      <c r="T905">
        <v>456.65</v>
      </c>
      <c r="U905">
        <v>456.65</v>
      </c>
      <c r="V905" t="s">
        <v>1053</v>
      </c>
      <c r="W905" t="s">
        <v>1053</v>
      </c>
    </row>
    <row r="906" spans="1:23" hidden="1" x14ac:dyDescent="0.35">
      <c r="A906" t="s">
        <v>951</v>
      </c>
      <c r="B906" t="s">
        <v>34</v>
      </c>
      <c r="C906" t="s">
        <v>44</v>
      </c>
      <c r="D906" t="s">
        <v>13</v>
      </c>
      <c r="E906" t="s">
        <v>3</v>
      </c>
      <c r="F906" s="4">
        <v>44375</v>
      </c>
      <c r="H906" s="6">
        <f t="shared" si="14"/>
        <v>-44375</v>
      </c>
      <c r="I906">
        <v>2</v>
      </c>
      <c r="M906">
        <v>60</v>
      </c>
      <c r="N906" t="s">
        <v>18</v>
      </c>
      <c r="O906" t="s">
        <v>1054</v>
      </c>
      <c r="P906">
        <v>140</v>
      </c>
      <c r="Q906">
        <v>0</v>
      </c>
      <c r="R906">
        <v>0</v>
      </c>
      <c r="S906">
        <v>60</v>
      </c>
      <c r="T906">
        <v>60</v>
      </c>
      <c r="U906">
        <v>60</v>
      </c>
      <c r="V906" t="s">
        <v>1053</v>
      </c>
      <c r="W906" t="s">
        <v>1052</v>
      </c>
    </row>
    <row r="907" spans="1:23" x14ac:dyDescent="0.35">
      <c r="A907" t="s">
        <v>952</v>
      </c>
      <c r="B907" t="s">
        <v>36</v>
      </c>
      <c r="C907" t="s">
        <v>7</v>
      </c>
      <c r="D907" t="s">
        <v>11</v>
      </c>
      <c r="F907" s="4">
        <v>44376</v>
      </c>
      <c r="G907" s="4">
        <v>44386</v>
      </c>
      <c r="H907" s="6">
        <f t="shared" si="14"/>
        <v>10</v>
      </c>
      <c r="I907">
        <v>1</v>
      </c>
      <c r="L907">
        <v>0.25</v>
      </c>
      <c r="M907">
        <v>20.07</v>
      </c>
      <c r="N907" t="s">
        <v>17</v>
      </c>
      <c r="O907">
        <v>10</v>
      </c>
      <c r="P907">
        <v>80</v>
      </c>
      <c r="Q907">
        <v>20</v>
      </c>
      <c r="R907">
        <v>20</v>
      </c>
      <c r="S907">
        <v>20.07</v>
      </c>
      <c r="T907">
        <v>40.07</v>
      </c>
      <c r="U907">
        <v>40.07</v>
      </c>
      <c r="V907" t="s">
        <v>1048</v>
      </c>
      <c r="W907" t="s">
        <v>1049</v>
      </c>
    </row>
    <row r="908" spans="1:23" x14ac:dyDescent="0.35">
      <c r="A908" t="s">
        <v>953</v>
      </c>
      <c r="B908" t="s">
        <v>37</v>
      </c>
      <c r="C908" t="s">
        <v>9</v>
      </c>
      <c r="D908" t="s">
        <v>13</v>
      </c>
      <c r="F908" s="4">
        <v>44376</v>
      </c>
      <c r="G908" s="4">
        <v>44392</v>
      </c>
      <c r="H908" s="6">
        <f t="shared" si="14"/>
        <v>16</v>
      </c>
      <c r="I908">
        <v>2</v>
      </c>
      <c r="L908">
        <v>0.5</v>
      </c>
      <c r="M908">
        <v>215.99090000000001</v>
      </c>
      <c r="N908" t="s">
        <v>17</v>
      </c>
      <c r="O908">
        <v>16</v>
      </c>
      <c r="P908">
        <v>140</v>
      </c>
      <c r="Q908">
        <v>70</v>
      </c>
      <c r="R908">
        <v>70</v>
      </c>
      <c r="S908">
        <v>215.99090000000001</v>
      </c>
      <c r="T908">
        <v>285.99090000000001</v>
      </c>
      <c r="U908">
        <v>285.99090000000001</v>
      </c>
      <c r="V908" t="s">
        <v>1048</v>
      </c>
      <c r="W908" t="s">
        <v>1050</v>
      </c>
    </row>
    <row r="909" spans="1:23" x14ac:dyDescent="0.35">
      <c r="A909" t="s">
        <v>954</v>
      </c>
      <c r="B909" t="s">
        <v>38</v>
      </c>
      <c r="C909" t="s">
        <v>8</v>
      </c>
      <c r="D909" t="s">
        <v>11</v>
      </c>
      <c r="F909" s="4">
        <v>44376</v>
      </c>
      <c r="G909" s="4">
        <v>44391</v>
      </c>
      <c r="H909" s="6">
        <f t="shared" si="14"/>
        <v>15</v>
      </c>
      <c r="I909">
        <v>1</v>
      </c>
      <c r="L909">
        <v>0.25</v>
      </c>
      <c r="M909">
        <v>18</v>
      </c>
      <c r="N909" t="s">
        <v>18</v>
      </c>
      <c r="O909">
        <v>15</v>
      </c>
      <c r="P909">
        <v>80</v>
      </c>
      <c r="Q909">
        <v>20</v>
      </c>
      <c r="R909">
        <v>20</v>
      </c>
      <c r="S909">
        <v>18</v>
      </c>
      <c r="T909">
        <v>38</v>
      </c>
      <c r="U909">
        <v>38</v>
      </c>
      <c r="V909" t="s">
        <v>1048</v>
      </c>
      <c r="W909" t="s">
        <v>1051</v>
      </c>
    </row>
    <row r="910" spans="1:23" hidden="1" x14ac:dyDescent="0.35">
      <c r="A910" t="s">
        <v>955</v>
      </c>
      <c r="B910" t="s">
        <v>36</v>
      </c>
      <c r="C910" t="s">
        <v>7</v>
      </c>
      <c r="D910" t="s">
        <v>11</v>
      </c>
      <c r="F910" s="4">
        <v>44376</v>
      </c>
      <c r="H910" s="6">
        <f t="shared" si="14"/>
        <v>-44376</v>
      </c>
      <c r="I910">
        <v>1</v>
      </c>
      <c r="M910">
        <v>43.011800000000001</v>
      </c>
      <c r="N910" t="s">
        <v>18</v>
      </c>
      <c r="O910" t="s">
        <v>1054</v>
      </c>
      <c r="P910">
        <v>80</v>
      </c>
      <c r="Q910">
        <v>0</v>
      </c>
      <c r="R910">
        <v>0</v>
      </c>
      <c r="S910">
        <v>43.011800000000001</v>
      </c>
      <c r="T910">
        <v>43.011800000000001</v>
      </c>
      <c r="U910">
        <v>43.011800000000001</v>
      </c>
      <c r="V910" t="s">
        <v>1048</v>
      </c>
      <c r="W910" t="s">
        <v>1052</v>
      </c>
    </row>
    <row r="911" spans="1:23" hidden="1" x14ac:dyDescent="0.35">
      <c r="A911" t="s">
        <v>956</v>
      </c>
      <c r="B911" t="s">
        <v>36</v>
      </c>
      <c r="C911" t="s">
        <v>7</v>
      </c>
      <c r="D911" t="s">
        <v>12</v>
      </c>
      <c r="F911" s="4">
        <v>44376</v>
      </c>
      <c r="H911" s="6">
        <f t="shared" si="14"/>
        <v>-44376</v>
      </c>
      <c r="I911">
        <v>1</v>
      </c>
      <c r="M911">
        <v>58.5</v>
      </c>
      <c r="N911" t="s">
        <v>17</v>
      </c>
      <c r="O911" t="s">
        <v>1054</v>
      </c>
      <c r="P911">
        <v>80</v>
      </c>
      <c r="Q911">
        <v>0</v>
      </c>
      <c r="R911">
        <v>0</v>
      </c>
      <c r="S911">
        <v>58.5</v>
      </c>
      <c r="T911">
        <v>58.5</v>
      </c>
      <c r="U911">
        <v>58.5</v>
      </c>
      <c r="V911" t="s">
        <v>1048</v>
      </c>
      <c r="W911" t="s">
        <v>1052</v>
      </c>
    </row>
    <row r="912" spans="1:23" hidden="1" x14ac:dyDescent="0.35">
      <c r="A912" t="s">
        <v>957</v>
      </c>
      <c r="B912" t="s">
        <v>39</v>
      </c>
      <c r="C912" t="s">
        <v>8</v>
      </c>
      <c r="D912" t="s">
        <v>13</v>
      </c>
      <c r="F912" s="4">
        <v>44376</v>
      </c>
      <c r="H912" s="6">
        <f t="shared" si="14"/>
        <v>-44376</v>
      </c>
      <c r="I912">
        <v>1</v>
      </c>
      <c r="M912">
        <v>146.7174</v>
      </c>
      <c r="N912" t="s">
        <v>18</v>
      </c>
      <c r="O912" t="s">
        <v>1054</v>
      </c>
      <c r="P912">
        <v>80</v>
      </c>
      <c r="Q912">
        <v>0</v>
      </c>
      <c r="R912">
        <v>0</v>
      </c>
      <c r="S912">
        <v>146.7174</v>
      </c>
      <c r="T912">
        <v>146.7174</v>
      </c>
      <c r="U912">
        <v>146.7174</v>
      </c>
      <c r="V912" t="s">
        <v>1048</v>
      </c>
      <c r="W912" t="s">
        <v>1052</v>
      </c>
    </row>
    <row r="913" spans="1:23" hidden="1" x14ac:dyDescent="0.35">
      <c r="A913" t="s">
        <v>958</v>
      </c>
      <c r="B913" t="s">
        <v>34</v>
      </c>
      <c r="C913" t="s">
        <v>44</v>
      </c>
      <c r="D913" t="s">
        <v>1</v>
      </c>
      <c r="F913" s="4">
        <v>44376</v>
      </c>
      <c r="H913" s="6">
        <f t="shared" si="14"/>
        <v>-44376</v>
      </c>
      <c r="I913">
        <v>1</v>
      </c>
      <c r="M913">
        <v>60</v>
      </c>
      <c r="N913" t="s">
        <v>17</v>
      </c>
      <c r="O913" t="s">
        <v>1054</v>
      </c>
      <c r="P913">
        <v>80</v>
      </c>
      <c r="Q913">
        <v>0</v>
      </c>
      <c r="R913">
        <v>0</v>
      </c>
      <c r="S913">
        <v>60</v>
      </c>
      <c r="T913">
        <v>60</v>
      </c>
      <c r="U913">
        <v>60</v>
      </c>
      <c r="V913" t="s">
        <v>1048</v>
      </c>
      <c r="W913" t="s">
        <v>1052</v>
      </c>
    </row>
    <row r="914" spans="1:23" hidden="1" x14ac:dyDescent="0.35">
      <c r="A914" t="s">
        <v>959</v>
      </c>
      <c r="B914" t="s">
        <v>39</v>
      </c>
      <c r="C914" t="s">
        <v>9</v>
      </c>
      <c r="D914" t="s">
        <v>12</v>
      </c>
      <c r="F914" s="4">
        <v>44376</v>
      </c>
      <c r="H914" s="6">
        <f t="shared" si="14"/>
        <v>-44376</v>
      </c>
      <c r="I914">
        <v>2</v>
      </c>
      <c r="M914">
        <v>180</v>
      </c>
      <c r="N914" t="s">
        <v>18</v>
      </c>
      <c r="O914" t="s">
        <v>1054</v>
      </c>
      <c r="P914">
        <v>140</v>
      </c>
      <c r="Q914">
        <v>0</v>
      </c>
      <c r="R914">
        <v>0</v>
      </c>
      <c r="S914">
        <v>180</v>
      </c>
      <c r="T914">
        <v>180</v>
      </c>
      <c r="U914">
        <v>180</v>
      </c>
      <c r="V914" t="s">
        <v>1048</v>
      </c>
      <c r="W914" t="s">
        <v>1052</v>
      </c>
    </row>
    <row r="915" spans="1:23" hidden="1" x14ac:dyDescent="0.35">
      <c r="A915" t="s">
        <v>960</v>
      </c>
      <c r="B915" t="s">
        <v>40</v>
      </c>
      <c r="C915" t="s">
        <v>7</v>
      </c>
      <c r="D915" t="s">
        <v>1</v>
      </c>
      <c r="F915" s="4">
        <v>44376</v>
      </c>
      <c r="H915" s="6">
        <f t="shared" si="14"/>
        <v>-44376</v>
      </c>
      <c r="I915">
        <v>2</v>
      </c>
      <c r="M915">
        <v>165</v>
      </c>
      <c r="N915" t="s">
        <v>17</v>
      </c>
      <c r="O915" t="s">
        <v>1054</v>
      </c>
      <c r="P915">
        <v>140</v>
      </c>
      <c r="Q915">
        <v>0</v>
      </c>
      <c r="R915">
        <v>0</v>
      </c>
      <c r="S915">
        <v>165</v>
      </c>
      <c r="T915">
        <v>165</v>
      </c>
      <c r="U915">
        <v>165</v>
      </c>
      <c r="V915" t="s">
        <v>1048</v>
      </c>
      <c r="W915" t="s">
        <v>1052</v>
      </c>
    </row>
    <row r="916" spans="1:23" x14ac:dyDescent="0.35">
      <c r="A916" t="s">
        <v>961</v>
      </c>
      <c r="B916" t="s">
        <v>37</v>
      </c>
      <c r="C916" t="s">
        <v>9</v>
      </c>
      <c r="D916" t="s">
        <v>1</v>
      </c>
      <c r="F916" s="4">
        <v>44377</v>
      </c>
      <c r="G916" s="4">
        <v>44389</v>
      </c>
      <c r="H916" s="6">
        <f t="shared" si="14"/>
        <v>12</v>
      </c>
      <c r="I916">
        <v>2</v>
      </c>
      <c r="L916">
        <v>1</v>
      </c>
      <c r="M916">
        <v>183.5419</v>
      </c>
      <c r="N916" t="s">
        <v>17</v>
      </c>
      <c r="O916">
        <v>12</v>
      </c>
      <c r="P916">
        <v>140</v>
      </c>
      <c r="Q916">
        <v>140</v>
      </c>
      <c r="R916">
        <v>140</v>
      </c>
      <c r="S916">
        <v>183.5419</v>
      </c>
      <c r="T916">
        <v>323.5419</v>
      </c>
      <c r="U916">
        <v>323.5419</v>
      </c>
      <c r="V916" t="s">
        <v>1051</v>
      </c>
      <c r="W916" t="s">
        <v>1053</v>
      </c>
    </row>
    <row r="917" spans="1:23" x14ac:dyDescent="0.35">
      <c r="A917" t="s">
        <v>962</v>
      </c>
      <c r="B917" t="s">
        <v>37</v>
      </c>
      <c r="C917" t="s">
        <v>9</v>
      </c>
      <c r="D917" t="s">
        <v>2</v>
      </c>
      <c r="F917" s="4">
        <v>44377</v>
      </c>
      <c r="G917" s="4">
        <v>44390</v>
      </c>
      <c r="H917" s="6">
        <f t="shared" si="14"/>
        <v>13</v>
      </c>
      <c r="I917">
        <v>2</v>
      </c>
      <c r="L917">
        <v>1.75</v>
      </c>
      <c r="M917">
        <v>333.90350000000001</v>
      </c>
      <c r="N917" t="s">
        <v>17</v>
      </c>
      <c r="O917">
        <v>13</v>
      </c>
      <c r="P917">
        <v>140</v>
      </c>
      <c r="Q917">
        <v>245</v>
      </c>
      <c r="R917">
        <v>245</v>
      </c>
      <c r="S917">
        <v>333.90350000000001</v>
      </c>
      <c r="T917">
        <v>578.90350000000001</v>
      </c>
      <c r="U917">
        <v>578.90350000000001</v>
      </c>
      <c r="V917" t="s">
        <v>1051</v>
      </c>
      <c r="W917" t="s">
        <v>1048</v>
      </c>
    </row>
    <row r="918" spans="1:23" x14ac:dyDescent="0.35">
      <c r="A918" t="s">
        <v>963</v>
      </c>
      <c r="B918" t="s">
        <v>35</v>
      </c>
      <c r="C918" t="s">
        <v>8</v>
      </c>
      <c r="D918" t="s">
        <v>12</v>
      </c>
      <c r="E918" t="s">
        <v>3</v>
      </c>
      <c r="F918" s="4">
        <v>44377</v>
      </c>
      <c r="G918" s="4">
        <v>44398</v>
      </c>
      <c r="H918" s="6">
        <f t="shared" si="14"/>
        <v>21</v>
      </c>
      <c r="I918">
        <v>2</v>
      </c>
      <c r="L918">
        <v>0.5</v>
      </c>
      <c r="M918">
        <v>23.899000000000001</v>
      </c>
      <c r="N918" t="s">
        <v>17</v>
      </c>
      <c r="O918">
        <v>21</v>
      </c>
      <c r="P918">
        <v>140</v>
      </c>
      <c r="Q918">
        <v>70</v>
      </c>
      <c r="R918">
        <v>70</v>
      </c>
      <c r="S918">
        <v>23.899000000000001</v>
      </c>
      <c r="T918">
        <v>93.899000000000001</v>
      </c>
      <c r="U918">
        <v>93.899000000000001</v>
      </c>
      <c r="V918" t="s">
        <v>1051</v>
      </c>
      <c r="W918" t="s">
        <v>1051</v>
      </c>
    </row>
    <row r="919" spans="1:23" x14ac:dyDescent="0.35">
      <c r="A919" t="s">
        <v>964</v>
      </c>
      <c r="B919" t="s">
        <v>35</v>
      </c>
      <c r="C919" t="s">
        <v>8</v>
      </c>
      <c r="D919" t="s">
        <v>12</v>
      </c>
      <c r="E919" t="s">
        <v>3</v>
      </c>
      <c r="F919" s="4">
        <v>44377</v>
      </c>
      <c r="G919" s="4">
        <v>44398</v>
      </c>
      <c r="H919" s="6">
        <f t="shared" si="14"/>
        <v>21</v>
      </c>
      <c r="I919">
        <v>2</v>
      </c>
      <c r="L919">
        <v>0.5</v>
      </c>
      <c r="M919">
        <v>38.496899999999997</v>
      </c>
      <c r="N919" t="s">
        <v>17</v>
      </c>
      <c r="O919">
        <v>21</v>
      </c>
      <c r="P919">
        <v>140</v>
      </c>
      <c r="Q919">
        <v>70</v>
      </c>
      <c r="R919">
        <v>70</v>
      </c>
      <c r="S919">
        <v>38.496899999999997</v>
      </c>
      <c r="T919">
        <v>108.4969</v>
      </c>
      <c r="U919">
        <v>108.4969</v>
      </c>
      <c r="V919" t="s">
        <v>1051</v>
      </c>
      <c r="W919" t="s">
        <v>1051</v>
      </c>
    </row>
    <row r="920" spans="1:23" hidden="1" x14ac:dyDescent="0.35">
      <c r="A920" t="s">
        <v>965</v>
      </c>
      <c r="B920" t="s">
        <v>34</v>
      </c>
      <c r="C920" t="s">
        <v>8</v>
      </c>
      <c r="D920" t="s">
        <v>13</v>
      </c>
      <c r="F920" s="4">
        <v>44377</v>
      </c>
      <c r="H920" s="6">
        <f t="shared" si="14"/>
        <v>-44377</v>
      </c>
      <c r="I920">
        <v>2</v>
      </c>
      <c r="M920">
        <v>103.1811</v>
      </c>
      <c r="N920" t="s">
        <v>18</v>
      </c>
      <c r="O920" t="s">
        <v>1054</v>
      </c>
      <c r="P920">
        <v>140</v>
      </c>
      <c r="Q920">
        <v>0</v>
      </c>
      <c r="R920">
        <v>0</v>
      </c>
      <c r="S920">
        <v>103.1811</v>
      </c>
      <c r="T920">
        <v>103.1811</v>
      </c>
      <c r="U920">
        <v>103.1811</v>
      </c>
      <c r="V920" t="s">
        <v>1051</v>
      </c>
      <c r="W920" t="s">
        <v>1052</v>
      </c>
    </row>
    <row r="921" spans="1:23" hidden="1" x14ac:dyDescent="0.35">
      <c r="A921" t="s">
        <v>966</v>
      </c>
      <c r="B921" t="s">
        <v>35</v>
      </c>
      <c r="C921" t="s">
        <v>8</v>
      </c>
      <c r="D921" t="s">
        <v>12</v>
      </c>
      <c r="F921" s="4">
        <v>44377</v>
      </c>
      <c r="H921" s="6">
        <f t="shared" si="14"/>
        <v>-44377</v>
      </c>
      <c r="I921">
        <v>1</v>
      </c>
      <c r="M921">
        <v>68.496899999999997</v>
      </c>
      <c r="N921" t="s">
        <v>17</v>
      </c>
      <c r="O921" t="s">
        <v>1054</v>
      </c>
      <c r="P921">
        <v>80</v>
      </c>
      <c r="Q921">
        <v>0</v>
      </c>
      <c r="R921">
        <v>0</v>
      </c>
      <c r="S921">
        <v>68.496899999999997</v>
      </c>
      <c r="T921">
        <v>68.496899999999997</v>
      </c>
      <c r="U921">
        <v>68.496899999999997</v>
      </c>
      <c r="V921" t="s">
        <v>1051</v>
      </c>
      <c r="W921" t="s">
        <v>1052</v>
      </c>
    </row>
    <row r="922" spans="1:23" hidden="1" x14ac:dyDescent="0.35">
      <c r="A922" t="s">
        <v>967</v>
      </c>
      <c r="B922" t="s">
        <v>39</v>
      </c>
      <c r="C922" t="s">
        <v>9</v>
      </c>
      <c r="D922" t="s">
        <v>2</v>
      </c>
      <c r="F922" s="4">
        <v>44377</v>
      </c>
      <c r="H922" s="6">
        <f t="shared" si="14"/>
        <v>-44377</v>
      </c>
      <c r="I922">
        <v>2</v>
      </c>
      <c r="M922">
        <v>309.64389999999997</v>
      </c>
      <c r="N922" t="s">
        <v>18</v>
      </c>
      <c r="O922" t="s">
        <v>1054</v>
      </c>
      <c r="P922">
        <v>140</v>
      </c>
      <c r="Q922">
        <v>0</v>
      </c>
      <c r="R922">
        <v>0</v>
      </c>
      <c r="S922">
        <v>309.64389999999997</v>
      </c>
      <c r="T922">
        <v>309.64389999999997</v>
      </c>
      <c r="U922">
        <v>309.64389999999997</v>
      </c>
      <c r="V922" t="s">
        <v>1051</v>
      </c>
      <c r="W922" t="s">
        <v>1052</v>
      </c>
    </row>
    <row r="923" spans="1:23" hidden="1" x14ac:dyDescent="0.35">
      <c r="A923" t="s">
        <v>968</v>
      </c>
      <c r="B923" t="s">
        <v>41</v>
      </c>
      <c r="C923" t="s">
        <v>7</v>
      </c>
      <c r="D923" t="s">
        <v>1</v>
      </c>
      <c r="F923" s="4">
        <v>44377</v>
      </c>
      <c r="H923" s="6">
        <f t="shared" si="14"/>
        <v>-44377</v>
      </c>
      <c r="I923">
        <v>2</v>
      </c>
      <c r="M923">
        <v>625.5</v>
      </c>
      <c r="N923" t="s">
        <v>17</v>
      </c>
      <c r="O923" t="s">
        <v>1054</v>
      </c>
      <c r="P923">
        <v>140</v>
      </c>
      <c r="Q923">
        <v>0</v>
      </c>
      <c r="R923">
        <v>0</v>
      </c>
      <c r="S923">
        <v>625.5</v>
      </c>
      <c r="T923">
        <v>625.5</v>
      </c>
      <c r="U923">
        <v>625.5</v>
      </c>
      <c r="V923" t="s">
        <v>1051</v>
      </c>
      <c r="W923" t="s">
        <v>1052</v>
      </c>
    </row>
    <row r="924" spans="1:23" hidden="1" x14ac:dyDescent="0.35">
      <c r="A924" t="s">
        <v>969</v>
      </c>
      <c r="B924" t="s">
        <v>36</v>
      </c>
      <c r="C924" t="s">
        <v>7</v>
      </c>
      <c r="D924" t="s">
        <v>2</v>
      </c>
      <c r="F924" s="4">
        <v>44377</v>
      </c>
      <c r="H924" s="6">
        <f t="shared" si="14"/>
        <v>-44377</v>
      </c>
      <c r="I924">
        <v>2</v>
      </c>
      <c r="M924">
        <v>687.92430000000002</v>
      </c>
      <c r="N924" t="s">
        <v>18</v>
      </c>
      <c r="O924" t="s">
        <v>1054</v>
      </c>
      <c r="P924">
        <v>140</v>
      </c>
      <c r="Q924">
        <v>0</v>
      </c>
      <c r="R924">
        <v>0</v>
      </c>
      <c r="S924">
        <v>687.92430000000002</v>
      </c>
      <c r="T924">
        <v>687.92430000000002</v>
      </c>
      <c r="U924">
        <v>687.92430000000002</v>
      </c>
      <c r="V924" t="s">
        <v>1051</v>
      </c>
      <c r="W924" t="s">
        <v>1052</v>
      </c>
    </row>
    <row r="925" spans="1:23" hidden="1" x14ac:dyDescent="0.35">
      <c r="A925" t="s">
        <v>970</v>
      </c>
      <c r="B925" t="s">
        <v>38</v>
      </c>
      <c r="C925" t="s">
        <v>8</v>
      </c>
      <c r="D925" t="s">
        <v>12</v>
      </c>
      <c r="F925" s="4">
        <v>44377</v>
      </c>
      <c r="H925" s="6">
        <f t="shared" si="14"/>
        <v>-44377</v>
      </c>
      <c r="I925">
        <v>1</v>
      </c>
      <c r="M925">
        <v>110.6918</v>
      </c>
      <c r="N925" t="s">
        <v>19</v>
      </c>
      <c r="O925" t="s">
        <v>1054</v>
      </c>
      <c r="P925">
        <v>80</v>
      </c>
      <c r="Q925">
        <v>0</v>
      </c>
      <c r="R925">
        <v>0</v>
      </c>
      <c r="S925">
        <v>110.6918</v>
      </c>
      <c r="T925">
        <v>110.6918</v>
      </c>
      <c r="U925">
        <v>110.6918</v>
      </c>
      <c r="V925" t="s">
        <v>1051</v>
      </c>
      <c r="W925" t="s">
        <v>1052</v>
      </c>
    </row>
    <row r="926" spans="1:23" hidden="1" x14ac:dyDescent="0.35">
      <c r="A926" t="s">
        <v>971</v>
      </c>
      <c r="B926" t="s">
        <v>42</v>
      </c>
      <c r="C926" t="s">
        <v>9</v>
      </c>
      <c r="D926" t="s">
        <v>12</v>
      </c>
      <c r="F926" s="4">
        <v>44377</v>
      </c>
      <c r="H926" s="6">
        <f t="shared" si="14"/>
        <v>-44377</v>
      </c>
      <c r="I926">
        <v>2</v>
      </c>
      <c r="M926">
        <v>151.8099</v>
      </c>
      <c r="N926" t="s">
        <v>18</v>
      </c>
      <c r="O926" t="s">
        <v>1054</v>
      </c>
      <c r="P926">
        <v>140</v>
      </c>
      <c r="Q926">
        <v>0</v>
      </c>
      <c r="R926">
        <v>0</v>
      </c>
      <c r="S926">
        <v>151.8099</v>
      </c>
      <c r="T926">
        <v>151.8099</v>
      </c>
      <c r="U926">
        <v>151.8099</v>
      </c>
      <c r="V926" t="s">
        <v>1051</v>
      </c>
      <c r="W926" t="s">
        <v>1052</v>
      </c>
    </row>
    <row r="927" spans="1:23" hidden="1" x14ac:dyDescent="0.35">
      <c r="A927" t="s">
        <v>972</v>
      </c>
      <c r="B927" t="s">
        <v>36</v>
      </c>
      <c r="C927" t="s">
        <v>7</v>
      </c>
      <c r="D927" t="s">
        <v>12</v>
      </c>
      <c r="F927" s="4">
        <v>44378</v>
      </c>
      <c r="H927" s="6">
        <f t="shared" si="14"/>
        <v>-44378</v>
      </c>
      <c r="I927">
        <v>2</v>
      </c>
      <c r="M927">
        <v>120</v>
      </c>
      <c r="N927" t="s">
        <v>17</v>
      </c>
      <c r="O927" t="s">
        <v>1054</v>
      </c>
      <c r="P927">
        <v>140</v>
      </c>
      <c r="Q927">
        <v>0</v>
      </c>
      <c r="R927">
        <v>0</v>
      </c>
      <c r="S927">
        <v>120</v>
      </c>
      <c r="T927">
        <v>120</v>
      </c>
      <c r="U927">
        <v>120</v>
      </c>
      <c r="V927" t="s">
        <v>1050</v>
      </c>
      <c r="W927" t="s">
        <v>1052</v>
      </c>
    </row>
    <row r="928" spans="1:23" hidden="1" x14ac:dyDescent="0.35">
      <c r="A928" t="s">
        <v>973</v>
      </c>
      <c r="B928" t="s">
        <v>38</v>
      </c>
      <c r="C928" t="s">
        <v>8</v>
      </c>
      <c r="D928" t="s">
        <v>11</v>
      </c>
      <c r="F928" s="4">
        <v>44379</v>
      </c>
      <c r="H928" s="6">
        <f t="shared" si="14"/>
        <v>-44379</v>
      </c>
      <c r="I928">
        <v>1</v>
      </c>
      <c r="M928">
        <v>74.7804</v>
      </c>
      <c r="N928" t="s">
        <v>17</v>
      </c>
      <c r="O928" t="s">
        <v>1054</v>
      </c>
      <c r="P928">
        <v>80</v>
      </c>
      <c r="Q928">
        <v>0</v>
      </c>
      <c r="R928">
        <v>0</v>
      </c>
      <c r="S928">
        <v>74.7804</v>
      </c>
      <c r="T928">
        <v>74.7804</v>
      </c>
      <c r="U928">
        <v>74.7804</v>
      </c>
      <c r="V928" t="s">
        <v>1049</v>
      </c>
      <c r="W928" t="s">
        <v>1052</v>
      </c>
    </row>
    <row r="929" spans="1:23" hidden="1" x14ac:dyDescent="0.35">
      <c r="A929" t="s">
        <v>974</v>
      </c>
      <c r="B929" t="s">
        <v>34</v>
      </c>
      <c r="C929" t="s">
        <v>44</v>
      </c>
      <c r="D929" t="s">
        <v>1</v>
      </c>
      <c r="F929" s="4">
        <v>44379</v>
      </c>
      <c r="H929" s="6">
        <f t="shared" si="14"/>
        <v>-44379</v>
      </c>
      <c r="I929">
        <v>2</v>
      </c>
      <c r="M929">
        <v>445.16059999999999</v>
      </c>
      <c r="N929" t="s">
        <v>18</v>
      </c>
      <c r="O929" t="s">
        <v>1054</v>
      </c>
      <c r="P929">
        <v>140</v>
      </c>
      <c r="Q929">
        <v>0</v>
      </c>
      <c r="R929">
        <v>0</v>
      </c>
      <c r="S929">
        <v>445.16059999999999</v>
      </c>
      <c r="T929">
        <v>445.16059999999999</v>
      </c>
      <c r="U929">
        <v>445.16059999999999</v>
      </c>
      <c r="V929" t="s">
        <v>1049</v>
      </c>
      <c r="W929" t="s">
        <v>1052</v>
      </c>
    </row>
    <row r="930" spans="1:23" x14ac:dyDescent="0.35">
      <c r="A930" t="s">
        <v>975</v>
      </c>
      <c r="B930" t="s">
        <v>34</v>
      </c>
      <c r="C930" t="s">
        <v>8</v>
      </c>
      <c r="D930" t="s">
        <v>12</v>
      </c>
      <c r="F930" s="4">
        <v>44382</v>
      </c>
      <c r="G930" s="4">
        <v>44397</v>
      </c>
      <c r="H930" s="6">
        <f t="shared" si="14"/>
        <v>15</v>
      </c>
      <c r="I930">
        <v>2</v>
      </c>
      <c r="L930">
        <v>0.5</v>
      </c>
      <c r="M930">
        <v>85.32</v>
      </c>
      <c r="N930" t="s">
        <v>17</v>
      </c>
      <c r="O930">
        <v>15</v>
      </c>
      <c r="P930">
        <v>140</v>
      </c>
      <c r="Q930">
        <v>70</v>
      </c>
      <c r="R930">
        <v>70</v>
      </c>
      <c r="S930">
        <v>85.32</v>
      </c>
      <c r="T930">
        <v>155.32</v>
      </c>
      <c r="U930">
        <v>155.32</v>
      </c>
      <c r="V930" t="s">
        <v>1053</v>
      </c>
      <c r="W930" t="s">
        <v>1048</v>
      </c>
    </row>
    <row r="931" spans="1:23" hidden="1" x14ac:dyDescent="0.35">
      <c r="A931" t="s">
        <v>976</v>
      </c>
      <c r="B931" t="s">
        <v>38</v>
      </c>
      <c r="C931" t="s">
        <v>8</v>
      </c>
      <c r="D931" t="s">
        <v>12</v>
      </c>
      <c r="F931" s="4">
        <v>44382</v>
      </c>
      <c r="H931" s="6">
        <f t="shared" si="14"/>
        <v>-44382</v>
      </c>
      <c r="I931">
        <v>2</v>
      </c>
      <c r="M931">
        <v>180.33</v>
      </c>
      <c r="N931" t="s">
        <v>17</v>
      </c>
      <c r="O931" t="s">
        <v>1054</v>
      </c>
      <c r="P931">
        <v>140</v>
      </c>
      <c r="Q931">
        <v>0</v>
      </c>
      <c r="R931">
        <v>0</v>
      </c>
      <c r="S931">
        <v>180.33</v>
      </c>
      <c r="T931">
        <v>180.33</v>
      </c>
      <c r="U931">
        <v>180.33</v>
      </c>
      <c r="V931" t="s">
        <v>1053</v>
      </c>
      <c r="W931" t="s">
        <v>1052</v>
      </c>
    </row>
    <row r="932" spans="1:23" hidden="1" x14ac:dyDescent="0.35">
      <c r="A932" t="s">
        <v>977</v>
      </c>
      <c r="B932" t="s">
        <v>40</v>
      </c>
      <c r="C932" t="s">
        <v>7</v>
      </c>
      <c r="D932" t="s">
        <v>13</v>
      </c>
      <c r="F932" s="4">
        <v>44382</v>
      </c>
      <c r="H932" s="6">
        <f t="shared" si="14"/>
        <v>-44382</v>
      </c>
      <c r="I932">
        <v>2</v>
      </c>
      <c r="M932">
        <v>21.33</v>
      </c>
      <c r="N932" t="s">
        <v>17</v>
      </c>
      <c r="O932" t="s">
        <v>1054</v>
      </c>
      <c r="P932">
        <v>140</v>
      </c>
      <c r="Q932">
        <v>0</v>
      </c>
      <c r="R932">
        <v>0</v>
      </c>
      <c r="S932">
        <v>21.33</v>
      </c>
      <c r="T932">
        <v>21.33</v>
      </c>
      <c r="U932">
        <v>21.33</v>
      </c>
      <c r="V932" t="s">
        <v>1053</v>
      </c>
      <c r="W932" t="s">
        <v>1052</v>
      </c>
    </row>
    <row r="933" spans="1:23" hidden="1" x14ac:dyDescent="0.35">
      <c r="A933" t="s">
        <v>978</v>
      </c>
      <c r="B933" t="s">
        <v>35</v>
      </c>
      <c r="C933" t="s">
        <v>43</v>
      </c>
      <c r="D933" t="s">
        <v>1</v>
      </c>
      <c r="F933" s="4">
        <v>44382</v>
      </c>
      <c r="H933" s="6">
        <f t="shared" si="14"/>
        <v>-44382</v>
      </c>
      <c r="I933">
        <v>2</v>
      </c>
      <c r="M933">
        <v>1630.1239</v>
      </c>
      <c r="N933" t="s">
        <v>18</v>
      </c>
      <c r="O933" t="s">
        <v>1054</v>
      </c>
      <c r="P933">
        <v>140</v>
      </c>
      <c r="Q933">
        <v>0</v>
      </c>
      <c r="R933">
        <v>0</v>
      </c>
      <c r="S933">
        <v>1630.1239</v>
      </c>
      <c r="T933">
        <v>1630.1239</v>
      </c>
      <c r="U933">
        <v>1630.1239</v>
      </c>
      <c r="V933" t="s">
        <v>1053</v>
      </c>
      <c r="W933" t="s">
        <v>1052</v>
      </c>
    </row>
    <row r="934" spans="1:23" x14ac:dyDescent="0.35">
      <c r="A934" t="s">
        <v>979</v>
      </c>
      <c r="B934" t="s">
        <v>37</v>
      </c>
      <c r="C934" t="s">
        <v>9</v>
      </c>
      <c r="D934" t="s">
        <v>11</v>
      </c>
      <c r="F934" s="4">
        <v>44383</v>
      </c>
      <c r="G934" s="4">
        <v>44390</v>
      </c>
      <c r="H934" s="6">
        <f t="shared" si="14"/>
        <v>7</v>
      </c>
      <c r="I934">
        <v>1</v>
      </c>
      <c r="L934">
        <v>0.25</v>
      </c>
      <c r="M934">
        <v>122.3613</v>
      </c>
      <c r="N934" t="s">
        <v>17</v>
      </c>
      <c r="O934">
        <v>7</v>
      </c>
      <c r="P934">
        <v>80</v>
      </c>
      <c r="Q934">
        <v>20</v>
      </c>
      <c r="R934">
        <v>20</v>
      </c>
      <c r="S934">
        <v>122.3613</v>
      </c>
      <c r="T934">
        <v>142.3613</v>
      </c>
      <c r="U934">
        <v>142.3613</v>
      </c>
      <c r="V934" t="s">
        <v>1048</v>
      </c>
      <c r="W934" t="s">
        <v>1048</v>
      </c>
    </row>
    <row r="935" spans="1:23" x14ac:dyDescent="0.35">
      <c r="A935" t="s">
        <v>980</v>
      </c>
      <c r="B935" t="s">
        <v>35</v>
      </c>
      <c r="C935" t="s">
        <v>44</v>
      </c>
      <c r="D935" t="s">
        <v>12</v>
      </c>
      <c r="F935" s="4">
        <v>44383</v>
      </c>
      <c r="G935" s="4">
        <v>44399</v>
      </c>
      <c r="H935" s="6">
        <f t="shared" si="14"/>
        <v>16</v>
      </c>
      <c r="I935">
        <v>1</v>
      </c>
      <c r="L935">
        <v>0.5</v>
      </c>
      <c r="M935">
        <v>120</v>
      </c>
      <c r="N935" t="s">
        <v>17</v>
      </c>
      <c r="O935">
        <v>16</v>
      </c>
      <c r="P935">
        <v>80</v>
      </c>
      <c r="Q935">
        <v>40</v>
      </c>
      <c r="R935">
        <v>40</v>
      </c>
      <c r="S935">
        <v>120</v>
      </c>
      <c r="T935">
        <v>160</v>
      </c>
      <c r="U935">
        <v>160</v>
      </c>
      <c r="V935" t="s">
        <v>1048</v>
      </c>
      <c r="W935" t="s">
        <v>1050</v>
      </c>
    </row>
    <row r="936" spans="1:23" hidden="1" x14ac:dyDescent="0.35">
      <c r="A936" t="s">
        <v>981</v>
      </c>
      <c r="B936" t="s">
        <v>36</v>
      </c>
      <c r="C936" t="s">
        <v>7</v>
      </c>
      <c r="D936" t="s">
        <v>12</v>
      </c>
      <c r="F936" s="4">
        <v>44383</v>
      </c>
      <c r="H936" s="6">
        <f t="shared" si="14"/>
        <v>-44383</v>
      </c>
      <c r="I936">
        <v>1</v>
      </c>
      <c r="M936">
        <v>48.793799999999997</v>
      </c>
      <c r="N936" t="s">
        <v>17</v>
      </c>
      <c r="O936" t="s">
        <v>1054</v>
      </c>
      <c r="P936">
        <v>80</v>
      </c>
      <c r="Q936">
        <v>0</v>
      </c>
      <c r="R936">
        <v>0</v>
      </c>
      <c r="S936">
        <v>48.793799999999997</v>
      </c>
      <c r="T936">
        <v>48.793799999999997</v>
      </c>
      <c r="U936">
        <v>48.793799999999997</v>
      </c>
      <c r="V936" t="s">
        <v>1048</v>
      </c>
      <c r="W936" t="s">
        <v>1052</v>
      </c>
    </row>
    <row r="937" spans="1:23" hidden="1" x14ac:dyDescent="0.35">
      <c r="A937" t="s">
        <v>982</v>
      </c>
      <c r="B937" t="s">
        <v>36</v>
      </c>
      <c r="C937" t="s">
        <v>7</v>
      </c>
      <c r="D937" t="s">
        <v>13</v>
      </c>
      <c r="F937" s="4">
        <v>44383</v>
      </c>
      <c r="H937" s="6">
        <f t="shared" si="14"/>
        <v>-44383</v>
      </c>
      <c r="I937">
        <v>2</v>
      </c>
      <c r="M937">
        <v>94.630399999999995</v>
      </c>
      <c r="N937" t="s">
        <v>18</v>
      </c>
      <c r="O937" t="s">
        <v>1054</v>
      </c>
      <c r="P937">
        <v>140</v>
      </c>
      <c r="Q937">
        <v>0</v>
      </c>
      <c r="R937">
        <v>0</v>
      </c>
      <c r="S937">
        <v>94.630399999999995</v>
      </c>
      <c r="T937">
        <v>94.630399999999995</v>
      </c>
      <c r="U937">
        <v>94.630399999999995</v>
      </c>
      <c r="V937" t="s">
        <v>1048</v>
      </c>
      <c r="W937" t="s">
        <v>1052</v>
      </c>
    </row>
    <row r="938" spans="1:23" hidden="1" x14ac:dyDescent="0.35">
      <c r="A938" t="s">
        <v>983</v>
      </c>
      <c r="B938" t="s">
        <v>39</v>
      </c>
      <c r="C938" t="s">
        <v>44</v>
      </c>
      <c r="D938" t="s">
        <v>13</v>
      </c>
      <c r="F938" s="4">
        <v>44383</v>
      </c>
      <c r="H938" s="6">
        <f t="shared" si="14"/>
        <v>-44383</v>
      </c>
      <c r="I938">
        <v>1</v>
      </c>
      <c r="M938">
        <v>142.3811</v>
      </c>
      <c r="N938" t="s">
        <v>18</v>
      </c>
      <c r="O938" t="s">
        <v>1054</v>
      </c>
      <c r="P938">
        <v>80</v>
      </c>
      <c r="Q938">
        <v>0</v>
      </c>
      <c r="R938">
        <v>0</v>
      </c>
      <c r="S938">
        <v>142.3811</v>
      </c>
      <c r="T938">
        <v>142.3811</v>
      </c>
      <c r="U938">
        <v>142.3811</v>
      </c>
      <c r="V938" t="s">
        <v>1048</v>
      </c>
      <c r="W938" t="s">
        <v>1052</v>
      </c>
    </row>
    <row r="939" spans="1:23" hidden="1" x14ac:dyDescent="0.35">
      <c r="A939" t="s">
        <v>984</v>
      </c>
      <c r="B939" t="s">
        <v>36</v>
      </c>
      <c r="C939" t="s">
        <v>7</v>
      </c>
      <c r="D939" t="s">
        <v>13</v>
      </c>
      <c r="F939" s="4">
        <v>44383</v>
      </c>
      <c r="H939" s="6">
        <f t="shared" si="14"/>
        <v>-44383</v>
      </c>
      <c r="I939">
        <v>2</v>
      </c>
      <c r="M939">
        <v>37.293500000000002</v>
      </c>
      <c r="N939" t="s">
        <v>18</v>
      </c>
      <c r="O939" t="s">
        <v>1054</v>
      </c>
      <c r="P939">
        <v>140</v>
      </c>
      <c r="Q939">
        <v>0</v>
      </c>
      <c r="R939">
        <v>0</v>
      </c>
      <c r="S939">
        <v>37.293500000000002</v>
      </c>
      <c r="T939">
        <v>37.293500000000002</v>
      </c>
      <c r="U939">
        <v>37.293500000000002</v>
      </c>
      <c r="V939" t="s">
        <v>1048</v>
      </c>
      <c r="W939" t="s">
        <v>1052</v>
      </c>
    </row>
    <row r="940" spans="1:23" x14ac:dyDescent="0.35">
      <c r="A940" t="s">
        <v>985</v>
      </c>
      <c r="B940" t="s">
        <v>39</v>
      </c>
      <c r="C940" t="s">
        <v>9</v>
      </c>
      <c r="D940" t="s">
        <v>2</v>
      </c>
      <c r="F940" s="4">
        <v>44384</v>
      </c>
      <c r="G940" s="4">
        <v>44398</v>
      </c>
      <c r="H940" s="6">
        <f t="shared" si="14"/>
        <v>14</v>
      </c>
      <c r="I940">
        <v>2</v>
      </c>
      <c r="L940">
        <v>1</v>
      </c>
      <c r="M940">
        <v>46.864899999999999</v>
      </c>
      <c r="N940" t="s">
        <v>19</v>
      </c>
      <c r="O940">
        <v>14</v>
      </c>
      <c r="P940">
        <v>140</v>
      </c>
      <c r="Q940">
        <v>140</v>
      </c>
      <c r="R940">
        <v>140</v>
      </c>
      <c r="S940">
        <v>46.864899999999999</v>
      </c>
      <c r="T940">
        <v>186.86490000000001</v>
      </c>
      <c r="U940">
        <v>186.86490000000001</v>
      </c>
      <c r="V940" t="s">
        <v>1051</v>
      </c>
      <c r="W940" t="s">
        <v>1051</v>
      </c>
    </row>
    <row r="941" spans="1:23" x14ac:dyDescent="0.35">
      <c r="A941" t="s">
        <v>986</v>
      </c>
      <c r="B941" t="s">
        <v>35</v>
      </c>
      <c r="C941" t="s">
        <v>8</v>
      </c>
      <c r="D941" t="s">
        <v>12</v>
      </c>
      <c r="E941" t="s">
        <v>3</v>
      </c>
      <c r="F941" s="4">
        <v>44384</v>
      </c>
      <c r="G941" s="4">
        <v>44398</v>
      </c>
      <c r="H941" s="6">
        <f t="shared" si="14"/>
        <v>14</v>
      </c>
      <c r="I941">
        <v>2</v>
      </c>
      <c r="L941">
        <v>0.5</v>
      </c>
      <c r="M941">
        <v>74.532399999999996</v>
      </c>
      <c r="N941" t="s">
        <v>17</v>
      </c>
      <c r="O941">
        <v>14</v>
      </c>
      <c r="P941">
        <v>140</v>
      </c>
      <c r="Q941">
        <v>70</v>
      </c>
      <c r="R941">
        <v>70</v>
      </c>
      <c r="S941">
        <v>74.532399999999996</v>
      </c>
      <c r="T941">
        <v>144.5324</v>
      </c>
      <c r="U941">
        <v>144.5324</v>
      </c>
      <c r="V941" t="s">
        <v>1051</v>
      </c>
      <c r="W941" t="s">
        <v>1051</v>
      </c>
    </row>
    <row r="942" spans="1:23" hidden="1" x14ac:dyDescent="0.35">
      <c r="A942" t="s">
        <v>987</v>
      </c>
      <c r="B942" t="s">
        <v>36</v>
      </c>
      <c r="C942" t="s">
        <v>7</v>
      </c>
      <c r="D942" t="s">
        <v>11</v>
      </c>
      <c r="F942" s="4">
        <v>44384</v>
      </c>
      <c r="H942" s="6">
        <f t="shared" si="14"/>
        <v>-44384</v>
      </c>
      <c r="I942">
        <v>1</v>
      </c>
      <c r="M942">
        <v>140.13</v>
      </c>
      <c r="N942" t="s">
        <v>17</v>
      </c>
      <c r="O942" t="s">
        <v>1054</v>
      </c>
      <c r="P942">
        <v>80</v>
      </c>
      <c r="Q942">
        <v>0</v>
      </c>
      <c r="R942">
        <v>0</v>
      </c>
      <c r="S942">
        <v>140.13</v>
      </c>
      <c r="T942">
        <v>140.13</v>
      </c>
      <c r="U942">
        <v>140.13</v>
      </c>
      <c r="V942" t="s">
        <v>1051</v>
      </c>
      <c r="W942" t="s">
        <v>1052</v>
      </c>
    </row>
    <row r="943" spans="1:23" hidden="1" x14ac:dyDescent="0.35">
      <c r="A943" t="s">
        <v>988</v>
      </c>
      <c r="B943" t="s">
        <v>40</v>
      </c>
      <c r="C943" t="s">
        <v>7</v>
      </c>
      <c r="D943" t="s">
        <v>13</v>
      </c>
      <c r="F943" s="4">
        <v>44384</v>
      </c>
      <c r="H943" s="6">
        <f t="shared" si="14"/>
        <v>-44384</v>
      </c>
      <c r="I943">
        <v>2</v>
      </c>
      <c r="M943">
        <v>191.69</v>
      </c>
      <c r="N943" t="s">
        <v>17</v>
      </c>
      <c r="O943" t="s">
        <v>1054</v>
      </c>
      <c r="P943">
        <v>140</v>
      </c>
      <c r="Q943">
        <v>0</v>
      </c>
      <c r="R943">
        <v>0</v>
      </c>
      <c r="S943">
        <v>191.69</v>
      </c>
      <c r="T943">
        <v>191.69</v>
      </c>
      <c r="U943">
        <v>191.69</v>
      </c>
      <c r="V943" t="s">
        <v>1051</v>
      </c>
      <c r="W943" t="s">
        <v>1052</v>
      </c>
    </row>
    <row r="944" spans="1:23" hidden="1" x14ac:dyDescent="0.35">
      <c r="A944" t="s">
        <v>989</v>
      </c>
      <c r="B944" t="s">
        <v>34</v>
      </c>
      <c r="C944" t="s">
        <v>9</v>
      </c>
      <c r="D944" t="s">
        <v>11</v>
      </c>
      <c r="F944" s="4">
        <v>44384</v>
      </c>
      <c r="H944" s="6">
        <f t="shared" si="14"/>
        <v>-44384</v>
      </c>
      <c r="I944">
        <v>1</v>
      </c>
      <c r="M944">
        <v>64.342100000000002</v>
      </c>
      <c r="N944" t="s">
        <v>18</v>
      </c>
      <c r="O944" t="s">
        <v>1054</v>
      </c>
      <c r="P944">
        <v>80</v>
      </c>
      <c r="Q944">
        <v>0</v>
      </c>
      <c r="R944">
        <v>0</v>
      </c>
      <c r="S944">
        <v>64.342100000000002</v>
      </c>
      <c r="T944">
        <v>64.342100000000002</v>
      </c>
      <c r="U944">
        <v>64.342100000000002</v>
      </c>
      <c r="V944" t="s">
        <v>1051</v>
      </c>
      <c r="W944" t="s">
        <v>1052</v>
      </c>
    </row>
    <row r="945" spans="1:23" hidden="1" x14ac:dyDescent="0.35">
      <c r="A945" t="s">
        <v>990</v>
      </c>
      <c r="B945" t="s">
        <v>37</v>
      </c>
      <c r="C945" t="s">
        <v>9</v>
      </c>
      <c r="D945" t="s">
        <v>13</v>
      </c>
      <c r="F945" s="4">
        <v>44384</v>
      </c>
      <c r="H945" s="6">
        <f t="shared" si="14"/>
        <v>-44384</v>
      </c>
      <c r="I945">
        <v>2</v>
      </c>
      <c r="M945">
        <v>335.61649999999997</v>
      </c>
      <c r="N945" t="s">
        <v>19</v>
      </c>
      <c r="O945" t="s">
        <v>1054</v>
      </c>
      <c r="P945">
        <v>140</v>
      </c>
      <c r="Q945">
        <v>0</v>
      </c>
      <c r="R945">
        <v>0</v>
      </c>
      <c r="S945">
        <v>335.61649999999997</v>
      </c>
      <c r="T945">
        <v>335.61649999999997</v>
      </c>
      <c r="U945">
        <v>335.61649999999997</v>
      </c>
      <c r="V945" t="s">
        <v>1051</v>
      </c>
      <c r="W945" t="s">
        <v>1052</v>
      </c>
    </row>
    <row r="946" spans="1:23" hidden="1" x14ac:dyDescent="0.35">
      <c r="A946" t="s">
        <v>991</v>
      </c>
      <c r="B946" t="s">
        <v>42</v>
      </c>
      <c r="C946" t="s">
        <v>9</v>
      </c>
      <c r="D946" t="s">
        <v>13</v>
      </c>
      <c r="F946" s="4">
        <v>44384</v>
      </c>
      <c r="H946" s="6">
        <f t="shared" si="14"/>
        <v>-44384</v>
      </c>
      <c r="I946">
        <v>2</v>
      </c>
      <c r="M946">
        <v>414.86259999999999</v>
      </c>
      <c r="N946" t="s">
        <v>18</v>
      </c>
      <c r="O946" t="s">
        <v>1054</v>
      </c>
      <c r="P946">
        <v>140</v>
      </c>
      <c r="Q946">
        <v>0</v>
      </c>
      <c r="R946">
        <v>0</v>
      </c>
      <c r="S946">
        <v>414.86259999999999</v>
      </c>
      <c r="T946">
        <v>414.86259999999999</v>
      </c>
      <c r="U946">
        <v>414.86259999999999</v>
      </c>
      <c r="V946" t="s">
        <v>1051</v>
      </c>
      <c r="W946" t="s">
        <v>1052</v>
      </c>
    </row>
    <row r="947" spans="1:23" x14ac:dyDescent="0.35">
      <c r="A947" t="s">
        <v>992</v>
      </c>
      <c r="B947" t="s">
        <v>34</v>
      </c>
      <c r="C947" t="s">
        <v>8</v>
      </c>
      <c r="D947" t="s">
        <v>2</v>
      </c>
      <c r="F947" s="4">
        <v>44385</v>
      </c>
      <c r="G947" s="4">
        <v>44396</v>
      </c>
      <c r="H947" s="6">
        <f t="shared" si="14"/>
        <v>11</v>
      </c>
      <c r="I947">
        <v>2</v>
      </c>
      <c r="L947">
        <v>1</v>
      </c>
      <c r="M947">
        <v>312.19</v>
      </c>
      <c r="N947" t="s">
        <v>18</v>
      </c>
      <c r="O947">
        <v>11</v>
      </c>
      <c r="P947">
        <v>140</v>
      </c>
      <c r="Q947">
        <v>140</v>
      </c>
      <c r="R947">
        <v>140</v>
      </c>
      <c r="S947">
        <v>312.19</v>
      </c>
      <c r="T947">
        <v>452.19</v>
      </c>
      <c r="U947">
        <v>452.19</v>
      </c>
      <c r="V947" t="s">
        <v>1050</v>
      </c>
      <c r="W947" t="s">
        <v>1053</v>
      </c>
    </row>
    <row r="948" spans="1:23" hidden="1" x14ac:dyDescent="0.35">
      <c r="A948" t="s">
        <v>993</v>
      </c>
      <c r="B948" t="s">
        <v>34</v>
      </c>
      <c r="C948" t="s">
        <v>44</v>
      </c>
      <c r="D948" t="s">
        <v>1</v>
      </c>
      <c r="E948" t="s">
        <v>3</v>
      </c>
      <c r="F948" s="4">
        <v>44385</v>
      </c>
      <c r="H948" s="6">
        <f t="shared" si="14"/>
        <v>-44385</v>
      </c>
      <c r="I948">
        <v>2</v>
      </c>
      <c r="M948">
        <v>116.1046</v>
      </c>
      <c r="N948" t="s">
        <v>18</v>
      </c>
      <c r="O948" t="s">
        <v>1054</v>
      </c>
      <c r="P948">
        <v>140</v>
      </c>
      <c r="Q948">
        <v>0</v>
      </c>
      <c r="R948">
        <v>0</v>
      </c>
      <c r="S948">
        <v>116.1046</v>
      </c>
      <c r="T948">
        <v>116.1046</v>
      </c>
      <c r="U948">
        <v>116.1046</v>
      </c>
      <c r="V948" t="s">
        <v>1050</v>
      </c>
      <c r="W948" t="s">
        <v>1052</v>
      </c>
    </row>
    <row r="949" spans="1:23" hidden="1" x14ac:dyDescent="0.35">
      <c r="A949" t="s">
        <v>994</v>
      </c>
      <c r="B949" t="s">
        <v>40</v>
      </c>
      <c r="C949" t="s">
        <v>7</v>
      </c>
      <c r="D949" t="s">
        <v>2</v>
      </c>
      <c r="F949" s="4">
        <v>44385</v>
      </c>
      <c r="H949" s="6">
        <f t="shared" si="14"/>
        <v>-44385</v>
      </c>
      <c r="I949">
        <v>2</v>
      </c>
      <c r="M949">
        <v>187.55279999999999</v>
      </c>
      <c r="N949" t="s">
        <v>18</v>
      </c>
      <c r="O949" t="s">
        <v>1054</v>
      </c>
      <c r="P949">
        <v>140</v>
      </c>
      <c r="Q949">
        <v>0</v>
      </c>
      <c r="R949">
        <v>0</v>
      </c>
      <c r="S949">
        <v>187.55279999999999</v>
      </c>
      <c r="T949">
        <v>187.55279999999999</v>
      </c>
      <c r="U949">
        <v>187.55279999999999</v>
      </c>
      <c r="V949" t="s">
        <v>1050</v>
      </c>
      <c r="W949" t="s">
        <v>1052</v>
      </c>
    </row>
    <row r="950" spans="1:23" hidden="1" x14ac:dyDescent="0.35">
      <c r="A950" t="s">
        <v>995</v>
      </c>
      <c r="B950" t="s">
        <v>34</v>
      </c>
      <c r="C950" t="s">
        <v>9</v>
      </c>
      <c r="D950" t="s">
        <v>1</v>
      </c>
      <c r="F950" s="4">
        <v>44385</v>
      </c>
      <c r="H950" s="6">
        <f t="shared" si="14"/>
        <v>-44385</v>
      </c>
      <c r="I950">
        <v>2</v>
      </c>
      <c r="J950" t="s">
        <v>3</v>
      </c>
      <c r="K950" t="s">
        <v>3</v>
      </c>
      <c r="M950">
        <v>3060.3402999999998</v>
      </c>
      <c r="N950" t="s">
        <v>20</v>
      </c>
      <c r="O950" t="s">
        <v>1054</v>
      </c>
      <c r="P950">
        <v>140</v>
      </c>
      <c r="Q950">
        <v>0</v>
      </c>
      <c r="R950">
        <v>0</v>
      </c>
      <c r="S950">
        <v>0</v>
      </c>
      <c r="T950">
        <v>3060.3402999999998</v>
      </c>
      <c r="U950">
        <v>0</v>
      </c>
      <c r="V950" t="s">
        <v>1050</v>
      </c>
      <c r="W950" t="s">
        <v>1052</v>
      </c>
    </row>
    <row r="951" spans="1:23" hidden="1" x14ac:dyDescent="0.35">
      <c r="A951" t="s">
        <v>996</v>
      </c>
      <c r="B951" t="s">
        <v>34</v>
      </c>
      <c r="C951" t="s">
        <v>9</v>
      </c>
      <c r="D951" t="s">
        <v>12</v>
      </c>
      <c r="F951" s="4">
        <v>44386</v>
      </c>
      <c r="H951" s="6">
        <f t="shared" si="14"/>
        <v>-44386</v>
      </c>
      <c r="I951">
        <v>2</v>
      </c>
      <c r="M951">
        <v>250.83199999999999</v>
      </c>
      <c r="N951" t="s">
        <v>18</v>
      </c>
      <c r="O951" t="s">
        <v>1054</v>
      </c>
      <c r="P951">
        <v>140</v>
      </c>
      <c r="Q951">
        <v>0</v>
      </c>
      <c r="R951">
        <v>0</v>
      </c>
      <c r="S951">
        <v>250.83199999999999</v>
      </c>
      <c r="T951">
        <v>250.83199999999999</v>
      </c>
      <c r="U951">
        <v>250.83199999999999</v>
      </c>
      <c r="V951" t="s">
        <v>1049</v>
      </c>
      <c r="W951" t="s">
        <v>1052</v>
      </c>
    </row>
    <row r="952" spans="1:23" hidden="1" x14ac:dyDescent="0.35">
      <c r="A952" t="s">
        <v>997</v>
      </c>
      <c r="B952" t="s">
        <v>37</v>
      </c>
      <c r="C952" t="s">
        <v>9</v>
      </c>
      <c r="D952" t="s">
        <v>12</v>
      </c>
      <c r="F952" s="4">
        <v>44387</v>
      </c>
      <c r="H952" s="6">
        <f t="shared" si="14"/>
        <v>-44387</v>
      </c>
      <c r="I952">
        <v>1</v>
      </c>
      <c r="M952">
        <v>320.7079</v>
      </c>
      <c r="N952" t="s">
        <v>18</v>
      </c>
      <c r="O952" t="s">
        <v>1054</v>
      </c>
      <c r="P952">
        <v>80</v>
      </c>
      <c r="Q952">
        <v>0</v>
      </c>
      <c r="R952">
        <v>0</v>
      </c>
      <c r="S952">
        <v>320.7079</v>
      </c>
      <c r="T952">
        <v>320.7079</v>
      </c>
      <c r="U952">
        <v>320.7079</v>
      </c>
      <c r="V952" t="s">
        <v>1052</v>
      </c>
      <c r="W952" t="s">
        <v>1052</v>
      </c>
    </row>
    <row r="953" spans="1:23" x14ac:dyDescent="0.35">
      <c r="A953" t="s">
        <v>998</v>
      </c>
      <c r="B953" t="s">
        <v>34</v>
      </c>
      <c r="C953" t="s">
        <v>9</v>
      </c>
      <c r="D953" t="s">
        <v>12</v>
      </c>
      <c r="E953" t="s">
        <v>3</v>
      </c>
      <c r="F953" s="4">
        <v>44389</v>
      </c>
      <c r="G953" s="4">
        <v>44398</v>
      </c>
      <c r="H953" s="6">
        <f t="shared" si="14"/>
        <v>9</v>
      </c>
      <c r="I953">
        <v>1</v>
      </c>
      <c r="L953">
        <v>0.75</v>
      </c>
      <c r="M953">
        <v>74.947000000000003</v>
      </c>
      <c r="N953" t="s">
        <v>18</v>
      </c>
      <c r="O953">
        <v>9</v>
      </c>
      <c r="P953">
        <v>80</v>
      </c>
      <c r="Q953">
        <v>60</v>
      </c>
      <c r="R953">
        <v>60</v>
      </c>
      <c r="S953">
        <v>74.947000000000003</v>
      </c>
      <c r="T953">
        <v>134.947</v>
      </c>
      <c r="U953">
        <v>134.947</v>
      </c>
      <c r="V953" t="s">
        <v>1053</v>
      </c>
      <c r="W953" t="s">
        <v>1051</v>
      </c>
    </row>
    <row r="954" spans="1:23" x14ac:dyDescent="0.35">
      <c r="A954" t="s">
        <v>999</v>
      </c>
      <c r="B954" t="s">
        <v>39</v>
      </c>
      <c r="C954" t="s">
        <v>9</v>
      </c>
      <c r="D954" t="s">
        <v>13</v>
      </c>
      <c r="E954" t="s">
        <v>3</v>
      </c>
      <c r="F954" s="4">
        <v>44389</v>
      </c>
      <c r="G954" s="4">
        <v>44399</v>
      </c>
      <c r="H954" s="6">
        <f t="shared" si="14"/>
        <v>10</v>
      </c>
      <c r="I954">
        <v>2</v>
      </c>
      <c r="L954">
        <v>1.75</v>
      </c>
      <c r="M954">
        <v>120</v>
      </c>
      <c r="N954" t="s">
        <v>19</v>
      </c>
      <c r="O954">
        <v>10</v>
      </c>
      <c r="P954">
        <v>140</v>
      </c>
      <c r="Q954">
        <v>245</v>
      </c>
      <c r="R954">
        <v>245</v>
      </c>
      <c r="S954">
        <v>120</v>
      </c>
      <c r="T954">
        <v>365</v>
      </c>
      <c r="U954">
        <v>365</v>
      </c>
      <c r="V954" t="s">
        <v>1053</v>
      </c>
      <c r="W954" t="s">
        <v>1050</v>
      </c>
    </row>
    <row r="955" spans="1:23" hidden="1" x14ac:dyDescent="0.35">
      <c r="A955" t="s">
        <v>1000</v>
      </c>
      <c r="B955" t="s">
        <v>36</v>
      </c>
      <c r="C955" t="s">
        <v>7</v>
      </c>
      <c r="D955" t="s">
        <v>12</v>
      </c>
      <c r="F955" s="4">
        <v>44389</v>
      </c>
      <c r="H955" s="6">
        <f t="shared" si="14"/>
        <v>-44389</v>
      </c>
      <c r="I955">
        <v>2</v>
      </c>
      <c r="M955">
        <v>169.02</v>
      </c>
      <c r="N955" t="s">
        <v>17</v>
      </c>
      <c r="O955" t="s">
        <v>1054</v>
      </c>
      <c r="P955">
        <v>140</v>
      </c>
      <c r="Q955">
        <v>0</v>
      </c>
      <c r="R955">
        <v>0</v>
      </c>
      <c r="S955">
        <v>169.02</v>
      </c>
      <c r="T955">
        <v>169.02</v>
      </c>
      <c r="U955">
        <v>169.02</v>
      </c>
      <c r="V955" t="s">
        <v>1053</v>
      </c>
      <c r="W955" t="s">
        <v>1052</v>
      </c>
    </row>
    <row r="956" spans="1:23" hidden="1" x14ac:dyDescent="0.35">
      <c r="A956" t="s">
        <v>1001</v>
      </c>
      <c r="B956" t="s">
        <v>40</v>
      </c>
      <c r="C956" t="s">
        <v>7</v>
      </c>
      <c r="D956" t="s">
        <v>11</v>
      </c>
      <c r="F956" s="4">
        <v>44389</v>
      </c>
      <c r="H956" s="6">
        <f t="shared" si="14"/>
        <v>-44389</v>
      </c>
      <c r="I956">
        <v>2</v>
      </c>
      <c r="M956">
        <v>145</v>
      </c>
      <c r="N956" t="s">
        <v>18</v>
      </c>
      <c r="O956" t="s">
        <v>1054</v>
      </c>
      <c r="P956">
        <v>140</v>
      </c>
      <c r="Q956">
        <v>0</v>
      </c>
      <c r="R956">
        <v>0</v>
      </c>
      <c r="S956">
        <v>145</v>
      </c>
      <c r="T956">
        <v>145</v>
      </c>
      <c r="U956">
        <v>145</v>
      </c>
      <c r="V956" t="s">
        <v>1053</v>
      </c>
      <c r="W956" t="s">
        <v>1052</v>
      </c>
    </row>
    <row r="957" spans="1:23" hidden="1" x14ac:dyDescent="0.35">
      <c r="A957" t="s">
        <v>1002</v>
      </c>
      <c r="B957" t="s">
        <v>34</v>
      </c>
      <c r="C957" t="s">
        <v>44</v>
      </c>
      <c r="D957" t="s">
        <v>1</v>
      </c>
      <c r="F957" s="4">
        <v>44389</v>
      </c>
      <c r="H957" s="6">
        <f t="shared" si="14"/>
        <v>-44389</v>
      </c>
      <c r="I957">
        <v>1</v>
      </c>
      <c r="M957">
        <v>399.84010000000001</v>
      </c>
      <c r="N957" t="s">
        <v>17</v>
      </c>
      <c r="O957" t="s">
        <v>1054</v>
      </c>
      <c r="P957">
        <v>80</v>
      </c>
      <c r="Q957">
        <v>0</v>
      </c>
      <c r="R957">
        <v>0</v>
      </c>
      <c r="S957">
        <v>399.84010000000001</v>
      </c>
      <c r="T957">
        <v>399.84010000000001</v>
      </c>
      <c r="U957">
        <v>399.84010000000001</v>
      </c>
      <c r="V957" t="s">
        <v>1053</v>
      </c>
      <c r="W957" t="s">
        <v>1052</v>
      </c>
    </row>
    <row r="958" spans="1:23" hidden="1" x14ac:dyDescent="0.35">
      <c r="A958" t="s">
        <v>1003</v>
      </c>
      <c r="B958" t="s">
        <v>41</v>
      </c>
      <c r="C958" t="s">
        <v>9</v>
      </c>
      <c r="D958" t="s">
        <v>2</v>
      </c>
      <c r="F958" s="4">
        <v>44389</v>
      </c>
      <c r="H958" s="6">
        <f t="shared" si="14"/>
        <v>-44389</v>
      </c>
      <c r="I958">
        <v>1</v>
      </c>
      <c r="M958">
        <v>464.21109999999999</v>
      </c>
      <c r="N958" t="s">
        <v>18</v>
      </c>
      <c r="O958" t="s">
        <v>1054</v>
      </c>
      <c r="P958">
        <v>80</v>
      </c>
      <c r="Q958">
        <v>0</v>
      </c>
      <c r="R958">
        <v>0</v>
      </c>
      <c r="S958">
        <v>464.21109999999999</v>
      </c>
      <c r="T958">
        <v>464.21109999999999</v>
      </c>
      <c r="U958">
        <v>464.21109999999999</v>
      </c>
      <c r="V958" t="s">
        <v>1053</v>
      </c>
      <c r="W958" t="s">
        <v>1052</v>
      </c>
    </row>
    <row r="959" spans="1:23" x14ac:dyDescent="0.35">
      <c r="A959" t="s">
        <v>1004</v>
      </c>
      <c r="B959" t="s">
        <v>39</v>
      </c>
      <c r="C959" t="s">
        <v>8</v>
      </c>
      <c r="D959" t="s">
        <v>12</v>
      </c>
      <c r="E959" t="s">
        <v>3</v>
      </c>
      <c r="F959" s="4">
        <v>44390</v>
      </c>
      <c r="G959" s="4">
        <v>44397</v>
      </c>
      <c r="H959" s="6">
        <f t="shared" si="14"/>
        <v>7</v>
      </c>
      <c r="I959">
        <v>1</v>
      </c>
      <c r="L959">
        <v>0.5</v>
      </c>
      <c r="M959">
        <v>83.462900000000005</v>
      </c>
      <c r="N959" t="s">
        <v>18</v>
      </c>
      <c r="O959">
        <v>7</v>
      </c>
      <c r="P959">
        <v>80</v>
      </c>
      <c r="Q959">
        <v>40</v>
      </c>
      <c r="R959">
        <v>40</v>
      </c>
      <c r="S959">
        <v>83.462900000000005</v>
      </c>
      <c r="T959">
        <v>123.4629</v>
      </c>
      <c r="U959">
        <v>123.4629</v>
      </c>
      <c r="V959" t="s">
        <v>1048</v>
      </c>
      <c r="W959" t="s">
        <v>1048</v>
      </c>
    </row>
    <row r="960" spans="1:23" hidden="1" x14ac:dyDescent="0.35">
      <c r="A960" t="s">
        <v>1005</v>
      </c>
      <c r="B960" t="s">
        <v>36</v>
      </c>
      <c r="C960" t="s">
        <v>7</v>
      </c>
      <c r="D960" t="s">
        <v>12</v>
      </c>
      <c r="F960" s="4">
        <v>44390</v>
      </c>
      <c r="H960" s="6">
        <f t="shared" si="14"/>
        <v>-44390</v>
      </c>
      <c r="I960">
        <v>2</v>
      </c>
      <c r="M960">
        <v>58.5</v>
      </c>
      <c r="N960" t="s">
        <v>17</v>
      </c>
      <c r="O960" t="s">
        <v>1054</v>
      </c>
      <c r="P960">
        <v>140</v>
      </c>
      <c r="Q960">
        <v>0</v>
      </c>
      <c r="R960">
        <v>0</v>
      </c>
      <c r="S960">
        <v>58.5</v>
      </c>
      <c r="T960">
        <v>58.5</v>
      </c>
      <c r="U960">
        <v>58.5</v>
      </c>
      <c r="V960" t="s">
        <v>1048</v>
      </c>
      <c r="W960" t="s">
        <v>1052</v>
      </c>
    </row>
    <row r="961" spans="1:23" hidden="1" x14ac:dyDescent="0.35">
      <c r="A961" t="s">
        <v>1006</v>
      </c>
      <c r="B961" t="s">
        <v>37</v>
      </c>
      <c r="C961" t="s">
        <v>9</v>
      </c>
      <c r="D961" t="s">
        <v>12</v>
      </c>
      <c r="F961" s="4">
        <v>44390</v>
      </c>
      <c r="H961" s="6">
        <f t="shared" si="14"/>
        <v>-44390</v>
      </c>
      <c r="I961">
        <v>1</v>
      </c>
      <c r="M961">
        <v>61.180599999999998</v>
      </c>
      <c r="N961" t="s">
        <v>17</v>
      </c>
      <c r="O961" t="s">
        <v>1054</v>
      </c>
      <c r="P961">
        <v>80</v>
      </c>
      <c r="Q961">
        <v>0</v>
      </c>
      <c r="R961">
        <v>0</v>
      </c>
      <c r="S961">
        <v>61.180599999999998</v>
      </c>
      <c r="T961">
        <v>61.180599999999998</v>
      </c>
      <c r="U961">
        <v>61.180599999999998</v>
      </c>
      <c r="V961" t="s">
        <v>1048</v>
      </c>
      <c r="W961" t="s">
        <v>1052</v>
      </c>
    </row>
    <row r="962" spans="1:23" hidden="1" x14ac:dyDescent="0.35">
      <c r="A962" t="s">
        <v>1007</v>
      </c>
      <c r="B962" t="s">
        <v>37</v>
      </c>
      <c r="C962" t="s">
        <v>9</v>
      </c>
      <c r="D962" t="s">
        <v>12</v>
      </c>
      <c r="F962" s="4">
        <v>44390</v>
      </c>
      <c r="H962" s="6">
        <f t="shared" si="14"/>
        <v>-44390</v>
      </c>
      <c r="I962">
        <v>1</v>
      </c>
      <c r="M962">
        <v>220.72790000000001</v>
      </c>
      <c r="N962" t="s">
        <v>18</v>
      </c>
      <c r="O962" t="s">
        <v>1054</v>
      </c>
      <c r="P962">
        <v>80</v>
      </c>
      <c r="Q962">
        <v>0</v>
      </c>
      <c r="R962">
        <v>0</v>
      </c>
      <c r="S962">
        <v>220.72790000000001</v>
      </c>
      <c r="T962">
        <v>220.72790000000001</v>
      </c>
      <c r="U962">
        <v>220.72790000000001</v>
      </c>
      <c r="V962" t="s">
        <v>1048</v>
      </c>
      <c r="W962" t="s">
        <v>1052</v>
      </c>
    </row>
    <row r="963" spans="1:23" hidden="1" x14ac:dyDescent="0.35">
      <c r="A963" t="s">
        <v>1008</v>
      </c>
      <c r="B963" t="s">
        <v>41</v>
      </c>
      <c r="C963" t="s">
        <v>7</v>
      </c>
      <c r="D963" t="s">
        <v>13</v>
      </c>
      <c r="E963" t="s">
        <v>3</v>
      </c>
      <c r="F963" s="4">
        <v>44390</v>
      </c>
      <c r="H963" s="6">
        <f t="shared" ref="H963:H1001" si="15">G963-F963</f>
        <v>-44390</v>
      </c>
      <c r="I963">
        <v>2</v>
      </c>
      <c r="M963">
        <v>66.864900000000006</v>
      </c>
      <c r="N963" t="s">
        <v>18</v>
      </c>
      <c r="O963" t="s">
        <v>1054</v>
      </c>
      <c r="P963">
        <v>140</v>
      </c>
      <c r="Q963">
        <v>0</v>
      </c>
      <c r="R963">
        <v>0</v>
      </c>
      <c r="S963">
        <v>66.864900000000006</v>
      </c>
      <c r="T963">
        <v>66.864900000000006</v>
      </c>
      <c r="U963">
        <v>66.864900000000006</v>
      </c>
      <c r="V963" t="s">
        <v>1048</v>
      </c>
      <c r="W963" t="s">
        <v>1052</v>
      </c>
    </row>
    <row r="964" spans="1:23" hidden="1" x14ac:dyDescent="0.35">
      <c r="A964" t="s">
        <v>1009</v>
      </c>
      <c r="B964" t="s">
        <v>35</v>
      </c>
      <c r="C964" t="s">
        <v>44</v>
      </c>
      <c r="D964" t="s">
        <v>13</v>
      </c>
      <c r="F964" s="4">
        <v>44391</v>
      </c>
      <c r="H964" s="6">
        <f t="shared" si="15"/>
        <v>-44391</v>
      </c>
      <c r="I964">
        <v>1</v>
      </c>
      <c r="M964">
        <v>120</v>
      </c>
      <c r="N964" t="s">
        <v>19</v>
      </c>
      <c r="O964" t="s">
        <v>1054</v>
      </c>
      <c r="P964">
        <v>80</v>
      </c>
      <c r="Q964">
        <v>0</v>
      </c>
      <c r="R964">
        <v>0</v>
      </c>
      <c r="S964">
        <v>120</v>
      </c>
      <c r="T964">
        <v>120</v>
      </c>
      <c r="U964">
        <v>120</v>
      </c>
      <c r="V964" t="s">
        <v>1051</v>
      </c>
      <c r="W964" t="s">
        <v>1052</v>
      </c>
    </row>
    <row r="965" spans="1:23" hidden="1" x14ac:dyDescent="0.35">
      <c r="A965" t="s">
        <v>1010</v>
      </c>
      <c r="B965" t="s">
        <v>35</v>
      </c>
      <c r="C965" t="s">
        <v>44</v>
      </c>
      <c r="D965" t="s">
        <v>13</v>
      </c>
      <c r="F965" s="4">
        <v>44391</v>
      </c>
      <c r="H965" s="6">
        <f t="shared" si="15"/>
        <v>-44391</v>
      </c>
      <c r="I965">
        <v>1</v>
      </c>
      <c r="M965">
        <v>120</v>
      </c>
      <c r="N965" t="s">
        <v>19</v>
      </c>
      <c r="O965" t="s">
        <v>1054</v>
      </c>
      <c r="P965">
        <v>80</v>
      </c>
      <c r="Q965">
        <v>0</v>
      </c>
      <c r="R965">
        <v>0</v>
      </c>
      <c r="S965">
        <v>120</v>
      </c>
      <c r="T965">
        <v>120</v>
      </c>
      <c r="U965">
        <v>120</v>
      </c>
      <c r="V965" t="s">
        <v>1051</v>
      </c>
      <c r="W965" t="s">
        <v>1052</v>
      </c>
    </row>
    <row r="966" spans="1:23" hidden="1" x14ac:dyDescent="0.35">
      <c r="A966" t="s">
        <v>1011</v>
      </c>
      <c r="B966" t="s">
        <v>35</v>
      </c>
      <c r="C966" t="s">
        <v>44</v>
      </c>
      <c r="D966" t="s">
        <v>13</v>
      </c>
      <c r="F966" s="4">
        <v>44391</v>
      </c>
      <c r="H966" s="6">
        <f t="shared" si="15"/>
        <v>-44391</v>
      </c>
      <c r="I966">
        <v>1</v>
      </c>
      <c r="M966">
        <v>120</v>
      </c>
      <c r="N966" t="s">
        <v>19</v>
      </c>
      <c r="O966" t="s">
        <v>1054</v>
      </c>
      <c r="P966">
        <v>80</v>
      </c>
      <c r="Q966">
        <v>0</v>
      </c>
      <c r="R966">
        <v>0</v>
      </c>
      <c r="S966">
        <v>120</v>
      </c>
      <c r="T966">
        <v>120</v>
      </c>
      <c r="U966">
        <v>120</v>
      </c>
      <c r="V966" t="s">
        <v>1051</v>
      </c>
      <c r="W966" t="s">
        <v>1052</v>
      </c>
    </row>
    <row r="967" spans="1:23" hidden="1" x14ac:dyDescent="0.35">
      <c r="A967" t="s">
        <v>1012</v>
      </c>
      <c r="B967" t="s">
        <v>42</v>
      </c>
      <c r="C967" t="s">
        <v>9</v>
      </c>
      <c r="D967" t="s">
        <v>12</v>
      </c>
      <c r="F967" s="4">
        <v>44391</v>
      </c>
      <c r="H967" s="6">
        <f t="shared" si="15"/>
        <v>-44391</v>
      </c>
      <c r="I967">
        <v>1</v>
      </c>
      <c r="M967">
        <v>166.62479999999999</v>
      </c>
      <c r="N967" t="s">
        <v>18</v>
      </c>
      <c r="O967" t="s">
        <v>1054</v>
      </c>
      <c r="P967">
        <v>80</v>
      </c>
      <c r="Q967">
        <v>0</v>
      </c>
      <c r="R967">
        <v>0</v>
      </c>
      <c r="S967">
        <v>166.62479999999999</v>
      </c>
      <c r="T967">
        <v>166.62479999999999</v>
      </c>
      <c r="U967">
        <v>166.62479999999999</v>
      </c>
      <c r="V967" t="s">
        <v>1051</v>
      </c>
      <c r="W967" t="s">
        <v>1052</v>
      </c>
    </row>
    <row r="968" spans="1:23" hidden="1" x14ac:dyDescent="0.35">
      <c r="A968" t="s">
        <v>1013</v>
      </c>
      <c r="B968" t="s">
        <v>41</v>
      </c>
      <c r="C968" t="s">
        <v>7</v>
      </c>
      <c r="D968" t="s">
        <v>13</v>
      </c>
      <c r="F968" s="4">
        <v>44391</v>
      </c>
      <c r="H968" s="6">
        <f t="shared" si="15"/>
        <v>-44391</v>
      </c>
      <c r="I968">
        <v>2</v>
      </c>
      <c r="M968">
        <v>336.2636</v>
      </c>
      <c r="N968" t="s">
        <v>17</v>
      </c>
      <c r="O968" t="s">
        <v>1054</v>
      </c>
      <c r="P968">
        <v>140</v>
      </c>
      <c r="Q968">
        <v>0</v>
      </c>
      <c r="R968">
        <v>0</v>
      </c>
      <c r="S968">
        <v>336.2636</v>
      </c>
      <c r="T968">
        <v>336.2636</v>
      </c>
      <c r="U968">
        <v>336.2636</v>
      </c>
      <c r="V968" t="s">
        <v>1051</v>
      </c>
      <c r="W968" t="s">
        <v>1052</v>
      </c>
    </row>
    <row r="969" spans="1:23" hidden="1" x14ac:dyDescent="0.35">
      <c r="A969" t="s">
        <v>1014</v>
      </c>
      <c r="B969" t="s">
        <v>35</v>
      </c>
      <c r="C969" t="s">
        <v>8</v>
      </c>
      <c r="D969" t="s">
        <v>2</v>
      </c>
      <c r="F969" s="4">
        <v>44391</v>
      </c>
      <c r="H969" s="6">
        <f t="shared" si="15"/>
        <v>-44391</v>
      </c>
      <c r="I969">
        <v>2</v>
      </c>
      <c r="M969">
        <v>1000.454</v>
      </c>
      <c r="N969" t="s">
        <v>17</v>
      </c>
      <c r="O969" t="s">
        <v>1054</v>
      </c>
      <c r="P969">
        <v>140</v>
      </c>
      <c r="Q969">
        <v>0</v>
      </c>
      <c r="R969">
        <v>0</v>
      </c>
      <c r="S969">
        <v>1000.454</v>
      </c>
      <c r="T969">
        <v>1000.454</v>
      </c>
      <c r="U969">
        <v>1000.454</v>
      </c>
      <c r="V969" t="s">
        <v>1051</v>
      </c>
      <c r="W969" t="s">
        <v>1052</v>
      </c>
    </row>
    <row r="970" spans="1:23" x14ac:dyDescent="0.35">
      <c r="A970" t="s">
        <v>1015</v>
      </c>
      <c r="B970" t="s">
        <v>34</v>
      </c>
      <c r="C970" t="s">
        <v>9</v>
      </c>
      <c r="D970" t="s">
        <v>1</v>
      </c>
      <c r="E970" t="s">
        <v>3</v>
      </c>
      <c r="F970" s="4">
        <v>44392</v>
      </c>
      <c r="G970" s="4">
        <v>44392</v>
      </c>
      <c r="H970" s="6">
        <f t="shared" si="15"/>
        <v>0</v>
      </c>
      <c r="I970">
        <v>1</v>
      </c>
      <c r="L970">
        <v>1</v>
      </c>
      <c r="M970">
        <v>310.93439999999998</v>
      </c>
      <c r="N970" t="s">
        <v>18</v>
      </c>
      <c r="O970">
        <v>0</v>
      </c>
      <c r="P970">
        <v>80</v>
      </c>
      <c r="Q970">
        <v>80</v>
      </c>
      <c r="R970">
        <v>80</v>
      </c>
      <c r="S970">
        <v>310.93439999999998</v>
      </c>
      <c r="T970">
        <v>390.93439999999998</v>
      </c>
      <c r="U970">
        <v>390.93439999999998</v>
      </c>
      <c r="V970" t="s">
        <v>1050</v>
      </c>
      <c r="W970" t="s">
        <v>1050</v>
      </c>
    </row>
    <row r="971" spans="1:23" hidden="1" x14ac:dyDescent="0.35">
      <c r="A971" t="s">
        <v>1016</v>
      </c>
      <c r="B971" t="s">
        <v>41</v>
      </c>
      <c r="C971" t="s">
        <v>7</v>
      </c>
      <c r="D971" t="s">
        <v>13</v>
      </c>
      <c r="F971" s="4">
        <v>44392</v>
      </c>
      <c r="H971" s="6">
        <f t="shared" si="15"/>
        <v>-44392</v>
      </c>
      <c r="I971">
        <v>2</v>
      </c>
      <c r="M971">
        <v>450.2</v>
      </c>
      <c r="N971" t="s">
        <v>17</v>
      </c>
      <c r="O971" t="s">
        <v>1054</v>
      </c>
      <c r="P971">
        <v>140</v>
      </c>
      <c r="Q971">
        <v>0</v>
      </c>
      <c r="R971">
        <v>0</v>
      </c>
      <c r="S971">
        <v>450.2</v>
      </c>
      <c r="T971">
        <v>450.2</v>
      </c>
      <c r="U971">
        <v>450.2</v>
      </c>
      <c r="V971" t="s">
        <v>1050</v>
      </c>
      <c r="W971" t="s">
        <v>1052</v>
      </c>
    </row>
    <row r="972" spans="1:23" hidden="1" x14ac:dyDescent="0.35">
      <c r="A972" t="s">
        <v>1017</v>
      </c>
      <c r="B972" t="s">
        <v>36</v>
      </c>
      <c r="C972" t="s">
        <v>7</v>
      </c>
      <c r="D972" t="s">
        <v>13</v>
      </c>
      <c r="F972" s="4">
        <v>44392</v>
      </c>
      <c r="H972" s="6">
        <f t="shared" si="15"/>
        <v>-44392</v>
      </c>
      <c r="I972">
        <v>2</v>
      </c>
      <c r="M972">
        <v>186</v>
      </c>
      <c r="N972" t="s">
        <v>17</v>
      </c>
      <c r="O972" t="s">
        <v>1054</v>
      </c>
      <c r="P972">
        <v>140</v>
      </c>
      <c r="Q972">
        <v>0</v>
      </c>
      <c r="R972">
        <v>0</v>
      </c>
      <c r="S972">
        <v>186</v>
      </c>
      <c r="T972">
        <v>186</v>
      </c>
      <c r="U972">
        <v>186</v>
      </c>
      <c r="V972" t="s">
        <v>1050</v>
      </c>
      <c r="W972" t="s">
        <v>1052</v>
      </c>
    </row>
    <row r="973" spans="1:23" x14ac:dyDescent="0.35">
      <c r="A973" t="s">
        <v>1018</v>
      </c>
      <c r="B973" t="s">
        <v>34</v>
      </c>
      <c r="C973" t="s">
        <v>8</v>
      </c>
      <c r="D973" t="s">
        <v>13</v>
      </c>
      <c r="F973" s="4">
        <v>44393</v>
      </c>
      <c r="G973" s="4">
        <v>44406</v>
      </c>
      <c r="H973" s="6">
        <f t="shared" si="15"/>
        <v>13</v>
      </c>
      <c r="I973">
        <v>1</v>
      </c>
      <c r="L973">
        <v>1.5</v>
      </c>
      <c r="M973">
        <v>1111.5</v>
      </c>
      <c r="N973" t="s">
        <v>19</v>
      </c>
      <c r="O973">
        <v>13</v>
      </c>
      <c r="P973">
        <v>80</v>
      </c>
      <c r="Q973">
        <v>120</v>
      </c>
      <c r="R973">
        <v>120</v>
      </c>
      <c r="S973">
        <v>1111.5</v>
      </c>
      <c r="T973">
        <v>1231.5</v>
      </c>
      <c r="U973">
        <v>1231.5</v>
      </c>
      <c r="V973" t="s">
        <v>1049</v>
      </c>
      <c r="W973" t="s">
        <v>1050</v>
      </c>
    </row>
    <row r="974" spans="1:23" hidden="1" x14ac:dyDescent="0.35">
      <c r="A974" t="s">
        <v>1019</v>
      </c>
      <c r="B974" t="s">
        <v>40</v>
      </c>
      <c r="C974" t="s">
        <v>7</v>
      </c>
      <c r="D974" t="s">
        <v>2</v>
      </c>
      <c r="F974" s="4">
        <v>44393</v>
      </c>
      <c r="H974" s="6">
        <f t="shared" si="15"/>
        <v>-44393</v>
      </c>
      <c r="I974">
        <v>2</v>
      </c>
      <c r="M974">
        <v>170</v>
      </c>
      <c r="N974" t="s">
        <v>17</v>
      </c>
      <c r="O974" t="s">
        <v>1054</v>
      </c>
      <c r="P974">
        <v>140</v>
      </c>
      <c r="Q974">
        <v>0</v>
      </c>
      <c r="R974">
        <v>0</v>
      </c>
      <c r="S974">
        <v>170</v>
      </c>
      <c r="T974">
        <v>170</v>
      </c>
      <c r="U974">
        <v>170</v>
      </c>
      <c r="V974" t="s">
        <v>1049</v>
      </c>
      <c r="W974" t="s">
        <v>1052</v>
      </c>
    </row>
    <row r="975" spans="1:23" hidden="1" x14ac:dyDescent="0.35">
      <c r="A975" t="s">
        <v>1020</v>
      </c>
      <c r="B975" t="s">
        <v>36</v>
      </c>
      <c r="C975" t="s">
        <v>7</v>
      </c>
      <c r="D975" t="s">
        <v>13</v>
      </c>
      <c r="F975" s="4">
        <v>44393</v>
      </c>
      <c r="H975" s="6">
        <f t="shared" si="15"/>
        <v>-44393</v>
      </c>
      <c r="I975">
        <v>2</v>
      </c>
      <c r="M975">
        <v>180</v>
      </c>
      <c r="N975" t="s">
        <v>17</v>
      </c>
      <c r="O975" t="s">
        <v>1054</v>
      </c>
      <c r="P975">
        <v>140</v>
      </c>
      <c r="Q975">
        <v>0</v>
      </c>
      <c r="R975">
        <v>0</v>
      </c>
      <c r="S975">
        <v>180</v>
      </c>
      <c r="T975">
        <v>180</v>
      </c>
      <c r="U975">
        <v>180</v>
      </c>
      <c r="V975" t="s">
        <v>1049</v>
      </c>
      <c r="W975" t="s">
        <v>1052</v>
      </c>
    </row>
    <row r="976" spans="1:23" x14ac:dyDescent="0.35">
      <c r="A976" t="s">
        <v>1021</v>
      </c>
      <c r="B976" t="s">
        <v>35</v>
      </c>
      <c r="C976" t="s">
        <v>44</v>
      </c>
      <c r="D976" t="s">
        <v>12</v>
      </c>
      <c r="F976" s="4">
        <v>44394</v>
      </c>
      <c r="G976" s="4">
        <v>44403</v>
      </c>
      <c r="H976" s="6">
        <f t="shared" si="15"/>
        <v>9</v>
      </c>
      <c r="I976">
        <v>1</v>
      </c>
      <c r="L976">
        <v>0.75</v>
      </c>
      <c r="M976">
        <v>48</v>
      </c>
      <c r="N976" t="s">
        <v>18</v>
      </c>
      <c r="O976">
        <v>9</v>
      </c>
      <c r="P976">
        <v>80</v>
      </c>
      <c r="Q976">
        <v>60</v>
      </c>
      <c r="R976">
        <v>60</v>
      </c>
      <c r="S976">
        <v>48</v>
      </c>
      <c r="T976">
        <v>108</v>
      </c>
      <c r="U976">
        <v>108</v>
      </c>
      <c r="V976" t="s">
        <v>1052</v>
      </c>
      <c r="W976" t="s">
        <v>1053</v>
      </c>
    </row>
    <row r="977" spans="1:23" hidden="1" x14ac:dyDescent="0.35">
      <c r="A977" t="s">
        <v>1022</v>
      </c>
      <c r="B977" t="s">
        <v>34</v>
      </c>
      <c r="C977" t="s">
        <v>9</v>
      </c>
      <c r="D977" t="s">
        <v>13</v>
      </c>
      <c r="F977" s="4">
        <v>44394</v>
      </c>
      <c r="H977" s="6">
        <f t="shared" si="15"/>
        <v>-44394</v>
      </c>
      <c r="I977">
        <v>2</v>
      </c>
      <c r="J977" t="s">
        <v>3</v>
      </c>
      <c r="K977" t="s">
        <v>3</v>
      </c>
      <c r="M977">
        <v>1019.9758</v>
      </c>
      <c r="N977" t="s">
        <v>20</v>
      </c>
      <c r="O977" t="s">
        <v>1054</v>
      </c>
      <c r="P977">
        <v>140</v>
      </c>
      <c r="Q977">
        <v>0</v>
      </c>
      <c r="R977">
        <v>0</v>
      </c>
      <c r="S977">
        <v>0</v>
      </c>
      <c r="T977">
        <v>1019.9758</v>
      </c>
      <c r="U977">
        <v>0</v>
      </c>
      <c r="V977" t="s">
        <v>1052</v>
      </c>
      <c r="W977" t="s">
        <v>1052</v>
      </c>
    </row>
    <row r="978" spans="1:23" x14ac:dyDescent="0.35">
      <c r="A978" t="s">
        <v>1023</v>
      </c>
      <c r="B978" t="s">
        <v>39</v>
      </c>
      <c r="C978" t="s">
        <v>9</v>
      </c>
      <c r="D978" t="s">
        <v>12</v>
      </c>
      <c r="F978" s="4">
        <v>44396</v>
      </c>
      <c r="G978" s="4">
        <v>44396</v>
      </c>
      <c r="H978" s="6">
        <f t="shared" si="15"/>
        <v>0</v>
      </c>
      <c r="I978">
        <v>1</v>
      </c>
      <c r="L978">
        <v>0.5</v>
      </c>
      <c r="M978">
        <v>161.79509999999999</v>
      </c>
      <c r="N978" t="s">
        <v>18</v>
      </c>
      <c r="O978">
        <v>0</v>
      </c>
      <c r="P978">
        <v>80</v>
      </c>
      <c r="Q978">
        <v>40</v>
      </c>
      <c r="R978">
        <v>40</v>
      </c>
      <c r="S978">
        <v>161.79509999999999</v>
      </c>
      <c r="T978">
        <v>201.79509999999999</v>
      </c>
      <c r="U978">
        <v>201.79509999999999</v>
      </c>
      <c r="V978" t="s">
        <v>1053</v>
      </c>
      <c r="W978" t="s">
        <v>1053</v>
      </c>
    </row>
    <row r="979" spans="1:23" hidden="1" x14ac:dyDescent="0.35">
      <c r="A979" t="s">
        <v>1024</v>
      </c>
      <c r="B979" t="s">
        <v>36</v>
      </c>
      <c r="C979" t="s">
        <v>7</v>
      </c>
      <c r="D979" t="s">
        <v>12</v>
      </c>
      <c r="F979" s="4">
        <v>44396</v>
      </c>
      <c r="H979" s="6">
        <f t="shared" si="15"/>
        <v>-44396</v>
      </c>
      <c r="I979">
        <v>2</v>
      </c>
      <c r="M979">
        <v>61.237400000000001</v>
      </c>
      <c r="N979" t="s">
        <v>18</v>
      </c>
      <c r="O979" t="s">
        <v>1054</v>
      </c>
      <c r="P979">
        <v>140</v>
      </c>
      <c r="Q979">
        <v>0</v>
      </c>
      <c r="R979">
        <v>0</v>
      </c>
      <c r="S979">
        <v>61.237400000000001</v>
      </c>
      <c r="T979">
        <v>61.237400000000001</v>
      </c>
      <c r="U979">
        <v>61.237400000000001</v>
      </c>
      <c r="V979" t="s">
        <v>1053</v>
      </c>
      <c r="W979" t="s">
        <v>1052</v>
      </c>
    </row>
    <row r="980" spans="1:23" hidden="1" x14ac:dyDescent="0.35">
      <c r="A980" t="s">
        <v>1025</v>
      </c>
      <c r="B980" t="s">
        <v>38</v>
      </c>
      <c r="C980" t="s">
        <v>8</v>
      </c>
      <c r="D980" t="s">
        <v>13</v>
      </c>
      <c r="F980" s="4">
        <v>44396</v>
      </c>
      <c r="H980" s="6">
        <f t="shared" si="15"/>
        <v>-44396</v>
      </c>
      <c r="I980">
        <v>2</v>
      </c>
      <c r="M980">
        <v>440.03</v>
      </c>
      <c r="N980" t="s">
        <v>18</v>
      </c>
      <c r="O980" t="s">
        <v>1054</v>
      </c>
      <c r="P980">
        <v>140</v>
      </c>
      <c r="Q980">
        <v>0</v>
      </c>
      <c r="R980">
        <v>0</v>
      </c>
      <c r="S980">
        <v>440.03</v>
      </c>
      <c r="T980">
        <v>440.03</v>
      </c>
      <c r="U980">
        <v>440.03</v>
      </c>
      <c r="V980" t="s">
        <v>1053</v>
      </c>
      <c r="W980" t="s">
        <v>1052</v>
      </c>
    </row>
    <row r="981" spans="1:23" hidden="1" x14ac:dyDescent="0.35">
      <c r="A981" t="s">
        <v>1026</v>
      </c>
      <c r="B981" t="s">
        <v>38</v>
      </c>
      <c r="C981" t="s">
        <v>8</v>
      </c>
      <c r="D981" t="s">
        <v>2</v>
      </c>
      <c r="F981" s="4">
        <v>44396</v>
      </c>
      <c r="H981" s="6">
        <f t="shared" si="15"/>
        <v>-44396</v>
      </c>
      <c r="I981">
        <v>2</v>
      </c>
      <c r="M981">
        <v>351</v>
      </c>
      <c r="N981" t="s">
        <v>17</v>
      </c>
      <c r="O981" t="s">
        <v>1054</v>
      </c>
      <c r="P981">
        <v>140</v>
      </c>
      <c r="Q981">
        <v>0</v>
      </c>
      <c r="R981">
        <v>0</v>
      </c>
      <c r="S981">
        <v>351</v>
      </c>
      <c r="T981">
        <v>351</v>
      </c>
      <c r="U981">
        <v>351</v>
      </c>
      <c r="V981" t="s">
        <v>1053</v>
      </c>
      <c r="W981" t="s">
        <v>1052</v>
      </c>
    </row>
    <row r="982" spans="1:23" hidden="1" x14ac:dyDescent="0.35">
      <c r="A982" t="s">
        <v>1027</v>
      </c>
      <c r="B982" t="s">
        <v>34</v>
      </c>
      <c r="C982" t="s">
        <v>8</v>
      </c>
      <c r="D982" t="s">
        <v>13</v>
      </c>
      <c r="F982" s="4">
        <v>44396</v>
      </c>
      <c r="H982" s="6">
        <f t="shared" si="15"/>
        <v>-44396</v>
      </c>
      <c r="I982">
        <v>2</v>
      </c>
      <c r="M982">
        <v>519.01</v>
      </c>
      <c r="N982" t="s">
        <v>18</v>
      </c>
      <c r="O982" t="s">
        <v>1054</v>
      </c>
      <c r="P982">
        <v>140</v>
      </c>
      <c r="Q982">
        <v>0</v>
      </c>
      <c r="R982">
        <v>0</v>
      </c>
      <c r="S982">
        <v>519.01</v>
      </c>
      <c r="T982">
        <v>519.01</v>
      </c>
      <c r="U982">
        <v>519.01</v>
      </c>
      <c r="V982" t="s">
        <v>1053</v>
      </c>
      <c r="W982" t="s">
        <v>1052</v>
      </c>
    </row>
    <row r="983" spans="1:23" hidden="1" x14ac:dyDescent="0.35">
      <c r="A983" t="s">
        <v>1028</v>
      </c>
      <c r="B983" t="s">
        <v>39</v>
      </c>
      <c r="C983" t="s">
        <v>9</v>
      </c>
      <c r="D983" t="s">
        <v>12</v>
      </c>
      <c r="F983" s="4">
        <v>44396</v>
      </c>
      <c r="H983" s="6">
        <f t="shared" si="15"/>
        <v>-44396</v>
      </c>
      <c r="I983">
        <v>2</v>
      </c>
      <c r="M983">
        <v>138.08170000000001</v>
      </c>
      <c r="N983" t="s">
        <v>18</v>
      </c>
      <c r="O983" t="s">
        <v>1054</v>
      </c>
      <c r="P983">
        <v>140</v>
      </c>
      <c r="Q983">
        <v>0</v>
      </c>
      <c r="R983">
        <v>0</v>
      </c>
      <c r="S983">
        <v>138.08170000000001</v>
      </c>
      <c r="T983">
        <v>138.08170000000001</v>
      </c>
      <c r="U983">
        <v>138.08170000000001</v>
      </c>
      <c r="V983" t="s">
        <v>1053</v>
      </c>
      <c r="W983" t="s">
        <v>1052</v>
      </c>
    </row>
    <row r="984" spans="1:23" hidden="1" x14ac:dyDescent="0.35">
      <c r="A984" t="s">
        <v>1029</v>
      </c>
      <c r="B984" t="s">
        <v>36</v>
      </c>
      <c r="C984" t="s">
        <v>7</v>
      </c>
      <c r="D984" t="s">
        <v>13</v>
      </c>
      <c r="F984" s="4">
        <v>44396</v>
      </c>
      <c r="H984" s="6">
        <f t="shared" si="15"/>
        <v>-44396</v>
      </c>
      <c r="I984">
        <v>2</v>
      </c>
      <c r="M984">
        <v>1073.46</v>
      </c>
      <c r="N984" t="s">
        <v>17</v>
      </c>
      <c r="O984" t="s">
        <v>1054</v>
      </c>
      <c r="P984">
        <v>140</v>
      </c>
      <c r="Q984">
        <v>0</v>
      </c>
      <c r="R984">
        <v>0</v>
      </c>
      <c r="S984">
        <v>1073.46</v>
      </c>
      <c r="T984">
        <v>1073.46</v>
      </c>
      <c r="U984">
        <v>1073.46</v>
      </c>
      <c r="V984" t="s">
        <v>1053</v>
      </c>
      <c r="W984" t="s">
        <v>1052</v>
      </c>
    </row>
    <row r="985" spans="1:23" hidden="1" x14ac:dyDescent="0.35">
      <c r="A985" t="s">
        <v>1030</v>
      </c>
      <c r="B985" t="s">
        <v>36</v>
      </c>
      <c r="C985" t="s">
        <v>7</v>
      </c>
      <c r="D985" t="s">
        <v>13</v>
      </c>
      <c r="F985" s="4">
        <v>44396</v>
      </c>
      <c r="H985" s="6">
        <f t="shared" si="15"/>
        <v>-44396</v>
      </c>
      <c r="I985">
        <v>2</v>
      </c>
      <c r="M985">
        <v>48.489800000000002</v>
      </c>
      <c r="N985" t="s">
        <v>17</v>
      </c>
      <c r="O985" t="s">
        <v>1054</v>
      </c>
      <c r="P985">
        <v>140</v>
      </c>
      <c r="Q985">
        <v>0</v>
      </c>
      <c r="R985">
        <v>0</v>
      </c>
      <c r="S985">
        <v>48.489800000000002</v>
      </c>
      <c r="T985">
        <v>48.489800000000002</v>
      </c>
      <c r="U985">
        <v>48.489800000000002</v>
      </c>
      <c r="V985" t="s">
        <v>1053</v>
      </c>
      <c r="W985" t="s">
        <v>1052</v>
      </c>
    </row>
    <row r="986" spans="1:23" hidden="1" x14ac:dyDescent="0.35">
      <c r="A986" t="s">
        <v>1031</v>
      </c>
      <c r="B986" t="s">
        <v>38</v>
      </c>
      <c r="C986" t="s">
        <v>8</v>
      </c>
      <c r="D986" t="s">
        <v>13</v>
      </c>
      <c r="F986" s="4">
        <v>44396</v>
      </c>
      <c r="H986" s="6">
        <f t="shared" si="15"/>
        <v>-44396</v>
      </c>
      <c r="I986">
        <v>1</v>
      </c>
      <c r="M986">
        <v>45.237400000000001</v>
      </c>
      <c r="N986" t="s">
        <v>17</v>
      </c>
      <c r="O986" t="s">
        <v>1054</v>
      </c>
      <c r="P986">
        <v>80</v>
      </c>
      <c r="Q986">
        <v>0</v>
      </c>
      <c r="R986">
        <v>0</v>
      </c>
      <c r="S986">
        <v>45.237400000000001</v>
      </c>
      <c r="T986">
        <v>45.237400000000001</v>
      </c>
      <c r="U986">
        <v>45.237400000000001</v>
      </c>
      <c r="V986" t="s">
        <v>1053</v>
      </c>
      <c r="W986" t="s">
        <v>1052</v>
      </c>
    </row>
    <row r="987" spans="1:23" hidden="1" x14ac:dyDescent="0.35">
      <c r="A987" t="s">
        <v>1032</v>
      </c>
      <c r="B987" t="s">
        <v>36</v>
      </c>
      <c r="C987" t="s">
        <v>7</v>
      </c>
      <c r="D987" t="s">
        <v>12</v>
      </c>
      <c r="F987" s="4">
        <v>44396</v>
      </c>
      <c r="H987" s="6">
        <f t="shared" si="15"/>
        <v>-44396</v>
      </c>
      <c r="I987">
        <v>1</v>
      </c>
      <c r="M987">
        <v>288.42</v>
      </c>
      <c r="N987" t="s">
        <v>18</v>
      </c>
      <c r="O987" t="s">
        <v>1054</v>
      </c>
      <c r="P987">
        <v>80</v>
      </c>
      <c r="Q987">
        <v>0</v>
      </c>
      <c r="R987">
        <v>0</v>
      </c>
      <c r="S987">
        <v>288.42</v>
      </c>
      <c r="T987">
        <v>288.42</v>
      </c>
      <c r="U987">
        <v>288.42</v>
      </c>
      <c r="V987" t="s">
        <v>1053</v>
      </c>
      <c r="W987" t="s">
        <v>1052</v>
      </c>
    </row>
    <row r="988" spans="1:23" hidden="1" x14ac:dyDescent="0.35">
      <c r="A988" t="s">
        <v>1033</v>
      </c>
      <c r="B988" t="s">
        <v>34</v>
      </c>
      <c r="C988" t="s">
        <v>9</v>
      </c>
      <c r="D988" t="s">
        <v>13</v>
      </c>
      <c r="F988" s="4">
        <v>44397</v>
      </c>
      <c r="H988" s="6">
        <f t="shared" si="15"/>
        <v>-44397</v>
      </c>
      <c r="I988">
        <v>1</v>
      </c>
      <c r="M988">
        <v>38.496899999999997</v>
      </c>
      <c r="N988" t="s">
        <v>17</v>
      </c>
      <c r="O988" t="s">
        <v>1054</v>
      </c>
      <c r="P988">
        <v>80</v>
      </c>
      <c r="Q988">
        <v>0</v>
      </c>
      <c r="R988">
        <v>0</v>
      </c>
      <c r="S988">
        <v>38.496899999999997</v>
      </c>
      <c r="T988">
        <v>38.496899999999997</v>
      </c>
      <c r="U988">
        <v>38.496899999999997</v>
      </c>
      <c r="V988" t="s">
        <v>1048</v>
      </c>
      <c r="W988" t="s">
        <v>1052</v>
      </c>
    </row>
    <row r="989" spans="1:23" hidden="1" x14ac:dyDescent="0.35">
      <c r="A989" t="s">
        <v>1034</v>
      </c>
      <c r="B989" t="s">
        <v>37</v>
      </c>
      <c r="C989" t="s">
        <v>9</v>
      </c>
      <c r="D989" t="s">
        <v>11</v>
      </c>
      <c r="F989" s="4">
        <v>44397</v>
      </c>
      <c r="H989" s="6">
        <f t="shared" si="15"/>
        <v>-44397</v>
      </c>
      <c r="I989">
        <v>1</v>
      </c>
      <c r="M989">
        <v>107.99550000000001</v>
      </c>
      <c r="N989" t="s">
        <v>17</v>
      </c>
      <c r="O989" t="s">
        <v>1054</v>
      </c>
      <c r="P989">
        <v>80</v>
      </c>
      <c r="Q989">
        <v>0</v>
      </c>
      <c r="R989">
        <v>0</v>
      </c>
      <c r="S989">
        <v>107.99550000000001</v>
      </c>
      <c r="T989">
        <v>107.99550000000001</v>
      </c>
      <c r="U989">
        <v>107.99550000000001</v>
      </c>
      <c r="V989" t="s">
        <v>1048</v>
      </c>
      <c r="W989" t="s">
        <v>1052</v>
      </c>
    </row>
    <row r="990" spans="1:23" hidden="1" x14ac:dyDescent="0.35">
      <c r="A990" t="s">
        <v>1035</v>
      </c>
      <c r="B990" t="s">
        <v>36</v>
      </c>
      <c r="C990" t="s">
        <v>7</v>
      </c>
      <c r="D990" t="s">
        <v>12</v>
      </c>
      <c r="F990" s="4">
        <v>44397</v>
      </c>
      <c r="H990" s="6">
        <f t="shared" si="15"/>
        <v>-44397</v>
      </c>
      <c r="I990">
        <v>2</v>
      </c>
      <c r="M990">
        <v>142.85319999999999</v>
      </c>
      <c r="N990" t="s">
        <v>17</v>
      </c>
      <c r="O990" t="s">
        <v>1054</v>
      </c>
      <c r="P990">
        <v>140</v>
      </c>
      <c r="Q990">
        <v>0</v>
      </c>
      <c r="R990">
        <v>0</v>
      </c>
      <c r="S990">
        <v>142.85319999999999</v>
      </c>
      <c r="T990">
        <v>142.85319999999999</v>
      </c>
      <c r="U990">
        <v>142.85319999999999</v>
      </c>
      <c r="V990" t="s">
        <v>1048</v>
      </c>
      <c r="W990" t="s">
        <v>1052</v>
      </c>
    </row>
    <row r="991" spans="1:23" hidden="1" x14ac:dyDescent="0.35">
      <c r="A991" t="s">
        <v>1036</v>
      </c>
      <c r="B991" t="s">
        <v>34</v>
      </c>
      <c r="C991" t="s">
        <v>44</v>
      </c>
      <c r="D991" t="s">
        <v>12</v>
      </c>
      <c r="F991" s="4">
        <v>44398</v>
      </c>
      <c r="H991" s="6">
        <f t="shared" si="15"/>
        <v>-44398</v>
      </c>
      <c r="I991">
        <v>1</v>
      </c>
      <c r="M991">
        <v>85.942099999999996</v>
      </c>
      <c r="N991" t="s">
        <v>17</v>
      </c>
      <c r="O991" t="s">
        <v>1054</v>
      </c>
      <c r="P991">
        <v>80</v>
      </c>
      <c r="Q991">
        <v>0</v>
      </c>
      <c r="R991">
        <v>0</v>
      </c>
      <c r="S991">
        <v>85.942099999999996</v>
      </c>
      <c r="T991">
        <v>85.942099999999996</v>
      </c>
      <c r="U991">
        <v>85.942099999999996</v>
      </c>
      <c r="V991" t="s">
        <v>1051</v>
      </c>
      <c r="W991" t="s">
        <v>1052</v>
      </c>
    </row>
    <row r="992" spans="1:23" hidden="1" x14ac:dyDescent="0.35">
      <c r="A992" t="s">
        <v>1037</v>
      </c>
      <c r="B992" t="s">
        <v>36</v>
      </c>
      <c r="C992" t="s">
        <v>7</v>
      </c>
      <c r="D992" t="s">
        <v>13</v>
      </c>
      <c r="F992" s="4">
        <v>44398</v>
      </c>
      <c r="H992" s="6">
        <f t="shared" si="15"/>
        <v>-44398</v>
      </c>
      <c r="I992">
        <v>2</v>
      </c>
      <c r="M992">
        <v>21.33</v>
      </c>
      <c r="N992" t="s">
        <v>17</v>
      </c>
      <c r="O992" t="s">
        <v>1054</v>
      </c>
      <c r="P992">
        <v>140</v>
      </c>
      <c r="Q992">
        <v>0</v>
      </c>
      <c r="R992">
        <v>0</v>
      </c>
      <c r="S992">
        <v>21.33</v>
      </c>
      <c r="T992">
        <v>21.33</v>
      </c>
      <c r="U992">
        <v>21.33</v>
      </c>
      <c r="V992" t="s">
        <v>1051</v>
      </c>
      <c r="W992" t="s">
        <v>1052</v>
      </c>
    </row>
    <row r="993" spans="1:23" hidden="1" x14ac:dyDescent="0.35">
      <c r="A993" t="s">
        <v>1038</v>
      </c>
      <c r="B993" t="s">
        <v>35</v>
      </c>
      <c r="C993" t="s">
        <v>44</v>
      </c>
      <c r="D993" t="s">
        <v>13</v>
      </c>
      <c r="F993" s="4">
        <v>44398</v>
      </c>
      <c r="H993" s="6">
        <f t="shared" si="15"/>
        <v>-44398</v>
      </c>
      <c r="I993">
        <v>2</v>
      </c>
      <c r="M993">
        <v>602.66</v>
      </c>
      <c r="N993" t="s">
        <v>18</v>
      </c>
      <c r="O993" t="s">
        <v>1054</v>
      </c>
      <c r="P993">
        <v>140</v>
      </c>
      <c r="Q993">
        <v>0</v>
      </c>
      <c r="R993">
        <v>0</v>
      </c>
      <c r="S993">
        <v>602.66</v>
      </c>
      <c r="T993">
        <v>602.66</v>
      </c>
      <c r="U993">
        <v>602.66</v>
      </c>
      <c r="V993" t="s">
        <v>1051</v>
      </c>
      <c r="W993" t="s">
        <v>1052</v>
      </c>
    </row>
    <row r="994" spans="1:23" hidden="1" x14ac:dyDescent="0.35">
      <c r="A994" t="s">
        <v>1039</v>
      </c>
      <c r="B994" t="s">
        <v>35</v>
      </c>
      <c r="C994" t="s">
        <v>44</v>
      </c>
      <c r="D994" t="s">
        <v>12</v>
      </c>
      <c r="E994" t="s">
        <v>3</v>
      </c>
      <c r="F994" s="4">
        <v>44399</v>
      </c>
      <c r="H994" s="6">
        <f t="shared" si="15"/>
        <v>-44399</v>
      </c>
      <c r="I994">
        <v>2</v>
      </c>
      <c r="M994">
        <v>66.8857</v>
      </c>
      <c r="N994" t="s">
        <v>18</v>
      </c>
      <c r="O994" t="s">
        <v>1054</v>
      </c>
      <c r="P994">
        <v>140</v>
      </c>
      <c r="Q994">
        <v>0</v>
      </c>
      <c r="R994">
        <v>0</v>
      </c>
      <c r="S994">
        <v>66.8857</v>
      </c>
      <c r="T994">
        <v>66.8857</v>
      </c>
      <c r="U994">
        <v>66.8857</v>
      </c>
      <c r="V994" t="s">
        <v>1050</v>
      </c>
      <c r="W994" t="s">
        <v>1052</v>
      </c>
    </row>
    <row r="995" spans="1:23" hidden="1" x14ac:dyDescent="0.35">
      <c r="A995" t="s">
        <v>1040</v>
      </c>
      <c r="B995" t="s">
        <v>35</v>
      </c>
      <c r="C995" t="s">
        <v>8</v>
      </c>
      <c r="D995" t="s">
        <v>2</v>
      </c>
      <c r="F995" s="4">
        <v>44399</v>
      </c>
      <c r="H995" s="6">
        <f t="shared" si="15"/>
        <v>-44399</v>
      </c>
      <c r="I995">
        <v>1</v>
      </c>
      <c r="M995">
        <v>472.54539999999997</v>
      </c>
      <c r="N995" t="s">
        <v>17</v>
      </c>
      <c r="O995" t="s">
        <v>1054</v>
      </c>
      <c r="P995">
        <v>80</v>
      </c>
      <c r="Q995">
        <v>0</v>
      </c>
      <c r="R995">
        <v>0</v>
      </c>
      <c r="S995">
        <v>472.54539999999997</v>
      </c>
      <c r="T995">
        <v>472.54539999999997</v>
      </c>
      <c r="U995">
        <v>472.54539999999997</v>
      </c>
      <c r="V995" t="s">
        <v>1050</v>
      </c>
      <c r="W995" t="s">
        <v>1052</v>
      </c>
    </row>
    <row r="996" spans="1:23" hidden="1" x14ac:dyDescent="0.35">
      <c r="A996" t="s">
        <v>1041</v>
      </c>
      <c r="B996" t="s">
        <v>39</v>
      </c>
      <c r="C996" t="s">
        <v>44</v>
      </c>
      <c r="D996" t="s">
        <v>12</v>
      </c>
      <c r="F996" s="4">
        <v>44399</v>
      </c>
      <c r="H996" s="6">
        <f t="shared" si="15"/>
        <v>-44399</v>
      </c>
      <c r="I996">
        <v>1</v>
      </c>
      <c r="M996">
        <v>147.69890000000001</v>
      </c>
      <c r="N996" t="s">
        <v>18</v>
      </c>
      <c r="O996" t="s">
        <v>1054</v>
      </c>
      <c r="P996">
        <v>80</v>
      </c>
      <c r="Q996">
        <v>0</v>
      </c>
      <c r="R996">
        <v>0</v>
      </c>
      <c r="S996">
        <v>147.69890000000001</v>
      </c>
      <c r="T996">
        <v>147.69890000000001</v>
      </c>
      <c r="U996">
        <v>147.69890000000001</v>
      </c>
      <c r="V996" t="s">
        <v>1050</v>
      </c>
      <c r="W996" t="s">
        <v>1052</v>
      </c>
    </row>
    <row r="997" spans="1:23" hidden="1" x14ac:dyDescent="0.35">
      <c r="A997" t="s">
        <v>1042</v>
      </c>
      <c r="B997" t="s">
        <v>39</v>
      </c>
      <c r="C997" t="s">
        <v>9</v>
      </c>
      <c r="D997" t="s">
        <v>12</v>
      </c>
      <c r="F997" s="4">
        <v>44399</v>
      </c>
      <c r="H997" s="6">
        <f t="shared" si="15"/>
        <v>-44399</v>
      </c>
      <c r="I997">
        <v>2</v>
      </c>
      <c r="M997">
        <v>237.21</v>
      </c>
      <c r="N997" t="s">
        <v>18</v>
      </c>
      <c r="O997" t="s">
        <v>1054</v>
      </c>
      <c r="P997">
        <v>140</v>
      </c>
      <c r="Q997">
        <v>0</v>
      </c>
      <c r="R997">
        <v>0</v>
      </c>
      <c r="S997">
        <v>237.21</v>
      </c>
      <c r="T997">
        <v>237.21</v>
      </c>
      <c r="U997">
        <v>237.21</v>
      </c>
      <c r="V997" t="s">
        <v>1050</v>
      </c>
      <c r="W997" t="s">
        <v>1052</v>
      </c>
    </row>
    <row r="998" spans="1:23" hidden="1" x14ac:dyDescent="0.35">
      <c r="A998" t="s">
        <v>1043</v>
      </c>
      <c r="B998" t="s">
        <v>35</v>
      </c>
      <c r="C998" t="s">
        <v>44</v>
      </c>
      <c r="D998" t="s">
        <v>2</v>
      </c>
      <c r="F998" s="4">
        <v>44399</v>
      </c>
      <c r="H998" s="6">
        <f t="shared" si="15"/>
        <v>-44399</v>
      </c>
      <c r="I998">
        <v>1</v>
      </c>
      <c r="M998">
        <v>128.8115</v>
      </c>
      <c r="N998" t="s">
        <v>18</v>
      </c>
      <c r="O998" t="s">
        <v>1054</v>
      </c>
      <c r="P998">
        <v>80</v>
      </c>
      <c r="Q998">
        <v>0</v>
      </c>
      <c r="R998">
        <v>0</v>
      </c>
      <c r="S998">
        <v>128.8115</v>
      </c>
      <c r="T998">
        <v>128.8115</v>
      </c>
      <c r="U998">
        <v>128.8115</v>
      </c>
      <c r="V998" t="s">
        <v>1050</v>
      </c>
      <c r="W998" t="s">
        <v>1052</v>
      </c>
    </row>
    <row r="999" spans="1:23" hidden="1" x14ac:dyDescent="0.35">
      <c r="A999" t="s">
        <v>1044</v>
      </c>
      <c r="B999" t="s">
        <v>34</v>
      </c>
      <c r="C999" t="s">
        <v>44</v>
      </c>
      <c r="D999" t="s">
        <v>12</v>
      </c>
      <c r="F999" s="4">
        <v>44400</v>
      </c>
      <c r="H999" s="6">
        <f t="shared" si="15"/>
        <v>-44400</v>
      </c>
      <c r="I999">
        <v>1</v>
      </c>
      <c r="M999">
        <v>84.886200000000002</v>
      </c>
      <c r="N999" t="s">
        <v>18</v>
      </c>
      <c r="O999" t="s">
        <v>1054</v>
      </c>
      <c r="P999">
        <v>80</v>
      </c>
      <c r="Q999">
        <v>0</v>
      </c>
      <c r="R999">
        <v>0</v>
      </c>
      <c r="S999">
        <v>84.886200000000002</v>
      </c>
      <c r="T999">
        <v>84.886200000000002</v>
      </c>
      <c r="U999">
        <v>84.886200000000002</v>
      </c>
      <c r="V999" t="s">
        <v>1049</v>
      </c>
      <c r="W999" t="s">
        <v>1052</v>
      </c>
    </row>
    <row r="1000" spans="1:23" hidden="1" x14ac:dyDescent="0.35">
      <c r="A1000" t="s">
        <v>1045</v>
      </c>
      <c r="B1000" t="s">
        <v>40</v>
      </c>
      <c r="C1000" t="s">
        <v>7</v>
      </c>
      <c r="D1000" t="s">
        <v>11</v>
      </c>
      <c r="F1000" s="4">
        <v>44401</v>
      </c>
      <c r="H1000" s="6">
        <f t="shared" si="15"/>
        <v>-44401</v>
      </c>
      <c r="I1000">
        <v>1</v>
      </c>
      <c r="M1000">
        <v>122.31950000000001</v>
      </c>
      <c r="N1000" t="s">
        <v>17</v>
      </c>
      <c r="O1000" t="s">
        <v>1054</v>
      </c>
      <c r="P1000">
        <v>80</v>
      </c>
      <c r="Q1000">
        <v>0</v>
      </c>
      <c r="R1000">
        <v>0</v>
      </c>
      <c r="S1000">
        <v>122.31950000000001</v>
      </c>
      <c r="T1000">
        <v>122.31950000000001</v>
      </c>
      <c r="U1000">
        <v>122.31950000000001</v>
      </c>
      <c r="V1000" t="s">
        <v>1052</v>
      </c>
      <c r="W1000" t="s">
        <v>1052</v>
      </c>
    </row>
    <row r="1001" spans="1:23" hidden="1" x14ac:dyDescent="0.35">
      <c r="A1001" t="s">
        <v>1046</v>
      </c>
      <c r="B1001" t="s">
        <v>40</v>
      </c>
      <c r="C1001" t="s">
        <v>7</v>
      </c>
      <c r="D1001" t="s">
        <v>12</v>
      </c>
      <c r="F1001" s="4">
        <v>44406</v>
      </c>
      <c r="H1001" s="6">
        <f t="shared" si="15"/>
        <v>-44406</v>
      </c>
      <c r="I1001">
        <v>2</v>
      </c>
      <c r="M1001">
        <v>210.4494</v>
      </c>
      <c r="N1001" t="s">
        <v>18</v>
      </c>
      <c r="O1001" t="s">
        <v>1054</v>
      </c>
      <c r="P1001">
        <v>140</v>
      </c>
      <c r="Q1001">
        <v>0</v>
      </c>
      <c r="R1001">
        <v>0</v>
      </c>
      <c r="S1001">
        <v>210.4494</v>
      </c>
      <c r="T1001">
        <v>210.4494</v>
      </c>
      <c r="U1001">
        <v>210.4494</v>
      </c>
      <c r="V1001" t="s">
        <v>1050</v>
      </c>
      <c r="W1001" t="s">
        <v>1052</v>
      </c>
    </row>
    <row r="1013" spans="4:6" x14ac:dyDescent="0.35">
      <c r="D1013" s="7"/>
      <c r="E1013" s="8"/>
      <c r="F1013" s="9"/>
    </row>
    <row r="1014" spans="4:6" x14ac:dyDescent="0.35">
      <c r="D1014" s="10"/>
      <c r="E1014" s="11"/>
      <c r="F1014" s="12"/>
    </row>
    <row r="1015" spans="4:6" x14ac:dyDescent="0.35">
      <c r="D1015" s="10"/>
      <c r="E1015" s="11"/>
      <c r="F1015" s="12"/>
    </row>
    <row r="1016" spans="4:6" x14ac:dyDescent="0.35">
      <c r="D1016" s="10"/>
      <c r="E1016" s="11"/>
      <c r="F1016" s="12"/>
    </row>
    <row r="1017" spans="4:6" x14ac:dyDescent="0.35">
      <c r="D1017" s="10"/>
      <c r="E1017" s="11"/>
      <c r="F1017" s="12"/>
    </row>
    <row r="1018" spans="4:6" x14ac:dyDescent="0.35">
      <c r="D1018" s="10"/>
      <c r="E1018" s="11"/>
      <c r="F1018" s="12"/>
    </row>
    <row r="1019" spans="4:6" x14ac:dyDescent="0.35">
      <c r="D1019" s="10"/>
      <c r="E1019" s="11"/>
      <c r="F1019" s="12"/>
    </row>
    <row r="1020" spans="4:6" x14ac:dyDescent="0.35">
      <c r="D1020" s="10"/>
      <c r="E1020" s="11"/>
      <c r="F1020" s="12"/>
    </row>
    <row r="1021" spans="4:6" x14ac:dyDescent="0.35">
      <c r="D1021" s="10"/>
      <c r="E1021" s="11"/>
      <c r="F1021" s="12"/>
    </row>
    <row r="1022" spans="4:6" x14ac:dyDescent="0.35">
      <c r="D1022" s="10"/>
      <c r="E1022" s="11"/>
      <c r="F1022" s="12"/>
    </row>
    <row r="1023" spans="4:6" x14ac:dyDescent="0.35">
      <c r="D1023" s="10"/>
      <c r="E1023" s="11"/>
      <c r="F1023" s="12"/>
    </row>
    <row r="1024" spans="4:6" x14ac:dyDescent="0.35">
      <c r="D1024" s="10"/>
      <c r="E1024" s="11"/>
      <c r="F1024" s="12"/>
    </row>
    <row r="1025" spans="4:6" x14ac:dyDescent="0.35">
      <c r="D1025" s="10"/>
      <c r="E1025" s="11"/>
      <c r="F1025" s="12"/>
    </row>
    <row r="1026" spans="4:6" x14ac:dyDescent="0.35">
      <c r="D1026" s="10"/>
      <c r="E1026" s="11"/>
      <c r="F1026" s="12"/>
    </row>
    <row r="1027" spans="4:6" x14ac:dyDescent="0.35">
      <c r="D1027" s="10"/>
      <c r="E1027" s="11"/>
      <c r="F1027" s="12"/>
    </row>
    <row r="1028" spans="4:6" x14ac:dyDescent="0.35">
      <c r="D1028" s="10"/>
      <c r="E1028" s="11"/>
      <c r="F1028" s="12"/>
    </row>
    <row r="1029" spans="4:6" x14ac:dyDescent="0.35">
      <c r="D1029" s="10"/>
      <c r="E1029" s="11"/>
      <c r="F1029" s="12"/>
    </row>
    <row r="1030" spans="4:6" x14ac:dyDescent="0.35">
      <c r="D1030" s="13"/>
      <c r="E1030" s="14"/>
      <c r="F1030" s="15"/>
    </row>
  </sheetData>
  <autoFilter ref="A1:W1001" xr:uid="{F6B165D0-3947-4E76-A915-F70F4B059514}">
    <filterColumn colId="6">
      <customFilters>
        <customFilter operator="notEqual" val=" "/>
      </customFilters>
    </filterColumn>
  </autoFilter>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4A64E2-78B3-4B83-87E3-01E1AFD638CC}">
  <dimension ref="A1:W1100"/>
  <sheetViews>
    <sheetView topLeftCell="I1053" workbookViewId="0">
      <selection activeCell="R1053" sqref="R1053"/>
    </sheetView>
  </sheetViews>
  <sheetFormatPr defaultRowHeight="14.5" x14ac:dyDescent="0.35"/>
  <cols>
    <col min="1" max="1" width="7" bestFit="1" customWidth="1"/>
    <col min="2" max="2" width="9.54296875" bestFit="1" customWidth="1"/>
    <col min="3" max="3" width="8.6328125" bestFit="1" customWidth="1"/>
    <col min="4" max="4" width="7.26953125" bestFit="1" customWidth="1"/>
    <col min="5" max="5" width="4.90625" bestFit="1" customWidth="1"/>
    <col min="6" max="6" width="10.08984375" bestFit="1" customWidth="1"/>
    <col min="7" max="7" width="12.36328125" bestFit="1" customWidth="1"/>
    <col min="8" max="8" width="15.26953125" bestFit="1" customWidth="1"/>
    <col min="9" max="9" width="6.1796875" bestFit="1" customWidth="1"/>
    <col min="10" max="10" width="5.90625" bestFit="1" customWidth="1"/>
    <col min="11" max="11" width="4.36328125" bestFit="1" customWidth="1"/>
    <col min="12" max="12" width="8.81640625" bestFit="1" customWidth="1"/>
    <col min="13" max="13" width="10.7265625" bestFit="1" customWidth="1"/>
    <col min="14" max="225" width="10.08984375" bestFit="1" customWidth="1"/>
    <col min="226" max="226" width="10.7265625" bestFit="1" customWidth="1"/>
  </cols>
  <sheetData>
    <row r="1" spans="1:23" x14ac:dyDescent="0.35">
      <c r="A1" s="1" t="s">
        <v>5</v>
      </c>
      <c r="B1" s="1" t="s">
        <v>24</v>
      </c>
      <c r="C1" s="1" t="s">
        <v>10</v>
      </c>
      <c r="D1" s="1" t="s">
        <v>0</v>
      </c>
      <c r="E1" s="1" t="s">
        <v>23</v>
      </c>
      <c r="F1" s="19" t="s">
        <v>14</v>
      </c>
      <c r="G1" s="19" t="s">
        <v>15</v>
      </c>
      <c r="H1" s="19" t="s">
        <v>1067</v>
      </c>
      <c r="I1" s="1" t="s">
        <v>4</v>
      </c>
      <c r="J1" s="1" t="s">
        <v>25</v>
      </c>
      <c r="K1" s="1" t="s">
        <v>26</v>
      </c>
      <c r="L1" s="1" t="s">
        <v>27</v>
      </c>
      <c r="M1" s="1" t="s">
        <v>28</v>
      </c>
      <c r="N1" s="1" t="s">
        <v>16</v>
      </c>
      <c r="O1" s="1" t="s">
        <v>22</v>
      </c>
      <c r="P1" s="1" t="s">
        <v>1047</v>
      </c>
      <c r="Q1" s="1" t="s">
        <v>29</v>
      </c>
      <c r="R1" s="1" t="s">
        <v>30</v>
      </c>
      <c r="S1" s="1" t="s">
        <v>31</v>
      </c>
      <c r="T1" s="1" t="s">
        <v>32</v>
      </c>
      <c r="U1" s="1" t="s">
        <v>33</v>
      </c>
      <c r="V1" s="1" t="s">
        <v>45</v>
      </c>
      <c r="W1" s="1" t="s">
        <v>46</v>
      </c>
    </row>
    <row r="2" spans="1:23" x14ac:dyDescent="0.35">
      <c r="A2" t="s">
        <v>47</v>
      </c>
      <c r="B2" t="s">
        <v>36</v>
      </c>
      <c r="C2" t="s">
        <v>8</v>
      </c>
      <c r="D2" t="s">
        <v>12</v>
      </c>
      <c r="F2" s="4">
        <v>44075</v>
      </c>
      <c r="G2" s="4">
        <v>44089</v>
      </c>
      <c r="H2" s="6">
        <v>14</v>
      </c>
      <c r="I2">
        <v>2</v>
      </c>
      <c r="L2">
        <v>0.5</v>
      </c>
      <c r="M2">
        <v>360</v>
      </c>
      <c r="N2" t="s">
        <v>17</v>
      </c>
      <c r="O2">
        <v>14</v>
      </c>
      <c r="P2">
        <v>140</v>
      </c>
      <c r="Q2">
        <v>70</v>
      </c>
      <c r="R2">
        <v>70</v>
      </c>
      <c r="S2">
        <v>360</v>
      </c>
      <c r="T2">
        <v>430</v>
      </c>
      <c r="U2">
        <v>430</v>
      </c>
      <c r="V2" t="s">
        <v>1048</v>
      </c>
      <c r="W2" t="s">
        <v>1048</v>
      </c>
    </row>
    <row r="3" spans="1:23" x14ac:dyDescent="0.35">
      <c r="A3" t="s">
        <v>48</v>
      </c>
      <c r="B3" t="s">
        <v>37</v>
      </c>
      <c r="C3" t="s">
        <v>43</v>
      </c>
      <c r="D3" t="s">
        <v>13</v>
      </c>
      <c r="F3" s="4">
        <v>44075</v>
      </c>
      <c r="G3" s="4">
        <v>44078</v>
      </c>
      <c r="H3" s="6">
        <v>3</v>
      </c>
      <c r="I3">
        <v>1</v>
      </c>
      <c r="L3">
        <v>0.5</v>
      </c>
      <c r="M3">
        <v>90.041600000000003</v>
      </c>
      <c r="N3" t="s">
        <v>17</v>
      </c>
      <c r="O3">
        <v>3</v>
      </c>
      <c r="P3">
        <v>80</v>
      </c>
      <c r="Q3">
        <v>40</v>
      </c>
      <c r="R3">
        <v>40</v>
      </c>
      <c r="S3">
        <v>90.041600000000003</v>
      </c>
      <c r="T3">
        <v>130.04160000000002</v>
      </c>
      <c r="U3">
        <v>130.04160000000002</v>
      </c>
      <c r="V3" t="s">
        <v>1048</v>
      </c>
      <c r="W3" t="s">
        <v>1049</v>
      </c>
    </row>
    <row r="4" spans="1:23" x14ac:dyDescent="0.35">
      <c r="A4" t="s">
        <v>49</v>
      </c>
      <c r="B4" t="s">
        <v>34</v>
      </c>
      <c r="C4" t="s">
        <v>44</v>
      </c>
      <c r="D4" t="s">
        <v>11</v>
      </c>
      <c r="F4" s="4">
        <v>44075</v>
      </c>
      <c r="G4" s="4">
        <v>44091</v>
      </c>
      <c r="H4" s="6">
        <v>16</v>
      </c>
      <c r="I4">
        <v>1</v>
      </c>
      <c r="L4">
        <v>0.25</v>
      </c>
      <c r="M4">
        <v>120</v>
      </c>
      <c r="N4" t="s">
        <v>19</v>
      </c>
      <c r="O4">
        <v>16</v>
      </c>
      <c r="P4">
        <v>80</v>
      </c>
      <c r="Q4">
        <v>20</v>
      </c>
      <c r="R4">
        <v>20</v>
      </c>
      <c r="S4">
        <v>120</v>
      </c>
      <c r="T4">
        <v>140</v>
      </c>
      <c r="U4">
        <v>140</v>
      </c>
      <c r="V4" t="s">
        <v>1048</v>
      </c>
      <c r="W4" t="s">
        <v>1050</v>
      </c>
    </row>
    <row r="5" spans="1:23" x14ac:dyDescent="0.35">
      <c r="A5" t="s">
        <v>50</v>
      </c>
      <c r="B5" t="s">
        <v>37</v>
      </c>
      <c r="C5" t="s">
        <v>43</v>
      </c>
      <c r="D5" t="s">
        <v>11</v>
      </c>
      <c r="F5" s="4">
        <v>44075</v>
      </c>
      <c r="G5" s="4">
        <v>44091</v>
      </c>
      <c r="H5" s="6">
        <v>16</v>
      </c>
      <c r="I5">
        <v>1</v>
      </c>
      <c r="L5">
        <v>0.25</v>
      </c>
      <c r="M5">
        <v>16.25</v>
      </c>
      <c r="N5" t="s">
        <v>17</v>
      </c>
      <c r="O5">
        <v>16</v>
      </c>
      <c r="P5">
        <v>80</v>
      </c>
      <c r="Q5">
        <v>20</v>
      </c>
      <c r="R5">
        <v>20</v>
      </c>
      <c r="S5">
        <v>16.25</v>
      </c>
      <c r="T5">
        <v>36.25</v>
      </c>
      <c r="U5">
        <v>36.25</v>
      </c>
      <c r="V5" t="s">
        <v>1048</v>
      </c>
      <c r="W5" t="s">
        <v>1050</v>
      </c>
    </row>
    <row r="6" spans="1:23" x14ac:dyDescent="0.35">
      <c r="A6" t="s">
        <v>51</v>
      </c>
      <c r="B6" t="s">
        <v>35</v>
      </c>
      <c r="C6" t="s">
        <v>44</v>
      </c>
      <c r="D6" t="s">
        <v>11</v>
      </c>
      <c r="E6" t="s">
        <v>3</v>
      </c>
      <c r="F6" s="4">
        <v>44075</v>
      </c>
      <c r="G6" s="4">
        <v>44091</v>
      </c>
      <c r="H6" s="6">
        <v>16</v>
      </c>
      <c r="I6">
        <v>1</v>
      </c>
      <c r="L6">
        <v>0.25</v>
      </c>
      <c r="M6">
        <v>45.237400000000001</v>
      </c>
      <c r="N6" t="s">
        <v>17</v>
      </c>
      <c r="O6">
        <v>16</v>
      </c>
      <c r="P6">
        <v>80</v>
      </c>
      <c r="Q6">
        <v>20</v>
      </c>
      <c r="R6">
        <v>20</v>
      </c>
      <c r="S6">
        <v>45.237400000000001</v>
      </c>
      <c r="T6">
        <v>65.237400000000008</v>
      </c>
      <c r="U6">
        <v>65.237400000000008</v>
      </c>
      <c r="V6" t="s">
        <v>1048</v>
      </c>
      <c r="W6" t="s">
        <v>1050</v>
      </c>
    </row>
    <row r="7" spans="1:23" x14ac:dyDescent="0.35">
      <c r="A7" t="s">
        <v>52</v>
      </c>
      <c r="B7" t="s">
        <v>37</v>
      </c>
      <c r="C7" t="s">
        <v>43</v>
      </c>
      <c r="D7" t="s">
        <v>12</v>
      </c>
      <c r="F7" s="4">
        <v>44075</v>
      </c>
      <c r="G7" s="4">
        <v>44089</v>
      </c>
      <c r="H7" s="6">
        <v>14</v>
      </c>
      <c r="I7">
        <v>1</v>
      </c>
      <c r="L7">
        <v>0.25</v>
      </c>
      <c r="M7">
        <v>97.626300000000001</v>
      </c>
      <c r="N7" t="s">
        <v>17</v>
      </c>
      <c r="O7">
        <v>14</v>
      </c>
      <c r="P7">
        <v>80</v>
      </c>
      <c r="Q7">
        <v>20</v>
      </c>
      <c r="R7">
        <v>20</v>
      </c>
      <c r="S7">
        <v>97.626300000000001</v>
      </c>
      <c r="T7">
        <v>117.6263</v>
      </c>
      <c r="U7">
        <v>117.6263</v>
      </c>
      <c r="V7" t="s">
        <v>1048</v>
      </c>
      <c r="W7" t="s">
        <v>1048</v>
      </c>
    </row>
    <row r="8" spans="1:23" x14ac:dyDescent="0.35">
      <c r="A8" t="s">
        <v>53</v>
      </c>
      <c r="B8" t="s">
        <v>34</v>
      </c>
      <c r="C8" t="s">
        <v>44</v>
      </c>
      <c r="D8" t="s">
        <v>12</v>
      </c>
      <c r="F8" s="4">
        <v>44076</v>
      </c>
      <c r="G8" s="4">
        <v>44090</v>
      </c>
      <c r="H8" s="6">
        <v>14</v>
      </c>
      <c r="I8">
        <v>2</v>
      </c>
      <c r="L8">
        <v>0.25</v>
      </c>
      <c r="M8">
        <v>29.13</v>
      </c>
      <c r="N8" t="s">
        <v>17</v>
      </c>
      <c r="O8">
        <v>14</v>
      </c>
      <c r="P8">
        <v>140</v>
      </c>
      <c r="Q8">
        <v>35</v>
      </c>
      <c r="R8">
        <v>35</v>
      </c>
      <c r="S8">
        <v>29.13</v>
      </c>
      <c r="T8">
        <v>64.13</v>
      </c>
      <c r="U8">
        <v>64.13</v>
      </c>
      <c r="V8" t="s">
        <v>1051</v>
      </c>
      <c r="W8" t="s">
        <v>1051</v>
      </c>
    </row>
    <row r="9" spans="1:23" x14ac:dyDescent="0.35">
      <c r="A9" t="s">
        <v>54</v>
      </c>
      <c r="B9" t="s">
        <v>37</v>
      </c>
      <c r="C9" t="s">
        <v>43</v>
      </c>
      <c r="D9" t="s">
        <v>13</v>
      </c>
      <c r="F9" s="4">
        <v>44076</v>
      </c>
      <c r="G9" s="4">
        <v>44106</v>
      </c>
      <c r="H9" s="6">
        <v>30</v>
      </c>
      <c r="I9">
        <v>1</v>
      </c>
      <c r="L9">
        <v>0.75</v>
      </c>
      <c r="M9">
        <v>35.1</v>
      </c>
      <c r="N9" t="s">
        <v>17</v>
      </c>
      <c r="O9">
        <v>30</v>
      </c>
      <c r="P9">
        <v>80</v>
      </c>
      <c r="Q9">
        <v>60</v>
      </c>
      <c r="R9">
        <v>60</v>
      </c>
      <c r="S9">
        <v>35.1</v>
      </c>
      <c r="T9">
        <v>95.1</v>
      </c>
      <c r="U9">
        <v>95.1</v>
      </c>
      <c r="V9" t="s">
        <v>1051</v>
      </c>
      <c r="W9" t="s">
        <v>1049</v>
      </c>
    </row>
    <row r="10" spans="1:23" x14ac:dyDescent="0.35">
      <c r="A10" t="s">
        <v>55</v>
      </c>
      <c r="B10" t="s">
        <v>35</v>
      </c>
      <c r="C10" t="s">
        <v>9</v>
      </c>
      <c r="D10" t="s">
        <v>11</v>
      </c>
      <c r="F10" s="4">
        <v>44076</v>
      </c>
      <c r="G10" s="4">
        <v>44105</v>
      </c>
      <c r="H10" s="6">
        <v>29</v>
      </c>
      <c r="I10">
        <v>1</v>
      </c>
      <c r="L10">
        <v>0.25</v>
      </c>
      <c r="M10">
        <v>76.7</v>
      </c>
      <c r="N10" t="s">
        <v>18</v>
      </c>
      <c r="O10">
        <v>29</v>
      </c>
      <c r="P10">
        <v>80</v>
      </c>
      <c r="Q10">
        <v>20</v>
      </c>
      <c r="R10">
        <v>20</v>
      </c>
      <c r="S10">
        <v>76.7</v>
      </c>
      <c r="T10">
        <v>96.7</v>
      </c>
      <c r="U10">
        <v>96.7</v>
      </c>
      <c r="V10" t="s">
        <v>1051</v>
      </c>
      <c r="W10" t="s">
        <v>1050</v>
      </c>
    </row>
    <row r="11" spans="1:23" x14ac:dyDescent="0.35">
      <c r="A11" t="s">
        <v>56</v>
      </c>
      <c r="B11" t="s">
        <v>34</v>
      </c>
      <c r="C11" t="s">
        <v>8</v>
      </c>
      <c r="D11" t="s">
        <v>2</v>
      </c>
      <c r="E11" t="s">
        <v>3</v>
      </c>
      <c r="F11" s="4">
        <v>44076</v>
      </c>
      <c r="G11" s="4">
        <v>44110</v>
      </c>
      <c r="H11" s="6">
        <v>34</v>
      </c>
      <c r="I11">
        <v>1</v>
      </c>
      <c r="L11">
        <v>1.5</v>
      </c>
      <c r="M11">
        <v>374.07940000000002</v>
      </c>
      <c r="N11" t="s">
        <v>18</v>
      </c>
      <c r="O11">
        <v>34</v>
      </c>
      <c r="P11">
        <v>80</v>
      </c>
      <c r="Q11">
        <v>120</v>
      </c>
      <c r="R11">
        <v>120</v>
      </c>
      <c r="S11">
        <v>374.07940000000002</v>
      </c>
      <c r="T11">
        <v>494.07940000000002</v>
      </c>
      <c r="U11">
        <v>494.07940000000002</v>
      </c>
      <c r="V11" t="s">
        <v>1051</v>
      </c>
      <c r="W11" t="s">
        <v>1048</v>
      </c>
    </row>
    <row r="12" spans="1:23" x14ac:dyDescent="0.35">
      <c r="A12" t="s">
        <v>57</v>
      </c>
      <c r="B12" t="s">
        <v>38</v>
      </c>
      <c r="C12" t="s">
        <v>9</v>
      </c>
      <c r="D12" t="s">
        <v>13</v>
      </c>
      <c r="F12" s="4">
        <v>44076</v>
      </c>
      <c r="G12" s="4">
        <v>44173</v>
      </c>
      <c r="H12" s="6">
        <v>97</v>
      </c>
      <c r="I12">
        <v>2</v>
      </c>
      <c r="L12">
        <v>4.75</v>
      </c>
      <c r="M12">
        <v>832.15830000000005</v>
      </c>
      <c r="N12" t="s">
        <v>17</v>
      </c>
      <c r="O12">
        <v>97</v>
      </c>
      <c r="P12">
        <v>140</v>
      </c>
      <c r="Q12">
        <v>665</v>
      </c>
      <c r="R12">
        <v>665</v>
      </c>
      <c r="S12">
        <v>832.15830000000005</v>
      </c>
      <c r="T12">
        <v>1497.1583000000001</v>
      </c>
      <c r="U12">
        <v>1497.1583000000001</v>
      </c>
      <c r="V12" t="s">
        <v>1051</v>
      </c>
      <c r="W12" t="s">
        <v>1048</v>
      </c>
    </row>
    <row r="13" spans="1:23" x14ac:dyDescent="0.35">
      <c r="A13" t="s">
        <v>58</v>
      </c>
      <c r="B13" t="s">
        <v>37</v>
      </c>
      <c r="C13" t="s">
        <v>43</v>
      </c>
      <c r="D13" t="s">
        <v>11</v>
      </c>
      <c r="E13" t="s">
        <v>3</v>
      </c>
      <c r="F13" s="4">
        <v>44077</v>
      </c>
      <c r="G13" s="4">
        <v>44097</v>
      </c>
      <c r="H13" s="6">
        <v>20</v>
      </c>
      <c r="I13">
        <v>1</v>
      </c>
      <c r="L13">
        <v>0.25</v>
      </c>
      <c r="M13">
        <v>70.212999999999994</v>
      </c>
      <c r="N13" t="s">
        <v>17</v>
      </c>
      <c r="O13">
        <v>20</v>
      </c>
      <c r="P13">
        <v>80</v>
      </c>
      <c r="Q13">
        <v>20</v>
      </c>
      <c r="R13">
        <v>20</v>
      </c>
      <c r="S13">
        <v>70.212999999999994</v>
      </c>
      <c r="T13">
        <v>90.212999999999994</v>
      </c>
      <c r="U13">
        <v>90.212999999999994</v>
      </c>
      <c r="V13" t="s">
        <v>1050</v>
      </c>
      <c r="W13" t="s">
        <v>1051</v>
      </c>
    </row>
    <row r="14" spans="1:23" x14ac:dyDescent="0.35">
      <c r="A14" t="s">
        <v>59</v>
      </c>
      <c r="B14" t="s">
        <v>38</v>
      </c>
      <c r="C14" t="s">
        <v>9</v>
      </c>
      <c r="D14" t="s">
        <v>12</v>
      </c>
      <c r="F14" s="4">
        <v>44078</v>
      </c>
      <c r="G14" s="4">
        <v>44104</v>
      </c>
      <c r="H14" s="6">
        <v>26</v>
      </c>
      <c r="I14">
        <v>1</v>
      </c>
      <c r="L14">
        <v>0.5</v>
      </c>
      <c r="M14">
        <v>150</v>
      </c>
      <c r="N14" t="s">
        <v>19</v>
      </c>
      <c r="O14">
        <v>26</v>
      </c>
      <c r="P14">
        <v>80</v>
      </c>
      <c r="Q14">
        <v>40</v>
      </c>
      <c r="R14">
        <v>40</v>
      </c>
      <c r="S14">
        <v>150</v>
      </c>
      <c r="T14">
        <v>190</v>
      </c>
      <c r="U14">
        <v>190</v>
      </c>
      <c r="V14" t="s">
        <v>1049</v>
      </c>
      <c r="W14" t="s">
        <v>1051</v>
      </c>
    </row>
    <row r="15" spans="1:23" x14ac:dyDescent="0.35">
      <c r="A15" t="s">
        <v>60</v>
      </c>
      <c r="B15" t="s">
        <v>34</v>
      </c>
      <c r="C15" t="s">
        <v>6</v>
      </c>
      <c r="D15" t="s">
        <v>12</v>
      </c>
      <c r="F15" s="4">
        <v>44078</v>
      </c>
      <c r="G15" s="4">
        <v>44128</v>
      </c>
      <c r="H15" s="6">
        <v>50</v>
      </c>
      <c r="I15">
        <v>2</v>
      </c>
      <c r="L15">
        <v>1.5</v>
      </c>
      <c r="M15">
        <v>275</v>
      </c>
      <c r="N15" t="s">
        <v>18</v>
      </c>
      <c r="O15">
        <v>50</v>
      </c>
      <c r="P15">
        <v>140</v>
      </c>
      <c r="Q15">
        <v>210</v>
      </c>
      <c r="R15">
        <v>210</v>
      </c>
      <c r="S15">
        <v>275</v>
      </c>
      <c r="T15">
        <v>485</v>
      </c>
      <c r="U15">
        <v>485</v>
      </c>
      <c r="V15" t="s">
        <v>1049</v>
      </c>
      <c r="W15" t="s">
        <v>1052</v>
      </c>
    </row>
    <row r="16" spans="1:23" x14ac:dyDescent="0.35">
      <c r="A16" t="s">
        <v>61</v>
      </c>
      <c r="B16" t="s">
        <v>35</v>
      </c>
      <c r="C16" t="s">
        <v>8</v>
      </c>
      <c r="D16" t="s">
        <v>13</v>
      </c>
      <c r="E16" t="s">
        <v>3</v>
      </c>
      <c r="F16" s="4">
        <v>44078</v>
      </c>
      <c r="G16" s="4">
        <v>44145</v>
      </c>
      <c r="H16" s="6">
        <v>67</v>
      </c>
      <c r="I16">
        <v>1</v>
      </c>
      <c r="L16">
        <v>0.75</v>
      </c>
      <c r="M16">
        <v>938</v>
      </c>
      <c r="N16" t="s">
        <v>18</v>
      </c>
      <c r="O16">
        <v>67</v>
      </c>
      <c r="P16">
        <v>80</v>
      </c>
      <c r="Q16">
        <v>60</v>
      </c>
      <c r="R16">
        <v>60</v>
      </c>
      <c r="S16">
        <v>938</v>
      </c>
      <c r="T16">
        <v>998</v>
      </c>
      <c r="U16">
        <v>998</v>
      </c>
      <c r="V16" t="s">
        <v>1049</v>
      </c>
      <c r="W16" t="s">
        <v>1048</v>
      </c>
    </row>
    <row r="17" spans="1:23" x14ac:dyDescent="0.35">
      <c r="A17" t="s">
        <v>62</v>
      </c>
      <c r="B17" t="s">
        <v>37</v>
      </c>
      <c r="C17" t="s">
        <v>43</v>
      </c>
      <c r="D17" t="s">
        <v>12</v>
      </c>
      <c r="F17" s="4">
        <v>44079</v>
      </c>
      <c r="G17" s="4">
        <v>44095</v>
      </c>
      <c r="H17" s="6">
        <v>16</v>
      </c>
      <c r="I17">
        <v>1</v>
      </c>
      <c r="L17">
        <v>0.25</v>
      </c>
      <c r="M17">
        <v>61.249699999999997</v>
      </c>
      <c r="N17" t="s">
        <v>17</v>
      </c>
      <c r="O17">
        <v>16</v>
      </c>
      <c r="P17">
        <v>80</v>
      </c>
      <c r="Q17">
        <v>20</v>
      </c>
      <c r="R17">
        <v>20</v>
      </c>
      <c r="S17">
        <v>61.249699999999997</v>
      </c>
      <c r="T17">
        <v>81.24969999999999</v>
      </c>
      <c r="U17">
        <v>81.24969999999999</v>
      </c>
      <c r="V17" t="s">
        <v>1052</v>
      </c>
      <c r="W17" t="s">
        <v>1053</v>
      </c>
    </row>
    <row r="18" spans="1:23" x14ac:dyDescent="0.35">
      <c r="A18" t="s">
        <v>63</v>
      </c>
      <c r="B18" t="s">
        <v>38</v>
      </c>
      <c r="C18" t="s">
        <v>9</v>
      </c>
      <c r="D18" t="s">
        <v>12</v>
      </c>
      <c r="F18" s="4">
        <v>44079</v>
      </c>
      <c r="G18" s="4">
        <v>44096</v>
      </c>
      <c r="H18" s="6">
        <v>17</v>
      </c>
      <c r="I18">
        <v>1</v>
      </c>
      <c r="L18">
        <v>1.5</v>
      </c>
      <c r="M18">
        <v>48</v>
      </c>
      <c r="N18" t="s">
        <v>18</v>
      </c>
      <c r="O18">
        <v>17</v>
      </c>
      <c r="P18">
        <v>80</v>
      </c>
      <c r="Q18">
        <v>120</v>
      </c>
      <c r="R18">
        <v>120</v>
      </c>
      <c r="S18">
        <v>48</v>
      </c>
      <c r="T18">
        <v>168</v>
      </c>
      <c r="U18">
        <v>168</v>
      </c>
      <c r="V18" t="s">
        <v>1052</v>
      </c>
      <c r="W18" t="s">
        <v>1048</v>
      </c>
    </row>
    <row r="19" spans="1:23" x14ac:dyDescent="0.35">
      <c r="A19" t="s">
        <v>64</v>
      </c>
      <c r="B19" t="s">
        <v>35</v>
      </c>
      <c r="C19" t="s">
        <v>9</v>
      </c>
      <c r="D19" t="s">
        <v>12</v>
      </c>
      <c r="F19" s="4">
        <v>44081</v>
      </c>
      <c r="G19" s="4">
        <v>44084</v>
      </c>
      <c r="H19" s="6">
        <v>3</v>
      </c>
      <c r="I19">
        <v>2</v>
      </c>
      <c r="L19">
        <v>0.25</v>
      </c>
      <c r="M19">
        <v>204.28399999999999</v>
      </c>
      <c r="N19" t="s">
        <v>17</v>
      </c>
      <c r="O19">
        <v>3</v>
      </c>
      <c r="P19">
        <v>140</v>
      </c>
      <c r="Q19">
        <v>35</v>
      </c>
      <c r="R19">
        <v>35</v>
      </c>
      <c r="S19">
        <v>204.28399999999999</v>
      </c>
      <c r="T19">
        <v>239.28399999999999</v>
      </c>
      <c r="U19">
        <v>239.28399999999999</v>
      </c>
      <c r="V19" t="s">
        <v>1053</v>
      </c>
      <c r="W19" t="s">
        <v>1050</v>
      </c>
    </row>
    <row r="20" spans="1:23" x14ac:dyDescent="0.35">
      <c r="A20" t="s">
        <v>65</v>
      </c>
      <c r="B20" t="s">
        <v>35</v>
      </c>
      <c r="C20" t="s">
        <v>44</v>
      </c>
      <c r="D20" t="s">
        <v>13</v>
      </c>
      <c r="F20" s="4">
        <v>44082</v>
      </c>
      <c r="G20" s="4">
        <v>44089</v>
      </c>
      <c r="H20" s="6">
        <v>7</v>
      </c>
      <c r="I20">
        <v>2</v>
      </c>
      <c r="L20">
        <v>0.5</v>
      </c>
      <c r="M20">
        <v>240</v>
      </c>
      <c r="N20" t="s">
        <v>17</v>
      </c>
      <c r="O20">
        <v>7</v>
      </c>
      <c r="P20">
        <v>140</v>
      </c>
      <c r="Q20">
        <v>70</v>
      </c>
      <c r="R20">
        <v>70</v>
      </c>
      <c r="S20">
        <v>240</v>
      </c>
      <c r="T20">
        <v>310</v>
      </c>
      <c r="U20">
        <v>310</v>
      </c>
      <c r="V20" t="s">
        <v>1048</v>
      </c>
      <c r="W20" t="s">
        <v>1048</v>
      </c>
    </row>
    <row r="21" spans="1:23" x14ac:dyDescent="0.35">
      <c r="A21" t="s">
        <v>66</v>
      </c>
      <c r="B21" t="s">
        <v>39</v>
      </c>
      <c r="C21" t="s">
        <v>8</v>
      </c>
      <c r="D21" t="s">
        <v>13</v>
      </c>
      <c r="F21" s="4">
        <v>44082</v>
      </c>
      <c r="G21" s="4">
        <v>44091</v>
      </c>
      <c r="H21" s="6">
        <v>9</v>
      </c>
      <c r="I21">
        <v>2</v>
      </c>
      <c r="L21">
        <v>0.5</v>
      </c>
      <c r="M21">
        <v>120</v>
      </c>
      <c r="N21" t="s">
        <v>17</v>
      </c>
      <c r="O21">
        <v>9</v>
      </c>
      <c r="P21">
        <v>140</v>
      </c>
      <c r="Q21">
        <v>70</v>
      </c>
      <c r="R21">
        <v>70</v>
      </c>
      <c r="S21">
        <v>120</v>
      </c>
      <c r="T21">
        <v>190</v>
      </c>
      <c r="U21">
        <v>190</v>
      </c>
      <c r="V21" t="s">
        <v>1048</v>
      </c>
      <c r="W21" t="s">
        <v>1050</v>
      </c>
    </row>
    <row r="22" spans="1:23" x14ac:dyDescent="0.35">
      <c r="A22" t="s">
        <v>67</v>
      </c>
      <c r="B22" t="s">
        <v>34</v>
      </c>
      <c r="C22" t="s">
        <v>44</v>
      </c>
      <c r="D22" t="s">
        <v>2</v>
      </c>
      <c r="F22" s="4">
        <v>44082</v>
      </c>
      <c r="G22" s="4">
        <v>44095</v>
      </c>
      <c r="H22" s="6">
        <v>13</v>
      </c>
      <c r="I22">
        <v>1</v>
      </c>
      <c r="L22">
        <v>1.75</v>
      </c>
      <c r="M22">
        <v>475</v>
      </c>
      <c r="N22" t="s">
        <v>17</v>
      </c>
      <c r="O22">
        <v>13</v>
      </c>
      <c r="P22">
        <v>80</v>
      </c>
      <c r="Q22">
        <v>140</v>
      </c>
      <c r="R22">
        <v>140</v>
      </c>
      <c r="S22">
        <v>475</v>
      </c>
      <c r="T22">
        <v>615</v>
      </c>
      <c r="U22">
        <v>615</v>
      </c>
      <c r="V22" t="s">
        <v>1048</v>
      </c>
      <c r="W22" t="s">
        <v>1053</v>
      </c>
    </row>
    <row r="23" spans="1:23" x14ac:dyDescent="0.35">
      <c r="A23" t="s">
        <v>68</v>
      </c>
      <c r="B23" t="s">
        <v>39</v>
      </c>
      <c r="C23" t="s">
        <v>8</v>
      </c>
      <c r="D23" t="s">
        <v>13</v>
      </c>
      <c r="F23" s="4">
        <v>44082</v>
      </c>
      <c r="G23" s="4">
        <v>44096</v>
      </c>
      <c r="H23" s="6">
        <v>14</v>
      </c>
      <c r="I23">
        <v>1</v>
      </c>
      <c r="L23">
        <v>1.75</v>
      </c>
      <c r="M23">
        <v>341</v>
      </c>
      <c r="N23" t="s">
        <v>18</v>
      </c>
      <c r="O23">
        <v>14</v>
      </c>
      <c r="P23">
        <v>80</v>
      </c>
      <c r="Q23">
        <v>140</v>
      </c>
      <c r="R23">
        <v>140</v>
      </c>
      <c r="S23">
        <v>341</v>
      </c>
      <c r="T23">
        <v>481</v>
      </c>
      <c r="U23">
        <v>481</v>
      </c>
      <c r="V23" t="s">
        <v>1048</v>
      </c>
      <c r="W23" t="s">
        <v>1048</v>
      </c>
    </row>
    <row r="24" spans="1:23" x14ac:dyDescent="0.35">
      <c r="A24" t="s">
        <v>69</v>
      </c>
      <c r="B24" t="s">
        <v>35</v>
      </c>
      <c r="C24" t="s">
        <v>8</v>
      </c>
      <c r="D24" t="s">
        <v>12</v>
      </c>
      <c r="F24" s="4">
        <v>44082</v>
      </c>
      <c r="G24" s="4">
        <v>44132</v>
      </c>
      <c r="H24" s="6">
        <v>50</v>
      </c>
      <c r="I24">
        <v>1</v>
      </c>
      <c r="L24">
        <v>0.75</v>
      </c>
      <c r="M24">
        <v>61.180599999999998</v>
      </c>
      <c r="N24" t="s">
        <v>18</v>
      </c>
      <c r="O24">
        <v>50</v>
      </c>
      <c r="P24">
        <v>80</v>
      </c>
      <c r="Q24">
        <v>60</v>
      </c>
      <c r="R24">
        <v>60</v>
      </c>
      <c r="S24">
        <v>61.180599999999998</v>
      </c>
      <c r="T24">
        <v>121.1806</v>
      </c>
      <c r="U24">
        <v>121.1806</v>
      </c>
      <c r="V24" t="s">
        <v>1048</v>
      </c>
      <c r="W24" t="s">
        <v>1051</v>
      </c>
    </row>
    <row r="25" spans="1:23" x14ac:dyDescent="0.35">
      <c r="A25" t="s">
        <v>70</v>
      </c>
      <c r="B25" t="s">
        <v>37</v>
      </c>
      <c r="C25" t="s">
        <v>43</v>
      </c>
      <c r="D25" t="s">
        <v>13</v>
      </c>
      <c r="F25" s="4">
        <v>44082</v>
      </c>
      <c r="G25" s="4">
        <v>44152</v>
      </c>
      <c r="H25" s="6">
        <v>70</v>
      </c>
      <c r="I25">
        <v>1</v>
      </c>
      <c r="L25">
        <v>0.5</v>
      </c>
      <c r="M25">
        <v>155.3931</v>
      </c>
      <c r="N25" t="s">
        <v>17</v>
      </c>
      <c r="O25">
        <v>70</v>
      </c>
      <c r="P25">
        <v>80</v>
      </c>
      <c r="Q25">
        <v>40</v>
      </c>
      <c r="R25">
        <v>40</v>
      </c>
      <c r="S25">
        <v>155.3931</v>
      </c>
      <c r="T25">
        <v>195.3931</v>
      </c>
      <c r="U25">
        <v>195.3931</v>
      </c>
      <c r="V25" t="s">
        <v>1048</v>
      </c>
      <c r="W25" t="s">
        <v>1048</v>
      </c>
    </row>
    <row r="26" spans="1:23" x14ac:dyDescent="0.35">
      <c r="A26" t="s">
        <v>71</v>
      </c>
      <c r="B26" t="s">
        <v>35</v>
      </c>
      <c r="C26" t="s">
        <v>6</v>
      </c>
      <c r="D26" t="s">
        <v>13</v>
      </c>
      <c r="E26" t="s">
        <v>3</v>
      </c>
      <c r="F26" s="4">
        <v>44083</v>
      </c>
      <c r="G26" s="4">
        <v>44098</v>
      </c>
      <c r="H26" s="6">
        <v>15</v>
      </c>
      <c r="I26">
        <v>2</v>
      </c>
      <c r="L26">
        <v>0.5</v>
      </c>
      <c r="M26">
        <v>204.28399999999999</v>
      </c>
      <c r="N26" t="s">
        <v>18</v>
      </c>
      <c r="O26">
        <v>15</v>
      </c>
      <c r="P26">
        <v>140</v>
      </c>
      <c r="Q26">
        <v>70</v>
      </c>
      <c r="R26">
        <v>70</v>
      </c>
      <c r="S26">
        <v>204.28399999999999</v>
      </c>
      <c r="T26">
        <v>274.28399999999999</v>
      </c>
      <c r="U26">
        <v>274.28399999999999</v>
      </c>
      <c r="V26" t="s">
        <v>1051</v>
      </c>
      <c r="W26" t="s">
        <v>1050</v>
      </c>
    </row>
    <row r="27" spans="1:23" x14ac:dyDescent="0.35">
      <c r="A27" t="s">
        <v>72</v>
      </c>
      <c r="B27" t="s">
        <v>37</v>
      </c>
      <c r="C27" t="s">
        <v>43</v>
      </c>
      <c r="D27" t="s">
        <v>12</v>
      </c>
      <c r="F27" s="4">
        <v>44083</v>
      </c>
      <c r="G27" s="4">
        <v>44103</v>
      </c>
      <c r="H27" s="6">
        <v>20</v>
      </c>
      <c r="I27">
        <v>1</v>
      </c>
      <c r="L27">
        <v>0.5</v>
      </c>
      <c r="M27">
        <v>37.917400000000001</v>
      </c>
      <c r="N27" t="s">
        <v>17</v>
      </c>
      <c r="O27">
        <v>20</v>
      </c>
      <c r="P27">
        <v>80</v>
      </c>
      <c r="Q27">
        <v>40</v>
      </c>
      <c r="R27">
        <v>40</v>
      </c>
      <c r="S27">
        <v>37.917400000000001</v>
      </c>
      <c r="T27">
        <v>77.917400000000001</v>
      </c>
      <c r="U27">
        <v>77.917400000000001</v>
      </c>
      <c r="V27" t="s">
        <v>1051</v>
      </c>
      <c r="W27" t="s">
        <v>1048</v>
      </c>
    </row>
    <row r="28" spans="1:23" x14ac:dyDescent="0.35">
      <c r="A28" t="s">
        <v>73</v>
      </c>
      <c r="B28" t="s">
        <v>35</v>
      </c>
      <c r="C28" t="s">
        <v>9</v>
      </c>
      <c r="D28" t="s">
        <v>11</v>
      </c>
      <c r="E28" t="s">
        <v>3</v>
      </c>
      <c r="F28" s="4">
        <v>44083</v>
      </c>
      <c r="G28" s="4">
        <v>44103</v>
      </c>
      <c r="H28" s="6">
        <v>20</v>
      </c>
      <c r="I28">
        <v>1</v>
      </c>
      <c r="L28">
        <v>0.25</v>
      </c>
      <c r="M28">
        <v>88.405699999999996</v>
      </c>
      <c r="N28" t="s">
        <v>17</v>
      </c>
      <c r="O28">
        <v>20</v>
      </c>
      <c r="P28">
        <v>80</v>
      </c>
      <c r="Q28">
        <v>20</v>
      </c>
      <c r="R28">
        <v>20</v>
      </c>
      <c r="S28">
        <v>88.405699999999996</v>
      </c>
      <c r="T28">
        <v>108.4057</v>
      </c>
      <c r="U28">
        <v>108.4057</v>
      </c>
      <c r="V28" t="s">
        <v>1051</v>
      </c>
      <c r="W28" t="s">
        <v>1048</v>
      </c>
    </row>
    <row r="29" spans="1:23" x14ac:dyDescent="0.35">
      <c r="A29" t="s">
        <v>74</v>
      </c>
      <c r="B29" t="s">
        <v>37</v>
      </c>
      <c r="C29" t="s">
        <v>43</v>
      </c>
      <c r="D29" t="s">
        <v>11</v>
      </c>
      <c r="F29" s="4">
        <v>44083</v>
      </c>
      <c r="G29" s="4">
        <v>44103</v>
      </c>
      <c r="H29" s="6">
        <v>20</v>
      </c>
      <c r="I29">
        <v>1</v>
      </c>
      <c r="L29">
        <v>0.25</v>
      </c>
      <c r="M29">
        <v>202.28639999999999</v>
      </c>
      <c r="N29" t="s">
        <v>17</v>
      </c>
      <c r="O29">
        <v>20</v>
      </c>
      <c r="P29">
        <v>80</v>
      </c>
      <c r="Q29">
        <v>20</v>
      </c>
      <c r="R29">
        <v>20</v>
      </c>
      <c r="S29">
        <v>202.28639999999999</v>
      </c>
      <c r="T29">
        <v>222.28639999999999</v>
      </c>
      <c r="U29">
        <v>222.28639999999999</v>
      </c>
      <c r="V29" t="s">
        <v>1051</v>
      </c>
      <c r="W29" t="s">
        <v>1048</v>
      </c>
    </row>
    <row r="30" spans="1:23" x14ac:dyDescent="0.35">
      <c r="A30" t="s">
        <v>75</v>
      </c>
      <c r="B30" t="s">
        <v>38</v>
      </c>
      <c r="C30" t="s">
        <v>8</v>
      </c>
      <c r="D30" t="s">
        <v>12</v>
      </c>
      <c r="F30" s="4">
        <v>44084</v>
      </c>
      <c r="G30" s="4">
        <v>44102</v>
      </c>
      <c r="H30" s="6">
        <v>18</v>
      </c>
      <c r="I30">
        <v>1</v>
      </c>
      <c r="L30">
        <v>0.5</v>
      </c>
      <c r="M30">
        <v>120</v>
      </c>
      <c r="N30" t="s">
        <v>19</v>
      </c>
      <c r="O30">
        <v>18</v>
      </c>
      <c r="P30">
        <v>80</v>
      </c>
      <c r="Q30">
        <v>40</v>
      </c>
      <c r="R30">
        <v>40</v>
      </c>
      <c r="S30">
        <v>120</v>
      </c>
      <c r="T30">
        <v>160</v>
      </c>
      <c r="U30">
        <v>160</v>
      </c>
      <c r="V30" t="s">
        <v>1050</v>
      </c>
      <c r="W30" t="s">
        <v>1053</v>
      </c>
    </row>
    <row r="31" spans="1:23" x14ac:dyDescent="0.35">
      <c r="A31" t="s">
        <v>76</v>
      </c>
      <c r="B31" t="s">
        <v>35</v>
      </c>
      <c r="C31" t="s">
        <v>6</v>
      </c>
      <c r="D31" t="s">
        <v>11</v>
      </c>
      <c r="F31" s="4">
        <v>44085</v>
      </c>
      <c r="G31" s="4">
        <v>44088</v>
      </c>
      <c r="H31" s="6">
        <v>3</v>
      </c>
      <c r="I31">
        <v>1</v>
      </c>
      <c r="L31">
        <v>0.25</v>
      </c>
      <c r="M31">
        <v>120</v>
      </c>
      <c r="N31" t="s">
        <v>17</v>
      </c>
      <c r="O31">
        <v>3</v>
      </c>
      <c r="P31">
        <v>80</v>
      </c>
      <c r="Q31">
        <v>20</v>
      </c>
      <c r="R31">
        <v>20</v>
      </c>
      <c r="S31">
        <v>120</v>
      </c>
      <c r="T31">
        <v>140</v>
      </c>
      <c r="U31">
        <v>140</v>
      </c>
      <c r="V31" t="s">
        <v>1049</v>
      </c>
      <c r="W31" t="s">
        <v>1053</v>
      </c>
    </row>
    <row r="32" spans="1:23" x14ac:dyDescent="0.35">
      <c r="A32" t="s">
        <v>77</v>
      </c>
      <c r="B32" t="s">
        <v>42</v>
      </c>
      <c r="C32" t="s">
        <v>44</v>
      </c>
      <c r="D32" t="s">
        <v>13</v>
      </c>
      <c r="F32" s="4">
        <v>44085</v>
      </c>
      <c r="G32" s="4">
        <v>44089</v>
      </c>
      <c r="H32" s="6">
        <v>4</v>
      </c>
      <c r="I32">
        <v>2</v>
      </c>
      <c r="L32">
        <v>0.5</v>
      </c>
      <c r="M32">
        <v>535.62480000000005</v>
      </c>
      <c r="N32" t="s">
        <v>18</v>
      </c>
      <c r="O32">
        <v>4</v>
      </c>
      <c r="P32">
        <v>140</v>
      </c>
      <c r="Q32">
        <v>70</v>
      </c>
      <c r="R32">
        <v>70</v>
      </c>
      <c r="S32">
        <v>535.62480000000005</v>
      </c>
      <c r="T32">
        <v>605.62480000000005</v>
      </c>
      <c r="U32">
        <v>605.62480000000005</v>
      </c>
      <c r="V32" t="s">
        <v>1049</v>
      </c>
      <c r="W32" t="s">
        <v>1048</v>
      </c>
    </row>
    <row r="33" spans="1:23" x14ac:dyDescent="0.35">
      <c r="A33" t="s">
        <v>78</v>
      </c>
      <c r="B33" t="s">
        <v>35</v>
      </c>
      <c r="C33" t="s">
        <v>8</v>
      </c>
      <c r="D33" t="s">
        <v>12</v>
      </c>
      <c r="F33" s="4">
        <v>44085</v>
      </c>
      <c r="G33" s="4">
        <v>44097</v>
      </c>
      <c r="H33" s="6">
        <v>12</v>
      </c>
      <c r="I33">
        <v>2</v>
      </c>
      <c r="L33">
        <v>0.25</v>
      </c>
      <c r="M33">
        <v>24.63</v>
      </c>
      <c r="N33" t="s">
        <v>17</v>
      </c>
      <c r="O33">
        <v>12</v>
      </c>
      <c r="P33">
        <v>140</v>
      </c>
      <c r="Q33">
        <v>35</v>
      </c>
      <c r="R33">
        <v>35</v>
      </c>
      <c r="S33">
        <v>24.63</v>
      </c>
      <c r="T33">
        <v>59.629999999999995</v>
      </c>
      <c r="U33">
        <v>59.629999999999995</v>
      </c>
      <c r="V33" t="s">
        <v>1049</v>
      </c>
      <c r="W33" t="s">
        <v>1051</v>
      </c>
    </row>
    <row r="34" spans="1:23" x14ac:dyDescent="0.35">
      <c r="A34" t="s">
        <v>79</v>
      </c>
      <c r="B34" t="s">
        <v>35</v>
      </c>
      <c r="C34" t="s">
        <v>8</v>
      </c>
      <c r="D34" t="s">
        <v>13</v>
      </c>
      <c r="F34" s="4">
        <v>44085</v>
      </c>
      <c r="G34" s="4">
        <v>44100</v>
      </c>
      <c r="H34" s="6">
        <v>15</v>
      </c>
      <c r="I34">
        <v>2</v>
      </c>
      <c r="L34">
        <v>0.5</v>
      </c>
      <c r="M34">
        <v>43.26</v>
      </c>
      <c r="N34" t="s">
        <v>17</v>
      </c>
      <c r="O34">
        <v>15</v>
      </c>
      <c r="P34">
        <v>140</v>
      </c>
      <c r="Q34">
        <v>70</v>
      </c>
      <c r="R34">
        <v>70</v>
      </c>
      <c r="S34">
        <v>43.26</v>
      </c>
      <c r="T34">
        <v>113.25999999999999</v>
      </c>
      <c r="U34">
        <v>113.25999999999999</v>
      </c>
      <c r="V34" t="s">
        <v>1049</v>
      </c>
      <c r="W34" t="s">
        <v>1052</v>
      </c>
    </row>
    <row r="35" spans="1:23" x14ac:dyDescent="0.35">
      <c r="A35" t="s">
        <v>80</v>
      </c>
      <c r="B35" t="s">
        <v>38</v>
      </c>
      <c r="C35" t="s">
        <v>8</v>
      </c>
      <c r="D35" t="s">
        <v>12</v>
      </c>
      <c r="F35" s="4">
        <v>44085</v>
      </c>
      <c r="G35" s="4">
        <v>44110</v>
      </c>
      <c r="H35" s="6">
        <v>25</v>
      </c>
      <c r="I35">
        <v>1</v>
      </c>
      <c r="L35">
        <v>0.25</v>
      </c>
      <c r="M35">
        <v>21.33</v>
      </c>
      <c r="N35" t="s">
        <v>17</v>
      </c>
      <c r="O35">
        <v>25</v>
      </c>
      <c r="P35">
        <v>80</v>
      </c>
      <c r="Q35">
        <v>20</v>
      </c>
      <c r="R35">
        <v>20</v>
      </c>
      <c r="S35">
        <v>21.33</v>
      </c>
      <c r="T35">
        <v>41.33</v>
      </c>
      <c r="U35">
        <v>41.33</v>
      </c>
      <c r="V35" t="s">
        <v>1049</v>
      </c>
      <c r="W35" t="s">
        <v>1048</v>
      </c>
    </row>
    <row r="36" spans="1:23" x14ac:dyDescent="0.35">
      <c r="A36" t="s">
        <v>81</v>
      </c>
      <c r="B36" t="s">
        <v>38</v>
      </c>
      <c r="C36" t="s">
        <v>8</v>
      </c>
      <c r="D36" t="s">
        <v>13</v>
      </c>
      <c r="F36" s="4">
        <v>44086</v>
      </c>
      <c r="G36" s="4">
        <v>44102</v>
      </c>
      <c r="H36" s="6">
        <v>16</v>
      </c>
      <c r="I36">
        <v>1</v>
      </c>
      <c r="L36">
        <v>1</v>
      </c>
      <c r="M36">
        <v>0.45600000000000002</v>
      </c>
      <c r="N36" t="s">
        <v>18</v>
      </c>
      <c r="O36">
        <v>16</v>
      </c>
      <c r="P36">
        <v>80</v>
      </c>
      <c r="Q36">
        <v>80</v>
      </c>
      <c r="R36">
        <v>80</v>
      </c>
      <c r="S36">
        <v>0.45600000000000002</v>
      </c>
      <c r="T36">
        <v>80.456000000000003</v>
      </c>
      <c r="U36">
        <v>80.456000000000003</v>
      </c>
      <c r="V36" t="s">
        <v>1052</v>
      </c>
      <c r="W36" t="s">
        <v>1053</v>
      </c>
    </row>
    <row r="37" spans="1:23" x14ac:dyDescent="0.35">
      <c r="A37" t="s">
        <v>82</v>
      </c>
      <c r="B37" t="s">
        <v>35</v>
      </c>
      <c r="C37" t="s">
        <v>8</v>
      </c>
      <c r="D37" t="s">
        <v>12</v>
      </c>
      <c r="F37" s="4">
        <v>44088</v>
      </c>
      <c r="G37" s="4">
        <v>44098</v>
      </c>
      <c r="H37" s="6">
        <v>10</v>
      </c>
      <c r="I37">
        <v>2</v>
      </c>
      <c r="L37">
        <v>0.25</v>
      </c>
      <c r="M37">
        <v>126.62309999999999</v>
      </c>
      <c r="N37" t="s">
        <v>18</v>
      </c>
      <c r="O37">
        <v>10</v>
      </c>
      <c r="P37">
        <v>140</v>
      </c>
      <c r="Q37">
        <v>35</v>
      </c>
      <c r="R37">
        <v>35</v>
      </c>
      <c r="S37">
        <v>126.62309999999999</v>
      </c>
      <c r="T37">
        <v>161.62309999999999</v>
      </c>
      <c r="U37">
        <v>161.62309999999999</v>
      </c>
      <c r="V37" t="s">
        <v>1053</v>
      </c>
      <c r="W37" t="s">
        <v>1050</v>
      </c>
    </row>
    <row r="38" spans="1:23" x14ac:dyDescent="0.35">
      <c r="A38" t="s">
        <v>83</v>
      </c>
      <c r="B38" t="s">
        <v>38</v>
      </c>
      <c r="C38" t="s">
        <v>8</v>
      </c>
      <c r="D38" t="s">
        <v>13</v>
      </c>
      <c r="F38" s="4">
        <v>44088</v>
      </c>
      <c r="G38" s="4">
        <v>44102</v>
      </c>
      <c r="H38" s="6">
        <v>14</v>
      </c>
      <c r="I38">
        <v>1</v>
      </c>
      <c r="L38">
        <v>1.5</v>
      </c>
      <c r="M38">
        <v>251.0033</v>
      </c>
      <c r="N38" t="s">
        <v>17</v>
      </c>
      <c r="O38">
        <v>14</v>
      </c>
      <c r="P38">
        <v>80</v>
      </c>
      <c r="Q38">
        <v>120</v>
      </c>
      <c r="R38">
        <v>120</v>
      </c>
      <c r="S38">
        <v>251.0033</v>
      </c>
      <c r="T38">
        <v>371.00329999999997</v>
      </c>
      <c r="U38">
        <v>371.00329999999997</v>
      </c>
      <c r="V38" t="s">
        <v>1053</v>
      </c>
      <c r="W38" t="s">
        <v>1053</v>
      </c>
    </row>
    <row r="39" spans="1:23" x14ac:dyDescent="0.35">
      <c r="A39" t="s">
        <v>84</v>
      </c>
      <c r="B39" t="s">
        <v>39</v>
      </c>
      <c r="C39" t="s">
        <v>44</v>
      </c>
      <c r="D39" t="s">
        <v>12</v>
      </c>
      <c r="E39" t="s">
        <v>3</v>
      </c>
      <c r="F39" s="4">
        <v>44088</v>
      </c>
      <c r="G39" s="4">
        <v>44109</v>
      </c>
      <c r="H39" s="6">
        <v>21</v>
      </c>
      <c r="I39">
        <v>1</v>
      </c>
      <c r="L39">
        <v>0.5</v>
      </c>
      <c r="M39">
        <v>395.28</v>
      </c>
      <c r="N39" t="s">
        <v>19</v>
      </c>
      <c r="O39">
        <v>21</v>
      </c>
      <c r="P39">
        <v>80</v>
      </c>
      <c r="Q39">
        <v>40</v>
      </c>
      <c r="R39">
        <v>40</v>
      </c>
      <c r="S39">
        <v>395.28</v>
      </c>
      <c r="T39">
        <v>435.28</v>
      </c>
      <c r="U39">
        <v>435.28</v>
      </c>
      <c r="V39" t="s">
        <v>1053</v>
      </c>
      <c r="W39" t="s">
        <v>1053</v>
      </c>
    </row>
    <row r="40" spans="1:23" x14ac:dyDescent="0.35">
      <c r="A40" t="s">
        <v>85</v>
      </c>
      <c r="B40" t="s">
        <v>35</v>
      </c>
      <c r="C40" t="s">
        <v>6</v>
      </c>
      <c r="D40" t="s">
        <v>11</v>
      </c>
      <c r="E40" t="s">
        <v>3</v>
      </c>
      <c r="F40" s="4">
        <v>44088</v>
      </c>
      <c r="G40" s="4">
        <v>44111</v>
      </c>
      <c r="H40" s="6">
        <v>23</v>
      </c>
      <c r="I40">
        <v>1</v>
      </c>
      <c r="L40">
        <v>0.25</v>
      </c>
      <c r="M40">
        <v>36</v>
      </c>
      <c r="N40" t="s">
        <v>17</v>
      </c>
      <c r="O40">
        <v>23</v>
      </c>
      <c r="P40">
        <v>80</v>
      </c>
      <c r="Q40">
        <v>20</v>
      </c>
      <c r="R40">
        <v>20</v>
      </c>
      <c r="S40">
        <v>36</v>
      </c>
      <c r="T40">
        <v>56</v>
      </c>
      <c r="U40">
        <v>56</v>
      </c>
      <c r="V40" t="s">
        <v>1053</v>
      </c>
      <c r="W40" t="s">
        <v>1051</v>
      </c>
    </row>
    <row r="41" spans="1:23" x14ac:dyDescent="0.35">
      <c r="A41" t="s">
        <v>86</v>
      </c>
      <c r="B41" t="s">
        <v>37</v>
      </c>
      <c r="C41" t="s">
        <v>43</v>
      </c>
      <c r="D41" t="s">
        <v>12</v>
      </c>
      <c r="F41" s="4">
        <v>44088</v>
      </c>
      <c r="G41" s="4">
        <v>44158</v>
      </c>
      <c r="H41" s="6">
        <v>70</v>
      </c>
      <c r="I41">
        <v>1</v>
      </c>
      <c r="L41">
        <v>1.75</v>
      </c>
      <c r="M41">
        <v>510.67529999999999</v>
      </c>
      <c r="N41" t="s">
        <v>19</v>
      </c>
      <c r="O41">
        <v>70</v>
      </c>
      <c r="P41">
        <v>80</v>
      </c>
      <c r="Q41">
        <v>140</v>
      </c>
      <c r="R41">
        <v>140</v>
      </c>
      <c r="S41">
        <v>510.67529999999999</v>
      </c>
      <c r="T41">
        <v>650.67529999999999</v>
      </c>
      <c r="U41">
        <v>650.67529999999999</v>
      </c>
      <c r="V41" t="s">
        <v>1053</v>
      </c>
      <c r="W41" t="s">
        <v>1053</v>
      </c>
    </row>
    <row r="42" spans="1:23" x14ac:dyDescent="0.35">
      <c r="A42" t="s">
        <v>87</v>
      </c>
      <c r="B42" t="s">
        <v>35</v>
      </c>
      <c r="C42" t="s">
        <v>6</v>
      </c>
      <c r="D42" t="s">
        <v>13</v>
      </c>
      <c r="F42" s="4">
        <v>44089</v>
      </c>
      <c r="G42" s="4">
        <v>44111</v>
      </c>
      <c r="H42" s="6">
        <v>22</v>
      </c>
      <c r="I42">
        <v>2</v>
      </c>
      <c r="L42">
        <v>0.5</v>
      </c>
      <c r="M42">
        <v>42.66</v>
      </c>
      <c r="N42" t="s">
        <v>17</v>
      </c>
      <c r="O42">
        <v>22</v>
      </c>
      <c r="P42">
        <v>140</v>
      </c>
      <c r="Q42">
        <v>70</v>
      </c>
      <c r="R42">
        <v>70</v>
      </c>
      <c r="S42">
        <v>42.66</v>
      </c>
      <c r="T42">
        <v>112.66</v>
      </c>
      <c r="U42">
        <v>112.66</v>
      </c>
      <c r="V42" t="s">
        <v>1048</v>
      </c>
      <c r="W42" t="s">
        <v>1051</v>
      </c>
    </row>
    <row r="43" spans="1:23" x14ac:dyDescent="0.35">
      <c r="A43" t="s">
        <v>88</v>
      </c>
      <c r="B43" t="s">
        <v>38</v>
      </c>
      <c r="C43" t="s">
        <v>8</v>
      </c>
      <c r="D43" t="s">
        <v>13</v>
      </c>
      <c r="F43" s="4">
        <v>44090</v>
      </c>
      <c r="G43" s="4">
        <v>44102</v>
      </c>
      <c r="H43" s="6">
        <v>12</v>
      </c>
      <c r="I43">
        <v>1</v>
      </c>
      <c r="L43">
        <v>1</v>
      </c>
      <c r="M43">
        <v>5.4720000000000004</v>
      </c>
      <c r="N43" t="s">
        <v>18</v>
      </c>
      <c r="O43">
        <v>12</v>
      </c>
      <c r="P43">
        <v>80</v>
      </c>
      <c r="Q43">
        <v>80</v>
      </c>
      <c r="R43">
        <v>80</v>
      </c>
      <c r="S43">
        <v>5.4720000000000004</v>
      </c>
      <c r="T43">
        <v>85.471999999999994</v>
      </c>
      <c r="U43">
        <v>85.471999999999994</v>
      </c>
      <c r="V43" t="s">
        <v>1051</v>
      </c>
      <c r="W43" t="s">
        <v>1053</v>
      </c>
    </row>
    <row r="44" spans="1:23" x14ac:dyDescent="0.35">
      <c r="A44" t="s">
        <v>89</v>
      </c>
      <c r="B44" t="s">
        <v>35</v>
      </c>
      <c r="C44" t="s">
        <v>8</v>
      </c>
      <c r="D44" t="s">
        <v>12</v>
      </c>
      <c r="E44" t="s">
        <v>3</v>
      </c>
      <c r="F44" s="4">
        <v>44090</v>
      </c>
      <c r="G44" s="4">
        <v>44102</v>
      </c>
      <c r="H44" s="6">
        <v>12</v>
      </c>
      <c r="I44">
        <v>1</v>
      </c>
      <c r="L44">
        <v>0.25</v>
      </c>
      <c r="M44">
        <v>45.237400000000001</v>
      </c>
      <c r="N44" t="s">
        <v>17</v>
      </c>
      <c r="O44">
        <v>12</v>
      </c>
      <c r="P44">
        <v>80</v>
      </c>
      <c r="Q44">
        <v>20</v>
      </c>
      <c r="R44">
        <v>20</v>
      </c>
      <c r="S44">
        <v>45.237400000000001</v>
      </c>
      <c r="T44">
        <v>65.237400000000008</v>
      </c>
      <c r="U44">
        <v>65.237400000000008</v>
      </c>
      <c r="V44" t="s">
        <v>1051</v>
      </c>
      <c r="W44" t="s">
        <v>1053</v>
      </c>
    </row>
    <row r="45" spans="1:23" x14ac:dyDescent="0.35">
      <c r="A45" t="s">
        <v>90</v>
      </c>
      <c r="B45" t="s">
        <v>35</v>
      </c>
      <c r="C45" t="s">
        <v>9</v>
      </c>
      <c r="D45" t="s">
        <v>12</v>
      </c>
      <c r="F45" s="4">
        <v>44090</v>
      </c>
      <c r="G45" s="4">
        <v>44105</v>
      </c>
      <c r="H45" s="6">
        <v>15</v>
      </c>
      <c r="I45">
        <v>2</v>
      </c>
      <c r="L45">
        <v>0.75</v>
      </c>
      <c r="M45">
        <v>199.452</v>
      </c>
      <c r="N45" t="s">
        <v>18</v>
      </c>
      <c r="O45">
        <v>15</v>
      </c>
      <c r="P45">
        <v>140</v>
      </c>
      <c r="Q45">
        <v>105</v>
      </c>
      <c r="R45">
        <v>105</v>
      </c>
      <c r="S45">
        <v>199.452</v>
      </c>
      <c r="T45">
        <v>304.452</v>
      </c>
      <c r="U45">
        <v>304.452</v>
      </c>
      <c r="V45" t="s">
        <v>1051</v>
      </c>
      <c r="W45" t="s">
        <v>1050</v>
      </c>
    </row>
    <row r="46" spans="1:23" x14ac:dyDescent="0.35">
      <c r="A46" t="s">
        <v>91</v>
      </c>
      <c r="B46" t="s">
        <v>39</v>
      </c>
      <c r="C46" t="s">
        <v>9</v>
      </c>
      <c r="D46" t="s">
        <v>12</v>
      </c>
      <c r="F46" s="4">
        <v>44090</v>
      </c>
      <c r="G46" s="4">
        <v>44109</v>
      </c>
      <c r="H46" s="6">
        <v>19</v>
      </c>
      <c r="I46">
        <v>2</v>
      </c>
      <c r="L46">
        <v>0.5</v>
      </c>
      <c r="M46">
        <v>144</v>
      </c>
      <c r="N46" t="s">
        <v>18</v>
      </c>
      <c r="O46">
        <v>19</v>
      </c>
      <c r="P46">
        <v>140</v>
      </c>
      <c r="Q46">
        <v>70</v>
      </c>
      <c r="R46">
        <v>70</v>
      </c>
      <c r="S46">
        <v>144</v>
      </c>
      <c r="T46">
        <v>214</v>
      </c>
      <c r="U46">
        <v>214</v>
      </c>
      <c r="V46" t="s">
        <v>1051</v>
      </c>
      <c r="W46" t="s">
        <v>1053</v>
      </c>
    </row>
    <row r="47" spans="1:23" x14ac:dyDescent="0.35">
      <c r="A47" t="s">
        <v>92</v>
      </c>
      <c r="B47" t="s">
        <v>39</v>
      </c>
      <c r="C47" t="s">
        <v>9</v>
      </c>
      <c r="D47" t="s">
        <v>11</v>
      </c>
      <c r="F47" s="4">
        <v>44091</v>
      </c>
      <c r="G47" s="4">
        <v>44110</v>
      </c>
      <c r="H47" s="6">
        <v>19</v>
      </c>
      <c r="I47">
        <v>1</v>
      </c>
      <c r="L47">
        <v>0.25</v>
      </c>
      <c r="M47">
        <v>6.2160000000000002</v>
      </c>
      <c r="N47" t="s">
        <v>18</v>
      </c>
      <c r="O47">
        <v>19</v>
      </c>
      <c r="P47">
        <v>80</v>
      </c>
      <c r="Q47">
        <v>20</v>
      </c>
      <c r="R47">
        <v>20</v>
      </c>
      <c r="S47">
        <v>6.2160000000000002</v>
      </c>
      <c r="T47">
        <v>26.216000000000001</v>
      </c>
      <c r="U47">
        <v>26.216000000000001</v>
      </c>
      <c r="V47" t="s">
        <v>1050</v>
      </c>
      <c r="W47" t="s">
        <v>1048</v>
      </c>
    </row>
    <row r="48" spans="1:23" x14ac:dyDescent="0.35">
      <c r="A48" t="s">
        <v>93</v>
      </c>
      <c r="B48" t="s">
        <v>35</v>
      </c>
      <c r="C48" t="s">
        <v>6</v>
      </c>
      <c r="D48" t="s">
        <v>13</v>
      </c>
      <c r="F48" s="4">
        <v>44091</v>
      </c>
      <c r="G48" s="4">
        <v>44116</v>
      </c>
      <c r="H48" s="6">
        <v>25</v>
      </c>
      <c r="I48">
        <v>2</v>
      </c>
      <c r="L48">
        <v>1</v>
      </c>
      <c r="M48">
        <v>36</v>
      </c>
      <c r="N48" t="s">
        <v>17</v>
      </c>
      <c r="O48">
        <v>25</v>
      </c>
      <c r="P48">
        <v>140</v>
      </c>
      <c r="Q48">
        <v>140</v>
      </c>
      <c r="R48">
        <v>140</v>
      </c>
      <c r="S48">
        <v>36</v>
      </c>
      <c r="T48">
        <v>176</v>
      </c>
      <c r="U48">
        <v>176</v>
      </c>
      <c r="V48" t="s">
        <v>1050</v>
      </c>
      <c r="W48" t="s">
        <v>1053</v>
      </c>
    </row>
    <row r="49" spans="1:23" x14ac:dyDescent="0.35">
      <c r="A49" t="s">
        <v>94</v>
      </c>
      <c r="B49" t="s">
        <v>34</v>
      </c>
      <c r="C49" t="s">
        <v>44</v>
      </c>
      <c r="D49" t="s">
        <v>12</v>
      </c>
      <c r="F49" s="4">
        <v>44091</v>
      </c>
      <c r="G49" s="4">
        <v>44116</v>
      </c>
      <c r="H49" s="6">
        <v>25</v>
      </c>
      <c r="I49">
        <v>2</v>
      </c>
      <c r="L49">
        <v>0.75</v>
      </c>
      <c r="M49">
        <v>40</v>
      </c>
      <c r="N49" t="s">
        <v>18</v>
      </c>
      <c r="O49">
        <v>25</v>
      </c>
      <c r="P49">
        <v>140</v>
      </c>
      <c r="Q49">
        <v>105</v>
      </c>
      <c r="R49">
        <v>105</v>
      </c>
      <c r="S49">
        <v>40</v>
      </c>
      <c r="T49">
        <v>145</v>
      </c>
      <c r="U49">
        <v>145</v>
      </c>
      <c r="V49" t="s">
        <v>1050</v>
      </c>
      <c r="W49" t="s">
        <v>1053</v>
      </c>
    </row>
    <row r="50" spans="1:23" x14ac:dyDescent="0.35">
      <c r="A50" t="s">
        <v>95</v>
      </c>
      <c r="B50" t="s">
        <v>37</v>
      </c>
      <c r="C50" t="s">
        <v>43</v>
      </c>
      <c r="D50" t="s">
        <v>12</v>
      </c>
      <c r="F50" s="4">
        <v>44091</v>
      </c>
      <c r="G50" s="4">
        <v>44152</v>
      </c>
      <c r="H50" s="6">
        <v>61</v>
      </c>
      <c r="I50">
        <v>1</v>
      </c>
      <c r="L50">
        <v>0.25</v>
      </c>
      <c r="M50">
        <v>87.581299999999999</v>
      </c>
      <c r="N50" t="s">
        <v>17</v>
      </c>
      <c r="O50">
        <v>61</v>
      </c>
      <c r="P50">
        <v>80</v>
      </c>
      <c r="Q50">
        <v>20</v>
      </c>
      <c r="R50">
        <v>20</v>
      </c>
      <c r="S50">
        <v>87.581299999999999</v>
      </c>
      <c r="T50">
        <v>107.5813</v>
      </c>
      <c r="U50">
        <v>107.5813</v>
      </c>
      <c r="V50" t="s">
        <v>1050</v>
      </c>
      <c r="W50" t="s">
        <v>1048</v>
      </c>
    </row>
    <row r="51" spans="1:23" x14ac:dyDescent="0.35">
      <c r="A51" t="s">
        <v>96</v>
      </c>
      <c r="B51" t="s">
        <v>38</v>
      </c>
      <c r="C51" t="s">
        <v>8</v>
      </c>
      <c r="D51" t="s">
        <v>13</v>
      </c>
      <c r="F51" s="4">
        <v>44095</v>
      </c>
      <c r="G51" s="4">
        <v>44102</v>
      </c>
      <c r="H51" s="6">
        <v>7</v>
      </c>
      <c r="I51">
        <v>1</v>
      </c>
      <c r="L51">
        <v>0.5</v>
      </c>
      <c r="M51">
        <v>30</v>
      </c>
      <c r="N51" t="s">
        <v>18</v>
      </c>
      <c r="O51">
        <v>7</v>
      </c>
      <c r="P51">
        <v>80</v>
      </c>
      <c r="Q51">
        <v>40</v>
      </c>
      <c r="R51">
        <v>40</v>
      </c>
      <c r="S51">
        <v>30</v>
      </c>
      <c r="T51">
        <v>70</v>
      </c>
      <c r="U51">
        <v>70</v>
      </c>
      <c r="V51" t="s">
        <v>1053</v>
      </c>
      <c r="W51" t="s">
        <v>1053</v>
      </c>
    </row>
    <row r="52" spans="1:23" x14ac:dyDescent="0.35">
      <c r="A52" t="s">
        <v>97</v>
      </c>
      <c r="B52" t="s">
        <v>39</v>
      </c>
      <c r="C52" t="s">
        <v>6</v>
      </c>
      <c r="D52" t="s">
        <v>11</v>
      </c>
      <c r="F52" s="4">
        <v>44095</v>
      </c>
      <c r="G52" s="4">
        <v>44123</v>
      </c>
      <c r="H52" s="6">
        <v>28</v>
      </c>
      <c r="I52">
        <v>1</v>
      </c>
      <c r="L52">
        <v>0.25</v>
      </c>
      <c r="M52">
        <v>144</v>
      </c>
      <c r="N52" t="s">
        <v>19</v>
      </c>
      <c r="O52">
        <v>28</v>
      </c>
      <c r="P52">
        <v>80</v>
      </c>
      <c r="Q52">
        <v>20</v>
      </c>
      <c r="R52">
        <v>20</v>
      </c>
      <c r="S52">
        <v>144</v>
      </c>
      <c r="T52">
        <v>164</v>
      </c>
      <c r="U52">
        <v>164</v>
      </c>
      <c r="V52" t="s">
        <v>1053</v>
      </c>
      <c r="W52" t="s">
        <v>1053</v>
      </c>
    </row>
    <row r="53" spans="1:23" x14ac:dyDescent="0.35">
      <c r="A53" t="s">
        <v>98</v>
      </c>
      <c r="B53" t="s">
        <v>38</v>
      </c>
      <c r="C53" t="s">
        <v>8</v>
      </c>
      <c r="D53" t="s">
        <v>13</v>
      </c>
      <c r="E53" t="s">
        <v>3</v>
      </c>
      <c r="F53" s="4">
        <v>44095</v>
      </c>
      <c r="G53" s="4">
        <v>44139</v>
      </c>
      <c r="H53" s="6">
        <v>44</v>
      </c>
      <c r="I53">
        <v>1</v>
      </c>
      <c r="L53">
        <v>0.75</v>
      </c>
      <c r="M53">
        <v>297.51229999999998</v>
      </c>
      <c r="N53" t="s">
        <v>17</v>
      </c>
      <c r="O53">
        <v>44</v>
      </c>
      <c r="P53">
        <v>80</v>
      </c>
      <c r="Q53">
        <v>60</v>
      </c>
      <c r="R53">
        <v>60</v>
      </c>
      <c r="S53">
        <v>297.51229999999998</v>
      </c>
      <c r="T53">
        <v>357.51229999999998</v>
      </c>
      <c r="U53">
        <v>357.51229999999998</v>
      </c>
      <c r="V53" t="s">
        <v>1053</v>
      </c>
      <c r="W53" t="s">
        <v>1051</v>
      </c>
    </row>
    <row r="54" spans="1:23" x14ac:dyDescent="0.35">
      <c r="A54" t="s">
        <v>99</v>
      </c>
      <c r="B54" t="s">
        <v>38</v>
      </c>
      <c r="C54" t="s">
        <v>6</v>
      </c>
      <c r="D54" t="s">
        <v>12</v>
      </c>
      <c r="F54" s="4">
        <v>44095</v>
      </c>
      <c r="G54" s="4">
        <v>44160</v>
      </c>
      <c r="H54" s="6">
        <v>65</v>
      </c>
      <c r="I54">
        <v>1</v>
      </c>
      <c r="L54">
        <v>0.5</v>
      </c>
      <c r="M54">
        <v>64.171000000000006</v>
      </c>
      <c r="N54" t="s">
        <v>19</v>
      </c>
      <c r="O54">
        <v>65</v>
      </c>
      <c r="P54">
        <v>80</v>
      </c>
      <c r="Q54">
        <v>40</v>
      </c>
      <c r="R54">
        <v>40</v>
      </c>
      <c r="S54">
        <v>64.171000000000006</v>
      </c>
      <c r="T54">
        <v>104.17100000000001</v>
      </c>
      <c r="U54">
        <v>104.17100000000001</v>
      </c>
      <c r="V54" t="s">
        <v>1053</v>
      </c>
      <c r="W54" t="s">
        <v>1051</v>
      </c>
    </row>
    <row r="55" spans="1:23" x14ac:dyDescent="0.35">
      <c r="A55" t="s">
        <v>100</v>
      </c>
      <c r="B55" t="s">
        <v>37</v>
      </c>
      <c r="C55" t="s">
        <v>43</v>
      </c>
      <c r="D55" t="s">
        <v>11</v>
      </c>
      <c r="F55" s="4">
        <v>44096</v>
      </c>
      <c r="G55" s="4">
        <v>44105</v>
      </c>
      <c r="H55" s="6">
        <v>9</v>
      </c>
      <c r="I55">
        <v>1</v>
      </c>
      <c r="L55">
        <v>0.25</v>
      </c>
      <c r="M55">
        <v>20.475000000000001</v>
      </c>
      <c r="N55" t="s">
        <v>17</v>
      </c>
      <c r="O55">
        <v>9</v>
      </c>
      <c r="P55">
        <v>80</v>
      </c>
      <c r="Q55">
        <v>20</v>
      </c>
      <c r="R55">
        <v>20</v>
      </c>
      <c r="S55">
        <v>20.475000000000001</v>
      </c>
      <c r="T55">
        <v>40.475000000000001</v>
      </c>
      <c r="U55">
        <v>40.475000000000001</v>
      </c>
      <c r="V55" t="s">
        <v>1048</v>
      </c>
      <c r="W55" t="s">
        <v>1050</v>
      </c>
    </row>
    <row r="56" spans="1:23" x14ac:dyDescent="0.35">
      <c r="A56" t="s">
        <v>101</v>
      </c>
      <c r="B56" t="s">
        <v>38</v>
      </c>
      <c r="C56" t="s">
        <v>8</v>
      </c>
      <c r="D56" t="s">
        <v>2</v>
      </c>
      <c r="F56" s="4">
        <v>44097</v>
      </c>
      <c r="G56" s="4">
        <v>44111</v>
      </c>
      <c r="H56" s="6">
        <v>14</v>
      </c>
      <c r="I56">
        <v>1</v>
      </c>
      <c r="L56">
        <v>1</v>
      </c>
      <c r="M56">
        <v>200</v>
      </c>
      <c r="N56" t="s">
        <v>18</v>
      </c>
      <c r="O56">
        <v>14</v>
      </c>
      <c r="P56">
        <v>80</v>
      </c>
      <c r="Q56">
        <v>80</v>
      </c>
      <c r="R56">
        <v>80</v>
      </c>
      <c r="S56">
        <v>200</v>
      </c>
      <c r="T56">
        <v>280</v>
      </c>
      <c r="U56">
        <v>280</v>
      </c>
      <c r="V56" t="s">
        <v>1051</v>
      </c>
      <c r="W56" t="s">
        <v>1051</v>
      </c>
    </row>
    <row r="57" spans="1:23" x14ac:dyDescent="0.35">
      <c r="A57" t="s">
        <v>102</v>
      </c>
      <c r="B57" t="s">
        <v>39</v>
      </c>
      <c r="C57" t="s">
        <v>9</v>
      </c>
      <c r="D57" t="s">
        <v>2</v>
      </c>
      <c r="F57" s="4">
        <v>44097</v>
      </c>
      <c r="G57" s="4">
        <v>44119</v>
      </c>
      <c r="H57" s="6">
        <v>22</v>
      </c>
      <c r="I57">
        <v>1</v>
      </c>
      <c r="L57">
        <v>1.5</v>
      </c>
      <c r="M57">
        <v>123.9555</v>
      </c>
      <c r="N57" t="s">
        <v>18</v>
      </c>
      <c r="O57">
        <v>22</v>
      </c>
      <c r="P57">
        <v>80</v>
      </c>
      <c r="Q57">
        <v>120</v>
      </c>
      <c r="R57">
        <v>120</v>
      </c>
      <c r="S57">
        <v>123.9555</v>
      </c>
      <c r="T57">
        <v>243.9555</v>
      </c>
      <c r="U57">
        <v>243.9555</v>
      </c>
      <c r="V57" t="s">
        <v>1051</v>
      </c>
      <c r="W57" t="s">
        <v>1050</v>
      </c>
    </row>
    <row r="58" spans="1:23" x14ac:dyDescent="0.35">
      <c r="A58" t="s">
        <v>103</v>
      </c>
      <c r="B58" t="s">
        <v>34</v>
      </c>
      <c r="C58" t="s">
        <v>44</v>
      </c>
      <c r="D58" t="s">
        <v>13</v>
      </c>
      <c r="F58" s="4">
        <v>44097</v>
      </c>
      <c r="G58" s="4">
        <v>44128</v>
      </c>
      <c r="H58" s="6">
        <v>31</v>
      </c>
      <c r="I58">
        <v>1</v>
      </c>
      <c r="L58">
        <v>0.5</v>
      </c>
      <c r="M58">
        <v>193.88310000000001</v>
      </c>
      <c r="N58" t="s">
        <v>17</v>
      </c>
      <c r="O58">
        <v>31</v>
      </c>
      <c r="P58">
        <v>80</v>
      </c>
      <c r="Q58">
        <v>40</v>
      </c>
      <c r="R58">
        <v>40</v>
      </c>
      <c r="S58">
        <v>193.88310000000001</v>
      </c>
      <c r="T58">
        <v>233.88310000000001</v>
      </c>
      <c r="U58">
        <v>233.88310000000001</v>
      </c>
      <c r="V58" t="s">
        <v>1051</v>
      </c>
      <c r="W58" t="s">
        <v>1052</v>
      </c>
    </row>
    <row r="59" spans="1:23" x14ac:dyDescent="0.35">
      <c r="A59" t="s">
        <v>104</v>
      </c>
      <c r="B59" t="s">
        <v>39</v>
      </c>
      <c r="C59" t="s">
        <v>8</v>
      </c>
      <c r="D59" t="s">
        <v>12</v>
      </c>
      <c r="F59" s="4">
        <v>44097</v>
      </c>
      <c r="G59" s="4">
        <v>44132</v>
      </c>
      <c r="H59" s="6">
        <v>35</v>
      </c>
      <c r="I59">
        <v>2</v>
      </c>
      <c r="L59">
        <v>0.5</v>
      </c>
      <c r="M59">
        <v>1.173</v>
      </c>
      <c r="N59" t="s">
        <v>18</v>
      </c>
      <c r="O59">
        <v>35</v>
      </c>
      <c r="P59">
        <v>140</v>
      </c>
      <c r="Q59">
        <v>70</v>
      </c>
      <c r="R59">
        <v>70</v>
      </c>
      <c r="S59">
        <v>1.173</v>
      </c>
      <c r="T59">
        <v>71.173000000000002</v>
      </c>
      <c r="U59">
        <v>71.173000000000002</v>
      </c>
      <c r="V59" t="s">
        <v>1051</v>
      </c>
      <c r="W59" t="s">
        <v>1051</v>
      </c>
    </row>
    <row r="60" spans="1:23" x14ac:dyDescent="0.35">
      <c r="A60" t="s">
        <v>105</v>
      </c>
      <c r="B60" t="s">
        <v>34</v>
      </c>
      <c r="C60" t="s">
        <v>6</v>
      </c>
      <c r="D60" t="s">
        <v>12</v>
      </c>
      <c r="F60" s="4">
        <v>44098</v>
      </c>
      <c r="G60" s="4">
        <v>44109</v>
      </c>
      <c r="H60" s="6">
        <v>11</v>
      </c>
      <c r="I60">
        <v>2</v>
      </c>
      <c r="L60">
        <v>0.75</v>
      </c>
      <c r="M60">
        <v>664.78880000000004</v>
      </c>
      <c r="N60" t="s">
        <v>17</v>
      </c>
      <c r="O60">
        <v>11</v>
      </c>
      <c r="P60">
        <v>140</v>
      </c>
      <c r="Q60">
        <v>105</v>
      </c>
      <c r="R60">
        <v>105</v>
      </c>
      <c r="S60">
        <v>664.78880000000004</v>
      </c>
      <c r="T60">
        <v>769.78880000000004</v>
      </c>
      <c r="U60">
        <v>769.78880000000004</v>
      </c>
      <c r="V60" t="s">
        <v>1050</v>
      </c>
      <c r="W60" t="s">
        <v>1053</v>
      </c>
    </row>
    <row r="61" spans="1:23" x14ac:dyDescent="0.35">
      <c r="A61" t="s">
        <v>106</v>
      </c>
      <c r="B61" t="s">
        <v>35</v>
      </c>
      <c r="C61" t="s">
        <v>8</v>
      </c>
      <c r="D61" t="s">
        <v>11</v>
      </c>
      <c r="F61" s="4">
        <v>44098</v>
      </c>
      <c r="G61" s="4">
        <v>44119</v>
      </c>
      <c r="H61" s="6">
        <v>21</v>
      </c>
      <c r="I61">
        <v>1</v>
      </c>
      <c r="L61">
        <v>0.25</v>
      </c>
      <c r="M61">
        <v>160</v>
      </c>
      <c r="N61" t="s">
        <v>17</v>
      </c>
      <c r="O61">
        <v>21</v>
      </c>
      <c r="P61">
        <v>80</v>
      </c>
      <c r="Q61">
        <v>20</v>
      </c>
      <c r="R61">
        <v>20</v>
      </c>
      <c r="S61">
        <v>160</v>
      </c>
      <c r="T61">
        <v>180</v>
      </c>
      <c r="U61">
        <v>180</v>
      </c>
      <c r="V61" t="s">
        <v>1050</v>
      </c>
      <c r="W61" t="s">
        <v>1050</v>
      </c>
    </row>
    <row r="62" spans="1:23" x14ac:dyDescent="0.35">
      <c r="A62" t="s">
        <v>107</v>
      </c>
      <c r="B62" t="s">
        <v>35</v>
      </c>
      <c r="C62" t="s">
        <v>9</v>
      </c>
      <c r="D62" t="s">
        <v>13</v>
      </c>
      <c r="F62" s="4">
        <v>44098</v>
      </c>
      <c r="G62" s="4">
        <v>44140</v>
      </c>
      <c r="H62" s="6">
        <v>42</v>
      </c>
      <c r="I62">
        <v>2</v>
      </c>
      <c r="L62">
        <v>0.75</v>
      </c>
      <c r="M62">
        <v>159.50489999999999</v>
      </c>
      <c r="N62" t="s">
        <v>17</v>
      </c>
      <c r="O62">
        <v>42</v>
      </c>
      <c r="P62">
        <v>140</v>
      </c>
      <c r="Q62">
        <v>105</v>
      </c>
      <c r="R62">
        <v>105</v>
      </c>
      <c r="S62">
        <v>159.50489999999999</v>
      </c>
      <c r="T62">
        <v>264.50490000000002</v>
      </c>
      <c r="U62">
        <v>264.50490000000002</v>
      </c>
      <c r="V62" t="s">
        <v>1050</v>
      </c>
      <c r="W62" t="s">
        <v>1050</v>
      </c>
    </row>
    <row r="63" spans="1:23" x14ac:dyDescent="0.35">
      <c r="A63" t="s">
        <v>108</v>
      </c>
      <c r="B63" t="s">
        <v>36</v>
      </c>
      <c r="C63" t="s">
        <v>44</v>
      </c>
      <c r="D63" t="s">
        <v>12</v>
      </c>
      <c r="F63" s="4">
        <v>44098</v>
      </c>
      <c r="G63" s="4">
        <v>44152</v>
      </c>
      <c r="H63" s="6">
        <v>54</v>
      </c>
      <c r="I63">
        <v>2</v>
      </c>
      <c r="L63">
        <v>0.75</v>
      </c>
      <c r="M63">
        <v>169.63499999999999</v>
      </c>
      <c r="N63" t="s">
        <v>19</v>
      </c>
      <c r="O63">
        <v>54</v>
      </c>
      <c r="P63">
        <v>140</v>
      </c>
      <c r="Q63">
        <v>105</v>
      </c>
      <c r="R63">
        <v>105</v>
      </c>
      <c r="S63">
        <v>169.63499999999999</v>
      </c>
      <c r="T63">
        <v>274.63499999999999</v>
      </c>
      <c r="U63">
        <v>274.63499999999999</v>
      </c>
      <c r="V63" t="s">
        <v>1050</v>
      </c>
      <c r="W63" t="s">
        <v>1048</v>
      </c>
    </row>
    <row r="64" spans="1:23" x14ac:dyDescent="0.35">
      <c r="A64" t="s">
        <v>109</v>
      </c>
      <c r="B64" t="s">
        <v>42</v>
      </c>
      <c r="C64" t="s">
        <v>9</v>
      </c>
      <c r="D64" t="s">
        <v>13</v>
      </c>
      <c r="F64" s="4">
        <v>44102</v>
      </c>
      <c r="G64" s="4">
        <v>44104</v>
      </c>
      <c r="H64" s="6">
        <v>2</v>
      </c>
      <c r="I64">
        <v>2</v>
      </c>
      <c r="L64">
        <v>0.5</v>
      </c>
      <c r="M64">
        <v>202.86</v>
      </c>
      <c r="N64" t="s">
        <v>17</v>
      </c>
      <c r="O64">
        <v>2</v>
      </c>
      <c r="P64">
        <v>140</v>
      </c>
      <c r="Q64">
        <v>70</v>
      </c>
      <c r="R64">
        <v>70</v>
      </c>
      <c r="S64">
        <v>202.86</v>
      </c>
      <c r="T64">
        <v>272.86</v>
      </c>
      <c r="U64">
        <v>272.86</v>
      </c>
      <c r="V64" t="s">
        <v>1053</v>
      </c>
      <c r="W64" t="s">
        <v>1051</v>
      </c>
    </row>
    <row r="65" spans="1:23" x14ac:dyDescent="0.35">
      <c r="A65" t="s">
        <v>110</v>
      </c>
      <c r="B65" t="s">
        <v>37</v>
      </c>
      <c r="C65" t="s">
        <v>43</v>
      </c>
      <c r="D65" t="s">
        <v>12</v>
      </c>
      <c r="F65" s="4">
        <v>44102</v>
      </c>
      <c r="G65" s="4">
        <v>44111</v>
      </c>
      <c r="H65" s="6">
        <v>9</v>
      </c>
      <c r="I65">
        <v>1</v>
      </c>
      <c r="L65">
        <v>0.5</v>
      </c>
      <c r="M65">
        <v>10.53</v>
      </c>
      <c r="N65" t="s">
        <v>19</v>
      </c>
      <c r="O65">
        <v>9</v>
      </c>
      <c r="P65">
        <v>80</v>
      </c>
      <c r="Q65">
        <v>40</v>
      </c>
      <c r="R65">
        <v>40</v>
      </c>
      <c r="S65">
        <v>10.53</v>
      </c>
      <c r="T65">
        <v>50.53</v>
      </c>
      <c r="U65">
        <v>50.53</v>
      </c>
      <c r="V65" t="s">
        <v>1053</v>
      </c>
      <c r="W65" t="s">
        <v>1051</v>
      </c>
    </row>
    <row r="66" spans="1:23" x14ac:dyDescent="0.35">
      <c r="A66" t="s">
        <v>111</v>
      </c>
      <c r="B66" t="s">
        <v>34</v>
      </c>
      <c r="C66" t="s">
        <v>6</v>
      </c>
      <c r="D66" t="s">
        <v>13</v>
      </c>
      <c r="F66" s="4">
        <v>44102</v>
      </c>
      <c r="G66" s="4">
        <v>44131</v>
      </c>
      <c r="H66" s="6">
        <v>29</v>
      </c>
      <c r="I66">
        <v>2</v>
      </c>
      <c r="L66">
        <v>0.75</v>
      </c>
      <c r="M66">
        <v>1.8240000000000001</v>
      </c>
      <c r="N66" t="s">
        <v>18</v>
      </c>
      <c r="O66">
        <v>29</v>
      </c>
      <c r="P66">
        <v>140</v>
      </c>
      <c r="Q66">
        <v>105</v>
      </c>
      <c r="R66">
        <v>105</v>
      </c>
      <c r="S66">
        <v>1.8240000000000001</v>
      </c>
      <c r="T66">
        <v>106.824</v>
      </c>
      <c r="U66">
        <v>106.824</v>
      </c>
      <c r="V66" t="s">
        <v>1053</v>
      </c>
      <c r="W66" t="s">
        <v>1048</v>
      </c>
    </row>
    <row r="67" spans="1:23" x14ac:dyDescent="0.35">
      <c r="A67" t="s">
        <v>112</v>
      </c>
      <c r="B67" t="s">
        <v>37</v>
      </c>
      <c r="C67" t="s">
        <v>8</v>
      </c>
      <c r="D67" t="s">
        <v>12</v>
      </c>
      <c r="F67" s="4">
        <v>44103</v>
      </c>
      <c r="G67" s="4">
        <v>44112</v>
      </c>
      <c r="H67" s="6">
        <v>9</v>
      </c>
      <c r="I67">
        <v>2</v>
      </c>
      <c r="L67">
        <v>0.5</v>
      </c>
      <c r="M67">
        <v>54.124600000000001</v>
      </c>
      <c r="N67" t="s">
        <v>17</v>
      </c>
      <c r="O67">
        <v>9</v>
      </c>
      <c r="P67">
        <v>140</v>
      </c>
      <c r="Q67">
        <v>70</v>
      </c>
      <c r="R67">
        <v>70</v>
      </c>
      <c r="S67">
        <v>54.124600000000001</v>
      </c>
      <c r="T67">
        <v>124.1246</v>
      </c>
      <c r="U67">
        <v>124.1246</v>
      </c>
      <c r="V67" t="s">
        <v>1048</v>
      </c>
      <c r="W67" t="s">
        <v>1050</v>
      </c>
    </row>
    <row r="68" spans="1:23" x14ac:dyDescent="0.35">
      <c r="A68" t="s">
        <v>113</v>
      </c>
      <c r="B68" t="s">
        <v>35</v>
      </c>
      <c r="C68" t="s">
        <v>6</v>
      </c>
      <c r="D68" t="s">
        <v>11</v>
      </c>
      <c r="F68" s="4">
        <v>44103</v>
      </c>
      <c r="G68" s="4">
        <v>44125</v>
      </c>
      <c r="H68" s="6">
        <v>22</v>
      </c>
      <c r="I68">
        <v>2</v>
      </c>
      <c r="L68">
        <v>0.25</v>
      </c>
      <c r="M68">
        <v>367.71109999999999</v>
      </c>
      <c r="N68" t="s">
        <v>17</v>
      </c>
      <c r="O68">
        <v>22</v>
      </c>
      <c r="P68">
        <v>140</v>
      </c>
      <c r="Q68">
        <v>35</v>
      </c>
      <c r="R68">
        <v>35</v>
      </c>
      <c r="S68">
        <v>367.71109999999999</v>
      </c>
      <c r="T68">
        <v>402.71109999999999</v>
      </c>
      <c r="U68">
        <v>402.71109999999999</v>
      </c>
      <c r="V68" t="s">
        <v>1048</v>
      </c>
      <c r="W68" t="s">
        <v>1051</v>
      </c>
    </row>
    <row r="69" spans="1:23" x14ac:dyDescent="0.35">
      <c r="A69" t="s">
        <v>114</v>
      </c>
      <c r="B69" t="s">
        <v>38</v>
      </c>
      <c r="C69" t="s">
        <v>43</v>
      </c>
      <c r="D69" t="s">
        <v>12</v>
      </c>
      <c r="F69" s="4">
        <v>44103</v>
      </c>
      <c r="G69" s="4">
        <v>44123</v>
      </c>
      <c r="H69" s="6">
        <v>20</v>
      </c>
      <c r="I69">
        <v>1</v>
      </c>
      <c r="L69">
        <v>1.5</v>
      </c>
      <c r="M69">
        <v>139.035</v>
      </c>
      <c r="N69" t="s">
        <v>17</v>
      </c>
      <c r="O69">
        <v>20</v>
      </c>
      <c r="P69">
        <v>80</v>
      </c>
      <c r="Q69">
        <v>120</v>
      </c>
      <c r="R69">
        <v>120</v>
      </c>
      <c r="S69">
        <v>139.035</v>
      </c>
      <c r="T69">
        <v>259.03499999999997</v>
      </c>
      <c r="U69">
        <v>259.03499999999997</v>
      </c>
      <c r="V69" t="s">
        <v>1048</v>
      </c>
      <c r="W69" t="s">
        <v>1053</v>
      </c>
    </row>
    <row r="70" spans="1:23" x14ac:dyDescent="0.35">
      <c r="A70" t="s">
        <v>115</v>
      </c>
      <c r="B70" t="s">
        <v>38</v>
      </c>
      <c r="C70" t="s">
        <v>8</v>
      </c>
      <c r="D70" t="s">
        <v>13</v>
      </c>
      <c r="F70" s="4">
        <v>44103</v>
      </c>
      <c r="G70" s="4">
        <v>44131</v>
      </c>
      <c r="H70" s="6">
        <v>28</v>
      </c>
      <c r="I70">
        <v>1</v>
      </c>
      <c r="L70">
        <v>0.5</v>
      </c>
      <c r="M70">
        <v>50.317</v>
      </c>
      <c r="N70" t="s">
        <v>19</v>
      </c>
      <c r="O70">
        <v>28</v>
      </c>
      <c r="P70">
        <v>80</v>
      </c>
      <c r="Q70">
        <v>40</v>
      </c>
      <c r="R70">
        <v>40</v>
      </c>
      <c r="S70">
        <v>50.317</v>
      </c>
      <c r="T70">
        <v>90.317000000000007</v>
      </c>
      <c r="U70">
        <v>90.317000000000007</v>
      </c>
      <c r="V70" t="s">
        <v>1048</v>
      </c>
      <c r="W70" t="s">
        <v>1048</v>
      </c>
    </row>
    <row r="71" spans="1:23" x14ac:dyDescent="0.35">
      <c r="A71" t="s">
        <v>116</v>
      </c>
      <c r="B71" t="s">
        <v>34</v>
      </c>
      <c r="C71" t="s">
        <v>9</v>
      </c>
      <c r="D71" t="s">
        <v>2</v>
      </c>
      <c r="F71" s="4">
        <v>44103</v>
      </c>
      <c r="G71" s="4">
        <v>44159</v>
      </c>
      <c r="H71" s="6">
        <v>56</v>
      </c>
      <c r="I71">
        <v>1</v>
      </c>
      <c r="L71">
        <v>1</v>
      </c>
      <c r="M71">
        <v>122.4273</v>
      </c>
      <c r="N71" t="s">
        <v>18</v>
      </c>
      <c r="O71">
        <v>56</v>
      </c>
      <c r="P71">
        <v>80</v>
      </c>
      <c r="Q71">
        <v>80</v>
      </c>
      <c r="R71">
        <v>80</v>
      </c>
      <c r="S71">
        <v>122.4273</v>
      </c>
      <c r="T71">
        <v>202.4273</v>
      </c>
      <c r="U71">
        <v>202.4273</v>
      </c>
      <c r="V71" t="s">
        <v>1048</v>
      </c>
      <c r="W71" t="s">
        <v>1048</v>
      </c>
    </row>
    <row r="72" spans="1:23" x14ac:dyDescent="0.35">
      <c r="A72" t="s">
        <v>117</v>
      </c>
      <c r="B72" t="s">
        <v>38</v>
      </c>
      <c r="C72" t="s">
        <v>8</v>
      </c>
      <c r="D72" t="s">
        <v>12</v>
      </c>
      <c r="F72" s="4">
        <v>44103</v>
      </c>
      <c r="G72" s="4">
        <v>44167</v>
      </c>
      <c r="H72" s="6">
        <v>64</v>
      </c>
      <c r="I72">
        <v>1</v>
      </c>
      <c r="L72">
        <v>1</v>
      </c>
      <c r="M72">
        <v>78.5535</v>
      </c>
      <c r="N72" t="s">
        <v>19</v>
      </c>
      <c r="O72">
        <v>64</v>
      </c>
      <c r="P72">
        <v>80</v>
      </c>
      <c r="Q72">
        <v>80</v>
      </c>
      <c r="R72">
        <v>80</v>
      </c>
      <c r="S72">
        <v>78.5535</v>
      </c>
      <c r="T72">
        <v>158.55349999999999</v>
      </c>
      <c r="U72">
        <v>158.55349999999999</v>
      </c>
      <c r="V72" t="s">
        <v>1048</v>
      </c>
      <c r="W72" t="s">
        <v>1051</v>
      </c>
    </row>
    <row r="73" spans="1:23" x14ac:dyDescent="0.35">
      <c r="A73" t="s">
        <v>118</v>
      </c>
      <c r="B73" t="s">
        <v>35</v>
      </c>
      <c r="C73" t="s">
        <v>8</v>
      </c>
      <c r="D73" t="s">
        <v>11</v>
      </c>
      <c r="E73" t="s">
        <v>3</v>
      </c>
      <c r="F73" s="4">
        <v>44104</v>
      </c>
      <c r="G73" s="4">
        <v>44111</v>
      </c>
      <c r="H73" s="6">
        <v>7</v>
      </c>
      <c r="I73">
        <v>1</v>
      </c>
      <c r="L73">
        <v>0.25</v>
      </c>
      <c r="M73">
        <v>239.1001</v>
      </c>
      <c r="N73" t="s">
        <v>17</v>
      </c>
      <c r="O73">
        <v>7</v>
      </c>
      <c r="P73">
        <v>80</v>
      </c>
      <c r="Q73">
        <v>20</v>
      </c>
      <c r="R73">
        <v>20</v>
      </c>
      <c r="S73">
        <v>239.1001</v>
      </c>
      <c r="T73">
        <v>259.1001</v>
      </c>
      <c r="U73">
        <v>259.1001</v>
      </c>
      <c r="V73" t="s">
        <v>1051</v>
      </c>
      <c r="W73" t="s">
        <v>1051</v>
      </c>
    </row>
    <row r="74" spans="1:23" x14ac:dyDescent="0.35">
      <c r="A74" t="s">
        <v>119</v>
      </c>
      <c r="B74" t="s">
        <v>34</v>
      </c>
      <c r="C74" t="s">
        <v>44</v>
      </c>
      <c r="D74" t="s">
        <v>13</v>
      </c>
      <c r="F74" s="4">
        <v>44104</v>
      </c>
      <c r="G74" s="4">
        <v>44123</v>
      </c>
      <c r="H74" s="6">
        <v>19</v>
      </c>
      <c r="I74">
        <v>1</v>
      </c>
      <c r="L74">
        <v>0.5</v>
      </c>
      <c r="M74">
        <v>61.180599999999998</v>
      </c>
      <c r="N74" t="s">
        <v>18</v>
      </c>
      <c r="O74">
        <v>19</v>
      </c>
      <c r="P74">
        <v>80</v>
      </c>
      <c r="Q74">
        <v>40</v>
      </c>
      <c r="R74">
        <v>40</v>
      </c>
      <c r="S74">
        <v>61.180599999999998</v>
      </c>
      <c r="T74">
        <v>101.1806</v>
      </c>
      <c r="U74">
        <v>101.1806</v>
      </c>
      <c r="V74" t="s">
        <v>1051</v>
      </c>
      <c r="W74" t="s">
        <v>1053</v>
      </c>
    </row>
    <row r="75" spans="1:23" x14ac:dyDescent="0.35">
      <c r="A75" t="s">
        <v>120</v>
      </c>
      <c r="B75" t="s">
        <v>35</v>
      </c>
      <c r="C75" t="s">
        <v>44</v>
      </c>
      <c r="D75" t="s">
        <v>2</v>
      </c>
      <c r="F75" s="4">
        <v>44104</v>
      </c>
      <c r="G75" s="4">
        <v>44153</v>
      </c>
      <c r="H75" s="6">
        <v>49</v>
      </c>
      <c r="I75">
        <v>2</v>
      </c>
      <c r="L75">
        <v>2.25</v>
      </c>
      <c r="M75">
        <v>800.71119999999996</v>
      </c>
      <c r="N75" t="s">
        <v>17</v>
      </c>
      <c r="O75">
        <v>49</v>
      </c>
      <c r="P75">
        <v>140</v>
      </c>
      <c r="Q75">
        <v>315</v>
      </c>
      <c r="R75">
        <v>315</v>
      </c>
      <c r="S75">
        <v>800.71119999999996</v>
      </c>
      <c r="T75">
        <v>1115.7112</v>
      </c>
      <c r="U75">
        <v>1115.7112</v>
      </c>
      <c r="V75" t="s">
        <v>1051</v>
      </c>
      <c r="W75" t="s">
        <v>1051</v>
      </c>
    </row>
    <row r="76" spans="1:23" x14ac:dyDescent="0.35">
      <c r="A76" t="s">
        <v>121</v>
      </c>
      <c r="B76" t="s">
        <v>35</v>
      </c>
      <c r="C76" t="s">
        <v>8</v>
      </c>
      <c r="D76" t="s">
        <v>12</v>
      </c>
      <c r="F76" s="4">
        <v>44105</v>
      </c>
      <c r="G76" s="4">
        <v>44130</v>
      </c>
      <c r="H76" s="6">
        <v>25</v>
      </c>
      <c r="I76">
        <v>1</v>
      </c>
      <c r="L76">
        <v>0.25</v>
      </c>
      <c r="M76">
        <v>19.196999999999999</v>
      </c>
      <c r="N76" t="s">
        <v>17</v>
      </c>
      <c r="O76">
        <v>25</v>
      </c>
      <c r="P76">
        <v>80</v>
      </c>
      <c r="Q76">
        <v>20</v>
      </c>
      <c r="R76">
        <v>20</v>
      </c>
      <c r="S76">
        <v>19.196999999999999</v>
      </c>
      <c r="T76">
        <v>39.197000000000003</v>
      </c>
      <c r="U76">
        <v>39.197000000000003</v>
      </c>
      <c r="V76" t="s">
        <v>1050</v>
      </c>
      <c r="W76" t="s">
        <v>1053</v>
      </c>
    </row>
    <row r="77" spans="1:23" x14ac:dyDescent="0.35">
      <c r="A77" t="s">
        <v>122</v>
      </c>
      <c r="B77" t="s">
        <v>37</v>
      </c>
      <c r="C77" t="s">
        <v>43</v>
      </c>
      <c r="D77" t="s">
        <v>12</v>
      </c>
      <c r="F77" s="4">
        <v>44109</v>
      </c>
      <c r="G77" s="4">
        <v>44117</v>
      </c>
      <c r="H77" s="6">
        <v>8</v>
      </c>
      <c r="I77">
        <v>1</v>
      </c>
      <c r="L77">
        <v>0.25</v>
      </c>
      <c r="M77">
        <v>19.5</v>
      </c>
      <c r="N77" t="s">
        <v>17</v>
      </c>
      <c r="O77">
        <v>8</v>
      </c>
      <c r="P77">
        <v>80</v>
      </c>
      <c r="Q77">
        <v>20</v>
      </c>
      <c r="R77">
        <v>20</v>
      </c>
      <c r="S77">
        <v>19.5</v>
      </c>
      <c r="T77">
        <v>39.5</v>
      </c>
      <c r="U77">
        <v>39.5</v>
      </c>
      <c r="V77" t="s">
        <v>1053</v>
      </c>
      <c r="W77" t="s">
        <v>1048</v>
      </c>
    </row>
    <row r="78" spans="1:23" x14ac:dyDescent="0.35">
      <c r="A78" t="s">
        <v>123</v>
      </c>
      <c r="B78" t="s">
        <v>37</v>
      </c>
      <c r="C78" t="s">
        <v>43</v>
      </c>
      <c r="D78" t="s">
        <v>11</v>
      </c>
      <c r="F78" s="4">
        <v>44109</v>
      </c>
      <c r="G78" s="4">
        <v>44117</v>
      </c>
      <c r="H78" s="6">
        <v>8</v>
      </c>
      <c r="I78">
        <v>1</v>
      </c>
      <c r="L78">
        <v>0.25</v>
      </c>
      <c r="M78">
        <v>22.425000000000001</v>
      </c>
      <c r="N78" t="s">
        <v>17</v>
      </c>
      <c r="O78">
        <v>8</v>
      </c>
      <c r="P78">
        <v>80</v>
      </c>
      <c r="Q78">
        <v>20</v>
      </c>
      <c r="R78">
        <v>20</v>
      </c>
      <c r="S78">
        <v>22.425000000000001</v>
      </c>
      <c r="T78">
        <v>42.424999999999997</v>
      </c>
      <c r="U78">
        <v>42.424999999999997</v>
      </c>
      <c r="V78" t="s">
        <v>1053</v>
      </c>
      <c r="W78" t="s">
        <v>1048</v>
      </c>
    </row>
    <row r="79" spans="1:23" x14ac:dyDescent="0.35">
      <c r="A79" t="s">
        <v>124</v>
      </c>
      <c r="B79" t="s">
        <v>38</v>
      </c>
      <c r="C79" t="s">
        <v>9</v>
      </c>
      <c r="D79" t="s">
        <v>12</v>
      </c>
      <c r="F79" s="4">
        <v>44109</v>
      </c>
      <c r="G79" s="4">
        <v>44117</v>
      </c>
      <c r="H79" s="6">
        <v>8</v>
      </c>
      <c r="I79">
        <v>1</v>
      </c>
      <c r="L79">
        <v>0.5</v>
      </c>
      <c r="M79">
        <v>26.582599999999999</v>
      </c>
      <c r="N79" t="s">
        <v>17</v>
      </c>
      <c r="O79">
        <v>8</v>
      </c>
      <c r="P79">
        <v>80</v>
      </c>
      <c r="Q79">
        <v>40</v>
      </c>
      <c r="R79">
        <v>40</v>
      </c>
      <c r="S79">
        <v>26.582599999999999</v>
      </c>
      <c r="T79">
        <v>66.582599999999999</v>
      </c>
      <c r="U79">
        <v>66.582599999999999</v>
      </c>
      <c r="V79" t="s">
        <v>1053</v>
      </c>
      <c r="W79" t="s">
        <v>1048</v>
      </c>
    </row>
    <row r="80" spans="1:23" x14ac:dyDescent="0.35">
      <c r="A80" t="s">
        <v>125</v>
      </c>
      <c r="B80" t="s">
        <v>34</v>
      </c>
      <c r="C80" t="s">
        <v>44</v>
      </c>
      <c r="D80" t="s">
        <v>12</v>
      </c>
      <c r="F80" s="4">
        <v>44109</v>
      </c>
      <c r="G80" s="4">
        <v>44128</v>
      </c>
      <c r="H80" s="6">
        <v>19</v>
      </c>
      <c r="I80">
        <v>1</v>
      </c>
      <c r="L80">
        <v>0.5</v>
      </c>
      <c r="M80">
        <v>288.20800000000003</v>
      </c>
      <c r="N80" t="s">
        <v>18</v>
      </c>
      <c r="O80">
        <v>19</v>
      </c>
      <c r="P80">
        <v>80</v>
      </c>
      <c r="Q80">
        <v>40</v>
      </c>
      <c r="R80">
        <v>40</v>
      </c>
      <c r="S80">
        <v>288.20800000000003</v>
      </c>
      <c r="T80">
        <v>328.20800000000003</v>
      </c>
      <c r="U80">
        <v>328.20800000000003</v>
      </c>
      <c r="V80" t="s">
        <v>1053</v>
      </c>
      <c r="W80" t="s">
        <v>1052</v>
      </c>
    </row>
    <row r="81" spans="1:23" x14ac:dyDescent="0.35">
      <c r="A81" t="s">
        <v>126</v>
      </c>
      <c r="B81" t="s">
        <v>37</v>
      </c>
      <c r="C81" t="s">
        <v>43</v>
      </c>
      <c r="D81" t="s">
        <v>13</v>
      </c>
      <c r="F81" s="4">
        <v>44109</v>
      </c>
      <c r="G81" s="4">
        <v>44123</v>
      </c>
      <c r="H81" s="6">
        <v>14</v>
      </c>
      <c r="I81">
        <v>1</v>
      </c>
      <c r="L81">
        <v>0.5</v>
      </c>
      <c r="M81">
        <v>54.236800000000002</v>
      </c>
      <c r="N81" t="s">
        <v>17</v>
      </c>
      <c r="O81">
        <v>14</v>
      </c>
      <c r="P81">
        <v>80</v>
      </c>
      <c r="Q81">
        <v>40</v>
      </c>
      <c r="R81">
        <v>40</v>
      </c>
      <c r="S81">
        <v>54.236800000000002</v>
      </c>
      <c r="T81">
        <v>94.236800000000002</v>
      </c>
      <c r="U81">
        <v>94.236800000000002</v>
      </c>
      <c r="V81" t="s">
        <v>1053</v>
      </c>
      <c r="W81" t="s">
        <v>1053</v>
      </c>
    </row>
    <row r="82" spans="1:23" x14ac:dyDescent="0.35">
      <c r="A82" t="s">
        <v>127</v>
      </c>
      <c r="B82" t="s">
        <v>38</v>
      </c>
      <c r="C82" t="s">
        <v>43</v>
      </c>
      <c r="D82" t="s">
        <v>12</v>
      </c>
      <c r="F82" s="4">
        <v>44110</v>
      </c>
      <c r="G82" s="4">
        <v>44123</v>
      </c>
      <c r="H82" s="6">
        <v>13</v>
      </c>
      <c r="I82">
        <v>1</v>
      </c>
      <c r="L82">
        <v>0.25</v>
      </c>
      <c r="M82">
        <v>332.39699999999999</v>
      </c>
      <c r="N82" t="s">
        <v>19</v>
      </c>
      <c r="O82">
        <v>13</v>
      </c>
      <c r="P82">
        <v>80</v>
      </c>
      <c r="Q82">
        <v>20</v>
      </c>
      <c r="R82">
        <v>20</v>
      </c>
      <c r="S82">
        <v>332.39699999999999</v>
      </c>
      <c r="T82">
        <v>352.39699999999999</v>
      </c>
      <c r="U82">
        <v>352.39699999999999</v>
      </c>
      <c r="V82" t="s">
        <v>1048</v>
      </c>
      <c r="W82" t="s">
        <v>1053</v>
      </c>
    </row>
    <row r="83" spans="1:23" x14ac:dyDescent="0.35">
      <c r="A83" t="s">
        <v>128</v>
      </c>
      <c r="B83" t="s">
        <v>35</v>
      </c>
      <c r="C83" t="s">
        <v>8</v>
      </c>
      <c r="D83" t="s">
        <v>12</v>
      </c>
      <c r="F83" s="4">
        <v>44110</v>
      </c>
      <c r="G83" s="4">
        <v>44127</v>
      </c>
      <c r="H83" s="6">
        <v>17</v>
      </c>
      <c r="I83">
        <v>2</v>
      </c>
      <c r="L83">
        <v>0.75</v>
      </c>
      <c r="M83">
        <v>124.1649</v>
      </c>
      <c r="N83" t="s">
        <v>18</v>
      </c>
      <c r="O83">
        <v>17</v>
      </c>
      <c r="P83">
        <v>140</v>
      </c>
      <c r="Q83">
        <v>105</v>
      </c>
      <c r="R83">
        <v>105</v>
      </c>
      <c r="S83">
        <v>124.1649</v>
      </c>
      <c r="T83">
        <v>229.16489999999999</v>
      </c>
      <c r="U83">
        <v>229.16489999999999</v>
      </c>
      <c r="V83" t="s">
        <v>1048</v>
      </c>
      <c r="W83" t="s">
        <v>1049</v>
      </c>
    </row>
    <row r="84" spans="1:23" x14ac:dyDescent="0.35">
      <c r="A84" t="s">
        <v>129</v>
      </c>
      <c r="B84" t="s">
        <v>34</v>
      </c>
      <c r="C84" t="s">
        <v>9</v>
      </c>
      <c r="D84" t="s">
        <v>11</v>
      </c>
      <c r="F84" s="4">
        <v>44110</v>
      </c>
      <c r="G84" s="4">
        <v>44130</v>
      </c>
      <c r="H84" s="6">
        <v>20</v>
      </c>
      <c r="I84">
        <v>1</v>
      </c>
      <c r="L84">
        <v>0.25</v>
      </c>
      <c r="M84">
        <v>21.63</v>
      </c>
      <c r="N84" t="s">
        <v>17</v>
      </c>
      <c r="O84">
        <v>20</v>
      </c>
      <c r="P84">
        <v>80</v>
      </c>
      <c r="Q84">
        <v>20</v>
      </c>
      <c r="R84">
        <v>20</v>
      </c>
      <c r="S84">
        <v>21.63</v>
      </c>
      <c r="T84">
        <v>41.629999999999995</v>
      </c>
      <c r="U84">
        <v>41.629999999999995</v>
      </c>
      <c r="V84" t="s">
        <v>1048</v>
      </c>
      <c r="W84" t="s">
        <v>1053</v>
      </c>
    </row>
    <row r="85" spans="1:23" x14ac:dyDescent="0.35">
      <c r="A85" t="s">
        <v>130</v>
      </c>
      <c r="B85" t="s">
        <v>35</v>
      </c>
      <c r="C85" t="s">
        <v>8</v>
      </c>
      <c r="D85" t="s">
        <v>12</v>
      </c>
      <c r="F85" s="4">
        <v>44111</v>
      </c>
      <c r="G85" s="4">
        <v>44123</v>
      </c>
      <c r="H85" s="6">
        <v>12</v>
      </c>
      <c r="I85">
        <v>2</v>
      </c>
      <c r="K85" t="s">
        <v>3</v>
      </c>
      <c r="L85">
        <v>0.25</v>
      </c>
      <c r="M85">
        <v>33</v>
      </c>
      <c r="N85" t="s">
        <v>18</v>
      </c>
      <c r="O85">
        <v>12</v>
      </c>
      <c r="P85">
        <v>140</v>
      </c>
      <c r="Q85">
        <v>35</v>
      </c>
      <c r="R85">
        <v>35</v>
      </c>
      <c r="S85">
        <v>0</v>
      </c>
      <c r="T85">
        <v>68</v>
      </c>
      <c r="U85">
        <v>35</v>
      </c>
      <c r="V85" t="s">
        <v>1051</v>
      </c>
      <c r="W85" t="s">
        <v>1053</v>
      </c>
    </row>
    <row r="86" spans="1:23" x14ac:dyDescent="0.35">
      <c r="A86" t="s">
        <v>131</v>
      </c>
      <c r="B86" t="s">
        <v>35</v>
      </c>
      <c r="C86" t="s">
        <v>8</v>
      </c>
      <c r="D86" t="s">
        <v>12</v>
      </c>
      <c r="F86" s="4">
        <v>44111</v>
      </c>
      <c r="G86" s="4">
        <v>44123</v>
      </c>
      <c r="H86" s="6">
        <v>12</v>
      </c>
      <c r="I86">
        <v>2</v>
      </c>
      <c r="L86">
        <v>0.5</v>
      </c>
      <c r="M86">
        <v>154.5</v>
      </c>
      <c r="N86" t="s">
        <v>18</v>
      </c>
      <c r="O86">
        <v>12</v>
      </c>
      <c r="P86">
        <v>140</v>
      </c>
      <c r="Q86">
        <v>70</v>
      </c>
      <c r="R86">
        <v>70</v>
      </c>
      <c r="S86">
        <v>154.5</v>
      </c>
      <c r="T86">
        <v>224.5</v>
      </c>
      <c r="U86">
        <v>224.5</v>
      </c>
      <c r="V86" t="s">
        <v>1051</v>
      </c>
      <c r="W86" t="s">
        <v>1053</v>
      </c>
    </row>
    <row r="87" spans="1:23" x14ac:dyDescent="0.35">
      <c r="A87" t="s">
        <v>132</v>
      </c>
      <c r="B87" t="s">
        <v>37</v>
      </c>
      <c r="C87" t="s">
        <v>43</v>
      </c>
      <c r="D87" t="s">
        <v>2</v>
      </c>
      <c r="F87" s="4">
        <v>44111</v>
      </c>
      <c r="G87" s="4">
        <v>44124</v>
      </c>
      <c r="H87" s="6">
        <v>13</v>
      </c>
      <c r="I87">
        <v>1</v>
      </c>
      <c r="L87">
        <v>1</v>
      </c>
      <c r="M87">
        <v>48.75</v>
      </c>
      <c r="N87" t="s">
        <v>17</v>
      </c>
      <c r="O87">
        <v>13</v>
      </c>
      <c r="P87">
        <v>80</v>
      </c>
      <c r="Q87">
        <v>80</v>
      </c>
      <c r="R87">
        <v>80</v>
      </c>
      <c r="S87">
        <v>48.75</v>
      </c>
      <c r="T87">
        <v>128.75</v>
      </c>
      <c r="U87">
        <v>128.75</v>
      </c>
      <c r="V87" t="s">
        <v>1051</v>
      </c>
      <c r="W87" t="s">
        <v>1048</v>
      </c>
    </row>
    <row r="88" spans="1:23" x14ac:dyDescent="0.35">
      <c r="A88" t="s">
        <v>133</v>
      </c>
      <c r="B88" t="s">
        <v>37</v>
      </c>
      <c r="C88" t="s">
        <v>43</v>
      </c>
      <c r="D88" t="s">
        <v>11</v>
      </c>
      <c r="F88" s="4">
        <v>44112</v>
      </c>
      <c r="G88" s="4">
        <v>44124</v>
      </c>
      <c r="H88" s="6">
        <v>12</v>
      </c>
      <c r="I88">
        <v>1</v>
      </c>
      <c r="L88">
        <v>0.25</v>
      </c>
      <c r="M88">
        <v>76.1678</v>
      </c>
      <c r="N88" t="s">
        <v>17</v>
      </c>
      <c r="O88">
        <v>12</v>
      </c>
      <c r="P88">
        <v>80</v>
      </c>
      <c r="Q88">
        <v>20</v>
      </c>
      <c r="R88">
        <v>20</v>
      </c>
      <c r="S88">
        <v>76.1678</v>
      </c>
      <c r="T88">
        <v>96.1678</v>
      </c>
      <c r="U88">
        <v>96.1678</v>
      </c>
      <c r="V88" t="s">
        <v>1050</v>
      </c>
      <c r="W88" t="s">
        <v>1048</v>
      </c>
    </row>
    <row r="89" spans="1:23" x14ac:dyDescent="0.35">
      <c r="A89" t="s">
        <v>134</v>
      </c>
      <c r="B89" t="s">
        <v>35</v>
      </c>
      <c r="C89" t="s">
        <v>8</v>
      </c>
      <c r="D89" t="s">
        <v>13</v>
      </c>
      <c r="F89" s="4">
        <v>44112</v>
      </c>
      <c r="G89" s="4">
        <v>44142</v>
      </c>
      <c r="H89" s="6">
        <v>30</v>
      </c>
      <c r="I89">
        <v>1</v>
      </c>
      <c r="L89">
        <v>0.75</v>
      </c>
      <c r="M89">
        <v>117</v>
      </c>
      <c r="N89" t="s">
        <v>18</v>
      </c>
      <c r="O89">
        <v>30</v>
      </c>
      <c r="P89">
        <v>80</v>
      </c>
      <c r="Q89">
        <v>60</v>
      </c>
      <c r="R89">
        <v>60</v>
      </c>
      <c r="S89">
        <v>117</v>
      </c>
      <c r="T89">
        <v>177</v>
      </c>
      <c r="U89">
        <v>177</v>
      </c>
      <c r="V89" t="s">
        <v>1050</v>
      </c>
      <c r="W89" t="s">
        <v>1052</v>
      </c>
    </row>
    <row r="90" spans="1:23" x14ac:dyDescent="0.35">
      <c r="A90" t="s">
        <v>135</v>
      </c>
      <c r="B90" t="s">
        <v>35</v>
      </c>
      <c r="C90" t="s">
        <v>44</v>
      </c>
      <c r="D90" t="s">
        <v>2</v>
      </c>
      <c r="F90" s="4">
        <v>44112</v>
      </c>
      <c r="G90" s="4">
        <v>44145</v>
      </c>
      <c r="H90" s="6">
        <v>33</v>
      </c>
      <c r="I90">
        <v>2</v>
      </c>
      <c r="L90">
        <v>1.5</v>
      </c>
      <c r="M90">
        <v>1575.9739999999999</v>
      </c>
      <c r="N90" t="s">
        <v>18</v>
      </c>
      <c r="O90">
        <v>33</v>
      </c>
      <c r="P90">
        <v>140</v>
      </c>
      <c r="Q90">
        <v>210</v>
      </c>
      <c r="R90">
        <v>210</v>
      </c>
      <c r="S90">
        <v>1575.9739999999999</v>
      </c>
      <c r="T90">
        <v>1785.9739999999999</v>
      </c>
      <c r="U90">
        <v>1785.9739999999999</v>
      </c>
      <c r="V90" t="s">
        <v>1050</v>
      </c>
      <c r="W90" t="s">
        <v>1048</v>
      </c>
    </row>
    <row r="91" spans="1:23" x14ac:dyDescent="0.35">
      <c r="A91" t="s">
        <v>136</v>
      </c>
      <c r="B91" t="s">
        <v>38</v>
      </c>
      <c r="C91" t="s">
        <v>8</v>
      </c>
      <c r="D91" t="s">
        <v>13</v>
      </c>
      <c r="F91" s="4">
        <v>44112</v>
      </c>
      <c r="G91" s="4">
        <v>44153</v>
      </c>
      <c r="H91" s="6">
        <v>41</v>
      </c>
      <c r="I91">
        <v>1</v>
      </c>
      <c r="L91">
        <v>0.5</v>
      </c>
      <c r="M91">
        <v>21.33</v>
      </c>
      <c r="N91" t="s">
        <v>19</v>
      </c>
      <c r="O91">
        <v>41</v>
      </c>
      <c r="P91">
        <v>80</v>
      </c>
      <c r="Q91">
        <v>40</v>
      </c>
      <c r="R91">
        <v>40</v>
      </c>
      <c r="S91">
        <v>21.33</v>
      </c>
      <c r="T91">
        <v>61.33</v>
      </c>
      <c r="U91">
        <v>61.33</v>
      </c>
      <c r="V91" t="s">
        <v>1050</v>
      </c>
      <c r="W91" t="s">
        <v>1051</v>
      </c>
    </row>
    <row r="92" spans="1:23" x14ac:dyDescent="0.35">
      <c r="A92" t="s">
        <v>137</v>
      </c>
      <c r="B92" t="s">
        <v>39</v>
      </c>
      <c r="C92" t="s">
        <v>6</v>
      </c>
      <c r="D92" t="s">
        <v>13</v>
      </c>
      <c r="F92" s="4">
        <v>44112</v>
      </c>
      <c r="G92" s="4">
        <v>44165</v>
      </c>
      <c r="H92" s="6">
        <v>53</v>
      </c>
      <c r="I92">
        <v>1</v>
      </c>
      <c r="L92">
        <v>0.5</v>
      </c>
      <c r="M92">
        <v>74.785899999999998</v>
      </c>
      <c r="N92" t="s">
        <v>17</v>
      </c>
      <c r="O92">
        <v>53</v>
      </c>
      <c r="P92">
        <v>80</v>
      </c>
      <c r="Q92">
        <v>40</v>
      </c>
      <c r="R92">
        <v>40</v>
      </c>
      <c r="S92">
        <v>74.785899999999998</v>
      </c>
      <c r="T92">
        <v>114.7859</v>
      </c>
      <c r="U92">
        <v>114.7859</v>
      </c>
      <c r="V92" t="s">
        <v>1050</v>
      </c>
      <c r="W92" t="s">
        <v>1053</v>
      </c>
    </row>
    <row r="93" spans="1:23" x14ac:dyDescent="0.35">
      <c r="A93" t="s">
        <v>138</v>
      </c>
      <c r="B93" t="s">
        <v>41</v>
      </c>
      <c r="C93" t="s">
        <v>6</v>
      </c>
      <c r="D93" t="s">
        <v>2</v>
      </c>
      <c r="F93" s="4">
        <v>44112</v>
      </c>
      <c r="G93" s="4">
        <v>44166</v>
      </c>
      <c r="H93" s="6">
        <v>54</v>
      </c>
      <c r="I93">
        <v>2</v>
      </c>
      <c r="L93">
        <v>4.75</v>
      </c>
      <c r="M93">
        <v>1123.9716000000001</v>
      </c>
      <c r="N93" t="s">
        <v>18</v>
      </c>
      <c r="O93">
        <v>54</v>
      </c>
      <c r="P93">
        <v>140</v>
      </c>
      <c r="Q93">
        <v>665</v>
      </c>
      <c r="R93">
        <v>665</v>
      </c>
      <c r="S93">
        <v>1123.9716000000001</v>
      </c>
      <c r="T93">
        <v>1788.9716000000001</v>
      </c>
      <c r="U93">
        <v>1788.9716000000001</v>
      </c>
      <c r="V93" t="s">
        <v>1050</v>
      </c>
      <c r="W93" t="s">
        <v>1048</v>
      </c>
    </row>
    <row r="94" spans="1:23" x14ac:dyDescent="0.35">
      <c r="A94" t="s">
        <v>139</v>
      </c>
      <c r="B94" t="s">
        <v>34</v>
      </c>
      <c r="C94" t="s">
        <v>9</v>
      </c>
      <c r="D94" t="s">
        <v>12</v>
      </c>
      <c r="F94" s="4">
        <v>44116</v>
      </c>
      <c r="G94" s="4">
        <v>44130</v>
      </c>
      <c r="H94" s="6">
        <v>14</v>
      </c>
      <c r="I94">
        <v>2</v>
      </c>
      <c r="L94">
        <v>1</v>
      </c>
      <c r="M94">
        <v>128.9796</v>
      </c>
      <c r="N94" t="s">
        <v>17</v>
      </c>
      <c r="O94">
        <v>14</v>
      </c>
      <c r="P94">
        <v>140</v>
      </c>
      <c r="Q94">
        <v>140</v>
      </c>
      <c r="R94">
        <v>140</v>
      </c>
      <c r="S94">
        <v>128.9796</v>
      </c>
      <c r="T94">
        <v>268.9796</v>
      </c>
      <c r="U94">
        <v>268.9796</v>
      </c>
      <c r="V94" t="s">
        <v>1053</v>
      </c>
      <c r="W94" t="s">
        <v>1053</v>
      </c>
    </row>
    <row r="95" spans="1:23" x14ac:dyDescent="0.35">
      <c r="A95" t="s">
        <v>140</v>
      </c>
      <c r="B95" t="s">
        <v>38</v>
      </c>
      <c r="C95" t="s">
        <v>8</v>
      </c>
      <c r="D95" t="s">
        <v>13</v>
      </c>
      <c r="F95" s="4">
        <v>44116</v>
      </c>
      <c r="G95" s="4">
        <v>44139</v>
      </c>
      <c r="H95" s="6">
        <v>23</v>
      </c>
      <c r="I95">
        <v>1</v>
      </c>
      <c r="L95">
        <v>0.5</v>
      </c>
      <c r="M95">
        <v>144</v>
      </c>
      <c r="N95" t="s">
        <v>19</v>
      </c>
      <c r="O95">
        <v>23</v>
      </c>
      <c r="P95">
        <v>80</v>
      </c>
      <c r="Q95">
        <v>40</v>
      </c>
      <c r="R95">
        <v>40</v>
      </c>
      <c r="S95">
        <v>144</v>
      </c>
      <c r="T95">
        <v>184</v>
      </c>
      <c r="U95">
        <v>184</v>
      </c>
      <c r="V95" t="s">
        <v>1053</v>
      </c>
      <c r="W95" t="s">
        <v>1051</v>
      </c>
    </row>
    <row r="96" spans="1:23" x14ac:dyDescent="0.35">
      <c r="A96" t="s">
        <v>141</v>
      </c>
      <c r="B96" t="s">
        <v>34</v>
      </c>
      <c r="C96" t="s">
        <v>6</v>
      </c>
      <c r="D96" t="s">
        <v>12</v>
      </c>
      <c r="F96" s="4">
        <v>44116</v>
      </c>
      <c r="G96" s="4">
        <v>44140</v>
      </c>
      <c r="H96" s="6">
        <v>24</v>
      </c>
      <c r="I96">
        <v>2</v>
      </c>
      <c r="L96">
        <v>1</v>
      </c>
      <c r="M96">
        <v>1211.8269</v>
      </c>
      <c r="N96" t="s">
        <v>17</v>
      </c>
      <c r="O96">
        <v>24</v>
      </c>
      <c r="P96">
        <v>140</v>
      </c>
      <c r="Q96">
        <v>140</v>
      </c>
      <c r="R96">
        <v>140</v>
      </c>
      <c r="S96">
        <v>1211.8269</v>
      </c>
      <c r="T96">
        <v>1351.8269</v>
      </c>
      <c r="U96">
        <v>1351.8269</v>
      </c>
      <c r="V96" t="s">
        <v>1053</v>
      </c>
      <c r="W96" t="s">
        <v>1050</v>
      </c>
    </row>
    <row r="97" spans="1:23" x14ac:dyDescent="0.35">
      <c r="A97" t="s">
        <v>142</v>
      </c>
      <c r="B97" t="s">
        <v>37</v>
      </c>
      <c r="C97" t="s">
        <v>6</v>
      </c>
      <c r="D97" t="s">
        <v>13</v>
      </c>
      <c r="F97" s="4">
        <v>44116</v>
      </c>
      <c r="G97" s="4">
        <v>44153</v>
      </c>
      <c r="H97" s="6">
        <v>37</v>
      </c>
      <c r="I97">
        <v>1</v>
      </c>
      <c r="L97">
        <v>0.5</v>
      </c>
      <c r="M97">
        <v>54.124600000000001</v>
      </c>
      <c r="N97" t="s">
        <v>17</v>
      </c>
      <c r="O97">
        <v>37</v>
      </c>
      <c r="P97">
        <v>80</v>
      </c>
      <c r="Q97">
        <v>40</v>
      </c>
      <c r="R97">
        <v>40</v>
      </c>
      <c r="S97">
        <v>54.124600000000001</v>
      </c>
      <c r="T97">
        <v>94.124600000000001</v>
      </c>
      <c r="U97">
        <v>94.124600000000001</v>
      </c>
      <c r="V97" t="s">
        <v>1053</v>
      </c>
      <c r="W97" t="s">
        <v>1051</v>
      </c>
    </row>
    <row r="98" spans="1:23" x14ac:dyDescent="0.35">
      <c r="A98" t="s">
        <v>143</v>
      </c>
      <c r="B98" t="s">
        <v>35</v>
      </c>
      <c r="C98" t="s">
        <v>6</v>
      </c>
      <c r="D98" t="s">
        <v>12</v>
      </c>
      <c r="E98" t="s">
        <v>3</v>
      </c>
      <c r="F98" s="4">
        <v>44116</v>
      </c>
      <c r="G98" s="4">
        <v>44154</v>
      </c>
      <c r="H98" s="6">
        <v>38</v>
      </c>
      <c r="I98">
        <v>1</v>
      </c>
      <c r="L98">
        <v>0.5</v>
      </c>
      <c r="M98">
        <v>55.935699999999997</v>
      </c>
      <c r="N98" t="s">
        <v>18</v>
      </c>
      <c r="O98">
        <v>38</v>
      </c>
      <c r="P98">
        <v>80</v>
      </c>
      <c r="Q98">
        <v>40</v>
      </c>
      <c r="R98">
        <v>40</v>
      </c>
      <c r="S98">
        <v>55.935699999999997</v>
      </c>
      <c r="T98">
        <v>95.935699999999997</v>
      </c>
      <c r="U98">
        <v>95.935699999999997</v>
      </c>
      <c r="V98" t="s">
        <v>1053</v>
      </c>
      <c r="W98" t="s">
        <v>1050</v>
      </c>
    </row>
    <row r="99" spans="1:23" x14ac:dyDescent="0.35">
      <c r="A99" t="s">
        <v>144</v>
      </c>
      <c r="B99" t="s">
        <v>39</v>
      </c>
      <c r="C99" t="s">
        <v>6</v>
      </c>
      <c r="D99" t="s">
        <v>12</v>
      </c>
      <c r="E99" t="s">
        <v>3</v>
      </c>
      <c r="F99" s="4">
        <v>44117</v>
      </c>
      <c r="G99" s="4">
        <v>44131</v>
      </c>
      <c r="H99" s="6">
        <v>14</v>
      </c>
      <c r="I99">
        <v>1</v>
      </c>
      <c r="L99">
        <v>0.5</v>
      </c>
      <c r="M99">
        <v>11.06</v>
      </c>
      <c r="N99" t="s">
        <v>19</v>
      </c>
      <c r="O99">
        <v>14</v>
      </c>
      <c r="P99">
        <v>80</v>
      </c>
      <c r="Q99">
        <v>40</v>
      </c>
      <c r="R99">
        <v>40</v>
      </c>
      <c r="S99">
        <v>11.06</v>
      </c>
      <c r="T99">
        <v>51.06</v>
      </c>
      <c r="U99">
        <v>51.06</v>
      </c>
      <c r="V99" t="s">
        <v>1048</v>
      </c>
      <c r="W99" t="s">
        <v>1048</v>
      </c>
    </row>
    <row r="100" spans="1:23" x14ac:dyDescent="0.35">
      <c r="A100" t="s">
        <v>145</v>
      </c>
      <c r="B100" t="s">
        <v>38</v>
      </c>
      <c r="C100" t="s">
        <v>8</v>
      </c>
      <c r="D100" t="s">
        <v>2</v>
      </c>
      <c r="F100" s="4">
        <v>44117</v>
      </c>
      <c r="G100" s="4">
        <v>44131</v>
      </c>
      <c r="H100" s="6">
        <v>14</v>
      </c>
      <c r="I100">
        <v>1</v>
      </c>
      <c r="L100">
        <v>2</v>
      </c>
      <c r="M100">
        <v>77.165099999999995</v>
      </c>
      <c r="N100" t="s">
        <v>17</v>
      </c>
      <c r="O100">
        <v>14</v>
      </c>
      <c r="P100">
        <v>80</v>
      </c>
      <c r="Q100">
        <v>160</v>
      </c>
      <c r="R100">
        <v>160</v>
      </c>
      <c r="S100">
        <v>77.165099999999995</v>
      </c>
      <c r="T100">
        <v>237.1651</v>
      </c>
      <c r="U100">
        <v>237.1651</v>
      </c>
      <c r="V100" t="s">
        <v>1048</v>
      </c>
      <c r="W100" t="s">
        <v>1048</v>
      </c>
    </row>
    <row r="101" spans="1:23" x14ac:dyDescent="0.35">
      <c r="A101" t="s">
        <v>146</v>
      </c>
      <c r="B101" t="s">
        <v>35</v>
      </c>
      <c r="C101" t="s">
        <v>8</v>
      </c>
      <c r="D101" t="s">
        <v>12</v>
      </c>
      <c r="F101" s="4">
        <v>44118</v>
      </c>
      <c r="G101" s="4">
        <v>44123</v>
      </c>
      <c r="H101" s="6">
        <v>5</v>
      </c>
      <c r="I101">
        <v>2</v>
      </c>
      <c r="L101">
        <v>0.5</v>
      </c>
      <c r="M101">
        <v>66.158000000000001</v>
      </c>
      <c r="N101" t="s">
        <v>17</v>
      </c>
      <c r="O101">
        <v>5</v>
      </c>
      <c r="P101">
        <v>140</v>
      </c>
      <c r="Q101">
        <v>70</v>
      </c>
      <c r="R101">
        <v>70</v>
      </c>
      <c r="S101">
        <v>66.158000000000001</v>
      </c>
      <c r="T101">
        <v>136.15800000000002</v>
      </c>
      <c r="U101">
        <v>136.15800000000002</v>
      </c>
      <c r="V101" t="s">
        <v>1051</v>
      </c>
      <c r="W101" t="s">
        <v>1053</v>
      </c>
    </row>
    <row r="102" spans="1:23" x14ac:dyDescent="0.35">
      <c r="A102" t="s">
        <v>147</v>
      </c>
      <c r="B102" t="s">
        <v>42</v>
      </c>
      <c r="C102" t="s">
        <v>6</v>
      </c>
      <c r="D102" t="s">
        <v>11</v>
      </c>
      <c r="F102" s="4">
        <v>44118</v>
      </c>
      <c r="G102" s="4">
        <v>44131</v>
      </c>
      <c r="H102" s="6">
        <v>13</v>
      </c>
      <c r="I102">
        <v>1</v>
      </c>
      <c r="L102">
        <v>0.25</v>
      </c>
      <c r="M102">
        <v>27.953900000000001</v>
      </c>
      <c r="N102" t="s">
        <v>17</v>
      </c>
      <c r="O102">
        <v>13</v>
      </c>
      <c r="P102">
        <v>80</v>
      </c>
      <c r="Q102">
        <v>20</v>
      </c>
      <c r="R102">
        <v>20</v>
      </c>
      <c r="S102">
        <v>27.953900000000001</v>
      </c>
      <c r="T102">
        <v>47.953900000000004</v>
      </c>
      <c r="U102">
        <v>47.953900000000004</v>
      </c>
      <c r="V102" t="s">
        <v>1051</v>
      </c>
      <c r="W102" t="s">
        <v>1048</v>
      </c>
    </row>
    <row r="103" spans="1:23" x14ac:dyDescent="0.35">
      <c r="A103" t="s">
        <v>148</v>
      </c>
      <c r="B103" t="s">
        <v>38</v>
      </c>
      <c r="C103" t="s">
        <v>8</v>
      </c>
      <c r="D103" t="s">
        <v>12</v>
      </c>
      <c r="F103" s="4">
        <v>44118</v>
      </c>
      <c r="G103" s="4">
        <v>44131</v>
      </c>
      <c r="H103" s="6">
        <v>13</v>
      </c>
      <c r="I103">
        <v>1</v>
      </c>
      <c r="L103">
        <v>1</v>
      </c>
      <c r="M103">
        <v>216.3125</v>
      </c>
      <c r="N103" t="s">
        <v>18</v>
      </c>
      <c r="O103">
        <v>13</v>
      </c>
      <c r="P103">
        <v>80</v>
      </c>
      <c r="Q103">
        <v>80</v>
      </c>
      <c r="R103">
        <v>80</v>
      </c>
      <c r="S103">
        <v>216.3125</v>
      </c>
      <c r="T103">
        <v>296.3125</v>
      </c>
      <c r="U103">
        <v>296.3125</v>
      </c>
      <c r="V103" t="s">
        <v>1051</v>
      </c>
      <c r="W103" t="s">
        <v>1048</v>
      </c>
    </row>
    <row r="104" spans="1:23" x14ac:dyDescent="0.35">
      <c r="A104" t="s">
        <v>149</v>
      </c>
      <c r="B104" t="s">
        <v>34</v>
      </c>
      <c r="C104" t="s">
        <v>9</v>
      </c>
      <c r="D104" t="s">
        <v>2</v>
      </c>
      <c r="F104" s="4">
        <v>44118</v>
      </c>
      <c r="G104" s="4">
        <v>44138</v>
      </c>
      <c r="H104" s="6">
        <v>20</v>
      </c>
      <c r="I104">
        <v>2</v>
      </c>
      <c r="L104">
        <v>2</v>
      </c>
      <c r="M104">
        <v>619.51329999999996</v>
      </c>
      <c r="N104" t="s">
        <v>19</v>
      </c>
      <c r="O104">
        <v>20</v>
      </c>
      <c r="P104">
        <v>140</v>
      </c>
      <c r="Q104">
        <v>280</v>
      </c>
      <c r="R104">
        <v>280</v>
      </c>
      <c r="S104">
        <v>619.51329999999996</v>
      </c>
      <c r="T104">
        <v>899.51329999999996</v>
      </c>
      <c r="U104">
        <v>899.51329999999996</v>
      </c>
      <c r="V104" t="s">
        <v>1051</v>
      </c>
      <c r="W104" t="s">
        <v>1048</v>
      </c>
    </row>
    <row r="105" spans="1:23" x14ac:dyDescent="0.35">
      <c r="A105" t="s">
        <v>150</v>
      </c>
      <c r="B105" t="s">
        <v>38</v>
      </c>
      <c r="C105" t="s">
        <v>6</v>
      </c>
      <c r="D105" t="s">
        <v>13</v>
      </c>
      <c r="F105" s="4">
        <v>44118</v>
      </c>
      <c r="G105" s="4">
        <v>44145</v>
      </c>
      <c r="H105" s="6">
        <v>27</v>
      </c>
      <c r="I105">
        <v>1</v>
      </c>
      <c r="L105">
        <v>0.5</v>
      </c>
      <c r="M105">
        <v>3.12</v>
      </c>
      <c r="N105" t="s">
        <v>18</v>
      </c>
      <c r="O105">
        <v>27</v>
      </c>
      <c r="P105">
        <v>80</v>
      </c>
      <c r="Q105">
        <v>40</v>
      </c>
      <c r="R105">
        <v>40</v>
      </c>
      <c r="S105">
        <v>3.12</v>
      </c>
      <c r="T105">
        <v>43.12</v>
      </c>
      <c r="U105">
        <v>43.12</v>
      </c>
      <c r="V105" t="s">
        <v>1051</v>
      </c>
      <c r="W105" t="s">
        <v>1048</v>
      </c>
    </row>
    <row r="106" spans="1:23" x14ac:dyDescent="0.35">
      <c r="A106" t="s">
        <v>151</v>
      </c>
      <c r="B106" t="s">
        <v>34</v>
      </c>
      <c r="C106" t="s">
        <v>6</v>
      </c>
      <c r="D106" t="s">
        <v>12</v>
      </c>
      <c r="F106" s="4">
        <v>44119</v>
      </c>
      <c r="G106" s="4">
        <v>44126</v>
      </c>
      <c r="H106" s="6">
        <v>7</v>
      </c>
      <c r="I106">
        <v>1</v>
      </c>
      <c r="L106">
        <v>0.75</v>
      </c>
      <c r="M106">
        <v>163.26</v>
      </c>
      <c r="N106" t="s">
        <v>17</v>
      </c>
      <c r="O106">
        <v>7</v>
      </c>
      <c r="P106">
        <v>80</v>
      </c>
      <c r="Q106">
        <v>60</v>
      </c>
      <c r="R106">
        <v>60</v>
      </c>
      <c r="S106">
        <v>163.26</v>
      </c>
      <c r="T106">
        <v>223.26</v>
      </c>
      <c r="U106">
        <v>223.26</v>
      </c>
      <c r="V106" t="s">
        <v>1050</v>
      </c>
      <c r="W106" t="s">
        <v>1050</v>
      </c>
    </row>
    <row r="107" spans="1:23" x14ac:dyDescent="0.35">
      <c r="A107" t="s">
        <v>152</v>
      </c>
      <c r="B107" t="s">
        <v>37</v>
      </c>
      <c r="C107" t="s">
        <v>43</v>
      </c>
      <c r="D107" t="s">
        <v>11</v>
      </c>
      <c r="F107" s="4">
        <v>44119</v>
      </c>
      <c r="G107" s="4">
        <v>44132</v>
      </c>
      <c r="H107" s="6">
        <v>13</v>
      </c>
      <c r="I107">
        <v>1</v>
      </c>
      <c r="L107">
        <v>0.25</v>
      </c>
      <c r="M107">
        <v>65.251599999999996</v>
      </c>
      <c r="N107" t="s">
        <v>17</v>
      </c>
      <c r="O107">
        <v>13</v>
      </c>
      <c r="P107">
        <v>80</v>
      </c>
      <c r="Q107">
        <v>20</v>
      </c>
      <c r="R107">
        <v>20</v>
      </c>
      <c r="S107">
        <v>65.251599999999996</v>
      </c>
      <c r="T107">
        <v>85.251599999999996</v>
      </c>
      <c r="U107">
        <v>85.251599999999996</v>
      </c>
      <c r="V107" t="s">
        <v>1050</v>
      </c>
      <c r="W107" t="s">
        <v>1051</v>
      </c>
    </row>
    <row r="108" spans="1:23" x14ac:dyDescent="0.35">
      <c r="A108" t="s">
        <v>153</v>
      </c>
      <c r="B108" t="s">
        <v>38</v>
      </c>
      <c r="C108" t="s">
        <v>6</v>
      </c>
      <c r="D108" t="s">
        <v>11</v>
      </c>
      <c r="F108" s="4">
        <v>44119</v>
      </c>
      <c r="G108" s="4">
        <v>44145</v>
      </c>
      <c r="H108" s="6">
        <v>26</v>
      </c>
      <c r="I108">
        <v>1</v>
      </c>
      <c r="L108">
        <v>0.25</v>
      </c>
      <c r="M108">
        <v>30</v>
      </c>
      <c r="N108" t="s">
        <v>19</v>
      </c>
      <c r="O108">
        <v>26</v>
      </c>
      <c r="P108">
        <v>80</v>
      </c>
      <c r="Q108">
        <v>20</v>
      </c>
      <c r="R108">
        <v>20</v>
      </c>
      <c r="S108">
        <v>30</v>
      </c>
      <c r="T108">
        <v>50</v>
      </c>
      <c r="U108">
        <v>50</v>
      </c>
      <c r="V108" t="s">
        <v>1050</v>
      </c>
      <c r="W108" t="s">
        <v>1048</v>
      </c>
    </row>
    <row r="109" spans="1:23" x14ac:dyDescent="0.35">
      <c r="A109" t="s">
        <v>154</v>
      </c>
      <c r="B109" t="s">
        <v>38</v>
      </c>
      <c r="C109" t="s">
        <v>6</v>
      </c>
      <c r="D109" t="s">
        <v>13</v>
      </c>
      <c r="F109" s="4">
        <v>44119</v>
      </c>
      <c r="G109" s="4">
        <v>44145</v>
      </c>
      <c r="H109" s="6">
        <v>26</v>
      </c>
      <c r="I109">
        <v>1</v>
      </c>
      <c r="L109">
        <v>0.5</v>
      </c>
      <c r="M109">
        <v>105.8442</v>
      </c>
      <c r="N109" t="s">
        <v>17</v>
      </c>
      <c r="O109">
        <v>26</v>
      </c>
      <c r="P109">
        <v>80</v>
      </c>
      <c r="Q109">
        <v>40</v>
      </c>
      <c r="R109">
        <v>40</v>
      </c>
      <c r="S109">
        <v>105.8442</v>
      </c>
      <c r="T109">
        <v>145.8442</v>
      </c>
      <c r="U109">
        <v>145.8442</v>
      </c>
      <c r="V109" t="s">
        <v>1050</v>
      </c>
      <c r="W109" t="s">
        <v>1048</v>
      </c>
    </row>
    <row r="110" spans="1:23" x14ac:dyDescent="0.35">
      <c r="A110" t="s">
        <v>155</v>
      </c>
      <c r="B110" t="s">
        <v>35</v>
      </c>
      <c r="C110" t="s">
        <v>9</v>
      </c>
      <c r="D110" t="s">
        <v>13</v>
      </c>
      <c r="F110" s="4">
        <v>44123</v>
      </c>
      <c r="G110" s="4">
        <v>44140</v>
      </c>
      <c r="H110" s="6">
        <v>17</v>
      </c>
      <c r="I110">
        <v>2</v>
      </c>
      <c r="L110">
        <v>1</v>
      </c>
      <c r="M110">
        <v>547.08590000000004</v>
      </c>
      <c r="N110" t="s">
        <v>18</v>
      </c>
      <c r="O110">
        <v>17</v>
      </c>
      <c r="P110">
        <v>140</v>
      </c>
      <c r="Q110">
        <v>140</v>
      </c>
      <c r="R110">
        <v>140</v>
      </c>
      <c r="S110">
        <v>547.08590000000004</v>
      </c>
      <c r="T110">
        <v>687.08590000000004</v>
      </c>
      <c r="U110">
        <v>687.08590000000004</v>
      </c>
      <c r="V110" t="s">
        <v>1053</v>
      </c>
      <c r="W110" t="s">
        <v>1050</v>
      </c>
    </row>
    <row r="111" spans="1:23" x14ac:dyDescent="0.35">
      <c r="A111" t="s">
        <v>156</v>
      </c>
      <c r="B111" t="s">
        <v>38</v>
      </c>
      <c r="C111" t="s">
        <v>6</v>
      </c>
      <c r="D111" t="s">
        <v>13</v>
      </c>
      <c r="F111" s="4">
        <v>44123</v>
      </c>
      <c r="G111" s="4">
        <v>44160</v>
      </c>
      <c r="H111" s="6">
        <v>37</v>
      </c>
      <c r="I111">
        <v>1</v>
      </c>
      <c r="L111">
        <v>1</v>
      </c>
      <c r="M111">
        <v>120</v>
      </c>
      <c r="N111" t="s">
        <v>19</v>
      </c>
      <c r="O111">
        <v>37</v>
      </c>
      <c r="P111">
        <v>80</v>
      </c>
      <c r="Q111">
        <v>80</v>
      </c>
      <c r="R111">
        <v>80</v>
      </c>
      <c r="S111">
        <v>120</v>
      </c>
      <c r="T111">
        <v>200</v>
      </c>
      <c r="U111">
        <v>200</v>
      </c>
      <c r="V111" t="s">
        <v>1053</v>
      </c>
      <c r="W111" t="s">
        <v>1051</v>
      </c>
    </row>
    <row r="112" spans="1:23" x14ac:dyDescent="0.35">
      <c r="A112" t="s">
        <v>157</v>
      </c>
      <c r="B112" t="s">
        <v>35</v>
      </c>
      <c r="C112" t="s">
        <v>8</v>
      </c>
      <c r="D112" t="s">
        <v>12</v>
      </c>
      <c r="F112" s="4">
        <v>44124</v>
      </c>
      <c r="G112" s="4">
        <v>44134</v>
      </c>
      <c r="H112" s="6">
        <v>10</v>
      </c>
      <c r="I112">
        <v>1</v>
      </c>
      <c r="L112">
        <v>0.25</v>
      </c>
      <c r="M112">
        <v>30</v>
      </c>
      <c r="N112" t="s">
        <v>17</v>
      </c>
      <c r="O112">
        <v>10</v>
      </c>
      <c r="P112">
        <v>80</v>
      </c>
      <c r="Q112">
        <v>20</v>
      </c>
      <c r="R112">
        <v>20</v>
      </c>
      <c r="S112">
        <v>30</v>
      </c>
      <c r="T112">
        <v>50</v>
      </c>
      <c r="U112">
        <v>50</v>
      </c>
      <c r="V112" t="s">
        <v>1048</v>
      </c>
      <c r="W112" t="s">
        <v>1049</v>
      </c>
    </row>
    <row r="113" spans="1:23" x14ac:dyDescent="0.35">
      <c r="A113" t="s">
        <v>158</v>
      </c>
      <c r="B113" t="s">
        <v>34</v>
      </c>
      <c r="C113" t="s">
        <v>44</v>
      </c>
      <c r="D113" t="s">
        <v>11</v>
      </c>
      <c r="F113" s="4">
        <v>44124</v>
      </c>
      <c r="G113" s="4">
        <v>44159</v>
      </c>
      <c r="H113" s="6">
        <v>35</v>
      </c>
      <c r="I113">
        <v>1</v>
      </c>
      <c r="L113">
        <v>0.25</v>
      </c>
      <c r="M113">
        <v>27.63</v>
      </c>
      <c r="N113" t="s">
        <v>17</v>
      </c>
      <c r="O113">
        <v>35</v>
      </c>
      <c r="P113">
        <v>80</v>
      </c>
      <c r="Q113">
        <v>20</v>
      </c>
      <c r="R113">
        <v>20</v>
      </c>
      <c r="S113">
        <v>27.63</v>
      </c>
      <c r="T113">
        <v>47.629999999999995</v>
      </c>
      <c r="U113">
        <v>47.629999999999995</v>
      </c>
      <c r="V113" t="s">
        <v>1048</v>
      </c>
      <c r="W113" t="s">
        <v>1048</v>
      </c>
    </row>
    <row r="114" spans="1:23" x14ac:dyDescent="0.35">
      <c r="A114" t="s">
        <v>159</v>
      </c>
      <c r="B114" t="s">
        <v>34</v>
      </c>
      <c r="C114" t="s">
        <v>9</v>
      </c>
      <c r="D114" t="s">
        <v>12</v>
      </c>
      <c r="F114" s="4">
        <v>44125</v>
      </c>
      <c r="G114" s="4">
        <v>44141</v>
      </c>
      <c r="H114" s="6">
        <v>16</v>
      </c>
      <c r="I114">
        <v>1</v>
      </c>
      <c r="L114">
        <v>0.25</v>
      </c>
      <c r="M114">
        <v>250.42240000000001</v>
      </c>
      <c r="N114" t="s">
        <v>17</v>
      </c>
      <c r="O114">
        <v>16</v>
      </c>
      <c r="P114">
        <v>80</v>
      </c>
      <c r="Q114">
        <v>20</v>
      </c>
      <c r="R114">
        <v>20</v>
      </c>
      <c r="S114">
        <v>250.42240000000001</v>
      </c>
      <c r="T114">
        <v>270.42240000000004</v>
      </c>
      <c r="U114">
        <v>270.42240000000004</v>
      </c>
      <c r="V114" t="s">
        <v>1051</v>
      </c>
      <c r="W114" t="s">
        <v>1049</v>
      </c>
    </row>
    <row r="115" spans="1:23" x14ac:dyDescent="0.35">
      <c r="A115" t="s">
        <v>160</v>
      </c>
      <c r="B115" t="s">
        <v>35</v>
      </c>
      <c r="C115" t="s">
        <v>6</v>
      </c>
      <c r="D115" t="s">
        <v>12</v>
      </c>
      <c r="E115" t="s">
        <v>3</v>
      </c>
      <c r="F115" s="4">
        <v>44125</v>
      </c>
      <c r="G115" s="4">
        <v>44140</v>
      </c>
      <c r="H115" s="6">
        <v>15</v>
      </c>
      <c r="I115">
        <v>2</v>
      </c>
      <c r="L115">
        <v>0.25</v>
      </c>
      <c r="M115">
        <v>38.698399999999999</v>
      </c>
      <c r="N115" t="s">
        <v>18</v>
      </c>
      <c r="O115">
        <v>15</v>
      </c>
      <c r="P115">
        <v>140</v>
      </c>
      <c r="Q115">
        <v>35</v>
      </c>
      <c r="R115">
        <v>35</v>
      </c>
      <c r="S115">
        <v>38.698399999999999</v>
      </c>
      <c r="T115">
        <v>73.698399999999992</v>
      </c>
      <c r="U115">
        <v>73.698399999999992</v>
      </c>
      <c r="V115" t="s">
        <v>1051</v>
      </c>
      <c r="W115" t="s">
        <v>1050</v>
      </c>
    </row>
    <row r="116" spans="1:23" x14ac:dyDescent="0.35">
      <c r="A116" t="s">
        <v>161</v>
      </c>
      <c r="B116" t="s">
        <v>35</v>
      </c>
      <c r="C116" t="s">
        <v>44</v>
      </c>
      <c r="D116" t="s">
        <v>12</v>
      </c>
      <c r="E116" t="s">
        <v>3</v>
      </c>
      <c r="F116" s="4">
        <v>44125</v>
      </c>
      <c r="G116" s="4">
        <v>44145</v>
      </c>
      <c r="H116" s="6">
        <v>20</v>
      </c>
      <c r="I116">
        <v>2</v>
      </c>
      <c r="L116">
        <v>0.25</v>
      </c>
      <c r="M116">
        <v>33</v>
      </c>
      <c r="N116" t="s">
        <v>17</v>
      </c>
      <c r="O116">
        <v>20</v>
      </c>
      <c r="P116">
        <v>140</v>
      </c>
      <c r="Q116">
        <v>35</v>
      </c>
      <c r="R116">
        <v>35</v>
      </c>
      <c r="S116">
        <v>33</v>
      </c>
      <c r="T116">
        <v>68</v>
      </c>
      <c r="U116">
        <v>68</v>
      </c>
      <c r="V116" t="s">
        <v>1051</v>
      </c>
      <c r="W116" t="s">
        <v>1048</v>
      </c>
    </row>
    <row r="117" spans="1:23" x14ac:dyDescent="0.35">
      <c r="A117" t="s">
        <v>162</v>
      </c>
      <c r="B117" t="s">
        <v>38</v>
      </c>
      <c r="C117" t="s">
        <v>6</v>
      </c>
      <c r="D117" t="s">
        <v>12</v>
      </c>
      <c r="F117" s="4">
        <v>44125</v>
      </c>
      <c r="G117" s="4">
        <v>44145</v>
      </c>
      <c r="H117" s="6">
        <v>20</v>
      </c>
      <c r="I117">
        <v>1</v>
      </c>
      <c r="L117">
        <v>0.75</v>
      </c>
      <c r="M117">
        <v>126</v>
      </c>
      <c r="N117" t="s">
        <v>19</v>
      </c>
      <c r="O117">
        <v>20</v>
      </c>
      <c r="P117">
        <v>80</v>
      </c>
      <c r="Q117">
        <v>60</v>
      </c>
      <c r="R117">
        <v>60</v>
      </c>
      <c r="S117">
        <v>126</v>
      </c>
      <c r="T117">
        <v>186</v>
      </c>
      <c r="U117">
        <v>186</v>
      </c>
      <c r="V117" t="s">
        <v>1051</v>
      </c>
      <c r="W117" t="s">
        <v>1048</v>
      </c>
    </row>
    <row r="118" spans="1:23" x14ac:dyDescent="0.35">
      <c r="A118" t="s">
        <v>163</v>
      </c>
      <c r="B118" t="s">
        <v>34</v>
      </c>
      <c r="C118" t="s">
        <v>6</v>
      </c>
      <c r="D118" t="s">
        <v>1</v>
      </c>
      <c r="F118" s="4">
        <v>44125</v>
      </c>
      <c r="G118" s="4">
        <v>44221</v>
      </c>
      <c r="H118" s="6">
        <v>96</v>
      </c>
      <c r="I118">
        <v>2</v>
      </c>
      <c r="L118">
        <v>8.25</v>
      </c>
      <c r="M118">
        <v>4946</v>
      </c>
      <c r="N118" t="s">
        <v>17</v>
      </c>
      <c r="O118">
        <v>96</v>
      </c>
      <c r="P118">
        <v>140</v>
      </c>
      <c r="Q118">
        <v>1155</v>
      </c>
      <c r="R118">
        <v>1155</v>
      </c>
      <c r="S118">
        <v>4946</v>
      </c>
      <c r="T118">
        <v>6101</v>
      </c>
      <c r="U118">
        <v>6101</v>
      </c>
      <c r="V118" t="s">
        <v>1051</v>
      </c>
      <c r="W118" t="s">
        <v>1053</v>
      </c>
    </row>
    <row r="119" spans="1:23" x14ac:dyDescent="0.35">
      <c r="A119" t="s">
        <v>164</v>
      </c>
      <c r="B119" t="s">
        <v>39</v>
      </c>
      <c r="C119" t="s">
        <v>6</v>
      </c>
      <c r="D119" t="s">
        <v>13</v>
      </c>
      <c r="E119" t="s">
        <v>3</v>
      </c>
      <c r="F119" s="4">
        <v>44126</v>
      </c>
      <c r="G119" s="4">
        <v>44133</v>
      </c>
      <c r="H119" s="6">
        <v>7</v>
      </c>
      <c r="I119">
        <v>1</v>
      </c>
      <c r="L119">
        <v>0.5</v>
      </c>
      <c r="M119">
        <v>33.544699999999999</v>
      </c>
      <c r="N119" t="s">
        <v>19</v>
      </c>
      <c r="O119">
        <v>7</v>
      </c>
      <c r="P119">
        <v>80</v>
      </c>
      <c r="Q119">
        <v>40</v>
      </c>
      <c r="R119">
        <v>40</v>
      </c>
      <c r="S119">
        <v>33.544699999999999</v>
      </c>
      <c r="T119">
        <v>73.544700000000006</v>
      </c>
      <c r="U119">
        <v>73.544700000000006</v>
      </c>
      <c r="V119" t="s">
        <v>1050</v>
      </c>
      <c r="W119" t="s">
        <v>1050</v>
      </c>
    </row>
    <row r="120" spans="1:23" x14ac:dyDescent="0.35">
      <c r="A120" t="s">
        <v>165</v>
      </c>
      <c r="B120" t="s">
        <v>34</v>
      </c>
      <c r="C120" t="s">
        <v>9</v>
      </c>
      <c r="D120" t="s">
        <v>12</v>
      </c>
      <c r="F120" s="4">
        <v>44128</v>
      </c>
      <c r="G120" s="4">
        <v>44141</v>
      </c>
      <c r="H120" s="6">
        <v>13</v>
      </c>
      <c r="I120">
        <v>2</v>
      </c>
      <c r="L120">
        <v>0.25</v>
      </c>
      <c r="M120">
        <v>25</v>
      </c>
      <c r="N120" t="s">
        <v>17</v>
      </c>
      <c r="O120">
        <v>13</v>
      </c>
      <c r="P120">
        <v>140</v>
      </c>
      <c r="Q120">
        <v>35</v>
      </c>
      <c r="R120">
        <v>35</v>
      </c>
      <c r="S120">
        <v>25</v>
      </c>
      <c r="T120">
        <v>60</v>
      </c>
      <c r="U120">
        <v>60</v>
      </c>
      <c r="V120" t="s">
        <v>1052</v>
      </c>
      <c r="W120" t="s">
        <v>1049</v>
      </c>
    </row>
    <row r="121" spans="1:23" x14ac:dyDescent="0.35">
      <c r="A121" t="s">
        <v>166</v>
      </c>
      <c r="B121" t="s">
        <v>38</v>
      </c>
      <c r="C121" t="s">
        <v>8</v>
      </c>
      <c r="D121" t="s">
        <v>12</v>
      </c>
      <c r="F121" s="4">
        <v>44128</v>
      </c>
      <c r="G121" s="4">
        <v>44159</v>
      </c>
      <c r="H121" s="6">
        <v>31</v>
      </c>
      <c r="I121">
        <v>1</v>
      </c>
      <c r="L121">
        <v>0.5</v>
      </c>
      <c r="M121">
        <v>28.5868</v>
      </c>
      <c r="N121" t="s">
        <v>17</v>
      </c>
      <c r="O121">
        <v>31</v>
      </c>
      <c r="P121">
        <v>80</v>
      </c>
      <c r="Q121">
        <v>40</v>
      </c>
      <c r="R121">
        <v>40</v>
      </c>
      <c r="S121">
        <v>28.5868</v>
      </c>
      <c r="T121">
        <v>68.586799999999997</v>
      </c>
      <c r="U121">
        <v>68.586799999999997</v>
      </c>
      <c r="V121" t="s">
        <v>1052</v>
      </c>
      <c r="W121" t="s">
        <v>1048</v>
      </c>
    </row>
    <row r="122" spans="1:23" x14ac:dyDescent="0.35">
      <c r="A122" t="s">
        <v>167</v>
      </c>
      <c r="B122" t="s">
        <v>38</v>
      </c>
      <c r="C122" t="s">
        <v>9</v>
      </c>
      <c r="D122" t="s">
        <v>13</v>
      </c>
      <c r="F122" s="4">
        <v>44128</v>
      </c>
      <c r="G122" s="4">
        <v>44179</v>
      </c>
      <c r="H122" s="6">
        <v>51</v>
      </c>
      <c r="I122">
        <v>2</v>
      </c>
      <c r="L122">
        <v>2.5</v>
      </c>
      <c r="M122">
        <v>213.48050000000001</v>
      </c>
      <c r="N122" t="s">
        <v>17</v>
      </c>
      <c r="O122">
        <v>51</v>
      </c>
      <c r="P122">
        <v>140</v>
      </c>
      <c r="Q122">
        <v>350</v>
      </c>
      <c r="R122">
        <v>350</v>
      </c>
      <c r="S122">
        <v>213.48050000000001</v>
      </c>
      <c r="T122">
        <v>563.48050000000001</v>
      </c>
      <c r="U122">
        <v>563.48050000000001</v>
      </c>
      <c r="V122" t="s">
        <v>1052</v>
      </c>
      <c r="W122" t="s">
        <v>1053</v>
      </c>
    </row>
    <row r="123" spans="1:23" x14ac:dyDescent="0.35">
      <c r="A123" t="s">
        <v>168</v>
      </c>
      <c r="B123" t="s">
        <v>38</v>
      </c>
      <c r="C123" t="s">
        <v>8</v>
      </c>
      <c r="D123" t="s">
        <v>12</v>
      </c>
      <c r="F123" s="4">
        <v>44130</v>
      </c>
      <c r="G123" s="4">
        <v>44131</v>
      </c>
      <c r="H123" s="6">
        <v>1</v>
      </c>
      <c r="I123">
        <v>1</v>
      </c>
      <c r="L123">
        <v>0.5</v>
      </c>
      <c r="M123">
        <v>83.441299999999998</v>
      </c>
      <c r="N123" t="s">
        <v>17</v>
      </c>
      <c r="O123">
        <v>1</v>
      </c>
      <c r="P123">
        <v>80</v>
      </c>
      <c r="Q123">
        <v>40</v>
      </c>
      <c r="R123">
        <v>40</v>
      </c>
      <c r="S123">
        <v>83.441299999999998</v>
      </c>
      <c r="T123">
        <v>123.4413</v>
      </c>
      <c r="U123">
        <v>123.4413</v>
      </c>
      <c r="V123" t="s">
        <v>1053</v>
      </c>
      <c r="W123" t="s">
        <v>1048</v>
      </c>
    </row>
    <row r="124" spans="1:23" x14ac:dyDescent="0.35">
      <c r="A124" t="s">
        <v>169</v>
      </c>
      <c r="B124" t="s">
        <v>39</v>
      </c>
      <c r="C124" t="s">
        <v>8</v>
      </c>
      <c r="D124" t="s">
        <v>2</v>
      </c>
      <c r="F124" s="4">
        <v>44130</v>
      </c>
      <c r="G124" s="4">
        <v>44152</v>
      </c>
      <c r="H124" s="6">
        <v>22</v>
      </c>
      <c r="I124">
        <v>2</v>
      </c>
      <c r="L124">
        <v>1</v>
      </c>
      <c r="M124">
        <v>25</v>
      </c>
      <c r="N124" t="s">
        <v>18</v>
      </c>
      <c r="O124">
        <v>22</v>
      </c>
      <c r="P124">
        <v>140</v>
      </c>
      <c r="Q124">
        <v>140</v>
      </c>
      <c r="R124">
        <v>140</v>
      </c>
      <c r="S124">
        <v>25</v>
      </c>
      <c r="T124">
        <v>165</v>
      </c>
      <c r="U124">
        <v>165</v>
      </c>
      <c r="V124" t="s">
        <v>1053</v>
      </c>
      <c r="W124" t="s">
        <v>1048</v>
      </c>
    </row>
    <row r="125" spans="1:23" x14ac:dyDescent="0.35">
      <c r="A125" t="s">
        <v>170</v>
      </c>
      <c r="B125" t="s">
        <v>37</v>
      </c>
      <c r="C125" t="s">
        <v>43</v>
      </c>
      <c r="D125" t="s">
        <v>12</v>
      </c>
      <c r="F125" s="4">
        <v>44131</v>
      </c>
      <c r="G125" s="4">
        <v>44152</v>
      </c>
      <c r="H125" s="6">
        <v>21</v>
      </c>
      <c r="I125">
        <v>1</v>
      </c>
      <c r="L125">
        <v>0.25</v>
      </c>
      <c r="M125">
        <v>67.961500000000001</v>
      </c>
      <c r="N125" t="s">
        <v>17</v>
      </c>
      <c r="O125">
        <v>21</v>
      </c>
      <c r="P125">
        <v>80</v>
      </c>
      <c r="Q125">
        <v>20</v>
      </c>
      <c r="R125">
        <v>20</v>
      </c>
      <c r="S125">
        <v>67.961500000000001</v>
      </c>
      <c r="T125">
        <v>87.961500000000001</v>
      </c>
      <c r="U125">
        <v>87.961500000000001</v>
      </c>
      <c r="V125" t="s">
        <v>1048</v>
      </c>
      <c r="W125" t="s">
        <v>1048</v>
      </c>
    </row>
    <row r="126" spans="1:23" x14ac:dyDescent="0.35">
      <c r="A126" t="s">
        <v>171</v>
      </c>
      <c r="B126" t="s">
        <v>38</v>
      </c>
      <c r="C126" t="s">
        <v>8</v>
      </c>
      <c r="D126" t="s">
        <v>13</v>
      </c>
      <c r="F126" s="4">
        <v>44131</v>
      </c>
      <c r="G126" s="4">
        <v>44181</v>
      </c>
      <c r="H126" s="6">
        <v>50</v>
      </c>
      <c r="I126">
        <v>1</v>
      </c>
      <c r="L126">
        <v>0.5</v>
      </c>
      <c r="M126">
        <v>172.02</v>
      </c>
      <c r="N126" t="s">
        <v>19</v>
      </c>
      <c r="O126">
        <v>50</v>
      </c>
      <c r="P126">
        <v>80</v>
      </c>
      <c r="Q126">
        <v>40</v>
      </c>
      <c r="R126">
        <v>40</v>
      </c>
      <c r="S126">
        <v>172.02</v>
      </c>
      <c r="T126">
        <v>212.02</v>
      </c>
      <c r="U126">
        <v>212.02</v>
      </c>
      <c r="V126" t="s">
        <v>1048</v>
      </c>
      <c r="W126" t="s">
        <v>1051</v>
      </c>
    </row>
    <row r="127" spans="1:23" x14ac:dyDescent="0.35">
      <c r="A127" t="s">
        <v>172</v>
      </c>
      <c r="B127" t="s">
        <v>37</v>
      </c>
      <c r="C127" t="s">
        <v>43</v>
      </c>
      <c r="D127" t="s">
        <v>12</v>
      </c>
      <c r="F127" s="4">
        <v>44131</v>
      </c>
      <c r="G127" s="4">
        <v>44212</v>
      </c>
      <c r="H127" s="6">
        <v>81</v>
      </c>
      <c r="I127">
        <v>1</v>
      </c>
      <c r="L127">
        <v>0.5</v>
      </c>
      <c r="M127">
        <v>102.22320000000001</v>
      </c>
      <c r="N127" t="s">
        <v>19</v>
      </c>
      <c r="O127">
        <v>81</v>
      </c>
      <c r="P127">
        <v>80</v>
      </c>
      <c r="Q127">
        <v>40</v>
      </c>
      <c r="R127">
        <v>40</v>
      </c>
      <c r="S127">
        <v>102.22320000000001</v>
      </c>
      <c r="T127">
        <v>142.22320000000002</v>
      </c>
      <c r="U127">
        <v>142.22320000000002</v>
      </c>
      <c r="V127" t="s">
        <v>1048</v>
      </c>
      <c r="W127" t="s">
        <v>1052</v>
      </c>
    </row>
    <row r="128" spans="1:23" x14ac:dyDescent="0.35">
      <c r="A128" t="s">
        <v>173</v>
      </c>
      <c r="B128" t="s">
        <v>37</v>
      </c>
      <c r="C128" t="s">
        <v>43</v>
      </c>
      <c r="D128" t="s">
        <v>13</v>
      </c>
      <c r="F128" s="4">
        <v>44132</v>
      </c>
      <c r="G128" s="4">
        <v>44165</v>
      </c>
      <c r="H128" s="6">
        <v>33</v>
      </c>
      <c r="I128">
        <v>1</v>
      </c>
      <c r="L128">
        <v>0.5</v>
      </c>
      <c r="M128">
        <v>373.55279999999999</v>
      </c>
      <c r="N128" t="s">
        <v>17</v>
      </c>
      <c r="O128">
        <v>33</v>
      </c>
      <c r="P128">
        <v>80</v>
      </c>
      <c r="Q128">
        <v>40</v>
      </c>
      <c r="R128">
        <v>40</v>
      </c>
      <c r="S128">
        <v>373.55279999999999</v>
      </c>
      <c r="T128">
        <v>413.55279999999999</v>
      </c>
      <c r="U128">
        <v>413.55279999999999</v>
      </c>
      <c r="V128" t="s">
        <v>1051</v>
      </c>
      <c r="W128" t="s">
        <v>1053</v>
      </c>
    </row>
    <row r="129" spans="1:23" x14ac:dyDescent="0.35">
      <c r="A129" t="s">
        <v>174</v>
      </c>
      <c r="B129" t="s">
        <v>37</v>
      </c>
      <c r="C129" t="s">
        <v>43</v>
      </c>
      <c r="D129" t="s">
        <v>1</v>
      </c>
      <c r="F129" s="4">
        <v>44132</v>
      </c>
      <c r="G129" s="4">
        <v>44166</v>
      </c>
      <c r="H129" s="6">
        <v>34</v>
      </c>
      <c r="I129">
        <v>3</v>
      </c>
      <c r="L129">
        <v>2.75</v>
      </c>
      <c r="M129">
        <v>1249.0878</v>
      </c>
      <c r="N129" t="s">
        <v>17</v>
      </c>
      <c r="O129">
        <v>34</v>
      </c>
      <c r="P129">
        <v>195</v>
      </c>
      <c r="Q129">
        <v>536.25</v>
      </c>
      <c r="R129">
        <v>536.25</v>
      </c>
      <c r="S129">
        <v>1249.0878</v>
      </c>
      <c r="T129">
        <v>1785.3378</v>
      </c>
      <c r="U129">
        <v>1785.3378</v>
      </c>
      <c r="V129" t="s">
        <v>1051</v>
      </c>
      <c r="W129" t="s">
        <v>1048</v>
      </c>
    </row>
    <row r="130" spans="1:23" x14ac:dyDescent="0.35">
      <c r="A130" t="s">
        <v>175</v>
      </c>
      <c r="B130" t="s">
        <v>35</v>
      </c>
      <c r="C130" t="s">
        <v>8</v>
      </c>
      <c r="D130" t="s">
        <v>11</v>
      </c>
      <c r="F130" s="4">
        <v>44133</v>
      </c>
      <c r="G130" s="4">
        <v>44141</v>
      </c>
      <c r="H130" s="6">
        <v>8</v>
      </c>
      <c r="I130">
        <v>1</v>
      </c>
      <c r="L130">
        <v>0.25</v>
      </c>
      <c r="M130">
        <v>240</v>
      </c>
      <c r="N130" t="s">
        <v>17</v>
      </c>
      <c r="O130">
        <v>8</v>
      </c>
      <c r="P130">
        <v>80</v>
      </c>
      <c r="Q130">
        <v>20</v>
      </c>
      <c r="R130">
        <v>20</v>
      </c>
      <c r="S130">
        <v>240</v>
      </c>
      <c r="T130">
        <v>260</v>
      </c>
      <c r="U130">
        <v>260</v>
      </c>
      <c r="V130" t="s">
        <v>1050</v>
      </c>
      <c r="W130" t="s">
        <v>1049</v>
      </c>
    </row>
    <row r="131" spans="1:23" x14ac:dyDescent="0.35">
      <c r="A131" t="s">
        <v>176</v>
      </c>
      <c r="B131" t="s">
        <v>35</v>
      </c>
      <c r="C131" t="s">
        <v>44</v>
      </c>
      <c r="D131" t="s">
        <v>11</v>
      </c>
      <c r="F131" s="4">
        <v>44133</v>
      </c>
      <c r="G131" s="4">
        <v>44153</v>
      </c>
      <c r="H131" s="6">
        <v>20</v>
      </c>
      <c r="I131">
        <v>1</v>
      </c>
      <c r="L131">
        <v>0.25</v>
      </c>
      <c r="M131">
        <v>27</v>
      </c>
      <c r="N131" t="s">
        <v>18</v>
      </c>
      <c r="O131">
        <v>20</v>
      </c>
      <c r="P131">
        <v>80</v>
      </c>
      <c r="Q131">
        <v>20</v>
      </c>
      <c r="R131">
        <v>20</v>
      </c>
      <c r="S131">
        <v>27</v>
      </c>
      <c r="T131">
        <v>47</v>
      </c>
      <c r="U131">
        <v>47</v>
      </c>
      <c r="V131" t="s">
        <v>1050</v>
      </c>
      <c r="W131" t="s">
        <v>1051</v>
      </c>
    </row>
    <row r="132" spans="1:23" x14ac:dyDescent="0.35">
      <c r="A132" t="s">
        <v>177</v>
      </c>
      <c r="B132" t="s">
        <v>38</v>
      </c>
      <c r="C132" t="s">
        <v>8</v>
      </c>
      <c r="D132" t="s">
        <v>13</v>
      </c>
      <c r="F132" s="4">
        <v>44137</v>
      </c>
      <c r="G132" s="4">
        <v>44139</v>
      </c>
      <c r="H132" s="6">
        <v>2</v>
      </c>
      <c r="I132">
        <v>2</v>
      </c>
      <c r="L132">
        <v>1</v>
      </c>
      <c r="M132">
        <v>228.6335</v>
      </c>
      <c r="N132" t="s">
        <v>18</v>
      </c>
      <c r="O132">
        <v>2</v>
      </c>
      <c r="P132">
        <v>140</v>
      </c>
      <c r="Q132">
        <v>140</v>
      </c>
      <c r="R132">
        <v>140</v>
      </c>
      <c r="S132">
        <v>228.6335</v>
      </c>
      <c r="T132">
        <v>368.63350000000003</v>
      </c>
      <c r="U132">
        <v>368.63350000000003</v>
      </c>
      <c r="V132" t="s">
        <v>1053</v>
      </c>
      <c r="W132" t="s">
        <v>1051</v>
      </c>
    </row>
    <row r="133" spans="1:23" x14ac:dyDescent="0.35">
      <c r="A133" t="s">
        <v>178</v>
      </c>
      <c r="B133" t="s">
        <v>38</v>
      </c>
      <c r="C133" t="s">
        <v>6</v>
      </c>
      <c r="D133" t="s">
        <v>12</v>
      </c>
      <c r="F133" s="4">
        <v>44137</v>
      </c>
      <c r="G133" s="4">
        <v>44160</v>
      </c>
      <c r="H133" s="6">
        <v>23</v>
      </c>
      <c r="I133">
        <v>1</v>
      </c>
      <c r="L133">
        <v>0.5</v>
      </c>
      <c r="M133">
        <v>26.582599999999999</v>
      </c>
      <c r="N133" t="s">
        <v>17</v>
      </c>
      <c r="O133">
        <v>23</v>
      </c>
      <c r="P133">
        <v>80</v>
      </c>
      <c r="Q133">
        <v>40</v>
      </c>
      <c r="R133">
        <v>40</v>
      </c>
      <c r="S133">
        <v>26.582599999999999</v>
      </c>
      <c r="T133">
        <v>66.582599999999999</v>
      </c>
      <c r="U133">
        <v>66.582599999999999</v>
      </c>
      <c r="V133" t="s">
        <v>1053</v>
      </c>
      <c r="W133" t="s">
        <v>1051</v>
      </c>
    </row>
    <row r="134" spans="1:23" x14ac:dyDescent="0.35">
      <c r="A134" t="s">
        <v>179</v>
      </c>
      <c r="B134" t="s">
        <v>36</v>
      </c>
      <c r="C134" t="s">
        <v>6</v>
      </c>
      <c r="D134" t="s">
        <v>13</v>
      </c>
      <c r="F134" s="4">
        <v>44137</v>
      </c>
      <c r="G134" s="4">
        <v>44172</v>
      </c>
      <c r="H134" s="6">
        <v>35</v>
      </c>
      <c r="I134">
        <v>2</v>
      </c>
      <c r="L134">
        <v>0.75</v>
      </c>
      <c r="M134">
        <v>5.71</v>
      </c>
      <c r="N134" t="s">
        <v>17</v>
      </c>
      <c r="O134">
        <v>35</v>
      </c>
      <c r="P134">
        <v>140</v>
      </c>
      <c r="Q134">
        <v>105</v>
      </c>
      <c r="R134">
        <v>105</v>
      </c>
      <c r="S134">
        <v>5.71</v>
      </c>
      <c r="T134">
        <v>110.71</v>
      </c>
      <c r="U134">
        <v>110.71</v>
      </c>
      <c r="V134" t="s">
        <v>1053</v>
      </c>
      <c r="W134" t="s">
        <v>1053</v>
      </c>
    </row>
    <row r="135" spans="1:23" x14ac:dyDescent="0.35">
      <c r="A135" t="s">
        <v>180</v>
      </c>
      <c r="B135" t="s">
        <v>34</v>
      </c>
      <c r="C135" t="s">
        <v>6</v>
      </c>
      <c r="D135" t="s">
        <v>13</v>
      </c>
      <c r="F135" s="4">
        <v>44137</v>
      </c>
      <c r="G135" s="4">
        <v>44207</v>
      </c>
      <c r="H135" s="6">
        <v>70</v>
      </c>
      <c r="I135">
        <v>2</v>
      </c>
      <c r="L135">
        <v>0.5</v>
      </c>
      <c r="M135">
        <v>263.0523</v>
      </c>
      <c r="N135" t="s">
        <v>18</v>
      </c>
      <c r="O135">
        <v>70</v>
      </c>
      <c r="P135">
        <v>140</v>
      </c>
      <c r="Q135">
        <v>70</v>
      </c>
      <c r="R135">
        <v>70</v>
      </c>
      <c r="S135">
        <v>263.0523</v>
      </c>
      <c r="T135">
        <v>333.0523</v>
      </c>
      <c r="U135">
        <v>333.0523</v>
      </c>
      <c r="V135" t="s">
        <v>1053</v>
      </c>
      <c r="W135" t="s">
        <v>1053</v>
      </c>
    </row>
    <row r="136" spans="1:23" x14ac:dyDescent="0.35">
      <c r="A136" t="s">
        <v>181</v>
      </c>
      <c r="B136" t="s">
        <v>39</v>
      </c>
      <c r="C136" t="s">
        <v>44</v>
      </c>
      <c r="D136" t="s">
        <v>13</v>
      </c>
      <c r="F136" s="4">
        <v>44137</v>
      </c>
      <c r="G136" s="4">
        <v>44301</v>
      </c>
      <c r="H136" s="6">
        <v>164</v>
      </c>
      <c r="I136">
        <v>2</v>
      </c>
      <c r="L136">
        <v>1.75</v>
      </c>
      <c r="M136">
        <v>8.25</v>
      </c>
      <c r="N136" t="s">
        <v>17</v>
      </c>
      <c r="O136">
        <v>164</v>
      </c>
      <c r="P136">
        <v>140</v>
      </c>
      <c r="Q136">
        <v>245</v>
      </c>
      <c r="R136">
        <v>245</v>
      </c>
      <c r="S136">
        <v>8.25</v>
      </c>
      <c r="T136">
        <v>253.25</v>
      </c>
      <c r="U136">
        <v>253.25</v>
      </c>
      <c r="V136" t="s">
        <v>1053</v>
      </c>
      <c r="W136" t="s">
        <v>1050</v>
      </c>
    </row>
    <row r="137" spans="1:23" x14ac:dyDescent="0.35">
      <c r="A137" t="s">
        <v>182</v>
      </c>
      <c r="B137" t="s">
        <v>39</v>
      </c>
      <c r="C137" t="s">
        <v>8</v>
      </c>
      <c r="D137" t="s">
        <v>13</v>
      </c>
      <c r="F137" s="4">
        <v>44138</v>
      </c>
      <c r="G137" s="4">
        <v>44165</v>
      </c>
      <c r="H137" s="6">
        <v>27</v>
      </c>
      <c r="I137">
        <v>1</v>
      </c>
      <c r="L137">
        <v>0.5</v>
      </c>
      <c r="M137">
        <v>15.63</v>
      </c>
      <c r="N137" t="s">
        <v>17</v>
      </c>
      <c r="O137">
        <v>27</v>
      </c>
      <c r="P137">
        <v>80</v>
      </c>
      <c r="Q137">
        <v>40</v>
      </c>
      <c r="R137">
        <v>40</v>
      </c>
      <c r="S137">
        <v>15.63</v>
      </c>
      <c r="T137">
        <v>55.63</v>
      </c>
      <c r="U137">
        <v>55.63</v>
      </c>
      <c r="V137" t="s">
        <v>1048</v>
      </c>
      <c r="W137" t="s">
        <v>1053</v>
      </c>
    </row>
    <row r="138" spans="1:23" x14ac:dyDescent="0.35">
      <c r="A138" t="s">
        <v>183</v>
      </c>
      <c r="B138" t="s">
        <v>34</v>
      </c>
      <c r="C138" t="s">
        <v>6</v>
      </c>
      <c r="D138" t="s">
        <v>13</v>
      </c>
      <c r="F138" s="4">
        <v>44138</v>
      </c>
      <c r="G138" s="4">
        <v>44167</v>
      </c>
      <c r="H138" s="6">
        <v>29</v>
      </c>
      <c r="I138">
        <v>1</v>
      </c>
      <c r="L138">
        <v>0.5</v>
      </c>
      <c r="M138">
        <v>15.63</v>
      </c>
      <c r="N138" t="s">
        <v>17</v>
      </c>
      <c r="O138">
        <v>29</v>
      </c>
      <c r="P138">
        <v>80</v>
      </c>
      <c r="Q138">
        <v>40</v>
      </c>
      <c r="R138">
        <v>40</v>
      </c>
      <c r="S138">
        <v>15.63</v>
      </c>
      <c r="T138">
        <v>55.63</v>
      </c>
      <c r="U138">
        <v>55.63</v>
      </c>
      <c r="V138" t="s">
        <v>1048</v>
      </c>
      <c r="W138" t="s">
        <v>1051</v>
      </c>
    </row>
    <row r="139" spans="1:23" x14ac:dyDescent="0.35">
      <c r="A139" t="s">
        <v>184</v>
      </c>
      <c r="B139" t="s">
        <v>39</v>
      </c>
      <c r="C139" t="s">
        <v>9</v>
      </c>
      <c r="D139" t="s">
        <v>12</v>
      </c>
      <c r="F139" s="4">
        <v>44138</v>
      </c>
      <c r="G139" s="4">
        <v>44173</v>
      </c>
      <c r="H139" s="6">
        <v>35</v>
      </c>
      <c r="I139">
        <v>1</v>
      </c>
      <c r="L139">
        <v>0.75</v>
      </c>
      <c r="M139">
        <v>28.5</v>
      </c>
      <c r="N139" t="s">
        <v>18</v>
      </c>
      <c r="O139">
        <v>35</v>
      </c>
      <c r="P139">
        <v>80</v>
      </c>
      <c r="Q139">
        <v>60</v>
      </c>
      <c r="R139">
        <v>60</v>
      </c>
      <c r="S139">
        <v>28.5</v>
      </c>
      <c r="T139">
        <v>88.5</v>
      </c>
      <c r="U139">
        <v>88.5</v>
      </c>
      <c r="V139" t="s">
        <v>1048</v>
      </c>
      <c r="W139" t="s">
        <v>1048</v>
      </c>
    </row>
    <row r="140" spans="1:23" x14ac:dyDescent="0.35">
      <c r="A140" t="s">
        <v>185</v>
      </c>
      <c r="B140" t="s">
        <v>38</v>
      </c>
      <c r="C140" t="s">
        <v>8</v>
      </c>
      <c r="D140" t="s">
        <v>13</v>
      </c>
      <c r="F140" s="4">
        <v>44139</v>
      </c>
      <c r="G140" s="4">
        <v>44144</v>
      </c>
      <c r="H140" s="6">
        <v>5</v>
      </c>
      <c r="I140">
        <v>1</v>
      </c>
      <c r="L140">
        <v>0.5</v>
      </c>
      <c r="M140">
        <v>748.44</v>
      </c>
      <c r="N140" t="s">
        <v>17</v>
      </c>
      <c r="O140">
        <v>5</v>
      </c>
      <c r="P140">
        <v>80</v>
      </c>
      <c r="Q140">
        <v>40</v>
      </c>
      <c r="R140">
        <v>40</v>
      </c>
      <c r="S140">
        <v>748.44</v>
      </c>
      <c r="T140">
        <v>788.44</v>
      </c>
      <c r="U140">
        <v>788.44</v>
      </c>
      <c r="V140" t="s">
        <v>1051</v>
      </c>
      <c r="W140" t="s">
        <v>1053</v>
      </c>
    </row>
    <row r="141" spans="1:23" x14ac:dyDescent="0.35">
      <c r="A141" t="s">
        <v>186</v>
      </c>
      <c r="B141" t="s">
        <v>38</v>
      </c>
      <c r="C141" t="s">
        <v>6</v>
      </c>
      <c r="D141" t="s">
        <v>1</v>
      </c>
      <c r="F141" s="4">
        <v>44139</v>
      </c>
      <c r="G141" s="4">
        <v>44152</v>
      </c>
      <c r="H141" s="6">
        <v>13</v>
      </c>
      <c r="I141">
        <v>1</v>
      </c>
      <c r="L141">
        <v>1</v>
      </c>
      <c r="M141">
        <v>86.356300000000005</v>
      </c>
      <c r="N141" t="s">
        <v>19</v>
      </c>
      <c r="O141">
        <v>13</v>
      </c>
      <c r="P141">
        <v>80</v>
      </c>
      <c r="Q141">
        <v>80</v>
      </c>
      <c r="R141">
        <v>80</v>
      </c>
      <c r="S141">
        <v>86.356300000000005</v>
      </c>
      <c r="T141">
        <v>166.3563</v>
      </c>
      <c r="U141">
        <v>166.3563</v>
      </c>
      <c r="V141" t="s">
        <v>1051</v>
      </c>
      <c r="W141" t="s">
        <v>1048</v>
      </c>
    </row>
    <row r="142" spans="1:23" x14ac:dyDescent="0.35">
      <c r="A142" t="s">
        <v>187</v>
      </c>
      <c r="B142" t="s">
        <v>36</v>
      </c>
      <c r="C142" t="s">
        <v>44</v>
      </c>
      <c r="D142" t="s">
        <v>11</v>
      </c>
      <c r="F142" s="4">
        <v>44139</v>
      </c>
      <c r="G142" s="4">
        <v>44152</v>
      </c>
      <c r="H142" s="6">
        <v>13</v>
      </c>
      <c r="I142">
        <v>1</v>
      </c>
      <c r="L142">
        <v>0.25</v>
      </c>
      <c r="M142">
        <v>107.99550000000001</v>
      </c>
      <c r="N142" t="s">
        <v>19</v>
      </c>
      <c r="O142">
        <v>13</v>
      </c>
      <c r="P142">
        <v>80</v>
      </c>
      <c r="Q142">
        <v>20</v>
      </c>
      <c r="R142">
        <v>20</v>
      </c>
      <c r="S142">
        <v>107.99550000000001</v>
      </c>
      <c r="T142">
        <v>127.99550000000001</v>
      </c>
      <c r="U142">
        <v>127.99550000000001</v>
      </c>
      <c r="V142" t="s">
        <v>1051</v>
      </c>
      <c r="W142" t="s">
        <v>1048</v>
      </c>
    </row>
    <row r="143" spans="1:23" x14ac:dyDescent="0.35">
      <c r="A143" t="s">
        <v>188</v>
      </c>
      <c r="B143" t="s">
        <v>34</v>
      </c>
      <c r="C143" t="s">
        <v>44</v>
      </c>
      <c r="D143" t="s">
        <v>13</v>
      </c>
      <c r="F143" s="4">
        <v>44139</v>
      </c>
      <c r="G143" s="4">
        <v>44159</v>
      </c>
      <c r="H143" s="6">
        <v>20</v>
      </c>
      <c r="I143">
        <v>2</v>
      </c>
      <c r="L143">
        <v>0.5</v>
      </c>
      <c r="M143">
        <v>279.31</v>
      </c>
      <c r="N143" t="s">
        <v>17</v>
      </c>
      <c r="O143">
        <v>20</v>
      </c>
      <c r="P143">
        <v>140</v>
      </c>
      <c r="Q143">
        <v>70</v>
      </c>
      <c r="R143">
        <v>70</v>
      </c>
      <c r="S143">
        <v>279.31</v>
      </c>
      <c r="T143">
        <v>349.31</v>
      </c>
      <c r="U143">
        <v>349.31</v>
      </c>
      <c r="V143" t="s">
        <v>1051</v>
      </c>
      <c r="W143" t="s">
        <v>1048</v>
      </c>
    </row>
    <row r="144" spans="1:23" x14ac:dyDescent="0.35">
      <c r="A144" t="s">
        <v>189</v>
      </c>
      <c r="B144" t="s">
        <v>38</v>
      </c>
      <c r="C144" t="s">
        <v>8</v>
      </c>
      <c r="D144" t="s">
        <v>12</v>
      </c>
      <c r="F144" s="4">
        <v>44139</v>
      </c>
      <c r="G144" s="4">
        <v>44167</v>
      </c>
      <c r="H144" s="6">
        <v>28</v>
      </c>
      <c r="I144">
        <v>1</v>
      </c>
      <c r="L144">
        <v>0.5</v>
      </c>
      <c r="M144">
        <v>25.26</v>
      </c>
      <c r="N144" t="s">
        <v>17</v>
      </c>
      <c r="O144">
        <v>28</v>
      </c>
      <c r="P144">
        <v>80</v>
      </c>
      <c r="Q144">
        <v>40</v>
      </c>
      <c r="R144">
        <v>40</v>
      </c>
      <c r="S144">
        <v>25.26</v>
      </c>
      <c r="T144">
        <v>65.260000000000005</v>
      </c>
      <c r="U144">
        <v>65.260000000000005</v>
      </c>
      <c r="V144" t="s">
        <v>1051</v>
      </c>
      <c r="W144" t="s">
        <v>1051</v>
      </c>
    </row>
    <row r="145" spans="1:23" x14ac:dyDescent="0.35">
      <c r="A145" t="s">
        <v>190</v>
      </c>
      <c r="B145" t="s">
        <v>34</v>
      </c>
      <c r="C145" t="s">
        <v>44</v>
      </c>
      <c r="D145" t="s">
        <v>13</v>
      </c>
      <c r="F145" s="4">
        <v>44140</v>
      </c>
      <c r="G145" s="4">
        <v>44153</v>
      </c>
      <c r="H145" s="6">
        <v>13</v>
      </c>
      <c r="I145">
        <v>1</v>
      </c>
      <c r="L145">
        <v>1</v>
      </c>
      <c r="M145">
        <v>351.02069999999998</v>
      </c>
      <c r="N145" t="s">
        <v>18</v>
      </c>
      <c r="O145">
        <v>13</v>
      </c>
      <c r="P145">
        <v>80</v>
      </c>
      <c r="Q145">
        <v>80</v>
      </c>
      <c r="R145">
        <v>80</v>
      </c>
      <c r="S145">
        <v>351.02069999999998</v>
      </c>
      <c r="T145">
        <v>431.02069999999998</v>
      </c>
      <c r="U145">
        <v>431.02069999999998</v>
      </c>
      <c r="V145" t="s">
        <v>1050</v>
      </c>
      <c r="W145" t="s">
        <v>1051</v>
      </c>
    </row>
    <row r="146" spans="1:23" x14ac:dyDescent="0.35">
      <c r="A146" t="s">
        <v>191</v>
      </c>
      <c r="B146" t="s">
        <v>38</v>
      </c>
      <c r="C146" t="s">
        <v>6</v>
      </c>
      <c r="D146" t="s">
        <v>13</v>
      </c>
      <c r="F146" s="4">
        <v>44140</v>
      </c>
      <c r="G146" s="4">
        <v>44160</v>
      </c>
      <c r="H146" s="6">
        <v>20</v>
      </c>
      <c r="I146">
        <v>1</v>
      </c>
      <c r="L146">
        <v>0.5</v>
      </c>
      <c r="M146">
        <v>27.953900000000001</v>
      </c>
      <c r="N146" t="s">
        <v>17</v>
      </c>
      <c r="O146">
        <v>20</v>
      </c>
      <c r="P146">
        <v>80</v>
      </c>
      <c r="Q146">
        <v>40</v>
      </c>
      <c r="R146">
        <v>40</v>
      </c>
      <c r="S146">
        <v>27.953900000000001</v>
      </c>
      <c r="T146">
        <v>67.953900000000004</v>
      </c>
      <c r="U146">
        <v>67.953900000000004</v>
      </c>
      <c r="V146" t="s">
        <v>1050</v>
      </c>
      <c r="W146" t="s">
        <v>1051</v>
      </c>
    </row>
    <row r="147" spans="1:23" x14ac:dyDescent="0.35">
      <c r="A147" t="s">
        <v>192</v>
      </c>
      <c r="B147" t="s">
        <v>35</v>
      </c>
      <c r="C147" t="s">
        <v>9</v>
      </c>
      <c r="D147" t="s">
        <v>12</v>
      </c>
      <c r="F147" s="4">
        <v>44142</v>
      </c>
      <c r="G147" s="4">
        <v>44174</v>
      </c>
      <c r="H147" s="6">
        <v>32</v>
      </c>
      <c r="I147">
        <v>2</v>
      </c>
      <c r="L147">
        <v>0.75</v>
      </c>
      <c r="M147">
        <v>62.13</v>
      </c>
      <c r="N147" t="s">
        <v>17</v>
      </c>
      <c r="O147">
        <v>32</v>
      </c>
      <c r="P147">
        <v>140</v>
      </c>
      <c r="Q147">
        <v>105</v>
      </c>
      <c r="R147">
        <v>105</v>
      </c>
      <c r="S147">
        <v>62.13</v>
      </c>
      <c r="T147">
        <v>167.13</v>
      </c>
      <c r="U147">
        <v>167.13</v>
      </c>
      <c r="V147" t="s">
        <v>1052</v>
      </c>
      <c r="W147" t="s">
        <v>1051</v>
      </c>
    </row>
    <row r="148" spans="1:23" x14ac:dyDescent="0.35">
      <c r="A148" t="s">
        <v>193</v>
      </c>
      <c r="B148" t="s">
        <v>37</v>
      </c>
      <c r="C148" t="s">
        <v>43</v>
      </c>
      <c r="D148" t="s">
        <v>1</v>
      </c>
      <c r="F148" s="4">
        <v>44144</v>
      </c>
      <c r="G148" s="4">
        <v>44161</v>
      </c>
      <c r="H148" s="6">
        <v>17</v>
      </c>
      <c r="I148">
        <v>1</v>
      </c>
      <c r="L148">
        <v>7</v>
      </c>
      <c r="M148">
        <v>3396.25</v>
      </c>
      <c r="N148" t="s">
        <v>19</v>
      </c>
      <c r="O148">
        <v>17</v>
      </c>
      <c r="P148">
        <v>80</v>
      </c>
      <c r="Q148">
        <v>560</v>
      </c>
      <c r="R148">
        <v>560</v>
      </c>
      <c r="S148">
        <v>3396.25</v>
      </c>
      <c r="T148">
        <v>3956.25</v>
      </c>
      <c r="U148">
        <v>3956.25</v>
      </c>
      <c r="V148" t="s">
        <v>1053</v>
      </c>
      <c r="W148" t="s">
        <v>1050</v>
      </c>
    </row>
    <row r="149" spans="1:23" x14ac:dyDescent="0.35">
      <c r="A149" t="s">
        <v>194</v>
      </c>
      <c r="B149" t="s">
        <v>40</v>
      </c>
      <c r="C149" t="s">
        <v>7</v>
      </c>
      <c r="D149" t="s">
        <v>13</v>
      </c>
      <c r="F149" s="4">
        <v>44144</v>
      </c>
      <c r="G149" s="4">
        <v>44258</v>
      </c>
      <c r="H149" s="6">
        <v>114</v>
      </c>
      <c r="I149">
        <v>2</v>
      </c>
      <c r="L149">
        <v>0.5</v>
      </c>
      <c r="M149">
        <v>22</v>
      </c>
      <c r="N149" t="s">
        <v>17</v>
      </c>
      <c r="O149">
        <v>114</v>
      </c>
      <c r="P149">
        <v>140</v>
      </c>
      <c r="Q149">
        <v>70</v>
      </c>
      <c r="R149">
        <v>70</v>
      </c>
      <c r="S149">
        <v>22</v>
      </c>
      <c r="T149">
        <v>92</v>
      </c>
      <c r="U149">
        <v>92</v>
      </c>
      <c r="V149" t="s">
        <v>1053</v>
      </c>
      <c r="W149" t="s">
        <v>1051</v>
      </c>
    </row>
    <row r="150" spans="1:23" x14ac:dyDescent="0.35">
      <c r="A150" t="s">
        <v>195</v>
      </c>
      <c r="B150" t="s">
        <v>38</v>
      </c>
      <c r="C150" t="s">
        <v>8</v>
      </c>
      <c r="D150" t="s">
        <v>13</v>
      </c>
      <c r="F150" s="4">
        <v>44145</v>
      </c>
      <c r="G150" s="4">
        <v>44174</v>
      </c>
      <c r="H150" s="6">
        <v>29</v>
      </c>
      <c r="I150">
        <v>1</v>
      </c>
      <c r="L150">
        <v>0.5</v>
      </c>
      <c r="M150">
        <v>163.36609999999999</v>
      </c>
      <c r="N150" t="s">
        <v>19</v>
      </c>
      <c r="O150">
        <v>29</v>
      </c>
      <c r="P150">
        <v>80</v>
      </c>
      <c r="Q150">
        <v>40</v>
      </c>
      <c r="R150">
        <v>40</v>
      </c>
      <c r="S150">
        <v>163.36609999999999</v>
      </c>
      <c r="T150">
        <v>203.36609999999999</v>
      </c>
      <c r="U150">
        <v>203.36609999999999</v>
      </c>
      <c r="V150" t="s">
        <v>1048</v>
      </c>
      <c r="W150" t="s">
        <v>1051</v>
      </c>
    </row>
    <row r="151" spans="1:23" x14ac:dyDescent="0.35">
      <c r="A151" t="s">
        <v>196</v>
      </c>
      <c r="B151" t="s">
        <v>37</v>
      </c>
      <c r="C151" t="s">
        <v>43</v>
      </c>
      <c r="D151" t="s">
        <v>12</v>
      </c>
      <c r="F151" s="4">
        <v>44146</v>
      </c>
      <c r="G151" s="4">
        <v>44160</v>
      </c>
      <c r="H151" s="6">
        <v>14</v>
      </c>
      <c r="I151">
        <v>1</v>
      </c>
      <c r="L151">
        <v>0.25</v>
      </c>
      <c r="M151">
        <v>25.407900000000001</v>
      </c>
      <c r="N151" t="s">
        <v>17</v>
      </c>
      <c r="O151">
        <v>14</v>
      </c>
      <c r="P151">
        <v>80</v>
      </c>
      <c r="Q151">
        <v>20</v>
      </c>
      <c r="R151">
        <v>20</v>
      </c>
      <c r="S151">
        <v>25.407900000000001</v>
      </c>
      <c r="T151">
        <v>45.407899999999998</v>
      </c>
      <c r="U151">
        <v>45.407899999999998</v>
      </c>
      <c r="V151" t="s">
        <v>1051</v>
      </c>
      <c r="W151" t="s">
        <v>1051</v>
      </c>
    </row>
    <row r="152" spans="1:23" x14ac:dyDescent="0.35">
      <c r="A152" t="s">
        <v>197</v>
      </c>
      <c r="B152" t="s">
        <v>39</v>
      </c>
      <c r="C152" t="s">
        <v>44</v>
      </c>
      <c r="D152" t="s">
        <v>13</v>
      </c>
      <c r="F152" s="4">
        <v>44146</v>
      </c>
      <c r="G152" s="4">
        <v>44168</v>
      </c>
      <c r="H152" s="6">
        <v>22</v>
      </c>
      <c r="I152">
        <v>2</v>
      </c>
      <c r="L152">
        <v>0.75</v>
      </c>
      <c r="M152">
        <v>182.7</v>
      </c>
      <c r="N152" t="s">
        <v>18</v>
      </c>
      <c r="O152">
        <v>22</v>
      </c>
      <c r="P152">
        <v>140</v>
      </c>
      <c r="Q152">
        <v>105</v>
      </c>
      <c r="R152">
        <v>105</v>
      </c>
      <c r="S152">
        <v>182.7</v>
      </c>
      <c r="T152">
        <v>287.7</v>
      </c>
      <c r="U152">
        <v>287.7</v>
      </c>
      <c r="V152" t="s">
        <v>1051</v>
      </c>
      <c r="W152" t="s">
        <v>1050</v>
      </c>
    </row>
    <row r="153" spans="1:23" x14ac:dyDescent="0.35">
      <c r="A153" t="s">
        <v>198</v>
      </c>
      <c r="B153" t="s">
        <v>39</v>
      </c>
      <c r="C153" t="s">
        <v>8</v>
      </c>
      <c r="D153" t="s">
        <v>13</v>
      </c>
      <c r="F153" s="4">
        <v>44146</v>
      </c>
      <c r="G153" s="4">
        <v>44165</v>
      </c>
      <c r="H153" s="6">
        <v>19</v>
      </c>
      <c r="I153">
        <v>1</v>
      </c>
      <c r="L153">
        <v>0.5</v>
      </c>
      <c r="M153">
        <v>73.508899999999997</v>
      </c>
      <c r="N153" t="s">
        <v>18</v>
      </c>
      <c r="O153">
        <v>19</v>
      </c>
      <c r="P153">
        <v>80</v>
      </c>
      <c r="Q153">
        <v>40</v>
      </c>
      <c r="R153">
        <v>40</v>
      </c>
      <c r="S153">
        <v>73.508899999999997</v>
      </c>
      <c r="T153">
        <v>113.5089</v>
      </c>
      <c r="U153">
        <v>113.5089</v>
      </c>
      <c r="V153" t="s">
        <v>1051</v>
      </c>
      <c r="W153" t="s">
        <v>1053</v>
      </c>
    </row>
    <row r="154" spans="1:23" x14ac:dyDescent="0.35">
      <c r="A154" t="s">
        <v>199</v>
      </c>
      <c r="B154" t="s">
        <v>34</v>
      </c>
      <c r="C154" t="s">
        <v>44</v>
      </c>
      <c r="D154" t="s">
        <v>13</v>
      </c>
      <c r="E154" t="s">
        <v>3</v>
      </c>
      <c r="F154" s="4">
        <v>44146</v>
      </c>
      <c r="G154" s="4">
        <v>44166</v>
      </c>
      <c r="H154" s="6">
        <v>20</v>
      </c>
      <c r="I154">
        <v>2</v>
      </c>
      <c r="L154">
        <v>0.5</v>
      </c>
      <c r="M154">
        <v>115.22490000000001</v>
      </c>
      <c r="N154" t="s">
        <v>17</v>
      </c>
      <c r="O154">
        <v>20</v>
      </c>
      <c r="P154">
        <v>140</v>
      </c>
      <c r="Q154">
        <v>70</v>
      </c>
      <c r="R154">
        <v>70</v>
      </c>
      <c r="S154">
        <v>115.22490000000001</v>
      </c>
      <c r="T154">
        <v>185.22489999999999</v>
      </c>
      <c r="U154">
        <v>185.22489999999999</v>
      </c>
      <c r="V154" t="s">
        <v>1051</v>
      </c>
      <c r="W154" t="s">
        <v>1048</v>
      </c>
    </row>
    <row r="155" spans="1:23" x14ac:dyDescent="0.35">
      <c r="A155" t="s">
        <v>200</v>
      </c>
      <c r="B155" t="s">
        <v>35</v>
      </c>
      <c r="C155" t="s">
        <v>44</v>
      </c>
      <c r="D155" t="s">
        <v>13</v>
      </c>
      <c r="F155" s="4">
        <v>44147</v>
      </c>
      <c r="G155" s="4">
        <v>44154</v>
      </c>
      <c r="H155" s="6">
        <v>7</v>
      </c>
      <c r="I155">
        <v>2</v>
      </c>
      <c r="L155">
        <v>0.75</v>
      </c>
      <c r="M155">
        <v>340.45229999999998</v>
      </c>
      <c r="N155" t="s">
        <v>18</v>
      </c>
      <c r="O155">
        <v>7</v>
      </c>
      <c r="P155">
        <v>140</v>
      </c>
      <c r="Q155">
        <v>105</v>
      </c>
      <c r="R155">
        <v>105</v>
      </c>
      <c r="S155">
        <v>340.45229999999998</v>
      </c>
      <c r="T155">
        <v>445.45229999999998</v>
      </c>
      <c r="U155">
        <v>445.45229999999998</v>
      </c>
      <c r="V155" t="s">
        <v>1050</v>
      </c>
      <c r="W155" t="s">
        <v>1050</v>
      </c>
    </row>
    <row r="156" spans="1:23" x14ac:dyDescent="0.35">
      <c r="A156" t="s">
        <v>201</v>
      </c>
      <c r="B156" t="s">
        <v>38</v>
      </c>
      <c r="C156" t="s">
        <v>8</v>
      </c>
      <c r="D156" t="s">
        <v>12</v>
      </c>
      <c r="F156" s="4">
        <v>44147</v>
      </c>
      <c r="G156" s="4">
        <v>44161</v>
      </c>
      <c r="H156" s="6">
        <v>14</v>
      </c>
      <c r="I156">
        <v>1</v>
      </c>
      <c r="L156">
        <v>0.5</v>
      </c>
      <c r="M156">
        <v>12</v>
      </c>
      <c r="N156" t="s">
        <v>17</v>
      </c>
      <c r="O156">
        <v>14</v>
      </c>
      <c r="P156">
        <v>80</v>
      </c>
      <c r="Q156">
        <v>40</v>
      </c>
      <c r="R156">
        <v>40</v>
      </c>
      <c r="S156">
        <v>12</v>
      </c>
      <c r="T156">
        <v>52</v>
      </c>
      <c r="U156">
        <v>52</v>
      </c>
      <c r="V156" t="s">
        <v>1050</v>
      </c>
      <c r="W156" t="s">
        <v>1050</v>
      </c>
    </row>
    <row r="157" spans="1:23" x14ac:dyDescent="0.35">
      <c r="A157" t="s">
        <v>202</v>
      </c>
      <c r="B157" t="s">
        <v>39</v>
      </c>
      <c r="C157" t="s">
        <v>8</v>
      </c>
      <c r="D157" t="s">
        <v>13</v>
      </c>
      <c r="F157" s="4">
        <v>44148</v>
      </c>
      <c r="G157" s="4">
        <v>44159</v>
      </c>
      <c r="H157" s="6">
        <v>11</v>
      </c>
      <c r="I157">
        <v>1</v>
      </c>
      <c r="L157">
        <v>0.5</v>
      </c>
      <c r="M157">
        <v>36.754399999999997</v>
      </c>
      <c r="N157" t="s">
        <v>17</v>
      </c>
      <c r="O157">
        <v>11</v>
      </c>
      <c r="P157">
        <v>80</v>
      </c>
      <c r="Q157">
        <v>40</v>
      </c>
      <c r="R157">
        <v>40</v>
      </c>
      <c r="S157">
        <v>36.754399999999997</v>
      </c>
      <c r="T157">
        <v>76.754400000000004</v>
      </c>
      <c r="U157">
        <v>76.754400000000004</v>
      </c>
      <c r="V157" t="s">
        <v>1049</v>
      </c>
      <c r="W157" t="s">
        <v>1048</v>
      </c>
    </row>
    <row r="158" spans="1:23" x14ac:dyDescent="0.35">
      <c r="A158" t="s">
        <v>203</v>
      </c>
      <c r="B158" t="s">
        <v>37</v>
      </c>
      <c r="C158" t="s">
        <v>43</v>
      </c>
      <c r="D158" t="s">
        <v>1</v>
      </c>
      <c r="F158" s="4">
        <v>44149</v>
      </c>
      <c r="G158" s="4">
        <v>44170</v>
      </c>
      <c r="H158" s="6">
        <v>21</v>
      </c>
      <c r="I158">
        <v>1</v>
      </c>
      <c r="L158">
        <v>1.75</v>
      </c>
      <c r="M158">
        <v>183.95</v>
      </c>
      <c r="N158" t="s">
        <v>19</v>
      </c>
      <c r="O158">
        <v>21</v>
      </c>
      <c r="P158">
        <v>80</v>
      </c>
      <c r="Q158">
        <v>140</v>
      </c>
      <c r="R158">
        <v>140</v>
      </c>
      <c r="S158">
        <v>183.95</v>
      </c>
      <c r="T158">
        <v>323.95</v>
      </c>
      <c r="U158">
        <v>323.95</v>
      </c>
      <c r="V158" t="s">
        <v>1052</v>
      </c>
      <c r="W158" t="s">
        <v>1052</v>
      </c>
    </row>
    <row r="159" spans="1:23" x14ac:dyDescent="0.35">
      <c r="A159" t="s">
        <v>204</v>
      </c>
      <c r="B159" t="s">
        <v>38</v>
      </c>
      <c r="C159" t="s">
        <v>8</v>
      </c>
      <c r="D159" t="s">
        <v>12</v>
      </c>
      <c r="E159" t="s">
        <v>3</v>
      </c>
      <c r="F159" s="4">
        <v>44149</v>
      </c>
      <c r="G159" s="4">
        <v>44167</v>
      </c>
      <c r="H159" s="6">
        <v>18</v>
      </c>
      <c r="I159">
        <v>1</v>
      </c>
      <c r="L159">
        <v>0.25</v>
      </c>
      <c r="M159">
        <v>26.582599999999999</v>
      </c>
      <c r="N159" t="s">
        <v>19</v>
      </c>
      <c r="O159">
        <v>18</v>
      </c>
      <c r="P159">
        <v>80</v>
      </c>
      <c r="Q159">
        <v>20</v>
      </c>
      <c r="R159">
        <v>20</v>
      </c>
      <c r="S159">
        <v>26.582599999999999</v>
      </c>
      <c r="T159">
        <v>46.582599999999999</v>
      </c>
      <c r="U159">
        <v>46.582599999999999</v>
      </c>
      <c r="V159" t="s">
        <v>1052</v>
      </c>
      <c r="W159" t="s">
        <v>1051</v>
      </c>
    </row>
    <row r="160" spans="1:23" x14ac:dyDescent="0.35">
      <c r="A160" t="s">
        <v>205</v>
      </c>
      <c r="B160" t="s">
        <v>38</v>
      </c>
      <c r="C160" t="s">
        <v>8</v>
      </c>
      <c r="D160" t="s">
        <v>12</v>
      </c>
      <c r="F160" s="4">
        <v>44151</v>
      </c>
      <c r="G160" s="4">
        <v>44167</v>
      </c>
      <c r="H160" s="6">
        <v>16</v>
      </c>
      <c r="I160">
        <v>1</v>
      </c>
      <c r="L160">
        <v>0.5</v>
      </c>
      <c r="M160">
        <v>13.42</v>
      </c>
      <c r="N160" t="s">
        <v>18</v>
      </c>
      <c r="O160">
        <v>16</v>
      </c>
      <c r="P160">
        <v>80</v>
      </c>
      <c r="Q160">
        <v>40</v>
      </c>
      <c r="R160">
        <v>40</v>
      </c>
      <c r="S160">
        <v>13.42</v>
      </c>
      <c r="T160">
        <v>53.42</v>
      </c>
      <c r="U160">
        <v>53.42</v>
      </c>
      <c r="V160" t="s">
        <v>1053</v>
      </c>
      <c r="W160" t="s">
        <v>1051</v>
      </c>
    </row>
    <row r="161" spans="1:23" x14ac:dyDescent="0.35">
      <c r="A161" t="s">
        <v>206</v>
      </c>
      <c r="B161" t="s">
        <v>38</v>
      </c>
      <c r="C161" t="s">
        <v>8</v>
      </c>
      <c r="D161" t="s">
        <v>1</v>
      </c>
      <c r="F161" s="4">
        <v>44151</v>
      </c>
      <c r="G161" s="4">
        <v>44168</v>
      </c>
      <c r="H161" s="6">
        <v>17</v>
      </c>
      <c r="I161">
        <v>1</v>
      </c>
      <c r="L161">
        <v>1</v>
      </c>
      <c r="M161">
        <v>324</v>
      </c>
      <c r="N161" t="s">
        <v>19</v>
      </c>
      <c r="O161">
        <v>17</v>
      </c>
      <c r="P161">
        <v>80</v>
      </c>
      <c r="Q161">
        <v>80</v>
      </c>
      <c r="R161">
        <v>80</v>
      </c>
      <c r="S161">
        <v>324</v>
      </c>
      <c r="T161">
        <v>404</v>
      </c>
      <c r="U161">
        <v>404</v>
      </c>
      <c r="V161" t="s">
        <v>1053</v>
      </c>
      <c r="W161" t="s">
        <v>1050</v>
      </c>
    </row>
    <row r="162" spans="1:23" x14ac:dyDescent="0.35">
      <c r="A162" t="s">
        <v>207</v>
      </c>
      <c r="B162" t="s">
        <v>39</v>
      </c>
      <c r="C162" t="s">
        <v>8</v>
      </c>
      <c r="D162" t="s">
        <v>13</v>
      </c>
      <c r="F162" s="4">
        <v>44152</v>
      </c>
      <c r="G162" s="4">
        <v>44174</v>
      </c>
      <c r="H162" s="6">
        <v>22</v>
      </c>
      <c r="I162">
        <v>2</v>
      </c>
      <c r="L162">
        <v>0.5</v>
      </c>
      <c r="M162">
        <v>504.21269999999998</v>
      </c>
      <c r="N162" t="s">
        <v>18</v>
      </c>
      <c r="O162">
        <v>22</v>
      </c>
      <c r="P162">
        <v>140</v>
      </c>
      <c r="Q162">
        <v>70</v>
      </c>
      <c r="R162">
        <v>70</v>
      </c>
      <c r="S162">
        <v>504.21269999999998</v>
      </c>
      <c r="T162">
        <v>574.21270000000004</v>
      </c>
      <c r="U162">
        <v>574.21270000000004</v>
      </c>
      <c r="V162" t="s">
        <v>1048</v>
      </c>
      <c r="W162" t="s">
        <v>1051</v>
      </c>
    </row>
    <row r="163" spans="1:23" x14ac:dyDescent="0.35">
      <c r="A163" t="s">
        <v>208</v>
      </c>
      <c r="B163" t="s">
        <v>34</v>
      </c>
      <c r="C163" t="s">
        <v>8</v>
      </c>
      <c r="D163" t="s">
        <v>12</v>
      </c>
      <c r="E163" t="s">
        <v>3</v>
      </c>
      <c r="F163" s="4">
        <v>44152</v>
      </c>
      <c r="G163" s="4">
        <v>44180</v>
      </c>
      <c r="H163" s="6">
        <v>28</v>
      </c>
      <c r="I163">
        <v>2</v>
      </c>
      <c r="L163">
        <v>0.5</v>
      </c>
      <c r="M163">
        <v>338.0702</v>
      </c>
      <c r="N163" t="s">
        <v>17</v>
      </c>
      <c r="O163">
        <v>28</v>
      </c>
      <c r="P163">
        <v>140</v>
      </c>
      <c r="Q163">
        <v>70</v>
      </c>
      <c r="R163">
        <v>70</v>
      </c>
      <c r="S163">
        <v>338.0702</v>
      </c>
      <c r="T163">
        <v>408.0702</v>
      </c>
      <c r="U163">
        <v>408.0702</v>
      </c>
      <c r="V163" t="s">
        <v>1048</v>
      </c>
      <c r="W163" t="s">
        <v>1048</v>
      </c>
    </row>
    <row r="164" spans="1:23" x14ac:dyDescent="0.35">
      <c r="A164" t="s">
        <v>209</v>
      </c>
      <c r="B164" t="s">
        <v>39</v>
      </c>
      <c r="C164" t="s">
        <v>9</v>
      </c>
      <c r="D164" t="s">
        <v>12</v>
      </c>
      <c r="F164" s="4">
        <v>44153</v>
      </c>
      <c r="G164" s="4">
        <v>44165</v>
      </c>
      <c r="H164" s="6">
        <v>12</v>
      </c>
      <c r="I164">
        <v>2</v>
      </c>
      <c r="L164">
        <v>1.5</v>
      </c>
      <c r="M164">
        <v>0.98399999999999999</v>
      </c>
      <c r="N164" t="s">
        <v>18</v>
      </c>
      <c r="O164">
        <v>12</v>
      </c>
      <c r="P164">
        <v>140</v>
      </c>
      <c r="Q164">
        <v>210</v>
      </c>
      <c r="R164">
        <v>210</v>
      </c>
      <c r="S164">
        <v>0.98399999999999999</v>
      </c>
      <c r="T164">
        <v>210.98400000000001</v>
      </c>
      <c r="U164">
        <v>210.98400000000001</v>
      </c>
      <c r="V164" t="s">
        <v>1051</v>
      </c>
      <c r="W164" t="s">
        <v>1053</v>
      </c>
    </row>
    <row r="165" spans="1:23" x14ac:dyDescent="0.35">
      <c r="A165" t="s">
        <v>210</v>
      </c>
      <c r="B165" t="s">
        <v>39</v>
      </c>
      <c r="C165" t="s">
        <v>8</v>
      </c>
      <c r="D165" t="s">
        <v>12</v>
      </c>
      <c r="F165" s="4">
        <v>44153</v>
      </c>
      <c r="G165" s="4">
        <v>44165</v>
      </c>
      <c r="H165" s="6">
        <v>12</v>
      </c>
      <c r="I165">
        <v>1</v>
      </c>
      <c r="L165">
        <v>0.5</v>
      </c>
      <c r="M165">
        <v>14.88</v>
      </c>
      <c r="N165" t="s">
        <v>17</v>
      </c>
      <c r="O165">
        <v>12</v>
      </c>
      <c r="P165">
        <v>80</v>
      </c>
      <c r="Q165">
        <v>40</v>
      </c>
      <c r="R165">
        <v>40</v>
      </c>
      <c r="S165">
        <v>14.88</v>
      </c>
      <c r="T165">
        <v>54.88</v>
      </c>
      <c r="U165">
        <v>54.88</v>
      </c>
      <c r="V165" t="s">
        <v>1051</v>
      </c>
      <c r="W165" t="s">
        <v>1053</v>
      </c>
    </row>
    <row r="166" spans="1:23" x14ac:dyDescent="0.35">
      <c r="A166" t="s">
        <v>211</v>
      </c>
      <c r="B166" t="s">
        <v>37</v>
      </c>
      <c r="C166" t="s">
        <v>43</v>
      </c>
      <c r="D166" t="s">
        <v>12</v>
      </c>
      <c r="F166" s="4">
        <v>44154</v>
      </c>
      <c r="G166" s="4">
        <v>44165</v>
      </c>
      <c r="H166" s="6">
        <v>11</v>
      </c>
      <c r="I166">
        <v>1</v>
      </c>
      <c r="L166">
        <v>0.5</v>
      </c>
      <c r="M166">
        <v>81.900000000000006</v>
      </c>
      <c r="N166" t="s">
        <v>17</v>
      </c>
      <c r="O166">
        <v>11</v>
      </c>
      <c r="P166">
        <v>80</v>
      </c>
      <c r="Q166">
        <v>40</v>
      </c>
      <c r="R166">
        <v>40</v>
      </c>
      <c r="S166">
        <v>81.900000000000006</v>
      </c>
      <c r="T166">
        <v>121.9</v>
      </c>
      <c r="U166">
        <v>121.9</v>
      </c>
      <c r="V166" t="s">
        <v>1050</v>
      </c>
      <c r="W166" t="s">
        <v>1053</v>
      </c>
    </row>
    <row r="167" spans="1:23" x14ac:dyDescent="0.35">
      <c r="A167" t="s">
        <v>212</v>
      </c>
      <c r="B167" t="s">
        <v>35</v>
      </c>
      <c r="C167" t="s">
        <v>9</v>
      </c>
      <c r="D167" t="s">
        <v>12</v>
      </c>
      <c r="F167" s="4">
        <v>44154</v>
      </c>
      <c r="G167" s="4">
        <v>44168</v>
      </c>
      <c r="H167" s="6">
        <v>14</v>
      </c>
      <c r="I167">
        <v>2</v>
      </c>
      <c r="L167">
        <v>0.25</v>
      </c>
      <c r="M167">
        <v>21.33</v>
      </c>
      <c r="N167" t="s">
        <v>17</v>
      </c>
      <c r="O167">
        <v>14</v>
      </c>
      <c r="P167">
        <v>140</v>
      </c>
      <c r="Q167">
        <v>35</v>
      </c>
      <c r="R167">
        <v>35</v>
      </c>
      <c r="S167">
        <v>21.33</v>
      </c>
      <c r="T167">
        <v>56.33</v>
      </c>
      <c r="U167">
        <v>56.33</v>
      </c>
      <c r="V167" t="s">
        <v>1050</v>
      </c>
      <c r="W167" t="s">
        <v>1050</v>
      </c>
    </row>
    <row r="168" spans="1:23" x14ac:dyDescent="0.35">
      <c r="A168" t="s">
        <v>213</v>
      </c>
      <c r="B168" t="s">
        <v>34</v>
      </c>
      <c r="C168" t="s">
        <v>8</v>
      </c>
      <c r="D168" t="s">
        <v>12</v>
      </c>
      <c r="F168" s="4">
        <v>44154</v>
      </c>
      <c r="G168" s="4">
        <v>44168</v>
      </c>
      <c r="H168" s="6">
        <v>14</v>
      </c>
      <c r="I168">
        <v>1</v>
      </c>
      <c r="L168">
        <v>0.25</v>
      </c>
      <c r="M168">
        <v>120</v>
      </c>
      <c r="N168" t="s">
        <v>19</v>
      </c>
      <c r="O168">
        <v>14</v>
      </c>
      <c r="P168">
        <v>80</v>
      </c>
      <c r="Q168">
        <v>20</v>
      </c>
      <c r="R168">
        <v>20</v>
      </c>
      <c r="S168">
        <v>120</v>
      </c>
      <c r="T168">
        <v>140</v>
      </c>
      <c r="U168">
        <v>140</v>
      </c>
      <c r="V168" t="s">
        <v>1050</v>
      </c>
      <c r="W168" t="s">
        <v>1050</v>
      </c>
    </row>
    <row r="169" spans="1:23" x14ac:dyDescent="0.35">
      <c r="A169" t="s">
        <v>214</v>
      </c>
      <c r="B169" t="s">
        <v>35</v>
      </c>
      <c r="C169" t="s">
        <v>6</v>
      </c>
      <c r="D169" t="s">
        <v>13</v>
      </c>
      <c r="F169" s="4">
        <v>44154</v>
      </c>
      <c r="G169" s="4">
        <v>44182</v>
      </c>
      <c r="H169" s="6">
        <v>28</v>
      </c>
      <c r="I169">
        <v>2</v>
      </c>
      <c r="L169">
        <v>0.5</v>
      </c>
      <c r="M169">
        <v>1579.4</v>
      </c>
      <c r="N169" t="s">
        <v>17</v>
      </c>
      <c r="O169">
        <v>28</v>
      </c>
      <c r="P169">
        <v>140</v>
      </c>
      <c r="Q169">
        <v>70</v>
      </c>
      <c r="R169">
        <v>70</v>
      </c>
      <c r="S169">
        <v>1579.4</v>
      </c>
      <c r="T169">
        <v>1649.4</v>
      </c>
      <c r="U169">
        <v>1649.4</v>
      </c>
      <c r="V169" t="s">
        <v>1050</v>
      </c>
      <c r="W169" t="s">
        <v>1050</v>
      </c>
    </row>
    <row r="170" spans="1:23" x14ac:dyDescent="0.35">
      <c r="A170" t="s">
        <v>215</v>
      </c>
      <c r="B170" t="s">
        <v>37</v>
      </c>
      <c r="C170" t="s">
        <v>8</v>
      </c>
      <c r="D170" t="s">
        <v>13</v>
      </c>
      <c r="F170" s="4">
        <v>44156</v>
      </c>
      <c r="G170" s="4">
        <v>44165</v>
      </c>
      <c r="H170" s="6">
        <v>9</v>
      </c>
      <c r="I170">
        <v>2</v>
      </c>
      <c r="L170">
        <v>0.5</v>
      </c>
      <c r="M170">
        <v>174.18029999999999</v>
      </c>
      <c r="N170" t="s">
        <v>18</v>
      </c>
      <c r="O170">
        <v>9</v>
      </c>
      <c r="P170">
        <v>140</v>
      </c>
      <c r="Q170">
        <v>70</v>
      </c>
      <c r="R170">
        <v>70</v>
      </c>
      <c r="S170">
        <v>174.18029999999999</v>
      </c>
      <c r="T170">
        <v>244.18029999999999</v>
      </c>
      <c r="U170">
        <v>244.18029999999999</v>
      </c>
      <c r="V170" t="s">
        <v>1052</v>
      </c>
      <c r="W170" t="s">
        <v>1053</v>
      </c>
    </row>
    <row r="171" spans="1:23" x14ac:dyDescent="0.35">
      <c r="A171" t="s">
        <v>216</v>
      </c>
      <c r="B171" t="s">
        <v>34</v>
      </c>
      <c r="C171" t="s">
        <v>9</v>
      </c>
      <c r="D171" t="s">
        <v>13</v>
      </c>
      <c r="F171" s="4">
        <v>44158</v>
      </c>
      <c r="G171" s="4">
        <v>44172</v>
      </c>
      <c r="H171" s="6">
        <v>14</v>
      </c>
      <c r="I171">
        <v>1</v>
      </c>
      <c r="L171">
        <v>0.75</v>
      </c>
      <c r="M171">
        <v>20</v>
      </c>
      <c r="N171" t="s">
        <v>17</v>
      </c>
      <c r="O171">
        <v>14</v>
      </c>
      <c r="P171">
        <v>80</v>
      </c>
      <c r="Q171">
        <v>60</v>
      </c>
      <c r="R171">
        <v>60</v>
      </c>
      <c r="S171">
        <v>20</v>
      </c>
      <c r="T171">
        <v>80</v>
      </c>
      <c r="U171">
        <v>80</v>
      </c>
      <c r="V171" t="s">
        <v>1053</v>
      </c>
      <c r="W171" t="s">
        <v>1053</v>
      </c>
    </row>
    <row r="172" spans="1:23" x14ac:dyDescent="0.35">
      <c r="A172" t="s">
        <v>217</v>
      </c>
      <c r="B172" t="s">
        <v>35</v>
      </c>
      <c r="C172" t="s">
        <v>8</v>
      </c>
      <c r="D172" t="s">
        <v>1</v>
      </c>
      <c r="F172" s="4">
        <v>44158</v>
      </c>
      <c r="G172" s="4">
        <v>44201</v>
      </c>
      <c r="H172" s="6">
        <v>43</v>
      </c>
      <c r="I172">
        <v>1</v>
      </c>
      <c r="L172">
        <v>2.5</v>
      </c>
      <c r="M172">
        <v>689.15409999999997</v>
      </c>
      <c r="N172" t="s">
        <v>19</v>
      </c>
      <c r="O172">
        <v>43</v>
      </c>
      <c r="P172">
        <v>80</v>
      </c>
      <c r="Q172">
        <v>200</v>
      </c>
      <c r="R172">
        <v>200</v>
      </c>
      <c r="S172">
        <v>689.15409999999997</v>
      </c>
      <c r="T172">
        <v>889.15409999999997</v>
      </c>
      <c r="U172">
        <v>889.15409999999997</v>
      </c>
      <c r="V172" t="s">
        <v>1053</v>
      </c>
      <c r="W172" t="s">
        <v>1048</v>
      </c>
    </row>
    <row r="173" spans="1:23" x14ac:dyDescent="0.35">
      <c r="A173" t="s">
        <v>218</v>
      </c>
      <c r="B173" t="s">
        <v>39</v>
      </c>
      <c r="C173" t="s">
        <v>6</v>
      </c>
      <c r="D173" t="s">
        <v>12</v>
      </c>
      <c r="F173" s="4">
        <v>44158</v>
      </c>
      <c r="G173" s="4">
        <v>44203</v>
      </c>
      <c r="H173" s="6">
        <v>45</v>
      </c>
      <c r="I173">
        <v>1</v>
      </c>
      <c r="L173">
        <v>0.25</v>
      </c>
      <c r="M173">
        <v>156</v>
      </c>
      <c r="N173" t="s">
        <v>17</v>
      </c>
      <c r="O173">
        <v>45</v>
      </c>
      <c r="P173">
        <v>80</v>
      </c>
      <c r="Q173">
        <v>20</v>
      </c>
      <c r="R173">
        <v>20</v>
      </c>
      <c r="S173">
        <v>156</v>
      </c>
      <c r="T173">
        <v>176</v>
      </c>
      <c r="U173">
        <v>176</v>
      </c>
      <c r="V173" t="s">
        <v>1053</v>
      </c>
      <c r="W173" t="s">
        <v>1050</v>
      </c>
    </row>
    <row r="174" spans="1:23" x14ac:dyDescent="0.35">
      <c r="A174" t="s">
        <v>219</v>
      </c>
      <c r="B174" t="s">
        <v>37</v>
      </c>
      <c r="C174" t="s">
        <v>43</v>
      </c>
      <c r="D174" t="s">
        <v>12</v>
      </c>
      <c r="F174" s="4">
        <v>44158</v>
      </c>
      <c r="G174" s="4">
        <v>44212</v>
      </c>
      <c r="H174" s="6">
        <v>54</v>
      </c>
      <c r="I174">
        <v>1</v>
      </c>
      <c r="L174">
        <v>0.25</v>
      </c>
      <c r="M174">
        <v>45.734099999999998</v>
      </c>
      <c r="N174" t="s">
        <v>17</v>
      </c>
      <c r="O174">
        <v>54</v>
      </c>
      <c r="P174">
        <v>80</v>
      </c>
      <c r="Q174">
        <v>20</v>
      </c>
      <c r="R174">
        <v>20</v>
      </c>
      <c r="S174">
        <v>45.734099999999998</v>
      </c>
      <c r="T174">
        <v>65.734099999999998</v>
      </c>
      <c r="U174">
        <v>65.734099999999998</v>
      </c>
      <c r="V174" t="s">
        <v>1053</v>
      </c>
      <c r="W174" t="s">
        <v>1052</v>
      </c>
    </row>
    <row r="175" spans="1:23" x14ac:dyDescent="0.35">
      <c r="A175" t="s">
        <v>220</v>
      </c>
      <c r="B175" t="s">
        <v>40</v>
      </c>
      <c r="C175" t="s">
        <v>7</v>
      </c>
      <c r="D175" t="s">
        <v>13</v>
      </c>
      <c r="F175" s="4">
        <v>44158</v>
      </c>
      <c r="G175" s="4">
        <v>44236</v>
      </c>
      <c r="H175" s="6">
        <v>78</v>
      </c>
      <c r="I175">
        <v>2</v>
      </c>
      <c r="L175">
        <v>0.5</v>
      </c>
      <c r="M175">
        <v>204.28399999999999</v>
      </c>
      <c r="N175" t="s">
        <v>17</v>
      </c>
      <c r="O175">
        <v>78</v>
      </c>
      <c r="P175">
        <v>140</v>
      </c>
      <c r="Q175">
        <v>70</v>
      </c>
      <c r="R175">
        <v>70</v>
      </c>
      <c r="S175">
        <v>204.28399999999999</v>
      </c>
      <c r="T175">
        <v>274.28399999999999</v>
      </c>
      <c r="U175">
        <v>274.28399999999999</v>
      </c>
      <c r="V175" t="s">
        <v>1053</v>
      </c>
      <c r="W175" t="s">
        <v>1048</v>
      </c>
    </row>
    <row r="176" spans="1:23" x14ac:dyDescent="0.35">
      <c r="A176" t="s">
        <v>221</v>
      </c>
      <c r="B176" t="s">
        <v>35</v>
      </c>
      <c r="C176" t="s">
        <v>8</v>
      </c>
      <c r="D176" t="s">
        <v>11</v>
      </c>
      <c r="E176" t="s">
        <v>3</v>
      </c>
      <c r="F176" s="4">
        <v>44159</v>
      </c>
      <c r="G176" s="4">
        <v>44161</v>
      </c>
      <c r="H176" s="6">
        <v>2</v>
      </c>
      <c r="I176">
        <v>1</v>
      </c>
      <c r="L176">
        <v>0.25</v>
      </c>
      <c r="M176">
        <v>21.33</v>
      </c>
      <c r="N176" t="s">
        <v>17</v>
      </c>
      <c r="O176">
        <v>2</v>
      </c>
      <c r="P176">
        <v>80</v>
      </c>
      <c r="Q176">
        <v>20</v>
      </c>
      <c r="R176">
        <v>20</v>
      </c>
      <c r="S176">
        <v>21.33</v>
      </c>
      <c r="T176">
        <v>41.33</v>
      </c>
      <c r="U176">
        <v>41.33</v>
      </c>
      <c r="V176" t="s">
        <v>1048</v>
      </c>
      <c r="W176" t="s">
        <v>1050</v>
      </c>
    </row>
    <row r="177" spans="1:23" x14ac:dyDescent="0.35">
      <c r="A177" t="s">
        <v>222</v>
      </c>
      <c r="B177" t="s">
        <v>39</v>
      </c>
      <c r="C177" t="s">
        <v>8</v>
      </c>
      <c r="D177" t="s">
        <v>13</v>
      </c>
      <c r="F177" s="4">
        <v>44159</v>
      </c>
      <c r="G177" s="4">
        <v>44168</v>
      </c>
      <c r="H177" s="6">
        <v>9</v>
      </c>
      <c r="I177">
        <v>1</v>
      </c>
      <c r="L177">
        <v>0.5</v>
      </c>
      <c r="M177">
        <v>34.08</v>
      </c>
      <c r="N177" t="s">
        <v>19</v>
      </c>
      <c r="O177">
        <v>9</v>
      </c>
      <c r="P177">
        <v>80</v>
      </c>
      <c r="Q177">
        <v>40</v>
      </c>
      <c r="R177">
        <v>40</v>
      </c>
      <c r="S177">
        <v>34.08</v>
      </c>
      <c r="T177">
        <v>74.08</v>
      </c>
      <c r="U177">
        <v>74.08</v>
      </c>
      <c r="V177" t="s">
        <v>1048</v>
      </c>
      <c r="W177" t="s">
        <v>1050</v>
      </c>
    </row>
    <row r="178" spans="1:23" x14ac:dyDescent="0.35">
      <c r="A178" t="s">
        <v>223</v>
      </c>
      <c r="B178" t="s">
        <v>35</v>
      </c>
      <c r="C178" t="s">
        <v>6</v>
      </c>
      <c r="D178" t="s">
        <v>13</v>
      </c>
      <c r="F178" s="4">
        <v>44159</v>
      </c>
      <c r="G178" s="4">
        <v>44168</v>
      </c>
      <c r="H178" s="6">
        <v>9</v>
      </c>
      <c r="I178">
        <v>2</v>
      </c>
      <c r="L178">
        <v>0.75</v>
      </c>
      <c r="M178">
        <v>212.0085</v>
      </c>
      <c r="N178" t="s">
        <v>17</v>
      </c>
      <c r="O178">
        <v>9</v>
      </c>
      <c r="P178">
        <v>140</v>
      </c>
      <c r="Q178">
        <v>105</v>
      </c>
      <c r="R178">
        <v>105</v>
      </c>
      <c r="S178">
        <v>212.0085</v>
      </c>
      <c r="T178">
        <v>317.00850000000003</v>
      </c>
      <c r="U178">
        <v>317.00850000000003</v>
      </c>
      <c r="V178" t="s">
        <v>1048</v>
      </c>
      <c r="W178" t="s">
        <v>1050</v>
      </c>
    </row>
    <row r="179" spans="1:23" x14ac:dyDescent="0.35">
      <c r="A179" t="s">
        <v>224</v>
      </c>
      <c r="B179" t="s">
        <v>35</v>
      </c>
      <c r="C179" t="s">
        <v>8</v>
      </c>
      <c r="D179" t="s">
        <v>2</v>
      </c>
      <c r="F179" s="4">
        <v>44159</v>
      </c>
      <c r="G179" s="4">
        <v>44172</v>
      </c>
      <c r="H179" s="6">
        <v>13</v>
      </c>
      <c r="I179">
        <v>1</v>
      </c>
      <c r="L179">
        <v>1</v>
      </c>
      <c r="M179">
        <v>341.2672</v>
      </c>
      <c r="N179" t="s">
        <v>18</v>
      </c>
      <c r="O179">
        <v>13</v>
      </c>
      <c r="P179">
        <v>80</v>
      </c>
      <c r="Q179">
        <v>80</v>
      </c>
      <c r="R179">
        <v>80</v>
      </c>
      <c r="S179">
        <v>341.2672</v>
      </c>
      <c r="T179">
        <v>421.2672</v>
      </c>
      <c r="U179">
        <v>421.2672</v>
      </c>
      <c r="V179" t="s">
        <v>1048</v>
      </c>
      <c r="W179" t="s">
        <v>1053</v>
      </c>
    </row>
    <row r="180" spans="1:23" x14ac:dyDescent="0.35">
      <c r="A180" t="s">
        <v>225</v>
      </c>
      <c r="B180" t="s">
        <v>34</v>
      </c>
      <c r="C180" t="s">
        <v>44</v>
      </c>
      <c r="D180" t="s">
        <v>13</v>
      </c>
      <c r="F180" s="4">
        <v>44159</v>
      </c>
      <c r="G180" s="4">
        <v>44245</v>
      </c>
      <c r="H180" s="6">
        <v>86</v>
      </c>
      <c r="I180">
        <v>1</v>
      </c>
      <c r="L180">
        <v>0.5</v>
      </c>
      <c r="M180">
        <v>25.773599999999998</v>
      </c>
      <c r="N180" t="s">
        <v>17</v>
      </c>
      <c r="O180">
        <v>86</v>
      </c>
      <c r="P180">
        <v>80</v>
      </c>
      <c r="Q180">
        <v>40</v>
      </c>
      <c r="R180">
        <v>40</v>
      </c>
      <c r="S180">
        <v>25.773599999999998</v>
      </c>
      <c r="T180">
        <v>65.773600000000002</v>
      </c>
      <c r="U180">
        <v>65.773600000000002</v>
      </c>
      <c r="V180" t="s">
        <v>1048</v>
      </c>
      <c r="W180" t="s">
        <v>1050</v>
      </c>
    </row>
    <row r="181" spans="1:23" x14ac:dyDescent="0.35">
      <c r="A181" t="s">
        <v>226</v>
      </c>
      <c r="B181" t="s">
        <v>39</v>
      </c>
      <c r="C181" t="s">
        <v>8</v>
      </c>
      <c r="D181" t="s">
        <v>12</v>
      </c>
      <c r="E181" t="s">
        <v>3</v>
      </c>
      <c r="F181" s="4">
        <v>44160</v>
      </c>
      <c r="G181" s="4">
        <v>44172</v>
      </c>
      <c r="H181" s="6">
        <v>12</v>
      </c>
      <c r="I181">
        <v>1</v>
      </c>
      <c r="L181">
        <v>0.5</v>
      </c>
      <c r="M181">
        <v>133.36609999999999</v>
      </c>
      <c r="N181" t="s">
        <v>17</v>
      </c>
      <c r="O181">
        <v>12</v>
      </c>
      <c r="P181">
        <v>80</v>
      </c>
      <c r="Q181">
        <v>40</v>
      </c>
      <c r="R181">
        <v>40</v>
      </c>
      <c r="S181">
        <v>133.36609999999999</v>
      </c>
      <c r="T181">
        <v>173.36609999999999</v>
      </c>
      <c r="U181">
        <v>173.36609999999999</v>
      </c>
      <c r="V181" t="s">
        <v>1051</v>
      </c>
      <c r="W181" t="s">
        <v>1053</v>
      </c>
    </row>
    <row r="182" spans="1:23" x14ac:dyDescent="0.35">
      <c r="A182" t="s">
        <v>227</v>
      </c>
      <c r="B182" t="s">
        <v>38</v>
      </c>
      <c r="C182" t="s">
        <v>8</v>
      </c>
      <c r="D182" t="s">
        <v>12</v>
      </c>
      <c r="F182" s="4">
        <v>44160</v>
      </c>
      <c r="G182" s="4">
        <v>44200</v>
      </c>
      <c r="H182" s="6">
        <v>40</v>
      </c>
      <c r="I182">
        <v>1</v>
      </c>
      <c r="L182">
        <v>0.5</v>
      </c>
      <c r="M182">
        <v>66.864900000000006</v>
      </c>
      <c r="N182" t="s">
        <v>17</v>
      </c>
      <c r="O182">
        <v>40</v>
      </c>
      <c r="P182">
        <v>80</v>
      </c>
      <c r="Q182">
        <v>40</v>
      </c>
      <c r="R182">
        <v>40</v>
      </c>
      <c r="S182">
        <v>66.864900000000006</v>
      </c>
      <c r="T182">
        <v>106.86490000000001</v>
      </c>
      <c r="U182">
        <v>106.86490000000001</v>
      </c>
      <c r="V182" t="s">
        <v>1051</v>
      </c>
      <c r="W182" t="s">
        <v>1053</v>
      </c>
    </row>
    <row r="183" spans="1:23" x14ac:dyDescent="0.35">
      <c r="A183" t="s">
        <v>228</v>
      </c>
      <c r="B183" t="s">
        <v>38</v>
      </c>
      <c r="C183" t="s">
        <v>8</v>
      </c>
      <c r="D183" t="s">
        <v>12</v>
      </c>
      <c r="F183" s="4">
        <v>44160</v>
      </c>
      <c r="G183" s="4">
        <v>44200</v>
      </c>
      <c r="H183" s="6">
        <v>40</v>
      </c>
      <c r="I183">
        <v>1</v>
      </c>
      <c r="L183">
        <v>0.75</v>
      </c>
      <c r="M183">
        <v>94.26</v>
      </c>
      <c r="N183" t="s">
        <v>19</v>
      </c>
      <c r="O183">
        <v>40</v>
      </c>
      <c r="P183">
        <v>80</v>
      </c>
      <c r="Q183">
        <v>60</v>
      </c>
      <c r="R183">
        <v>60</v>
      </c>
      <c r="S183">
        <v>94.26</v>
      </c>
      <c r="T183">
        <v>154.26</v>
      </c>
      <c r="U183">
        <v>154.26</v>
      </c>
      <c r="V183" t="s">
        <v>1051</v>
      </c>
      <c r="W183" t="s">
        <v>1053</v>
      </c>
    </row>
    <row r="184" spans="1:23" x14ac:dyDescent="0.35">
      <c r="A184" t="s">
        <v>229</v>
      </c>
      <c r="B184" t="s">
        <v>38</v>
      </c>
      <c r="C184" t="s">
        <v>8</v>
      </c>
      <c r="D184" t="s">
        <v>12</v>
      </c>
      <c r="F184" s="4">
        <v>44160</v>
      </c>
      <c r="G184" s="4">
        <v>44200</v>
      </c>
      <c r="H184" s="6">
        <v>40</v>
      </c>
      <c r="I184">
        <v>1</v>
      </c>
      <c r="L184">
        <v>0.25</v>
      </c>
      <c r="M184">
        <v>120</v>
      </c>
      <c r="N184" t="s">
        <v>18</v>
      </c>
      <c r="O184">
        <v>40</v>
      </c>
      <c r="P184">
        <v>80</v>
      </c>
      <c r="Q184">
        <v>20</v>
      </c>
      <c r="R184">
        <v>20</v>
      </c>
      <c r="S184">
        <v>120</v>
      </c>
      <c r="T184">
        <v>140</v>
      </c>
      <c r="U184">
        <v>140</v>
      </c>
      <c r="V184" t="s">
        <v>1051</v>
      </c>
      <c r="W184" t="s">
        <v>1053</v>
      </c>
    </row>
    <row r="185" spans="1:23" x14ac:dyDescent="0.35">
      <c r="A185" t="s">
        <v>230</v>
      </c>
      <c r="B185" t="s">
        <v>38</v>
      </c>
      <c r="C185" t="s">
        <v>8</v>
      </c>
      <c r="D185" t="s">
        <v>11</v>
      </c>
      <c r="F185" s="4">
        <v>44161</v>
      </c>
      <c r="G185" s="4">
        <v>44167</v>
      </c>
      <c r="H185" s="6">
        <v>6</v>
      </c>
      <c r="I185">
        <v>1</v>
      </c>
      <c r="L185">
        <v>0.25</v>
      </c>
      <c r="M185">
        <v>120</v>
      </c>
      <c r="N185" t="s">
        <v>17</v>
      </c>
      <c r="O185">
        <v>6</v>
      </c>
      <c r="P185">
        <v>80</v>
      </c>
      <c r="Q185">
        <v>20</v>
      </c>
      <c r="R185">
        <v>20</v>
      </c>
      <c r="S185">
        <v>120</v>
      </c>
      <c r="T185">
        <v>140</v>
      </c>
      <c r="U185">
        <v>140</v>
      </c>
      <c r="V185" t="s">
        <v>1050</v>
      </c>
      <c r="W185" t="s">
        <v>1051</v>
      </c>
    </row>
    <row r="186" spans="1:23" x14ac:dyDescent="0.35">
      <c r="A186" t="s">
        <v>231</v>
      </c>
      <c r="B186" t="s">
        <v>35</v>
      </c>
      <c r="C186" t="s">
        <v>9</v>
      </c>
      <c r="D186" t="s">
        <v>11</v>
      </c>
      <c r="E186" t="s">
        <v>3</v>
      </c>
      <c r="F186" s="4">
        <v>44161</v>
      </c>
      <c r="G186" s="4">
        <v>44168</v>
      </c>
      <c r="H186" s="6">
        <v>7</v>
      </c>
      <c r="I186">
        <v>1</v>
      </c>
      <c r="L186">
        <v>0.25</v>
      </c>
      <c r="M186">
        <v>45.99</v>
      </c>
      <c r="N186" t="s">
        <v>19</v>
      </c>
      <c r="O186">
        <v>7</v>
      </c>
      <c r="P186">
        <v>80</v>
      </c>
      <c r="Q186">
        <v>20</v>
      </c>
      <c r="R186">
        <v>20</v>
      </c>
      <c r="S186">
        <v>45.99</v>
      </c>
      <c r="T186">
        <v>65.990000000000009</v>
      </c>
      <c r="U186">
        <v>65.990000000000009</v>
      </c>
      <c r="V186" t="s">
        <v>1050</v>
      </c>
      <c r="W186" t="s">
        <v>1050</v>
      </c>
    </row>
    <row r="187" spans="1:23" x14ac:dyDescent="0.35">
      <c r="A187" t="s">
        <v>232</v>
      </c>
      <c r="B187" t="s">
        <v>39</v>
      </c>
      <c r="C187" t="s">
        <v>9</v>
      </c>
      <c r="D187" t="s">
        <v>12</v>
      </c>
      <c r="F187" s="4">
        <v>44161</v>
      </c>
      <c r="G187" s="4">
        <v>44175</v>
      </c>
      <c r="H187" s="6">
        <v>14</v>
      </c>
      <c r="I187">
        <v>1</v>
      </c>
      <c r="L187">
        <v>0.5</v>
      </c>
      <c r="M187">
        <v>33</v>
      </c>
      <c r="N187" t="s">
        <v>18</v>
      </c>
      <c r="O187">
        <v>14</v>
      </c>
      <c r="P187">
        <v>80</v>
      </c>
      <c r="Q187">
        <v>40</v>
      </c>
      <c r="R187">
        <v>40</v>
      </c>
      <c r="S187">
        <v>33</v>
      </c>
      <c r="T187">
        <v>73</v>
      </c>
      <c r="U187">
        <v>73</v>
      </c>
      <c r="V187" t="s">
        <v>1050</v>
      </c>
      <c r="W187" t="s">
        <v>1050</v>
      </c>
    </row>
    <row r="188" spans="1:23" x14ac:dyDescent="0.35">
      <c r="A188" t="s">
        <v>233</v>
      </c>
      <c r="B188" t="s">
        <v>35</v>
      </c>
      <c r="C188" t="s">
        <v>6</v>
      </c>
      <c r="D188" t="s">
        <v>12</v>
      </c>
      <c r="F188" s="4">
        <v>44161</v>
      </c>
      <c r="G188" s="4">
        <v>44207</v>
      </c>
      <c r="H188" s="6">
        <v>46</v>
      </c>
      <c r="I188">
        <v>1</v>
      </c>
      <c r="L188">
        <v>0.25</v>
      </c>
      <c r="M188">
        <v>21.33</v>
      </c>
      <c r="N188" t="s">
        <v>18</v>
      </c>
      <c r="O188">
        <v>46</v>
      </c>
      <c r="P188">
        <v>80</v>
      </c>
      <c r="Q188">
        <v>20</v>
      </c>
      <c r="R188">
        <v>20</v>
      </c>
      <c r="S188">
        <v>21.33</v>
      </c>
      <c r="T188">
        <v>41.33</v>
      </c>
      <c r="U188">
        <v>41.33</v>
      </c>
      <c r="V188" t="s">
        <v>1050</v>
      </c>
      <c r="W188" t="s">
        <v>1053</v>
      </c>
    </row>
    <row r="189" spans="1:23" x14ac:dyDescent="0.35">
      <c r="A189" t="s">
        <v>234</v>
      </c>
      <c r="B189" t="s">
        <v>35</v>
      </c>
      <c r="C189" t="s">
        <v>44</v>
      </c>
      <c r="D189" t="s">
        <v>11</v>
      </c>
      <c r="E189" t="s">
        <v>3</v>
      </c>
      <c r="F189" s="4">
        <v>44161</v>
      </c>
      <c r="G189" s="4">
        <v>44244</v>
      </c>
      <c r="H189" s="6">
        <v>83</v>
      </c>
      <c r="I189">
        <v>1</v>
      </c>
      <c r="L189">
        <v>0.25</v>
      </c>
      <c r="M189">
        <v>37.26</v>
      </c>
      <c r="N189" t="s">
        <v>17</v>
      </c>
      <c r="O189">
        <v>83</v>
      </c>
      <c r="P189">
        <v>80</v>
      </c>
      <c r="Q189">
        <v>20</v>
      </c>
      <c r="R189">
        <v>20</v>
      </c>
      <c r="S189">
        <v>37.26</v>
      </c>
      <c r="T189">
        <v>57.26</v>
      </c>
      <c r="U189">
        <v>57.26</v>
      </c>
      <c r="V189" t="s">
        <v>1050</v>
      </c>
      <c r="W189" t="s">
        <v>1051</v>
      </c>
    </row>
    <row r="190" spans="1:23" x14ac:dyDescent="0.35">
      <c r="A190" t="s">
        <v>235</v>
      </c>
      <c r="B190" t="s">
        <v>39</v>
      </c>
      <c r="C190" t="s">
        <v>8</v>
      </c>
      <c r="D190" t="s">
        <v>13</v>
      </c>
      <c r="F190" s="4">
        <v>44162</v>
      </c>
      <c r="G190" s="4">
        <v>44187</v>
      </c>
      <c r="H190" s="6">
        <v>25</v>
      </c>
      <c r="I190">
        <v>1</v>
      </c>
      <c r="L190">
        <v>1</v>
      </c>
      <c r="M190">
        <v>81.885000000000005</v>
      </c>
      <c r="N190" t="s">
        <v>18</v>
      </c>
      <c r="O190">
        <v>25</v>
      </c>
      <c r="P190">
        <v>80</v>
      </c>
      <c r="Q190">
        <v>80</v>
      </c>
      <c r="R190">
        <v>80</v>
      </c>
      <c r="S190">
        <v>81.885000000000005</v>
      </c>
      <c r="T190">
        <v>161.88499999999999</v>
      </c>
      <c r="U190">
        <v>161.88499999999999</v>
      </c>
      <c r="V190" t="s">
        <v>1049</v>
      </c>
      <c r="W190" t="s">
        <v>1048</v>
      </c>
    </row>
    <row r="191" spans="1:23" x14ac:dyDescent="0.35">
      <c r="A191" t="s">
        <v>236</v>
      </c>
      <c r="B191" t="s">
        <v>34</v>
      </c>
      <c r="C191" t="s">
        <v>8</v>
      </c>
      <c r="D191" t="s">
        <v>11</v>
      </c>
      <c r="E191" t="s">
        <v>3</v>
      </c>
      <c r="F191" s="4">
        <v>44165</v>
      </c>
      <c r="G191" s="4">
        <v>44173</v>
      </c>
      <c r="H191" s="6">
        <v>8</v>
      </c>
      <c r="I191">
        <v>1</v>
      </c>
      <c r="L191">
        <v>0.25</v>
      </c>
      <c r="M191">
        <v>10.103199999999999</v>
      </c>
      <c r="N191" t="s">
        <v>18</v>
      </c>
      <c r="O191">
        <v>8</v>
      </c>
      <c r="P191">
        <v>80</v>
      </c>
      <c r="Q191">
        <v>20</v>
      </c>
      <c r="R191">
        <v>20</v>
      </c>
      <c r="S191">
        <v>10.103199999999999</v>
      </c>
      <c r="T191">
        <v>30.103200000000001</v>
      </c>
      <c r="U191">
        <v>30.103200000000001</v>
      </c>
      <c r="V191" t="s">
        <v>1053</v>
      </c>
      <c r="W191" t="s">
        <v>1048</v>
      </c>
    </row>
    <row r="192" spans="1:23" x14ac:dyDescent="0.35">
      <c r="A192" t="s">
        <v>237</v>
      </c>
      <c r="B192" t="s">
        <v>39</v>
      </c>
      <c r="C192" t="s">
        <v>8</v>
      </c>
      <c r="D192" t="s">
        <v>11</v>
      </c>
      <c r="F192" s="4">
        <v>44165</v>
      </c>
      <c r="G192" s="4">
        <v>44173</v>
      </c>
      <c r="H192" s="6">
        <v>8</v>
      </c>
      <c r="I192">
        <v>1</v>
      </c>
      <c r="L192">
        <v>0.25</v>
      </c>
      <c r="M192">
        <v>17.88</v>
      </c>
      <c r="N192" t="s">
        <v>17</v>
      </c>
      <c r="O192">
        <v>8</v>
      </c>
      <c r="P192">
        <v>80</v>
      </c>
      <c r="Q192">
        <v>20</v>
      </c>
      <c r="R192">
        <v>20</v>
      </c>
      <c r="S192">
        <v>17.88</v>
      </c>
      <c r="T192">
        <v>37.879999999999995</v>
      </c>
      <c r="U192">
        <v>37.879999999999995</v>
      </c>
      <c r="V192" t="s">
        <v>1053</v>
      </c>
      <c r="W192" t="s">
        <v>1048</v>
      </c>
    </row>
    <row r="193" spans="1:23" x14ac:dyDescent="0.35">
      <c r="A193" t="s">
        <v>238</v>
      </c>
      <c r="B193" t="s">
        <v>41</v>
      </c>
      <c r="C193" t="s">
        <v>6</v>
      </c>
      <c r="D193" t="s">
        <v>2</v>
      </c>
      <c r="F193" s="4">
        <v>44165</v>
      </c>
      <c r="G193" s="4">
        <v>44173</v>
      </c>
      <c r="H193" s="6">
        <v>8</v>
      </c>
      <c r="I193">
        <v>2</v>
      </c>
      <c r="L193">
        <v>2.75</v>
      </c>
      <c r="M193">
        <v>1204.6415</v>
      </c>
      <c r="N193" t="s">
        <v>18</v>
      </c>
      <c r="O193">
        <v>8</v>
      </c>
      <c r="P193">
        <v>140</v>
      </c>
      <c r="Q193">
        <v>385</v>
      </c>
      <c r="R193">
        <v>385</v>
      </c>
      <c r="S193">
        <v>1204.6415</v>
      </c>
      <c r="T193">
        <v>1589.6415</v>
      </c>
      <c r="U193">
        <v>1589.6415</v>
      </c>
      <c r="V193" t="s">
        <v>1053</v>
      </c>
      <c r="W193" t="s">
        <v>1048</v>
      </c>
    </row>
    <row r="194" spans="1:23" x14ac:dyDescent="0.35">
      <c r="A194" t="s">
        <v>239</v>
      </c>
      <c r="B194" t="s">
        <v>41</v>
      </c>
      <c r="C194" t="s">
        <v>9</v>
      </c>
      <c r="D194" t="s">
        <v>2</v>
      </c>
      <c r="F194" s="4">
        <v>44165</v>
      </c>
      <c r="G194" s="4">
        <v>44182</v>
      </c>
      <c r="H194" s="6">
        <v>17</v>
      </c>
      <c r="I194">
        <v>2</v>
      </c>
      <c r="L194">
        <v>3</v>
      </c>
      <c r="M194">
        <v>111</v>
      </c>
      <c r="N194" t="s">
        <v>18</v>
      </c>
      <c r="O194">
        <v>17</v>
      </c>
      <c r="P194">
        <v>140</v>
      </c>
      <c r="Q194">
        <v>420</v>
      </c>
      <c r="R194">
        <v>420</v>
      </c>
      <c r="S194">
        <v>111</v>
      </c>
      <c r="T194">
        <v>531</v>
      </c>
      <c r="U194">
        <v>531</v>
      </c>
      <c r="V194" t="s">
        <v>1053</v>
      </c>
      <c r="W194" t="s">
        <v>1050</v>
      </c>
    </row>
    <row r="195" spans="1:23" x14ac:dyDescent="0.35">
      <c r="A195" t="s">
        <v>240</v>
      </c>
      <c r="B195" t="s">
        <v>38</v>
      </c>
      <c r="C195" t="s">
        <v>8</v>
      </c>
      <c r="D195" t="s">
        <v>12</v>
      </c>
      <c r="F195" s="4">
        <v>44165</v>
      </c>
      <c r="G195" s="4">
        <v>44200</v>
      </c>
      <c r="H195" s="6">
        <v>35</v>
      </c>
      <c r="I195">
        <v>1</v>
      </c>
      <c r="L195">
        <v>0.25</v>
      </c>
      <c r="M195">
        <v>21.21</v>
      </c>
      <c r="N195" t="s">
        <v>19</v>
      </c>
      <c r="O195">
        <v>35</v>
      </c>
      <c r="P195">
        <v>80</v>
      </c>
      <c r="Q195">
        <v>20</v>
      </c>
      <c r="R195">
        <v>20</v>
      </c>
      <c r="S195">
        <v>21.21</v>
      </c>
      <c r="T195">
        <v>41.21</v>
      </c>
      <c r="U195">
        <v>41.21</v>
      </c>
      <c r="V195" t="s">
        <v>1053</v>
      </c>
      <c r="W195" t="s">
        <v>1053</v>
      </c>
    </row>
    <row r="196" spans="1:23" x14ac:dyDescent="0.35">
      <c r="A196" t="s">
        <v>241</v>
      </c>
      <c r="B196" t="s">
        <v>41</v>
      </c>
      <c r="C196" t="s">
        <v>7</v>
      </c>
      <c r="D196" t="s">
        <v>12</v>
      </c>
      <c r="F196" s="4">
        <v>44165</v>
      </c>
      <c r="G196" s="4">
        <v>44252</v>
      </c>
      <c r="H196" s="6">
        <v>87</v>
      </c>
      <c r="I196">
        <v>2</v>
      </c>
      <c r="L196">
        <v>0.5</v>
      </c>
      <c r="M196">
        <v>158.31389999999999</v>
      </c>
      <c r="N196" t="s">
        <v>18</v>
      </c>
      <c r="O196">
        <v>87</v>
      </c>
      <c r="P196">
        <v>140</v>
      </c>
      <c r="Q196">
        <v>70</v>
      </c>
      <c r="R196">
        <v>70</v>
      </c>
      <c r="S196">
        <v>158.31389999999999</v>
      </c>
      <c r="T196">
        <v>228.31389999999999</v>
      </c>
      <c r="U196">
        <v>228.31389999999999</v>
      </c>
      <c r="V196" t="s">
        <v>1053</v>
      </c>
      <c r="W196" t="s">
        <v>1050</v>
      </c>
    </row>
    <row r="197" spans="1:23" x14ac:dyDescent="0.35">
      <c r="A197" t="s">
        <v>242</v>
      </c>
      <c r="B197" t="s">
        <v>39</v>
      </c>
      <c r="C197" t="s">
        <v>9</v>
      </c>
      <c r="D197" t="s">
        <v>12</v>
      </c>
      <c r="F197" s="4">
        <v>44166</v>
      </c>
      <c r="G197" s="4">
        <v>44207</v>
      </c>
      <c r="H197" s="6">
        <v>41</v>
      </c>
      <c r="I197">
        <v>1</v>
      </c>
      <c r="L197">
        <v>0.5</v>
      </c>
      <c r="M197">
        <v>36.754399999999997</v>
      </c>
      <c r="N197" t="s">
        <v>18</v>
      </c>
      <c r="O197">
        <v>41</v>
      </c>
      <c r="P197">
        <v>80</v>
      </c>
      <c r="Q197">
        <v>40</v>
      </c>
      <c r="R197">
        <v>40</v>
      </c>
      <c r="S197">
        <v>36.754399999999997</v>
      </c>
      <c r="T197">
        <v>76.754400000000004</v>
      </c>
      <c r="U197">
        <v>76.754400000000004</v>
      </c>
      <c r="V197" t="s">
        <v>1048</v>
      </c>
      <c r="W197" t="s">
        <v>1053</v>
      </c>
    </row>
    <row r="198" spans="1:23" x14ac:dyDescent="0.35">
      <c r="A198" t="s">
        <v>243</v>
      </c>
      <c r="B198" t="s">
        <v>36</v>
      </c>
      <c r="C198" t="s">
        <v>7</v>
      </c>
      <c r="D198" t="s">
        <v>13</v>
      </c>
      <c r="F198" s="4">
        <v>44166</v>
      </c>
      <c r="G198" s="4">
        <v>44320</v>
      </c>
      <c r="H198" s="6">
        <v>154</v>
      </c>
      <c r="I198">
        <v>2</v>
      </c>
      <c r="L198">
        <v>0.5</v>
      </c>
      <c r="M198">
        <v>242.07</v>
      </c>
      <c r="N198" t="s">
        <v>18</v>
      </c>
      <c r="O198">
        <v>154</v>
      </c>
      <c r="P198">
        <v>140</v>
      </c>
      <c r="Q198">
        <v>70</v>
      </c>
      <c r="R198">
        <v>70</v>
      </c>
      <c r="S198">
        <v>242.07</v>
      </c>
      <c r="T198">
        <v>312.07</v>
      </c>
      <c r="U198">
        <v>312.07</v>
      </c>
      <c r="V198" t="s">
        <v>1048</v>
      </c>
      <c r="W198" t="s">
        <v>1048</v>
      </c>
    </row>
    <row r="199" spans="1:23" x14ac:dyDescent="0.35">
      <c r="A199" t="s">
        <v>244</v>
      </c>
      <c r="B199" t="s">
        <v>35</v>
      </c>
      <c r="C199" t="s">
        <v>8</v>
      </c>
      <c r="D199" t="s">
        <v>12</v>
      </c>
      <c r="F199" s="4">
        <v>44167</v>
      </c>
      <c r="G199" s="4">
        <v>44182</v>
      </c>
      <c r="H199" s="6">
        <v>15</v>
      </c>
      <c r="I199">
        <v>1</v>
      </c>
      <c r="L199">
        <v>0.5</v>
      </c>
      <c r="M199">
        <v>30</v>
      </c>
      <c r="N199" t="s">
        <v>18</v>
      </c>
      <c r="O199">
        <v>15</v>
      </c>
      <c r="P199">
        <v>80</v>
      </c>
      <c r="Q199">
        <v>40</v>
      </c>
      <c r="R199">
        <v>40</v>
      </c>
      <c r="S199">
        <v>30</v>
      </c>
      <c r="T199">
        <v>70</v>
      </c>
      <c r="U199">
        <v>70</v>
      </c>
      <c r="V199" t="s">
        <v>1051</v>
      </c>
      <c r="W199" t="s">
        <v>1050</v>
      </c>
    </row>
    <row r="200" spans="1:23" x14ac:dyDescent="0.35">
      <c r="A200" t="s">
        <v>245</v>
      </c>
      <c r="B200" t="s">
        <v>35</v>
      </c>
      <c r="C200" t="s">
        <v>8</v>
      </c>
      <c r="D200" t="s">
        <v>12</v>
      </c>
      <c r="E200" t="s">
        <v>3</v>
      </c>
      <c r="F200" s="4">
        <v>44167</v>
      </c>
      <c r="G200" s="4">
        <v>44180</v>
      </c>
      <c r="H200" s="6">
        <v>13</v>
      </c>
      <c r="I200">
        <v>1</v>
      </c>
      <c r="L200">
        <v>0.5</v>
      </c>
      <c r="M200">
        <v>52.8994</v>
      </c>
      <c r="N200" t="s">
        <v>18</v>
      </c>
      <c r="O200">
        <v>13</v>
      </c>
      <c r="P200">
        <v>80</v>
      </c>
      <c r="Q200">
        <v>40</v>
      </c>
      <c r="R200">
        <v>40</v>
      </c>
      <c r="S200">
        <v>52.8994</v>
      </c>
      <c r="T200">
        <v>92.8994</v>
      </c>
      <c r="U200">
        <v>92.8994</v>
      </c>
      <c r="V200" t="s">
        <v>1051</v>
      </c>
      <c r="W200" t="s">
        <v>1048</v>
      </c>
    </row>
    <row r="201" spans="1:23" x14ac:dyDescent="0.35">
      <c r="A201" t="s">
        <v>246</v>
      </c>
      <c r="B201" t="s">
        <v>35</v>
      </c>
      <c r="C201" t="s">
        <v>44</v>
      </c>
      <c r="D201" t="s">
        <v>11</v>
      </c>
      <c r="E201" t="s">
        <v>3</v>
      </c>
      <c r="F201" s="4">
        <v>44167</v>
      </c>
      <c r="G201" s="4">
        <v>44182</v>
      </c>
      <c r="H201" s="6">
        <v>15</v>
      </c>
      <c r="I201">
        <v>1</v>
      </c>
      <c r="L201">
        <v>0.25</v>
      </c>
      <c r="M201">
        <v>36.754399999999997</v>
      </c>
      <c r="N201" t="s">
        <v>17</v>
      </c>
      <c r="O201">
        <v>15</v>
      </c>
      <c r="P201">
        <v>80</v>
      </c>
      <c r="Q201">
        <v>20</v>
      </c>
      <c r="R201">
        <v>20</v>
      </c>
      <c r="S201">
        <v>36.754399999999997</v>
      </c>
      <c r="T201">
        <v>56.754399999999997</v>
      </c>
      <c r="U201">
        <v>56.754399999999997</v>
      </c>
      <c r="V201" t="s">
        <v>1051</v>
      </c>
      <c r="W201" t="s">
        <v>1050</v>
      </c>
    </row>
    <row r="202" spans="1:23" x14ac:dyDescent="0.35">
      <c r="A202" t="s">
        <v>247</v>
      </c>
      <c r="B202" t="s">
        <v>39</v>
      </c>
      <c r="C202" t="s">
        <v>6</v>
      </c>
      <c r="D202" t="s">
        <v>11</v>
      </c>
      <c r="F202" s="4">
        <v>44167</v>
      </c>
      <c r="G202" s="4">
        <v>44203</v>
      </c>
      <c r="H202" s="6">
        <v>36</v>
      </c>
      <c r="I202">
        <v>1</v>
      </c>
      <c r="L202">
        <v>0.25</v>
      </c>
      <c r="M202">
        <v>45.237400000000001</v>
      </c>
      <c r="N202" t="s">
        <v>18</v>
      </c>
      <c r="O202">
        <v>36</v>
      </c>
      <c r="P202">
        <v>80</v>
      </c>
      <c r="Q202">
        <v>20</v>
      </c>
      <c r="R202">
        <v>20</v>
      </c>
      <c r="S202">
        <v>45.237400000000001</v>
      </c>
      <c r="T202">
        <v>65.237400000000008</v>
      </c>
      <c r="U202">
        <v>65.237400000000008</v>
      </c>
      <c r="V202" t="s">
        <v>1051</v>
      </c>
      <c r="W202" t="s">
        <v>1050</v>
      </c>
    </row>
    <row r="203" spans="1:23" x14ac:dyDescent="0.35">
      <c r="A203" t="s">
        <v>248</v>
      </c>
      <c r="B203" t="s">
        <v>35</v>
      </c>
      <c r="C203" t="s">
        <v>44</v>
      </c>
      <c r="D203" t="s">
        <v>13</v>
      </c>
      <c r="E203" t="s">
        <v>3</v>
      </c>
      <c r="F203" s="4">
        <v>44167</v>
      </c>
      <c r="G203" s="4">
        <v>44223</v>
      </c>
      <c r="H203" s="6">
        <v>56</v>
      </c>
      <c r="I203">
        <v>1</v>
      </c>
      <c r="L203">
        <v>0.75</v>
      </c>
      <c r="M203">
        <v>42.66</v>
      </c>
      <c r="N203" t="s">
        <v>17</v>
      </c>
      <c r="O203">
        <v>56</v>
      </c>
      <c r="P203">
        <v>80</v>
      </c>
      <c r="Q203">
        <v>60</v>
      </c>
      <c r="R203">
        <v>60</v>
      </c>
      <c r="S203">
        <v>42.66</v>
      </c>
      <c r="T203">
        <v>102.66</v>
      </c>
      <c r="U203">
        <v>102.66</v>
      </c>
      <c r="V203" t="s">
        <v>1051</v>
      </c>
      <c r="W203" t="s">
        <v>1051</v>
      </c>
    </row>
    <row r="204" spans="1:23" x14ac:dyDescent="0.35">
      <c r="A204" t="s">
        <v>249</v>
      </c>
      <c r="B204" t="s">
        <v>36</v>
      </c>
      <c r="C204" t="s">
        <v>7</v>
      </c>
      <c r="D204" t="s">
        <v>13</v>
      </c>
      <c r="F204" s="4">
        <v>44167</v>
      </c>
      <c r="G204" s="4">
        <v>44242</v>
      </c>
      <c r="H204" s="6">
        <v>75</v>
      </c>
      <c r="I204">
        <v>2</v>
      </c>
      <c r="L204">
        <v>1</v>
      </c>
      <c r="M204">
        <v>226</v>
      </c>
      <c r="N204" t="s">
        <v>17</v>
      </c>
      <c r="O204">
        <v>75</v>
      </c>
      <c r="P204">
        <v>140</v>
      </c>
      <c r="Q204">
        <v>140</v>
      </c>
      <c r="R204">
        <v>140</v>
      </c>
      <c r="S204">
        <v>226</v>
      </c>
      <c r="T204">
        <v>366</v>
      </c>
      <c r="U204">
        <v>366</v>
      </c>
      <c r="V204" t="s">
        <v>1051</v>
      </c>
      <c r="W204" t="s">
        <v>1053</v>
      </c>
    </row>
    <row r="205" spans="1:23" x14ac:dyDescent="0.35">
      <c r="A205" t="s">
        <v>250</v>
      </c>
      <c r="B205" t="s">
        <v>37</v>
      </c>
      <c r="C205" t="s">
        <v>6</v>
      </c>
      <c r="D205" t="s">
        <v>12</v>
      </c>
      <c r="F205" s="4">
        <v>44168</v>
      </c>
      <c r="G205" s="4">
        <v>44202</v>
      </c>
      <c r="H205" s="6">
        <v>34</v>
      </c>
      <c r="I205">
        <v>2</v>
      </c>
      <c r="L205">
        <v>0.5</v>
      </c>
      <c r="M205">
        <v>45.237400000000001</v>
      </c>
      <c r="N205" t="s">
        <v>17</v>
      </c>
      <c r="O205">
        <v>34</v>
      </c>
      <c r="P205">
        <v>140</v>
      </c>
      <c r="Q205">
        <v>70</v>
      </c>
      <c r="R205">
        <v>70</v>
      </c>
      <c r="S205">
        <v>45.237400000000001</v>
      </c>
      <c r="T205">
        <v>115.23740000000001</v>
      </c>
      <c r="U205">
        <v>115.23740000000001</v>
      </c>
      <c r="V205" t="s">
        <v>1050</v>
      </c>
      <c r="W205" t="s">
        <v>1051</v>
      </c>
    </row>
    <row r="206" spans="1:23" x14ac:dyDescent="0.35">
      <c r="A206" t="s">
        <v>251</v>
      </c>
      <c r="B206" t="s">
        <v>35</v>
      </c>
      <c r="C206" t="s">
        <v>9</v>
      </c>
      <c r="D206" t="s">
        <v>11</v>
      </c>
      <c r="E206" t="s">
        <v>3</v>
      </c>
      <c r="F206" s="4">
        <v>44168</v>
      </c>
      <c r="G206" s="4">
        <v>44221</v>
      </c>
      <c r="H206" s="6">
        <v>53</v>
      </c>
      <c r="I206">
        <v>1</v>
      </c>
      <c r="L206">
        <v>0.25</v>
      </c>
      <c r="M206">
        <v>36.972099999999998</v>
      </c>
      <c r="N206" t="s">
        <v>18</v>
      </c>
      <c r="O206">
        <v>53</v>
      </c>
      <c r="P206">
        <v>80</v>
      </c>
      <c r="Q206">
        <v>20</v>
      </c>
      <c r="R206">
        <v>20</v>
      </c>
      <c r="S206">
        <v>36.972099999999998</v>
      </c>
      <c r="T206">
        <v>56.972099999999998</v>
      </c>
      <c r="U206">
        <v>56.972099999999998</v>
      </c>
      <c r="V206" t="s">
        <v>1050</v>
      </c>
      <c r="W206" t="s">
        <v>1053</v>
      </c>
    </row>
    <row r="207" spans="1:23" x14ac:dyDescent="0.35">
      <c r="A207" t="s">
        <v>252</v>
      </c>
      <c r="B207" t="s">
        <v>37</v>
      </c>
      <c r="C207" t="s">
        <v>43</v>
      </c>
      <c r="D207" t="s">
        <v>12</v>
      </c>
      <c r="F207" s="4">
        <v>44170</v>
      </c>
      <c r="G207" s="4">
        <v>44188</v>
      </c>
      <c r="H207" s="6">
        <v>18</v>
      </c>
      <c r="I207">
        <v>1</v>
      </c>
      <c r="L207">
        <v>0.5</v>
      </c>
      <c r="M207">
        <v>138.5667</v>
      </c>
      <c r="N207" t="s">
        <v>17</v>
      </c>
      <c r="O207">
        <v>18</v>
      </c>
      <c r="P207">
        <v>80</v>
      </c>
      <c r="Q207">
        <v>40</v>
      </c>
      <c r="R207">
        <v>40</v>
      </c>
      <c r="S207">
        <v>138.5667</v>
      </c>
      <c r="T207">
        <v>178.5667</v>
      </c>
      <c r="U207">
        <v>178.5667</v>
      </c>
      <c r="V207" t="s">
        <v>1052</v>
      </c>
      <c r="W207" t="s">
        <v>1051</v>
      </c>
    </row>
    <row r="208" spans="1:23" x14ac:dyDescent="0.35">
      <c r="A208" t="s">
        <v>253</v>
      </c>
      <c r="B208" t="s">
        <v>37</v>
      </c>
      <c r="C208" t="s">
        <v>43</v>
      </c>
      <c r="D208" t="s">
        <v>11</v>
      </c>
      <c r="F208" s="4">
        <v>44170</v>
      </c>
      <c r="G208" s="4">
        <v>44202</v>
      </c>
      <c r="H208" s="6">
        <v>32</v>
      </c>
      <c r="I208">
        <v>1</v>
      </c>
      <c r="L208">
        <v>0.25</v>
      </c>
      <c r="M208">
        <v>126.5641</v>
      </c>
      <c r="N208" t="s">
        <v>17</v>
      </c>
      <c r="O208">
        <v>32</v>
      </c>
      <c r="P208">
        <v>80</v>
      </c>
      <c r="Q208">
        <v>20</v>
      </c>
      <c r="R208">
        <v>20</v>
      </c>
      <c r="S208">
        <v>126.5641</v>
      </c>
      <c r="T208">
        <v>146.5641</v>
      </c>
      <c r="U208">
        <v>146.5641</v>
      </c>
      <c r="V208" t="s">
        <v>1052</v>
      </c>
      <c r="W208" t="s">
        <v>1051</v>
      </c>
    </row>
    <row r="209" spans="1:23" x14ac:dyDescent="0.35">
      <c r="A209" t="s">
        <v>254</v>
      </c>
      <c r="B209" t="s">
        <v>38</v>
      </c>
      <c r="C209" t="s">
        <v>9</v>
      </c>
      <c r="D209" t="s">
        <v>1</v>
      </c>
      <c r="F209" s="4">
        <v>44172</v>
      </c>
      <c r="G209" s="4">
        <v>44201</v>
      </c>
      <c r="H209" s="6">
        <v>29</v>
      </c>
      <c r="I209">
        <v>2</v>
      </c>
      <c r="L209">
        <v>1</v>
      </c>
      <c r="M209">
        <v>51.45</v>
      </c>
      <c r="N209" t="s">
        <v>19</v>
      </c>
      <c r="O209">
        <v>29</v>
      </c>
      <c r="P209">
        <v>140</v>
      </c>
      <c r="Q209">
        <v>140</v>
      </c>
      <c r="R209">
        <v>140</v>
      </c>
      <c r="S209">
        <v>51.45</v>
      </c>
      <c r="T209">
        <v>191.45</v>
      </c>
      <c r="U209">
        <v>191.45</v>
      </c>
      <c r="V209" t="s">
        <v>1053</v>
      </c>
      <c r="W209" t="s">
        <v>1048</v>
      </c>
    </row>
    <row r="210" spans="1:23" x14ac:dyDescent="0.35">
      <c r="A210" t="s">
        <v>255</v>
      </c>
      <c r="B210" t="s">
        <v>37</v>
      </c>
      <c r="C210" t="s">
        <v>43</v>
      </c>
      <c r="D210" t="s">
        <v>11</v>
      </c>
      <c r="F210" s="4">
        <v>44172</v>
      </c>
      <c r="G210" s="4">
        <v>44203</v>
      </c>
      <c r="H210" s="6">
        <v>31</v>
      </c>
      <c r="I210">
        <v>1</v>
      </c>
      <c r="L210">
        <v>0.25</v>
      </c>
      <c r="M210">
        <v>227.93719999999999</v>
      </c>
      <c r="N210" t="s">
        <v>17</v>
      </c>
      <c r="O210">
        <v>31</v>
      </c>
      <c r="P210">
        <v>80</v>
      </c>
      <c r="Q210">
        <v>20</v>
      </c>
      <c r="R210">
        <v>20</v>
      </c>
      <c r="S210">
        <v>227.93719999999999</v>
      </c>
      <c r="T210">
        <v>247.93719999999999</v>
      </c>
      <c r="U210">
        <v>247.93719999999999</v>
      </c>
      <c r="V210" t="s">
        <v>1053</v>
      </c>
      <c r="W210" t="s">
        <v>1050</v>
      </c>
    </row>
    <row r="211" spans="1:23" x14ac:dyDescent="0.35">
      <c r="A211" t="s">
        <v>256</v>
      </c>
      <c r="B211" t="s">
        <v>35</v>
      </c>
      <c r="C211" t="s">
        <v>6</v>
      </c>
      <c r="D211" t="s">
        <v>13</v>
      </c>
      <c r="F211" s="4">
        <v>44172</v>
      </c>
      <c r="G211" s="4">
        <v>44207</v>
      </c>
      <c r="H211" s="6">
        <v>35</v>
      </c>
      <c r="I211">
        <v>1</v>
      </c>
      <c r="L211">
        <v>0.5</v>
      </c>
      <c r="M211">
        <v>367.71109999999999</v>
      </c>
      <c r="N211" t="s">
        <v>19</v>
      </c>
      <c r="O211">
        <v>35</v>
      </c>
      <c r="P211">
        <v>80</v>
      </c>
      <c r="Q211">
        <v>40</v>
      </c>
      <c r="R211">
        <v>40</v>
      </c>
      <c r="S211">
        <v>367.71109999999999</v>
      </c>
      <c r="T211">
        <v>407.71109999999999</v>
      </c>
      <c r="U211">
        <v>407.71109999999999</v>
      </c>
      <c r="V211" t="s">
        <v>1053</v>
      </c>
      <c r="W211" t="s">
        <v>1053</v>
      </c>
    </row>
    <row r="212" spans="1:23" x14ac:dyDescent="0.35">
      <c r="A212" t="s">
        <v>257</v>
      </c>
      <c r="B212" t="s">
        <v>36</v>
      </c>
      <c r="C212" t="s">
        <v>8</v>
      </c>
      <c r="D212" t="s">
        <v>13</v>
      </c>
      <c r="F212" s="4">
        <v>44172</v>
      </c>
      <c r="G212" s="4">
        <v>44208</v>
      </c>
      <c r="H212" s="6">
        <v>36</v>
      </c>
      <c r="I212">
        <v>2</v>
      </c>
      <c r="L212">
        <v>1.25</v>
      </c>
      <c r="M212">
        <v>637.53</v>
      </c>
      <c r="N212" t="s">
        <v>17</v>
      </c>
      <c r="O212">
        <v>36</v>
      </c>
      <c r="P212">
        <v>140</v>
      </c>
      <c r="Q212">
        <v>175</v>
      </c>
      <c r="R212">
        <v>175</v>
      </c>
      <c r="S212">
        <v>637.53</v>
      </c>
      <c r="T212">
        <v>812.53</v>
      </c>
      <c r="U212">
        <v>812.53</v>
      </c>
      <c r="V212" t="s">
        <v>1053</v>
      </c>
      <c r="W212" t="s">
        <v>1048</v>
      </c>
    </row>
    <row r="213" spans="1:23" x14ac:dyDescent="0.35">
      <c r="A213" t="s">
        <v>258</v>
      </c>
      <c r="B213" t="s">
        <v>34</v>
      </c>
      <c r="C213" t="s">
        <v>8</v>
      </c>
      <c r="D213" t="s">
        <v>13</v>
      </c>
      <c r="F213" s="4">
        <v>44173</v>
      </c>
      <c r="G213" s="4">
        <v>44180</v>
      </c>
      <c r="H213" s="6">
        <v>7</v>
      </c>
      <c r="I213">
        <v>2</v>
      </c>
      <c r="L213">
        <v>3</v>
      </c>
      <c r="M213">
        <v>21.33</v>
      </c>
      <c r="N213" t="s">
        <v>17</v>
      </c>
      <c r="O213">
        <v>7</v>
      </c>
      <c r="P213">
        <v>140</v>
      </c>
      <c r="Q213">
        <v>420</v>
      </c>
      <c r="R213">
        <v>420</v>
      </c>
      <c r="S213">
        <v>21.33</v>
      </c>
      <c r="T213">
        <v>441.33</v>
      </c>
      <c r="U213">
        <v>441.33</v>
      </c>
      <c r="V213" t="s">
        <v>1048</v>
      </c>
      <c r="W213" t="s">
        <v>1048</v>
      </c>
    </row>
    <row r="214" spans="1:23" x14ac:dyDescent="0.35">
      <c r="A214" t="s">
        <v>259</v>
      </c>
      <c r="B214" t="s">
        <v>38</v>
      </c>
      <c r="C214" t="s">
        <v>44</v>
      </c>
      <c r="D214" t="s">
        <v>13</v>
      </c>
      <c r="F214" s="4">
        <v>44173</v>
      </c>
      <c r="G214" s="4">
        <v>44181</v>
      </c>
      <c r="H214" s="6">
        <v>8</v>
      </c>
      <c r="I214">
        <v>2</v>
      </c>
      <c r="L214">
        <v>1.5</v>
      </c>
      <c r="M214">
        <v>318.72519999999997</v>
      </c>
      <c r="N214" t="s">
        <v>17</v>
      </c>
      <c r="O214">
        <v>8</v>
      </c>
      <c r="P214">
        <v>140</v>
      </c>
      <c r="Q214">
        <v>210</v>
      </c>
      <c r="R214">
        <v>210</v>
      </c>
      <c r="S214">
        <v>318.72519999999997</v>
      </c>
      <c r="T214">
        <v>528.72519999999997</v>
      </c>
      <c r="U214">
        <v>528.72519999999997</v>
      </c>
      <c r="V214" t="s">
        <v>1048</v>
      </c>
      <c r="W214" t="s">
        <v>1051</v>
      </c>
    </row>
    <row r="215" spans="1:23" x14ac:dyDescent="0.35">
      <c r="A215" t="s">
        <v>260</v>
      </c>
      <c r="B215" t="s">
        <v>35</v>
      </c>
      <c r="C215" t="s">
        <v>44</v>
      </c>
      <c r="D215" t="s">
        <v>13</v>
      </c>
      <c r="E215" t="s">
        <v>3</v>
      </c>
      <c r="F215" s="4">
        <v>44173</v>
      </c>
      <c r="G215" s="4">
        <v>44239</v>
      </c>
      <c r="H215" s="6">
        <v>66</v>
      </c>
      <c r="I215">
        <v>2</v>
      </c>
      <c r="L215">
        <v>0.75</v>
      </c>
      <c r="M215">
        <v>35.450000000000003</v>
      </c>
      <c r="N215" t="s">
        <v>17</v>
      </c>
      <c r="O215">
        <v>66</v>
      </c>
      <c r="P215">
        <v>140</v>
      </c>
      <c r="Q215">
        <v>105</v>
      </c>
      <c r="R215">
        <v>105</v>
      </c>
      <c r="S215">
        <v>35.450000000000003</v>
      </c>
      <c r="T215">
        <v>140.44999999999999</v>
      </c>
      <c r="U215">
        <v>140.44999999999999</v>
      </c>
      <c r="V215" t="s">
        <v>1048</v>
      </c>
      <c r="W215" t="s">
        <v>1049</v>
      </c>
    </row>
    <row r="216" spans="1:23" x14ac:dyDescent="0.35">
      <c r="A216" t="s">
        <v>261</v>
      </c>
      <c r="B216" t="s">
        <v>37</v>
      </c>
      <c r="C216" t="s">
        <v>43</v>
      </c>
      <c r="D216" t="s">
        <v>1</v>
      </c>
      <c r="F216" s="4">
        <v>44174</v>
      </c>
      <c r="G216" s="4">
        <v>44182</v>
      </c>
      <c r="H216" s="6">
        <v>8</v>
      </c>
      <c r="I216">
        <v>1</v>
      </c>
      <c r="L216">
        <v>1.75</v>
      </c>
      <c r="M216">
        <v>131.30000000000001</v>
      </c>
      <c r="N216" t="s">
        <v>19</v>
      </c>
      <c r="O216">
        <v>8</v>
      </c>
      <c r="P216">
        <v>80</v>
      </c>
      <c r="Q216">
        <v>140</v>
      </c>
      <c r="R216">
        <v>140</v>
      </c>
      <c r="S216">
        <v>131.30000000000001</v>
      </c>
      <c r="T216">
        <v>271.3</v>
      </c>
      <c r="U216">
        <v>271.3</v>
      </c>
      <c r="V216" t="s">
        <v>1051</v>
      </c>
      <c r="W216" t="s">
        <v>1050</v>
      </c>
    </row>
    <row r="217" spans="1:23" x14ac:dyDescent="0.35">
      <c r="A217" t="s">
        <v>262</v>
      </c>
      <c r="B217" t="s">
        <v>35</v>
      </c>
      <c r="C217" t="s">
        <v>44</v>
      </c>
      <c r="D217" t="s">
        <v>11</v>
      </c>
      <c r="F217" s="4">
        <v>44174</v>
      </c>
      <c r="G217" s="4">
        <v>44207</v>
      </c>
      <c r="H217" s="6">
        <v>33</v>
      </c>
      <c r="I217">
        <v>1</v>
      </c>
      <c r="L217">
        <v>0.25</v>
      </c>
      <c r="M217">
        <v>37.262799999999999</v>
      </c>
      <c r="N217" t="s">
        <v>18</v>
      </c>
      <c r="O217">
        <v>33</v>
      </c>
      <c r="P217">
        <v>80</v>
      </c>
      <c r="Q217">
        <v>20</v>
      </c>
      <c r="R217">
        <v>20</v>
      </c>
      <c r="S217">
        <v>37.262799999999999</v>
      </c>
      <c r="T217">
        <v>57.262799999999999</v>
      </c>
      <c r="U217">
        <v>57.262799999999999</v>
      </c>
      <c r="V217" t="s">
        <v>1051</v>
      </c>
      <c r="W217" t="s">
        <v>1053</v>
      </c>
    </row>
    <row r="218" spans="1:23" x14ac:dyDescent="0.35">
      <c r="A218" t="s">
        <v>263</v>
      </c>
      <c r="B218" t="s">
        <v>41</v>
      </c>
      <c r="C218" t="s">
        <v>6</v>
      </c>
      <c r="D218" t="s">
        <v>1</v>
      </c>
      <c r="F218" s="4">
        <v>44174</v>
      </c>
      <c r="G218" s="4">
        <v>44208</v>
      </c>
      <c r="H218" s="6">
        <v>34</v>
      </c>
      <c r="I218">
        <v>2</v>
      </c>
      <c r="L218">
        <v>3</v>
      </c>
      <c r="M218">
        <v>1193.7465999999999</v>
      </c>
      <c r="N218" t="s">
        <v>18</v>
      </c>
      <c r="O218">
        <v>34</v>
      </c>
      <c r="P218">
        <v>140</v>
      </c>
      <c r="Q218">
        <v>420</v>
      </c>
      <c r="R218">
        <v>420</v>
      </c>
      <c r="S218">
        <v>1193.7465999999999</v>
      </c>
      <c r="T218">
        <v>1613.7465999999999</v>
      </c>
      <c r="U218">
        <v>1613.7465999999999</v>
      </c>
      <c r="V218" t="s">
        <v>1051</v>
      </c>
      <c r="W218" t="s">
        <v>1048</v>
      </c>
    </row>
    <row r="219" spans="1:23" x14ac:dyDescent="0.35">
      <c r="A219" t="s">
        <v>264</v>
      </c>
      <c r="B219" t="s">
        <v>39</v>
      </c>
      <c r="C219" t="s">
        <v>6</v>
      </c>
      <c r="D219" t="s">
        <v>13</v>
      </c>
      <c r="E219" t="s">
        <v>3</v>
      </c>
      <c r="F219" s="4">
        <v>44175</v>
      </c>
      <c r="G219" s="4">
        <v>44179</v>
      </c>
      <c r="H219" s="6">
        <v>4</v>
      </c>
      <c r="I219">
        <v>1</v>
      </c>
      <c r="L219">
        <v>0.5</v>
      </c>
      <c r="M219">
        <v>250.42240000000001</v>
      </c>
      <c r="N219" t="s">
        <v>18</v>
      </c>
      <c r="O219">
        <v>4</v>
      </c>
      <c r="P219">
        <v>80</v>
      </c>
      <c r="Q219">
        <v>40</v>
      </c>
      <c r="R219">
        <v>40</v>
      </c>
      <c r="S219">
        <v>250.42240000000001</v>
      </c>
      <c r="T219">
        <v>290.42240000000004</v>
      </c>
      <c r="U219">
        <v>290.42240000000004</v>
      </c>
      <c r="V219" t="s">
        <v>1050</v>
      </c>
      <c r="W219" t="s">
        <v>1053</v>
      </c>
    </row>
    <row r="220" spans="1:23" x14ac:dyDescent="0.35">
      <c r="A220" t="s">
        <v>265</v>
      </c>
      <c r="B220" t="s">
        <v>37</v>
      </c>
      <c r="C220" t="s">
        <v>43</v>
      </c>
      <c r="D220" t="s">
        <v>11</v>
      </c>
      <c r="F220" s="4">
        <v>44175</v>
      </c>
      <c r="G220" s="4">
        <v>44203</v>
      </c>
      <c r="H220" s="6">
        <v>28</v>
      </c>
      <c r="I220">
        <v>1</v>
      </c>
      <c r="L220">
        <v>0.25</v>
      </c>
      <c r="M220">
        <v>67.703999999999994</v>
      </c>
      <c r="N220" t="s">
        <v>19</v>
      </c>
      <c r="O220">
        <v>28</v>
      </c>
      <c r="P220">
        <v>80</v>
      </c>
      <c r="Q220">
        <v>20</v>
      </c>
      <c r="R220">
        <v>20</v>
      </c>
      <c r="S220">
        <v>67.703999999999994</v>
      </c>
      <c r="T220">
        <v>87.703999999999994</v>
      </c>
      <c r="U220">
        <v>87.703999999999994</v>
      </c>
      <c r="V220" t="s">
        <v>1050</v>
      </c>
      <c r="W220" t="s">
        <v>1050</v>
      </c>
    </row>
    <row r="221" spans="1:23" x14ac:dyDescent="0.35">
      <c r="A221" t="s">
        <v>266</v>
      </c>
      <c r="B221" t="s">
        <v>34</v>
      </c>
      <c r="C221" t="s">
        <v>9</v>
      </c>
      <c r="D221" t="s">
        <v>1</v>
      </c>
      <c r="F221" s="4">
        <v>44175</v>
      </c>
      <c r="G221" s="4">
        <v>44203</v>
      </c>
      <c r="H221" s="6">
        <v>28</v>
      </c>
      <c r="I221">
        <v>2</v>
      </c>
      <c r="L221">
        <v>1.25</v>
      </c>
      <c r="M221">
        <v>58.238999999999997</v>
      </c>
      <c r="N221" t="s">
        <v>17</v>
      </c>
      <c r="O221">
        <v>28</v>
      </c>
      <c r="P221">
        <v>140</v>
      </c>
      <c r="Q221">
        <v>175</v>
      </c>
      <c r="R221">
        <v>175</v>
      </c>
      <c r="S221">
        <v>58.238999999999997</v>
      </c>
      <c r="T221">
        <v>233.239</v>
      </c>
      <c r="U221">
        <v>233.239</v>
      </c>
      <c r="V221" t="s">
        <v>1050</v>
      </c>
      <c r="W221" t="s">
        <v>1050</v>
      </c>
    </row>
    <row r="222" spans="1:23" x14ac:dyDescent="0.35">
      <c r="A222" t="s">
        <v>267</v>
      </c>
      <c r="B222" t="s">
        <v>38</v>
      </c>
      <c r="C222" t="s">
        <v>43</v>
      </c>
      <c r="D222" t="s">
        <v>12</v>
      </c>
      <c r="F222" s="4">
        <v>44175</v>
      </c>
      <c r="G222" s="4">
        <v>44210</v>
      </c>
      <c r="H222" s="6">
        <v>35</v>
      </c>
      <c r="I222">
        <v>1</v>
      </c>
      <c r="L222">
        <v>0.5</v>
      </c>
      <c r="M222">
        <v>32.226999999999997</v>
      </c>
      <c r="N222" t="s">
        <v>19</v>
      </c>
      <c r="O222">
        <v>35</v>
      </c>
      <c r="P222">
        <v>80</v>
      </c>
      <c r="Q222">
        <v>40</v>
      </c>
      <c r="R222">
        <v>40</v>
      </c>
      <c r="S222">
        <v>32.226999999999997</v>
      </c>
      <c r="T222">
        <v>72.227000000000004</v>
      </c>
      <c r="U222">
        <v>72.227000000000004</v>
      </c>
      <c r="V222" t="s">
        <v>1050</v>
      </c>
      <c r="W222" t="s">
        <v>1050</v>
      </c>
    </row>
    <row r="223" spans="1:23" x14ac:dyDescent="0.35">
      <c r="A223" t="s">
        <v>268</v>
      </c>
      <c r="B223" t="s">
        <v>34</v>
      </c>
      <c r="C223" t="s">
        <v>8</v>
      </c>
      <c r="D223" t="s">
        <v>13</v>
      </c>
      <c r="F223" s="4">
        <v>44175</v>
      </c>
      <c r="G223" s="4">
        <v>44219</v>
      </c>
      <c r="H223" s="6">
        <v>44</v>
      </c>
      <c r="I223">
        <v>1</v>
      </c>
      <c r="L223">
        <v>2.25</v>
      </c>
      <c r="M223">
        <v>180</v>
      </c>
      <c r="N223" t="s">
        <v>17</v>
      </c>
      <c r="O223">
        <v>44</v>
      </c>
      <c r="P223">
        <v>80</v>
      </c>
      <c r="Q223">
        <v>180</v>
      </c>
      <c r="R223">
        <v>180</v>
      </c>
      <c r="S223">
        <v>180</v>
      </c>
      <c r="T223">
        <v>360</v>
      </c>
      <c r="U223">
        <v>360</v>
      </c>
      <c r="V223" t="s">
        <v>1050</v>
      </c>
      <c r="W223" t="s">
        <v>1052</v>
      </c>
    </row>
    <row r="224" spans="1:23" x14ac:dyDescent="0.35">
      <c r="A224" t="s">
        <v>269</v>
      </c>
      <c r="B224" t="s">
        <v>38</v>
      </c>
      <c r="C224" t="s">
        <v>8</v>
      </c>
      <c r="D224" t="s">
        <v>12</v>
      </c>
      <c r="E224" t="s">
        <v>3</v>
      </c>
      <c r="F224" s="4">
        <v>44177</v>
      </c>
      <c r="G224" s="4">
        <v>44224</v>
      </c>
      <c r="H224" s="6">
        <v>47</v>
      </c>
      <c r="I224">
        <v>1</v>
      </c>
      <c r="L224">
        <v>1</v>
      </c>
      <c r="M224">
        <v>337.9237</v>
      </c>
      <c r="N224" t="s">
        <v>17</v>
      </c>
      <c r="O224">
        <v>47</v>
      </c>
      <c r="P224">
        <v>80</v>
      </c>
      <c r="Q224">
        <v>80</v>
      </c>
      <c r="R224">
        <v>80</v>
      </c>
      <c r="S224">
        <v>337.9237</v>
      </c>
      <c r="T224">
        <v>417.9237</v>
      </c>
      <c r="U224">
        <v>417.9237</v>
      </c>
      <c r="V224" t="s">
        <v>1052</v>
      </c>
      <c r="W224" t="s">
        <v>1050</v>
      </c>
    </row>
    <row r="225" spans="1:23" x14ac:dyDescent="0.35">
      <c r="A225" t="s">
        <v>270</v>
      </c>
      <c r="B225" t="s">
        <v>35</v>
      </c>
      <c r="C225" t="s">
        <v>6</v>
      </c>
      <c r="D225" t="s">
        <v>12</v>
      </c>
      <c r="E225" t="s">
        <v>3</v>
      </c>
      <c r="F225" s="4">
        <v>44179</v>
      </c>
      <c r="G225" s="4">
        <v>44180</v>
      </c>
      <c r="H225" s="6">
        <v>1</v>
      </c>
      <c r="I225">
        <v>1</v>
      </c>
      <c r="L225">
        <v>0.75</v>
      </c>
      <c r="M225">
        <v>63.99</v>
      </c>
      <c r="N225" t="s">
        <v>17</v>
      </c>
      <c r="O225">
        <v>1</v>
      </c>
      <c r="P225">
        <v>80</v>
      </c>
      <c r="Q225">
        <v>60</v>
      </c>
      <c r="R225">
        <v>60</v>
      </c>
      <c r="S225">
        <v>63.99</v>
      </c>
      <c r="T225">
        <v>123.99000000000001</v>
      </c>
      <c r="U225">
        <v>123.99000000000001</v>
      </c>
      <c r="V225" t="s">
        <v>1053</v>
      </c>
      <c r="W225" t="s">
        <v>1048</v>
      </c>
    </row>
    <row r="226" spans="1:23" x14ac:dyDescent="0.35">
      <c r="A226" t="s">
        <v>271</v>
      </c>
      <c r="B226" t="s">
        <v>38</v>
      </c>
      <c r="C226" t="s">
        <v>8</v>
      </c>
      <c r="D226" t="s">
        <v>12</v>
      </c>
      <c r="F226" s="4">
        <v>44179</v>
      </c>
      <c r="G226" s="4">
        <v>44181</v>
      </c>
      <c r="H226" s="6">
        <v>2</v>
      </c>
      <c r="I226">
        <v>1</v>
      </c>
      <c r="L226">
        <v>0.5</v>
      </c>
      <c r="M226">
        <v>145.88999999999999</v>
      </c>
      <c r="N226" t="s">
        <v>19</v>
      </c>
      <c r="O226">
        <v>2</v>
      </c>
      <c r="P226">
        <v>80</v>
      </c>
      <c r="Q226">
        <v>40</v>
      </c>
      <c r="R226">
        <v>40</v>
      </c>
      <c r="S226">
        <v>145.88999999999999</v>
      </c>
      <c r="T226">
        <v>185.89</v>
      </c>
      <c r="U226">
        <v>185.89</v>
      </c>
      <c r="V226" t="s">
        <v>1053</v>
      </c>
      <c r="W226" t="s">
        <v>1051</v>
      </c>
    </row>
    <row r="227" spans="1:23" x14ac:dyDescent="0.35">
      <c r="A227" t="s">
        <v>272</v>
      </c>
      <c r="B227" t="s">
        <v>38</v>
      </c>
      <c r="C227" t="s">
        <v>8</v>
      </c>
      <c r="D227" t="s">
        <v>11</v>
      </c>
      <c r="F227" s="4">
        <v>44179</v>
      </c>
      <c r="G227" s="4">
        <v>44200</v>
      </c>
      <c r="H227" s="6">
        <v>21</v>
      </c>
      <c r="I227">
        <v>1</v>
      </c>
      <c r="L227">
        <v>0.25</v>
      </c>
      <c r="M227">
        <v>30</v>
      </c>
      <c r="N227" t="s">
        <v>19</v>
      </c>
      <c r="O227">
        <v>21</v>
      </c>
      <c r="P227">
        <v>80</v>
      </c>
      <c r="Q227">
        <v>20</v>
      </c>
      <c r="R227">
        <v>20</v>
      </c>
      <c r="S227">
        <v>30</v>
      </c>
      <c r="T227">
        <v>50</v>
      </c>
      <c r="U227">
        <v>50</v>
      </c>
      <c r="V227" t="s">
        <v>1053</v>
      </c>
      <c r="W227" t="s">
        <v>1053</v>
      </c>
    </row>
    <row r="228" spans="1:23" x14ac:dyDescent="0.35">
      <c r="A228" t="s">
        <v>273</v>
      </c>
      <c r="B228" t="s">
        <v>38</v>
      </c>
      <c r="C228" t="s">
        <v>8</v>
      </c>
      <c r="D228" t="s">
        <v>13</v>
      </c>
      <c r="F228" s="4">
        <v>44179</v>
      </c>
      <c r="G228" s="4">
        <v>44200</v>
      </c>
      <c r="H228" s="6">
        <v>21</v>
      </c>
      <c r="I228">
        <v>1</v>
      </c>
      <c r="L228">
        <v>0.5</v>
      </c>
      <c r="M228">
        <v>57.098199999999999</v>
      </c>
      <c r="N228" t="s">
        <v>17</v>
      </c>
      <c r="O228">
        <v>21</v>
      </c>
      <c r="P228">
        <v>80</v>
      </c>
      <c r="Q228">
        <v>40</v>
      </c>
      <c r="R228">
        <v>40</v>
      </c>
      <c r="S228">
        <v>57.098199999999999</v>
      </c>
      <c r="T228">
        <v>97.098199999999991</v>
      </c>
      <c r="U228">
        <v>97.098199999999991</v>
      </c>
      <c r="V228" t="s">
        <v>1053</v>
      </c>
      <c r="W228" t="s">
        <v>1053</v>
      </c>
    </row>
    <row r="229" spans="1:23" x14ac:dyDescent="0.35">
      <c r="A229" t="s">
        <v>274</v>
      </c>
      <c r="B229" t="s">
        <v>36</v>
      </c>
      <c r="C229" t="s">
        <v>8</v>
      </c>
      <c r="D229" t="s">
        <v>1</v>
      </c>
      <c r="F229" s="4">
        <v>44179</v>
      </c>
      <c r="G229" s="4">
        <v>44209</v>
      </c>
      <c r="H229" s="6">
        <v>30</v>
      </c>
      <c r="I229">
        <v>2</v>
      </c>
      <c r="L229">
        <v>3.5</v>
      </c>
      <c r="M229">
        <v>262.44</v>
      </c>
      <c r="N229" t="s">
        <v>17</v>
      </c>
      <c r="O229">
        <v>30</v>
      </c>
      <c r="P229">
        <v>140</v>
      </c>
      <c r="Q229">
        <v>490</v>
      </c>
      <c r="R229">
        <v>490</v>
      </c>
      <c r="S229">
        <v>262.44</v>
      </c>
      <c r="T229">
        <v>752.44</v>
      </c>
      <c r="U229">
        <v>752.44</v>
      </c>
      <c r="V229" t="s">
        <v>1053</v>
      </c>
      <c r="W229" t="s">
        <v>1051</v>
      </c>
    </row>
    <row r="230" spans="1:23" x14ac:dyDescent="0.35">
      <c r="A230" t="s">
        <v>275</v>
      </c>
      <c r="B230" t="s">
        <v>38</v>
      </c>
      <c r="C230" t="s">
        <v>8</v>
      </c>
      <c r="D230" t="s">
        <v>12</v>
      </c>
      <c r="F230" s="4">
        <v>44179</v>
      </c>
      <c r="G230" s="4">
        <v>44215</v>
      </c>
      <c r="H230" s="6">
        <v>36</v>
      </c>
      <c r="I230">
        <v>1</v>
      </c>
      <c r="L230">
        <v>0.5</v>
      </c>
      <c r="M230">
        <v>21.33</v>
      </c>
      <c r="N230" t="s">
        <v>19</v>
      </c>
      <c r="O230">
        <v>36</v>
      </c>
      <c r="P230">
        <v>80</v>
      </c>
      <c r="Q230">
        <v>40</v>
      </c>
      <c r="R230">
        <v>40</v>
      </c>
      <c r="S230">
        <v>21.33</v>
      </c>
      <c r="T230">
        <v>61.33</v>
      </c>
      <c r="U230">
        <v>61.33</v>
      </c>
      <c r="V230" t="s">
        <v>1053</v>
      </c>
      <c r="W230" t="s">
        <v>1048</v>
      </c>
    </row>
    <row r="231" spans="1:23" x14ac:dyDescent="0.35">
      <c r="A231" t="s">
        <v>276</v>
      </c>
      <c r="B231" t="s">
        <v>37</v>
      </c>
      <c r="C231" t="s">
        <v>43</v>
      </c>
      <c r="D231" t="s">
        <v>2</v>
      </c>
      <c r="F231" s="4">
        <v>44179</v>
      </c>
      <c r="G231" s="4">
        <v>44320</v>
      </c>
      <c r="H231" s="6">
        <v>141</v>
      </c>
      <c r="I231">
        <v>1</v>
      </c>
      <c r="L231">
        <v>4</v>
      </c>
      <c r="M231">
        <v>1769.625</v>
      </c>
      <c r="N231" t="s">
        <v>19</v>
      </c>
      <c r="O231">
        <v>141</v>
      </c>
      <c r="P231">
        <v>80</v>
      </c>
      <c r="Q231">
        <v>320</v>
      </c>
      <c r="R231">
        <v>320</v>
      </c>
      <c r="S231">
        <v>1769.625</v>
      </c>
      <c r="T231">
        <v>2089.625</v>
      </c>
      <c r="U231">
        <v>2089.625</v>
      </c>
      <c r="V231" t="s">
        <v>1053</v>
      </c>
      <c r="W231" t="s">
        <v>1048</v>
      </c>
    </row>
    <row r="232" spans="1:23" x14ac:dyDescent="0.35">
      <c r="A232" t="s">
        <v>277</v>
      </c>
      <c r="B232" t="s">
        <v>37</v>
      </c>
      <c r="C232" t="s">
        <v>43</v>
      </c>
      <c r="D232" t="s">
        <v>13</v>
      </c>
      <c r="F232" s="4">
        <v>44180</v>
      </c>
      <c r="G232" s="4">
        <v>44209</v>
      </c>
      <c r="H232" s="6">
        <v>29</v>
      </c>
      <c r="I232">
        <v>1</v>
      </c>
      <c r="L232">
        <v>0.75</v>
      </c>
      <c r="M232">
        <v>82.875</v>
      </c>
      <c r="N232" t="s">
        <v>19</v>
      </c>
      <c r="O232">
        <v>29</v>
      </c>
      <c r="P232">
        <v>80</v>
      </c>
      <c r="Q232">
        <v>60</v>
      </c>
      <c r="R232">
        <v>60</v>
      </c>
      <c r="S232">
        <v>82.875</v>
      </c>
      <c r="T232">
        <v>142.875</v>
      </c>
      <c r="U232">
        <v>142.875</v>
      </c>
      <c r="V232" t="s">
        <v>1048</v>
      </c>
      <c r="W232" t="s">
        <v>1051</v>
      </c>
    </row>
    <row r="233" spans="1:23" x14ac:dyDescent="0.35">
      <c r="A233" t="s">
        <v>278</v>
      </c>
      <c r="B233" t="s">
        <v>34</v>
      </c>
      <c r="C233" t="s">
        <v>6</v>
      </c>
      <c r="D233" t="s">
        <v>12</v>
      </c>
      <c r="F233" s="4">
        <v>44180</v>
      </c>
      <c r="G233" s="4">
        <v>44221</v>
      </c>
      <c r="H233" s="6">
        <v>41</v>
      </c>
      <c r="I233">
        <v>2</v>
      </c>
      <c r="L233">
        <v>0.75</v>
      </c>
      <c r="M233">
        <v>2294</v>
      </c>
      <c r="N233" t="s">
        <v>17</v>
      </c>
      <c r="O233">
        <v>41</v>
      </c>
      <c r="P233">
        <v>140</v>
      </c>
      <c r="Q233">
        <v>105</v>
      </c>
      <c r="R233">
        <v>105</v>
      </c>
      <c r="S233">
        <v>2294</v>
      </c>
      <c r="T233">
        <v>2399</v>
      </c>
      <c r="U233">
        <v>2399</v>
      </c>
      <c r="V233" t="s">
        <v>1048</v>
      </c>
      <c r="W233" t="s">
        <v>1053</v>
      </c>
    </row>
    <row r="234" spans="1:23" x14ac:dyDescent="0.35">
      <c r="A234" t="s">
        <v>279</v>
      </c>
      <c r="B234" t="s">
        <v>39</v>
      </c>
      <c r="C234" t="s">
        <v>8</v>
      </c>
      <c r="D234" t="s">
        <v>12</v>
      </c>
      <c r="F234" s="4">
        <v>44181</v>
      </c>
      <c r="G234" s="4">
        <v>44188</v>
      </c>
      <c r="H234" s="6">
        <v>7</v>
      </c>
      <c r="I234">
        <v>1</v>
      </c>
      <c r="L234">
        <v>1</v>
      </c>
      <c r="M234">
        <v>348.7432</v>
      </c>
      <c r="N234" t="s">
        <v>17</v>
      </c>
      <c r="O234">
        <v>7</v>
      </c>
      <c r="P234">
        <v>80</v>
      </c>
      <c r="Q234">
        <v>80</v>
      </c>
      <c r="R234">
        <v>80</v>
      </c>
      <c r="S234">
        <v>348.7432</v>
      </c>
      <c r="T234">
        <v>428.7432</v>
      </c>
      <c r="U234">
        <v>428.7432</v>
      </c>
      <c r="V234" t="s">
        <v>1051</v>
      </c>
      <c r="W234" t="s">
        <v>1051</v>
      </c>
    </row>
    <row r="235" spans="1:23" x14ac:dyDescent="0.35">
      <c r="A235" t="s">
        <v>280</v>
      </c>
      <c r="B235" t="s">
        <v>37</v>
      </c>
      <c r="C235" t="s">
        <v>43</v>
      </c>
      <c r="D235" t="s">
        <v>12</v>
      </c>
      <c r="F235" s="4">
        <v>44181</v>
      </c>
      <c r="G235" s="4">
        <v>44210</v>
      </c>
      <c r="H235" s="6">
        <v>29</v>
      </c>
      <c r="I235">
        <v>1</v>
      </c>
      <c r="L235">
        <v>0.25</v>
      </c>
      <c r="M235">
        <v>140.4</v>
      </c>
      <c r="N235" t="s">
        <v>17</v>
      </c>
      <c r="O235">
        <v>29</v>
      </c>
      <c r="P235">
        <v>80</v>
      </c>
      <c r="Q235">
        <v>20</v>
      </c>
      <c r="R235">
        <v>20</v>
      </c>
      <c r="S235">
        <v>140.4</v>
      </c>
      <c r="T235">
        <v>160.4</v>
      </c>
      <c r="U235">
        <v>160.4</v>
      </c>
      <c r="V235" t="s">
        <v>1051</v>
      </c>
      <c r="W235" t="s">
        <v>1050</v>
      </c>
    </row>
    <row r="236" spans="1:23" x14ac:dyDescent="0.35">
      <c r="A236" t="s">
        <v>281</v>
      </c>
      <c r="B236" t="s">
        <v>40</v>
      </c>
      <c r="C236" t="s">
        <v>7</v>
      </c>
      <c r="D236" t="s">
        <v>12</v>
      </c>
      <c r="F236" s="4">
        <v>44181</v>
      </c>
      <c r="G236" s="4">
        <v>44228</v>
      </c>
      <c r="H236" s="6">
        <v>47</v>
      </c>
      <c r="I236">
        <v>2</v>
      </c>
      <c r="L236">
        <v>0.5</v>
      </c>
      <c r="M236">
        <v>133.99780000000001</v>
      </c>
      <c r="N236" t="s">
        <v>17</v>
      </c>
      <c r="O236">
        <v>47</v>
      </c>
      <c r="P236">
        <v>140</v>
      </c>
      <c r="Q236">
        <v>70</v>
      </c>
      <c r="R236">
        <v>70</v>
      </c>
      <c r="S236">
        <v>133.99780000000001</v>
      </c>
      <c r="T236">
        <v>203.99780000000001</v>
      </c>
      <c r="U236">
        <v>203.99780000000001</v>
      </c>
      <c r="V236" t="s">
        <v>1051</v>
      </c>
      <c r="W236" t="s">
        <v>1053</v>
      </c>
    </row>
    <row r="237" spans="1:23" x14ac:dyDescent="0.35">
      <c r="A237" t="s">
        <v>282</v>
      </c>
      <c r="B237" t="s">
        <v>35</v>
      </c>
      <c r="C237" t="s">
        <v>9</v>
      </c>
      <c r="D237" t="s">
        <v>2</v>
      </c>
      <c r="F237" s="4">
        <v>44186</v>
      </c>
      <c r="G237" s="4">
        <v>44222</v>
      </c>
      <c r="H237" s="6">
        <v>36</v>
      </c>
      <c r="I237">
        <v>2</v>
      </c>
      <c r="L237">
        <v>1</v>
      </c>
      <c r="M237">
        <v>305.63040000000001</v>
      </c>
      <c r="N237" t="s">
        <v>17</v>
      </c>
      <c r="O237">
        <v>36</v>
      </c>
      <c r="P237">
        <v>140</v>
      </c>
      <c r="Q237">
        <v>140</v>
      </c>
      <c r="R237">
        <v>140</v>
      </c>
      <c r="S237">
        <v>305.63040000000001</v>
      </c>
      <c r="T237">
        <v>445.63040000000001</v>
      </c>
      <c r="U237">
        <v>445.63040000000001</v>
      </c>
      <c r="V237" t="s">
        <v>1053</v>
      </c>
      <c r="W237" t="s">
        <v>1048</v>
      </c>
    </row>
    <row r="238" spans="1:23" x14ac:dyDescent="0.35">
      <c r="A238" t="s">
        <v>283</v>
      </c>
      <c r="B238" t="s">
        <v>35</v>
      </c>
      <c r="C238" t="s">
        <v>6</v>
      </c>
      <c r="D238" t="s">
        <v>12</v>
      </c>
      <c r="E238" t="s">
        <v>3</v>
      </c>
      <c r="F238" s="4">
        <v>44200</v>
      </c>
      <c r="G238" s="4">
        <v>44207</v>
      </c>
      <c r="H238" s="6">
        <v>7</v>
      </c>
      <c r="I238">
        <v>1</v>
      </c>
      <c r="L238">
        <v>0.25</v>
      </c>
      <c r="M238">
        <v>19.196999999999999</v>
      </c>
      <c r="N238" t="s">
        <v>17</v>
      </c>
      <c r="O238">
        <v>7</v>
      </c>
      <c r="P238">
        <v>80</v>
      </c>
      <c r="Q238">
        <v>20</v>
      </c>
      <c r="R238">
        <v>20</v>
      </c>
      <c r="S238">
        <v>19.196999999999999</v>
      </c>
      <c r="T238">
        <v>39.197000000000003</v>
      </c>
      <c r="U238">
        <v>39.197000000000003</v>
      </c>
      <c r="V238" t="s">
        <v>1053</v>
      </c>
      <c r="W238" t="s">
        <v>1053</v>
      </c>
    </row>
    <row r="239" spans="1:23" x14ac:dyDescent="0.35">
      <c r="A239" t="s">
        <v>284</v>
      </c>
      <c r="B239" t="s">
        <v>37</v>
      </c>
      <c r="C239" t="s">
        <v>43</v>
      </c>
      <c r="D239" t="s">
        <v>12</v>
      </c>
      <c r="F239" s="4">
        <v>44200</v>
      </c>
      <c r="G239" s="4">
        <v>44209</v>
      </c>
      <c r="H239" s="6">
        <v>9</v>
      </c>
      <c r="I239">
        <v>1</v>
      </c>
      <c r="L239">
        <v>0.5</v>
      </c>
      <c r="M239">
        <v>18.524999999999999</v>
      </c>
      <c r="N239" t="s">
        <v>19</v>
      </c>
      <c r="O239">
        <v>9</v>
      </c>
      <c r="P239">
        <v>80</v>
      </c>
      <c r="Q239">
        <v>40</v>
      </c>
      <c r="R239">
        <v>40</v>
      </c>
      <c r="S239">
        <v>18.524999999999999</v>
      </c>
      <c r="T239">
        <v>58.524999999999999</v>
      </c>
      <c r="U239">
        <v>58.524999999999999</v>
      </c>
      <c r="V239" t="s">
        <v>1053</v>
      </c>
      <c r="W239" t="s">
        <v>1051</v>
      </c>
    </row>
    <row r="240" spans="1:23" x14ac:dyDescent="0.35">
      <c r="A240" t="s">
        <v>285</v>
      </c>
      <c r="B240" t="s">
        <v>38</v>
      </c>
      <c r="C240" t="s">
        <v>43</v>
      </c>
      <c r="D240" t="s">
        <v>11</v>
      </c>
      <c r="F240" s="4">
        <v>44200</v>
      </c>
      <c r="G240" s="4">
        <v>44209</v>
      </c>
      <c r="H240" s="6">
        <v>9</v>
      </c>
      <c r="I240">
        <v>1</v>
      </c>
      <c r="L240">
        <v>0.25</v>
      </c>
      <c r="M240">
        <v>39</v>
      </c>
      <c r="N240" t="s">
        <v>17</v>
      </c>
      <c r="O240">
        <v>9</v>
      </c>
      <c r="P240">
        <v>80</v>
      </c>
      <c r="Q240">
        <v>20</v>
      </c>
      <c r="R240">
        <v>20</v>
      </c>
      <c r="S240">
        <v>39</v>
      </c>
      <c r="T240">
        <v>59</v>
      </c>
      <c r="U240">
        <v>59</v>
      </c>
      <c r="V240" t="s">
        <v>1053</v>
      </c>
      <c r="W240" t="s">
        <v>1051</v>
      </c>
    </row>
    <row r="241" spans="1:23" x14ac:dyDescent="0.35">
      <c r="A241" t="s">
        <v>286</v>
      </c>
      <c r="B241" t="s">
        <v>37</v>
      </c>
      <c r="C241" t="s">
        <v>43</v>
      </c>
      <c r="D241" t="s">
        <v>12</v>
      </c>
      <c r="F241" s="4">
        <v>44200</v>
      </c>
      <c r="G241" s="4">
        <v>44210</v>
      </c>
      <c r="H241" s="6">
        <v>10</v>
      </c>
      <c r="I241">
        <v>2</v>
      </c>
      <c r="L241">
        <v>0.25</v>
      </c>
      <c r="M241">
        <v>36.503999999999998</v>
      </c>
      <c r="N241" t="s">
        <v>19</v>
      </c>
      <c r="O241">
        <v>10</v>
      </c>
      <c r="P241">
        <v>140</v>
      </c>
      <c r="Q241">
        <v>35</v>
      </c>
      <c r="R241">
        <v>35</v>
      </c>
      <c r="S241">
        <v>36.503999999999998</v>
      </c>
      <c r="T241">
        <v>71.503999999999991</v>
      </c>
      <c r="U241">
        <v>71.503999999999991</v>
      </c>
      <c r="V241" t="s">
        <v>1053</v>
      </c>
      <c r="W241" t="s">
        <v>1050</v>
      </c>
    </row>
    <row r="242" spans="1:23" x14ac:dyDescent="0.35">
      <c r="A242" t="s">
        <v>287</v>
      </c>
      <c r="B242" t="s">
        <v>34</v>
      </c>
      <c r="C242" t="s">
        <v>44</v>
      </c>
      <c r="D242" t="s">
        <v>12</v>
      </c>
      <c r="F242" s="4">
        <v>44200</v>
      </c>
      <c r="G242" s="4">
        <v>44210</v>
      </c>
      <c r="H242" s="6">
        <v>10</v>
      </c>
      <c r="I242">
        <v>2</v>
      </c>
      <c r="L242">
        <v>0.5</v>
      </c>
      <c r="M242">
        <v>29.807400000000001</v>
      </c>
      <c r="N242" t="s">
        <v>18</v>
      </c>
      <c r="O242">
        <v>10</v>
      </c>
      <c r="P242">
        <v>140</v>
      </c>
      <c r="Q242">
        <v>70</v>
      </c>
      <c r="R242">
        <v>70</v>
      </c>
      <c r="S242">
        <v>29.807400000000001</v>
      </c>
      <c r="T242">
        <v>99.807400000000001</v>
      </c>
      <c r="U242">
        <v>99.807400000000001</v>
      </c>
      <c r="V242" t="s">
        <v>1053</v>
      </c>
      <c r="W242" t="s">
        <v>1050</v>
      </c>
    </row>
    <row r="243" spans="1:23" x14ac:dyDescent="0.35">
      <c r="A243" t="s">
        <v>288</v>
      </c>
      <c r="B243" t="s">
        <v>34</v>
      </c>
      <c r="C243" t="s">
        <v>6</v>
      </c>
      <c r="D243" t="s">
        <v>12</v>
      </c>
      <c r="F243" s="4">
        <v>44200</v>
      </c>
      <c r="G243" s="4">
        <v>44210</v>
      </c>
      <c r="H243" s="6">
        <v>10</v>
      </c>
      <c r="I243">
        <v>1</v>
      </c>
      <c r="L243">
        <v>0.25</v>
      </c>
      <c r="M243">
        <v>43.02</v>
      </c>
      <c r="N243" t="s">
        <v>17</v>
      </c>
      <c r="O243">
        <v>10</v>
      </c>
      <c r="P243">
        <v>80</v>
      </c>
      <c r="Q243">
        <v>20</v>
      </c>
      <c r="R243">
        <v>20</v>
      </c>
      <c r="S243">
        <v>43.02</v>
      </c>
      <c r="T243">
        <v>63.02</v>
      </c>
      <c r="U243">
        <v>63.02</v>
      </c>
      <c r="V243" t="s">
        <v>1053</v>
      </c>
      <c r="W243" t="s">
        <v>1050</v>
      </c>
    </row>
    <row r="244" spans="1:23" x14ac:dyDescent="0.35">
      <c r="A244" t="s">
        <v>289</v>
      </c>
      <c r="B244" t="s">
        <v>35</v>
      </c>
      <c r="C244" t="s">
        <v>9</v>
      </c>
      <c r="D244" t="s">
        <v>11</v>
      </c>
      <c r="F244" s="4">
        <v>44200</v>
      </c>
      <c r="G244" s="4">
        <v>44217</v>
      </c>
      <c r="H244" s="6">
        <v>17</v>
      </c>
      <c r="I244">
        <v>1</v>
      </c>
      <c r="L244">
        <v>0.25</v>
      </c>
      <c r="M244">
        <v>66.864900000000006</v>
      </c>
      <c r="N244" t="s">
        <v>17</v>
      </c>
      <c r="O244">
        <v>17</v>
      </c>
      <c r="P244">
        <v>80</v>
      </c>
      <c r="Q244">
        <v>20</v>
      </c>
      <c r="R244">
        <v>20</v>
      </c>
      <c r="S244">
        <v>66.864900000000006</v>
      </c>
      <c r="T244">
        <v>86.864900000000006</v>
      </c>
      <c r="U244">
        <v>86.864900000000006</v>
      </c>
      <c r="V244" t="s">
        <v>1053</v>
      </c>
      <c r="W244" t="s">
        <v>1050</v>
      </c>
    </row>
    <row r="245" spans="1:23" x14ac:dyDescent="0.35">
      <c r="A245" t="s">
        <v>290</v>
      </c>
      <c r="B245" t="s">
        <v>35</v>
      </c>
      <c r="C245" t="s">
        <v>9</v>
      </c>
      <c r="D245" t="s">
        <v>13</v>
      </c>
      <c r="F245" s="4">
        <v>44200</v>
      </c>
      <c r="G245" s="4">
        <v>44238</v>
      </c>
      <c r="H245" s="6">
        <v>38</v>
      </c>
      <c r="I245">
        <v>1</v>
      </c>
      <c r="L245">
        <v>0.75</v>
      </c>
      <c r="M245">
        <v>408.56790000000001</v>
      </c>
      <c r="N245" t="s">
        <v>17</v>
      </c>
      <c r="O245">
        <v>38</v>
      </c>
      <c r="P245">
        <v>80</v>
      </c>
      <c r="Q245">
        <v>60</v>
      </c>
      <c r="R245">
        <v>60</v>
      </c>
      <c r="S245">
        <v>408.56790000000001</v>
      </c>
      <c r="T245">
        <v>468.56790000000001</v>
      </c>
      <c r="U245">
        <v>468.56790000000001</v>
      </c>
      <c r="V245" t="s">
        <v>1053</v>
      </c>
      <c r="W245" t="s">
        <v>1050</v>
      </c>
    </row>
    <row r="246" spans="1:23" x14ac:dyDescent="0.35">
      <c r="A246" t="s">
        <v>291</v>
      </c>
      <c r="B246" t="s">
        <v>37</v>
      </c>
      <c r="C246" t="s">
        <v>43</v>
      </c>
      <c r="D246" t="s">
        <v>12</v>
      </c>
      <c r="F246" s="4">
        <v>44201</v>
      </c>
      <c r="G246" s="4">
        <v>44210</v>
      </c>
      <c r="H246" s="6">
        <v>9</v>
      </c>
      <c r="I246">
        <v>1</v>
      </c>
      <c r="L246">
        <v>0.25</v>
      </c>
      <c r="M246">
        <v>25.2486</v>
      </c>
      <c r="N246" t="s">
        <v>19</v>
      </c>
      <c r="O246">
        <v>9</v>
      </c>
      <c r="P246">
        <v>80</v>
      </c>
      <c r="Q246">
        <v>20</v>
      </c>
      <c r="R246">
        <v>20</v>
      </c>
      <c r="S246">
        <v>25.2486</v>
      </c>
      <c r="T246">
        <v>45.248599999999996</v>
      </c>
      <c r="U246">
        <v>45.248599999999996</v>
      </c>
      <c r="V246" t="s">
        <v>1048</v>
      </c>
      <c r="W246" t="s">
        <v>1050</v>
      </c>
    </row>
    <row r="247" spans="1:23" x14ac:dyDescent="0.35">
      <c r="A247" t="s">
        <v>292</v>
      </c>
      <c r="B247" t="s">
        <v>34</v>
      </c>
      <c r="C247" t="s">
        <v>44</v>
      </c>
      <c r="D247" t="s">
        <v>13</v>
      </c>
      <c r="F247" s="4">
        <v>44201</v>
      </c>
      <c r="G247" s="4">
        <v>44221</v>
      </c>
      <c r="H247" s="6">
        <v>20</v>
      </c>
      <c r="I247">
        <v>1</v>
      </c>
      <c r="L247">
        <v>1.25</v>
      </c>
      <c r="M247">
        <v>646</v>
      </c>
      <c r="N247" t="s">
        <v>17</v>
      </c>
      <c r="O247">
        <v>20</v>
      </c>
      <c r="P247">
        <v>80</v>
      </c>
      <c r="Q247">
        <v>100</v>
      </c>
      <c r="R247">
        <v>100</v>
      </c>
      <c r="S247">
        <v>646</v>
      </c>
      <c r="T247">
        <v>746</v>
      </c>
      <c r="U247">
        <v>746</v>
      </c>
      <c r="V247" t="s">
        <v>1048</v>
      </c>
      <c r="W247" t="s">
        <v>1053</v>
      </c>
    </row>
    <row r="248" spans="1:23" x14ac:dyDescent="0.35">
      <c r="A248" t="s">
        <v>293</v>
      </c>
      <c r="B248" t="s">
        <v>34</v>
      </c>
      <c r="C248" t="s">
        <v>6</v>
      </c>
      <c r="D248" t="s">
        <v>11</v>
      </c>
      <c r="F248" s="4">
        <v>44201</v>
      </c>
      <c r="G248" s="4">
        <v>44226</v>
      </c>
      <c r="H248" s="6">
        <v>25</v>
      </c>
      <c r="I248">
        <v>1</v>
      </c>
      <c r="L248">
        <v>0.25</v>
      </c>
      <c r="M248">
        <v>125.4194</v>
      </c>
      <c r="N248" t="s">
        <v>18</v>
      </c>
      <c r="O248">
        <v>25</v>
      </c>
      <c r="P248">
        <v>80</v>
      </c>
      <c r="Q248">
        <v>20</v>
      </c>
      <c r="R248">
        <v>20</v>
      </c>
      <c r="S248">
        <v>125.4194</v>
      </c>
      <c r="T248">
        <v>145.4194</v>
      </c>
      <c r="U248">
        <v>145.4194</v>
      </c>
      <c r="V248" t="s">
        <v>1048</v>
      </c>
      <c r="W248" t="s">
        <v>1052</v>
      </c>
    </row>
    <row r="249" spans="1:23" x14ac:dyDescent="0.35">
      <c r="A249" t="s">
        <v>294</v>
      </c>
      <c r="B249" t="s">
        <v>35</v>
      </c>
      <c r="C249" t="s">
        <v>8</v>
      </c>
      <c r="D249" t="s">
        <v>12</v>
      </c>
      <c r="F249" s="4">
        <v>44201</v>
      </c>
      <c r="G249" s="4">
        <v>44229</v>
      </c>
      <c r="H249" s="6">
        <v>28</v>
      </c>
      <c r="I249">
        <v>2</v>
      </c>
      <c r="L249">
        <v>0.75</v>
      </c>
      <c r="M249">
        <v>286.73230000000001</v>
      </c>
      <c r="N249" t="s">
        <v>17</v>
      </c>
      <c r="O249">
        <v>28</v>
      </c>
      <c r="P249">
        <v>140</v>
      </c>
      <c r="Q249">
        <v>105</v>
      </c>
      <c r="R249">
        <v>105</v>
      </c>
      <c r="S249">
        <v>286.73230000000001</v>
      </c>
      <c r="T249">
        <v>391.73230000000001</v>
      </c>
      <c r="U249">
        <v>391.73230000000001</v>
      </c>
      <c r="V249" t="s">
        <v>1048</v>
      </c>
      <c r="W249" t="s">
        <v>1048</v>
      </c>
    </row>
    <row r="250" spans="1:23" x14ac:dyDescent="0.35">
      <c r="A250" t="s">
        <v>295</v>
      </c>
      <c r="B250" t="s">
        <v>37</v>
      </c>
      <c r="C250" t="s">
        <v>6</v>
      </c>
      <c r="D250" t="s">
        <v>1</v>
      </c>
      <c r="F250" s="4">
        <v>44201</v>
      </c>
      <c r="G250" s="4">
        <v>44229</v>
      </c>
      <c r="H250" s="6">
        <v>28</v>
      </c>
      <c r="I250">
        <v>1</v>
      </c>
      <c r="L250">
        <v>2.5</v>
      </c>
      <c r="M250">
        <v>258.02780000000001</v>
      </c>
      <c r="N250" t="s">
        <v>18</v>
      </c>
      <c r="O250">
        <v>28</v>
      </c>
      <c r="P250">
        <v>80</v>
      </c>
      <c r="Q250">
        <v>200</v>
      </c>
      <c r="R250">
        <v>200</v>
      </c>
      <c r="S250">
        <v>258.02780000000001</v>
      </c>
      <c r="T250">
        <v>458.02780000000001</v>
      </c>
      <c r="U250">
        <v>458.02780000000001</v>
      </c>
      <c r="V250" t="s">
        <v>1048</v>
      </c>
      <c r="W250" t="s">
        <v>1048</v>
      </c>
    </row>
    <row r="251" spans="1:23" x14ac:dyDescent="0.35">
      <c r="A251" t="s">
        <v>296</v>
      </c>
      <c r="B251" t="s">
        <v>37</v>
      </c>
      <c r="C251" t="s">
        <v>43</v>
      </c>
      <c r="D251" t="s">
        <v>12</v>
      </c>
      <c r="F251" s="4">
        <v>44201</v>
      </c>
      <c r="G251" s="4">
        <v>44320</v>
      </c>
      <c r="H251" s="6">
        <v>119</v>
      </c>
      <c r="I251">
        <v>1</v>
      </c>
      <c r="L251">
        <v>0.25</v>
      </c>
      <c r="M251">
        <v>14.3</v>
      </c>
      <c r="N251" t="s">
        <v>19</v>
      </c>
      <c r="O251">
        <v>119</v>
      </c>
      <c r="P251">
        <v>80</v>
      </c>
      <c r="Q251">
        <v>20</v>
      </c>
      <c r="R251">
        <v>20</v>
      </c>
      <c r="S251">
        <v>14.3</v>
      </c>
      <c r="T251">
        <v>34.299999999999997</v>
      </c>
      <c r="U251">
        <v>34.299999999999997</v>
      </c>
      <c r="V251" t="s">
        <v>1048</v>
      </c>
      <c r="W251" t="s">
        <v>1048</v>
      </c>
    </row>
    <row r="252" spans="1:23" x14ac:dyDescent="0.35">
      <c r="A252" t="s">
        <v>297</v>
      </c>
      <c r="B252" t="s">
        <v>37</v>
      </c>
      <c r="C252" t="s">
        <v>43</v>
      </c>
      <c r="D252" t="s">
        <v>12</v>
      </c>
      <c r="F252" s="4">
        <v>44202</v>
      </c>
      <c r="G252" s="4">
        <v>44214</v>
      </c>
      <c r="H252" s="6">
        <v>12</v>
      </c>
      <c r="I252">
        <v>1</v>
      </c>
      <c r="L252">
        <v>0.25</v>
      </c>
      <c r="M252">
        <v>44.85</v>
      </c>
      <c r="N252" t="s">
        <v>19</v>
      </c>
      <c r="O252">
        <v>12</v>
      </c>
      <c r="P252">
        <v>80</v>
      </c>
      <c r="Q252">
        <v>20</v>
      </c>
      <c r="R252">
        <v>20</v>
      </c>
      <c r="S252">
        <v>44.85</v>
      </c>
      <c r="T252">
        <v>64.849999999999994</v>
      </c>
      <c r="U252">
        <v>64.849999999999994</v>
      </c>
      <c r="V252" t="s">
        <v>1051</v>
      </c>
      <c r="W252" t="s">
        <v>1053</v>
      </c>
    </row>
    <row r="253" spans="1:23" x14ac:dyDescent="0.35">
      <c r="A253" t="s">
        <v>298</v>
      </c>
      <c r="B253" t="s">
        <v>35</v>
      </c>
      <c r="C253" t="s">
        <v>6</v>
      </c>
      <c r="D253" t="s">
        <v>12</v>
      </c>
      <c r="F253" s="4">
        <v>44202</v>
      </c>
      <c r="G253" s="4">
        <v>44217</v>
      </c>
      <c r="H253" s="6">
        <v>15</v>
      </c>
      <c r="I253">
        <v>2</v>
      </c>
      <c r="L253">
        <v>0.5</v>
      </c>
      <c r="M253">
        <v>74.607699999999994</v>
      </c>
      <c r="N253" t="s">
        <v>18</v>
      </c>
      <c r="O253">
        <v>15</v>
      </c>
      <c r="P253">
        <v>140</v>
      </c>
      <c r="Q253">
        <v>70</v>
      </c>
      <c r="R253">
        <v>70</v>
      </c>
      <c r="S253">
        <v>74.607699999999994</v>
      </c>
      <c r="T253">
        <v>144.60769999999999</v>
      </c>
      <c r="U253">
        <v>144.60769999999999</v>
      </c>
      <c r="V253" t="s">
        <v>1051</v>
      </c>
      <c r="W253" t="s">
        <v>1050</v>
      </c>
    </row>
    <row r="254" spans="1:23" x14ac:dyDescent="0.35">
      <c r="A254" t="s">
        <v>299</v>
      </c>
      <c r="B254" t="s">
        <v>36</v>
      </c>
      <c r="C254" t="s">
        <v>7</v>
      </c>
      <c r="D254" t="s">
        <v>13</v>
      </c>
      <c r="E254" t="s">
        <v>3</v>
      </c>
      <c r="F254" s="4">
        <v>44202</v>
      </c>
      <c r="G254" s="4">
        <v>44230</v>
      </c>
      <c r="H254" s="6">
        <v>28</v>
      </c>
      <c r="I254">
        <v>2</v>
      </c>
      <c r="L254">
        <v>0.5</v>
      </c>
      <c r="M254">
        <v>126.71469999999999</v>
      </c>
      <c r="N254" t="s">
        <v>17</v>
      </c>
      <c r="O254">
        <v>28</v>
      </c>
      <c r="P254">
        <v>140</v>
      </c>
      <c r="Q254">
        <v>70</v>
      </c>
      <c r="R254">
        <v>70</v>
      </c>
      <c r="S254">
        <v>126.71469999999999</v>
      </c>
      <c r="T254">
        <v>196.71469999999999</v>
      </c>
      <c r="U254">
        <v>196.71469999999999</v>
      </c>
      <c r="V254" t="s">
        <v>1051</v>
      </c>
      <c r="W254" t="s">
        <v>1051</v>
      </c>
    </row>
    <row r="255" spans="1:23" x14ac:dyDescent="0.35">
      <c r="A255" t="s">
        <v>300</v>
      </c>
      <c r="B255" t="s">
        <v>36</v>
      </c>
      <c r="C255" t="s">
        <v>7</v>
      </c>
      <c r="D255" t="s">
        <v>13</v>
      </c>
      <c r="F255" s="4">
        <v>44202</v>
      </c>
      <c r="G255" s="4">
        <v>44259</v>
      </c>
      <c r="H255" s="6">
        <v>57</v>
      </c>
      <c r="I255">
        <v>2</v>
      </c>
      <c r="L255">
        <v>1.25</v>
      </c>
      <c r="M255">
        <v>256.83999999999997</v>
      </c>
      <c r="N255" t="s">
        <v>17</v>
      </c>
      <c r="O255">
        <v>57</v>
      </c>
      <c r="P255">
        <v>140</v>
      </c>
      <c r="Q255">
        <v>175</v>
      </c>
      <c r="R255">
        <v>175</v>
      </c>
      <c r="S255">
        <v>256.83999999999997</v>
      </c>
      <c r="T255">
        <v>431.84</v>
      </c>
      <c r="U255">
        <v>431.84</v>
      </c>
      <c r="V255" t="s">
        <v>1051</v>
      </c>
      <c r="W255" t="s">
        <v>1050</v>
      </c>
    </row>
    <row r="256" spans="1:23" x14ac:dyDescent="0.35">
      <c r="A256" t="s">
        <v>301</v>
      </c>
      <c r="B256" t="s">
        <v>39</v>
      </c>
      <c r="C256" t="s">
        <v>44</v>
      </c>
      <c r="D256" t="s">
        <v>11</v>
      </c>
      <c r="F256" s="4">
        <v>44203</v>
      </c>
      <c r="G256" s="4">
        <v>44215</v>
      </c>
      <c r="H256" s="6">
        <v>12</v>
      </c>
      <c r="I256">
        <v>1</v>
      </c>
      <c r="L256">
        <v>0.25</v>
      </c>
      <c r="M256">
        <v>32.6706</v>
      </c>
      <c r="N256" t="s">
        <v>19</v>
      </c>
      <c r="O256">
        <v>12</v>
      </c>
      <c r="P256">
        <v>80</v>
      </c>
      <c r="Q256">
        <v>20</v>
      </c>
      <c r="R256">
        <v>20</v>
      </c>
      <c r="S256">
        <v>32.6706</v>
      </c>
      <c r="T256">
        <v>52.6706</v>
      </c>
      <c r="U256">
        <v>52.6706</v>
      </c>
      <c r="V256" t="s">
        <v>1050</v>
      </c>
      <c r="W256" t="s">
        <v>1048</v>
      </c>
    </row>
    <row r="257" spans="1:23" x14ac:dyDescent="0.35">
      <c r="A257" t="s">
        <v>302</v>
      </c>
      <c r="B257" t="s">
        <v>35</v>
      </c>
      <c r="C257" t="s">
        <v>44</v>
      </c>
      <c r="D257" t="s">
        <v>12</v>
      </c>
      <c r="E257" t="s">
        <v>3</v>
      </c>
      <c r="F257" s="4">
        <v>44203</v>
      </c>
      <c r="G257" s="4">
        <v>44228</v>
      </c>
      <c r="H257" s="6">
        <v>25</v>
      </c>
      <c r="I257">
        <v>2</v>
      </c>
      <c r="L257">
        <v>0.5</v>
      </c>
      <c r="M257">
        <v>72.350099999999998</v>
      </c>
      <c r="N257" t="s">
        <v>17</v>
      </c>
      <c r="O257">
        <v>25</v>
      </c>
      <c r="P257">
        <v>140</v>
      </c>
      <c r="Q257">
        <v>70</v>
      </c>
      <c r="R257">
        <v>70</v>
      </c>
      <c r="S257">
        <v>72.350099999999998</v>
      </c>
      <c r="T257">
        <v>142.3501</v>
      </c>
      <c r="U257">
        <v>142.3501</v>
      </c>
      <c r="V257" t="s">
        <v>1050</v>
      </c>
      <c r="W257" t="s">
        <v>1053</v>
      </c>
    </row>
    <row r="258" spans="1:23" x14ac:dyDescent="0.35">
      <c r="A258" t="s">
        <v>303</v>
      </c>
      <c r="B258" t="s">
        <v>36</v>
      </c>
      <c r="C258" t="s">
        <v>7</v>
      </c>
      <c r="D258" t="s">
        <v>13</v>
      </c>
      <c r="F258" s="4">
        <v>44203</v>
      </c>
      <c r="G258" s="4">
        <v>44232</v>
      </c>
      <c r="H258" s="6">
        <v>29</v>
      </c>
      <c r="I258">
        <v>2</v>
      </c>
      <c r="L258">
        <v>0.5</v>
      </c>
      <c r="M258">
        <v>178.49889999999999</v>
      </c>
      <c r="N258" t="s">
        <v>18</v>
      </c>
      <c r="O258">
        <v>29</v>
      </c>
      <c r="P258">
        <v>140</v>
      </c>
      <c r="Q258">
        <v>70</v>
      </c>
      <c r="R258">
        <v>70</v>
      </c>
      <c r="S258">
        <v>178.49889999999999</v>
      </c>
      <c r="T258">
        <v>248.49889999999999</v>
      </c>
      <c r="U258">
        <v>248.49889999999999</v>
      </c>
      <c r="V258" t="s">
        <v>1050</v>
      </c>
      <c r="W258" t="s">
        <v>1049</v>
      </c>
    </row>
    <row r="259" spans="1:23" x14ac:dyDescent="0.35">
      <c r="A259" t="s">
        <v>304</v>
      </c>
      <c r="B259" t="s">
        <v>35</v>
      </c>
      <c r="C259" t="s">
        <v>9</v>
      </c>
      <c r="D259" t="s">
        <v>13</v>
      </c>
      <c r="F259" s="4">
        <v>44203</v>
      </c>
      <c r="G259" s="4">
        <v>44249</v>
      </c>
      <c r="H259" s="6">
        <v>46</v>
      </c>
      <c r="I259">
        <v>1</v>
      </c>
      <c r="L259">
        <v>0.5</v>
      </c>
      <c r="M259">
        <v>18.254899999999999</v>
      </c>
      <c r="N259" t="s">
        <v>18</v>
      </c>
      <c r="O259">
        <v>46</v>
      </c>
      <c r="P259">
        <v>80</v>
      </c>
      <c r="Q259">
        <v>40</v>
      </c>
      <c r="R259">
        <v>40</v>
      </c>
      <c r="S259">
        <v>18.254899999999999</v>
      </c>
      <c r="T259">
        <v>58.254899999999999</v>
      </c>
      <c r="U259">
        <v>58.254899999999999</v>
      </c>
      <c r="V259" t="s">
        <v>1050</v>
      </c>
      <c r="W259" t="s">
        <v>1053</v>
      </c>
    </row>
    <row r="260" spans="1:23" x14ac:dyDescent="0.35">
      <c r="A260" t="s">
        <v>305</v>
      </c>
      <c r="B260" t="s">
        <v>36</v>
      </c>
      <c r="C260" t="s">
        <v>7</v>
      </c>
      <c r="D260" t="s">
        <v>12</v>
      </c>
      <c r="F260" s="4">
        <v>44203</v>
      </c>
      <c r="G260" s="4">
        <v>44249</v>
      </c>
      <c r="H260" s="6">
        <v>46</v>
      </c>
      <c r="I260">
        <v>2</v>
      </c>
      <c r="L260">
        <v>1.75</v>
      </c>
      <c r="M260">
        <v>151.8099</v>
      </c>
      <c r="N260" t="s">
        <v>18</v>
      </c>
      <c r="O260">
        <v>46</v>
      </c>
      <c r="P260">
        <v>140</v>
      </c>
      <c r="Q260">
        <v>245</v>
      </c>
      <c r="R260">
        <v>245</v>
      </c>
      <c r="S260">
        <v>151.8099</v>
      </c>
      <c r="T260">
        <v>396.80989999999997</v>
      </c>
      <c r="U260">
        <v>396.80989999999997</v>
      </c>
      <c r="V260" t="s">
        <v>1050</v>
      </c>
      <c r="W260" t="s">
        <v>1053</v>
      </c>
    </row>
    <row r="261" spans="1:23" x14ac:dyDescent="0.35">
      <c r="A261" t="s">
        <v>306</v>
      </c>
      <c r="B261" t="s">
        <v>39</v>
      </c>
      <c r="C261" t="s">
        <v>9</v>
      </c>
      <c r="D261" t="s">
        <v>11</v>
      </c>
      <c r="F261" s="4">
        <v>44204</v>
      </c>
      <c r="G261" s="4">
        <v>44212</v>
      </c>
      <c r="H261" s="6">
        <v>8</v>
      </c>
      <c r="I261">
        <v>1</v>
      </c>
      <c r="L261">
        <v>0.25</v>
      </c>
      <c r="M261">
        <v>85.085899999999995</v>
      </c>
      <c r="N261" t="s">
        <v>18</v>
      </c>
      <c r="O261">
        <v>8</v>
      </c>
      <c r="P261">
        <v>80</v>
      </c>
      <c r="Q261">
        <v>20</v>
      </c>
      <c r="R261">
        <v>20</v>
      </c>
      <c r="S261">
        <v>85.085899999999995</v>
      </c>
      <c r="T261">
        <v>105.0859</v>
      </c>
      <c r="U261">
        <v>105.0859</v>
      </c>
      <c r="V261" t="s">
        <v>1049</v>
      </c>
      <c r="W261" t="s">
        <v>1052</v>
      </c>
    </row>
    <row r="262" spans="1:23" x14ac:dyDescent="0.35">
      <c r="A262" t="s">
        <v>307</v>
      </c>
      <c r="B262" t="s">
        <v>37</v>
      </c>
      <c r="C262" t="s">
        <v>43</v>
      </c>
      <c r="D262" t="s">
        <v>12</v>
      </c>
      <c r="F262" s="4">
        <v>44204</v>
      </c>
      <c r="G262" s="4">
        <v>44228</v>
      </c>
      <c r="H262" s="6">
        <v>24</v>
      </c>
      <c r="I262">
        <v>1</v>
      </c>
      <c r="L262">
        <v>0.25</v>
      </c>
      <c r="M262">
        <v>67.067700000000002</v>
      </c>
      <c r="N262" t="s">
        <v>17</v>
      </c>
      <c r="O262">
        <v>24</v>
      </c>
      <c r="P262">
        <v>80</v>
      </c>
      <c r="Q262">
        <v>20</v>
      </c>
      <c r="R262">
        <v>20</v>
      </c>
      <c r="S262">
        <v>67.067700000000002</v>
      </c>
      <c r="T262">
        <v>87.067700000000002</v>
      </c>
      <c r="U262">
        <v>87.067700000000002</v>
      </c>
      <c r="V262" t="s">
        <v>1049</v>
      </c>
      <c r="W262" t="s">
        <v>1053</v>
      </c>
    </row>
    <row r="263" spans="1:23" x14ac:dyDescent="0.35">
      <c r="A263" t="s">
        <v>308</v>
      </c>
      <c r="B263" t="s">
        <v>37</v>
      </c>
      <c r="C263" t="s">
        <v>43</v>
      </c>
      <c r="D263" t="s">
        <v>11</v>
      </c>
      <c r="F263" s="4">
        <v>44207</v>
      </c>
      <c r="G263" s="4">
        <v>44217</v>
      </c>
      <c r="H263" s="6">
        <v>10</v>
      </c>
      <c r="I263">
        <v>1</v>
      </c>
      <c r="L263">
        <v>0.25</v>
      </c>
      <c r="M263">
        <v>162.20959999999999</v>
      </c>
      <c r="N263" t="s">
        <v>17</v>
      </c>
      <c r="O263">
        <v>10</v>
      </c>
      <c r="P263">
        <v>80</v>
      </c>
      <c r="Q263">
        <v>20</v>
      </c>
      <c r="R263">
        <v>20</v>
      </c>
      <c r="S263">
        <v>162.20959999999999</v>
      </c>
      <c r="T263">
        <v>182.20959999999999</v>
      </c>
      <c r="U263">
        <v>182.20959999999999</v>
      </c>
      <c r="V263" t="s">
        <v>1053</v>
      </c>
      <c r="W263" t="s">
        <v>1050</v>
      </c>
    </row>
    <row r="264" spans="1:23" x14ac:dyDescent="0.35">
      <c r="A264" t="s">
        <v>309</v>
      </c>
      <c r="B264" t="s">
        <v>39</v>
      </c>
      <c r="C264" t="s">
        <v>9</v>
      </c>
      <c r="D264" t="s">
        <v>1</v>
      </c>
      <c r="F264" s="4">
        <v>44207</v>
      </c>
      <c r="G264" s="4">
        <v>44224</v>
      </c>
      <c r="H264" s="6">
        <v>17</v>
      </c>
      <c r="I264">
        <v>1</v>
      </c>
      <c r="L264">
        <v>1.25</v>
      </c>
      <c r="M264">
        <v>53.688699999999997</v>
      </c>
      <c r="N264" t="s">
        <v>17</v>
      </c>
      <c r="O264">
        <v>17</v>
      </c>
      <c r="P264">
        <v>80</v>
      </c>
      <c r="Q264">
        <v>100</v>
      </c>
      <c r="R264">
        <v>100</v>
      </c>
      <c r="S264">
        <v>53.688699999999997</v>
      </c>
      <c r="T264">
        <v>153.68869999999998</v>
      </c>
      <c r="U264">
        <v>153.68869999999998</v>
      </c>
      <c r="V264" t="s">
        <v>1053</v>
      </c>
      <c r="W264" t="s">
        <v>1050</v>
      </c>
    </row>
    <row r="265" spans="1:23" x14ac:dyDescent="0.35">
      <c r="A265" t="s">
        <v>310</v>
      </c>
      <c r="B265" t="s">
        <v>39</v>
      </c>
      <c r="C265" t="s">
        <v>6</v>
      </c>
      <c r="D265" t="s">
        <v>12</v>
      </c>
      <c r="F265" s="4">
        <v>44207</v>
      </c>
      <c r="G265" s="4">
        <v>44228</v>
      </c>
      <c r="H265" s="6">
        <v>21</v>
      </c>
      <c r="I265">
        <v>2</v>
      </c>
      <c r="L265">
        <v>1</v>
      </c>
      <c r="M265">
        <v>211.8477</v>
      </c>
      <c r="N265" t="s">
        <v>18</v>
      </c>
      <c r="O265">
        <v>21</v>
      </c>
      <c r="P265">
        <v>140</v>
      </c>
      <c r="Q265">
        <v>140</v>
      </c>
      <c r="R265">
        <v>140</v>
      </c>
      <c r="S265">
        <v>211.8477</v>
      </c>
      <c r="T265">
        <v>351.84770000000003</v>
      </c>
      <c r="U265">
        <v>351.84770000000003</v>
      </c>
      <c r="V265" t="s">
        <v>1053</v>
      </c>
      <c r="W265" t="s">
        <v>1053</v>
      </c>
    </row>
    <row r="266" spans="1:23" x14ac:dyDescent="0.35">
      <c r="A266" t="s">
        <v>311</v>
      </c>
      <c r="B266" t="s">
        <v>37</v>
      </c>
      <c r="C266" t="s">
        <v>43</v>
      </c>
      <c r="D266" t="s">
        <v>12</v>
      </c>
      <c r="F266" s="4">
        <v>44207</v>
      </c>
      <c r="G266" s="4">
        <v>44228</v>
      </c>
      <c r="H266" s="6">
        <v>21</v>
      </c>
      <c r="I266">
        <v>1</v>
      </c>
      <c r="L266">
        <v>0.25</v>
      </c>
      <c r="M266">
        <v>150.31899999999999</v>
      </c>
      <c r="N266" t="s">
        <v>19</v>
      </c>
      <c r="O266">
        <v>21</v>
      </c>
      <c r="P266">
        <v>80</v>
      </c>
      <c r="Q266">
        <v>20</v>
      </c>
      <c r="R266">
        <v>20</v>
      </c>
      <c r="S266">
        <v>150.31899999999999</v>
      </c>
      <c r="T266">
        <v>170.31899999999999</v>
      </c>
      <c r="U266">
        <v>170.31899999999999</v>
      </c>
      <c r="V266" t="s">
        <v>1053</v>
      </c>
      <c r="W266" t="s">
        <v>1053</v>
      </c>
    </row>
    <row r="267" spans="1:23" x14ac:dyDescent="0.35">
      <c r="A267" t="s">
        <v>312</v>
      </c>
      <c r="B267" t="s">
        <v>40</v>
      </c>
      <c r="C267" t="s">
        <v>7</v>
      </c>
      <c r="D267" t="s">
        <v>12</v>
      </c>
      <c r="F267" s="4">
        <v>44207</v>
      </c>
      <c r="G267" s="4">
        <v>44250</v>
      </c>
      <c r="H267" s="6">
        <v>43</v>
      </c>
      <c r="I267">
        <v>2</v>
      </c>
      <c r="L267">
        <v>0.25</v>
      </c>
      <c r="M267">
        <v>46.864899999999999</v>
      </c>
      <c r="N267" t="s">
        <v>17</v>
      </c>
      <c r="O267">
        <v>43</v>
      </c>
      <c r="P267">
        <v>140</v>
      </c>
      <c r="Q267">
        <v>35</v>
      </c>
      <c r="R267">
        <v>35</v>
      </c>
      <c r="S267">
        <v>46.864899999999999</v>
      </c>
      <c r="T267">
        <v>81.864900000000006</v>
      </c>
      <c r="U267">
        <v>81.864900000000006</v>
      </c>
      <c r="V267" t="s">
        <v>1053</v>
      </c>
      <c r="W267" t="s">
        <v>1048</v>
      </c>
    </row>
    <row r="268" spans="1:23" x14ac:dyDescent="0.35">
      <c r="A268" t="s">
        <v>313</v>
      </c>
      <c r="B268" t="s">
        <v>37</v>
      </c>
      <c r="C268" t="s">
        <v>43</v>
      </c>
      <c r="D268" t="s">
        <v>12</v>
      </c>
      <c r="F268" s="4">
        <v>44208</v>
      </c>
      <c r="G268" s="4">
        <v>44217</v>
      </c>
      <c r="H268" s="6">
        <v>9</v>
      </c>
      <c r="I268">
        <v>1</v>
      </c>
      <c r="L268">
        <v>0.25</v>
      </c>
      <c r="M268">
        <v>19.5</v>
      </c>
      <c r="N268" t="s">
        <v>19</v>
      </c>
      <c r="O268">
        <v>9</v>
      </c>
      <c r="P268">
        <v>80</v>
      </c>
      <c r="Q268">
        <v>20</v>
      </c>
      <c r="R268">
        <v>20</v>
      </c>
      <c r="S268">
        <v>19.5</v>
      </c>
      <c r="T268">
        <v>39.5</v>
      </c>
      <c r="U268">
        <v>39.5</v>
      </c>
      <c r="V268" t="s">
        <v>1048</v>
      </c>
      <c r="W268" t="s">
        <v>1050</v>
      </c>
    </row>
    <row r="269" spans="1:23" x14ac:dyDescent="0.35">
      <c r="A269" t="s">
        <v>314</v>
      </c>
      <c r="B269" t="s">
        <v>34</v>
      </c>
      <c r="C269" t="s">
        <v>44</v>
      </c>
      <c r="D269" t="s">
        <v>13</v>
      </c>
      <c r="F269" s="4">
        <v>44208</v>
      </c>
      <c r="G269" s="4">
        <v>44215</v>
      </c>
      <c r="H269" s="6">
        <v>7</v>
      </c>
      <c r="I269">
        <v>1</v>
      </c>
      <c r="L269">
        <v>1.25</v>
      </c>
      <c r="M269">
        <v>256.71809999999999</v>
      </c>
      <c r="N269" t="s">
        <v>18</v>
      </c>
      <c r="O269">
        <v>7</v>
      </c>
      <c r="P269">
        <v>80</v>
      </c>
      <c r="Q269">
        <v>100</v>
      </c>
      <c r="R269">
        <v>100</v>
      </c>
      <c r="S269">
        <v>256.71809999999999</v>
      </c>
      <c r="T269">
        <v>356.71809999999999</v>
      </c>
      <c r="U269">
        <v>356.71809999999999</v>
      </c>
      <c r="V269" t="s">
        <v>1048</v>
      </c>
      <c r="W269" t="s">
        <v>1048</v>
      </c>
    </row>
    <row r="270" spans="1:23" x14ac:dyDescent="0.35">
      <c r="A270" t="s">
        <v>315</v>
      </c>
      <c r="B270" t="s">
        <v>35</v>
      </c>
      <c r="C270" t="s">
        <v>8</v>
      </c>
      <c r="D270" t="s">
        <v>13</v>
      </c>
      <c r="F270" s="4">
        <v>44209</v>
      </c>
      <c r="G270" s="4">
        <v>44226</v>
      </c>
      <c r="H270" s="6">
        <v>17</v>
      </c>
      <c r="I270">
        <v>1</v>
      </c>
      <c r="L270">
        <v>1</v>
      </c>
      <c r="M270">
        <v>86.293499999999995</v>
      </c>
      <c r="N270" t="s">
        <v>18</v>
      </c>
      <c r="O270">
        <v>17</v>
      </c>
      <c r="P270">
        <v>80</v>
      </c>
      <c r="Q270">
        <v>80</v>
      </c>
      <c r="R270">
        <v>80</v>
      </c>
      <c r="S270">
        <v>86.293499999999995</v>
      </c>
      <c r="T270">
        <v>166.29349999999999</v>
      </c>
      <c r="U270">
        <v>166.29349999999999</v>
      </c>
      <c r="V270" t="s">
        <v>1051</v>
      </c>
      <c r="W270" t="s">
        <v>1052</v>
      </c>
    </row>
    <row r="271" spans="1:23" x14ac:dyDescent="0.35">
      <c r="A271" t="s">
        <v>316</v>
      </c>
      <c r="B271" t="s">
        <v>37</v>
      </c>
      <c r="C271" t="s">
        <v>43</v>
      </c>
      <c r="D271" t="s">
        <v>12</v>
      </c>
      <c r="F271" s="4">
        <v>44210</v>
      </c>
      <c r="G271" s="4">
        <v>44215</v>
      </c>
      <c r="H271" s="6">
        <v>5</v>
      </c>
      <c r="I271">
        <v>1</v>
      </c>
      <c r="L271">
        <v>0.25</v>
      </c>
      <c r="M271">
        <v>108.3061</v>
      </c>
      <c r="N271" t="s">
        <v>19</v>
      </c>
      <c r="O271">
        <v>5</v>
      </c>
      <c r="P271">
        <v>80</v>
      </c>
      <c r="Q271">
        <v>20</v>
      </c>
      <c r="R271">
        <v>20</v>
      </c>
      <c r="S271">
        <v>108.3061</v>
      </c>
      <c r="T271">
        <v>128.30610000000001</v>
      </c>
      <c r="U271">
        <v>128.30610000000001</v>
      </c>
      <c r="V271" t="s">
        <v>1050</v>
      </c>
      <c r="W271" t="s">
        <v>1048</v>
      </c>
    </row>
    <row r="272" spans="1:23" x14ac:dyDescent="0.35">
      <c r="A272" t="s">
        <v>317</v>
      </c>
      <c r="B272" t="s">
        <v>39</v>
      </c>
      <c r="C272" t="s">
        <v>44</v>
      </c>
      <c r="D272" t="s">
        <v>12</v>
      </c>
      <c r="F272" s="4">
        <v>44210</v>
      </c>
      <c r="G272" s="4">
        <v>44221</v>
      </c>
      <c r="H272" s="6">
        <v>11</v>
      </c>
      <c r="I272">
        <v>1</v>
      </c>
      <c r="L272">
        <v>0.25</v>
      </c>
      <c r="M272">
        <v>70.8215</v>
      </c>
      <c r="N272" t="s">
        <v>18</v>
      </c>
      <c r="O272">
        <v>11</v>
      </c>
      <c r="P272">
        <v>80</v>
      </c>
      <c r="Q272">
        <v>20</v>
      </c>
      <c r="R272">
        <v>20</v>
      </c>
      <c r="S272">
        <v>70.8215</v>
      </c>
      <c r="T272">
        <v>90.8215</v>
      </c>
      <c r="U272">
        <v>90.8215</v>
      </c>
      <c r="V272" t="s">
        <v>1050</v>
      </c>
      <c r="W272" t="s">
        <v>1053</v>
      </c>
    </row>
    <row r="273" spans="1:23" x14ac:dyDescent="0.35">
      <c r="A273" t="s">
        <v>318</v>
      </c>
      <c r="B273" t="s">
        <v>37</v>
      </c>
      <c r="C273" t="s">
        <v>43</v>
      </c>
      <c r="D273" t="s">
        <v>12</v>
      </c>
      <c r="E273" t="s">
        <v>3</v>
      </c>
      <c r="F273" s="4">
        <v>44210</v>
      </c>
      <c r="G273" s="4">
        <v>44228</v>
      </c>
      <c r="H273" s="6">
        <v>18</v>
      </c>
      <c r="I273">
        <v>1</v>
      </c>
      <c r="L273">
        <v>0.5</v>
      </c>
      <c r="M273">
        <v>56.919600000000003</v>
      </c>
      <c r="N273" t="s">
        <v>17</v>
      </c>
      <c r="O273">
        <v>18</v>
      </c>
      <c r="P273">
        <v>80</v>
      </c>
      <c r="Q273">
        <v>40</v>
      </c>
      <c r="R273">
        <v>40</v>
      </c>
      <c r="S273">
        <v>56.919600000000003</v>
      </c>
      <c r="T273">
        <v>96.919600000000003</v>
      </c>
      <c r="U273">
        <v>96.919600000000003</v>
      </c>
      <c r="V273" t="s">
        <v>1050</v>
      </c>
      <c r="W273" t="s">
        <v>1053</v>
      </c>
    </row>
    <row r="274" spans="1:23" x14ac:dyDescent="0.35">
      <c r="A274" t="s">
        <v>319</v>
      </c>
      <c r="B274" t="s">
        <v>35</v>
      </c>
      <c r="C274" t="s">
        <v>9</v>
      </c>
      <c r="D274" t="s">
        <v>12</v>
      </c>
      <c r="F274" s="4">
        <v>44210</v>
      </c>
      <c r="G274" s="4">
        <v>44232</v>
      </c>
      <c r="H274" s="6">
        <v>22</v>
      </c>
      <c r="I274">
        <v>2</v>
      </c>
      <c r="L274">
        <v>0.5</v>
      </c>
      <c r="M274">
        <v>74.532399999999996</v>
      </c>
      <c r="N274" t="s">
        <v>18</v>
      </c>
      <c r="O274">
        <v>22</v>
      </c>
      <c r="P274">
        <v>140</v>
      </c>
      <c r="Q274">
        <v>70</v>
      </c>
      <c r="R274">
        <v>70</v>
      </c>
      <c r="S274">
        <v>74.532399999999996</v>
      </c>
      <c r="T274">
        <v>144.5324</v>
      </c>
      <c r="U274">
        <v>144.5324</v>
      </c>
      <c r="V274" t="s">
        <v>1050</v>
      </c>
      <c r="W274" t="s">
        <v>1049</v>
      </c>
    </row>
    <row r="275" spans="1:23" x14ac:dyDescent="0.35">
      <c r="A275" t="s">
        <v>320</v>
      </c>
      <c r="B275" t="s">
        <v>36</v>
      </c>
      <c r="C275" t="s">
        <v>7</v>
      </c>
      <c r="D275" t="s">
        <v>12</v>
      </c>
      <c r="F275" s="4">
        <v>44210</v>
      </c>
      <c r="G275" s="4">
        <v>44242</v>
      </c>
      <c r="H275" s="6">
        <v>32</v>
      </c>
      <c r="I275">
        <v>2</v>
      </c>
      <c r="L275">
        <v>0.5</v>
      </c>
      <c r="M275">
        <v>137.22</v>
      </c>
      <c r="N275" t="s">
        <v>17</v>
      </c>
      <c r="O275">
        <v>32</v>
      </c>
      <c r="P275">
        <v>140</v>
      </c>
      <c r="Q275">
        <v>70</v>
      </c>
      <c r="R275">
        <v>70</v>
      </c>
      <c r="S275">
        <v>137.22</v>
      </c>
      <c r="T275">
        <v>207.22</v>
      </c>
      <c r="U275">
        <v>207.22</v>
      </c>
      <c r="V275" t="s">
        <v>1050</v>
      </c>
      <c r="W275" t="s">
        <v>1053</v>
      </c>
    </row>
    <row r="276" spans="1:23" x14ac:dyDescent="0.35">
      <c r="A276" t="s">
        <v>321</v>
      </c>
      <c r="B276" t="s">
        <v>35</v>
      </c>
      <c r="C276" t="s">
        <v>44</v>
      </c>
      <c r="D276" t="s">
        <v>12</v>
      </c>
      <c r="E276" t="s">
        <v>3</v>
      </c>
      <c r="F276" s="4">
        <v>44211</v>
      </c>
      <c r="G276" s="4">
        <v>44228</v>
      </c>
      <c r="H276" s="6">
        <v>17</v>
      </c>
      <c r="I276">
        <v>2</v>
      </c>
      <c r="L276">
        <v>0.5</v>
      </c>
      <c r="M276">
        <v>83.462900000000005</v>
      </c>
      <c r="N276" t="s">
        <v>17</v>
      </c>
      <c r="O276">
        <v>17</v>
      </c>
      <c r="P276">
        <v>140</v>
      </c>
      <c r="Q276">
        <v>70</v>
      </c>
      <c r="R276">
        <v>70</v>
      </c>
      <c r="S276">
        <v>83.462900000000005</v>
      </c>
      <c r="T276">
        <v>153.46289999999999</v>
      </c>
      <c r="U276">
        <v>153.46289999999999</v>
      </c>
      <c r="V276" t="s">
        <v>1049</v>
      </c>
      <c r="W276" t="s">
        <v>1053</v>
      </c>
    </row>
    <row r="277" spans="1:23" x14ac:dyDescent="0.35">
      <c r="A277" t="s">
        <v>322</v>
      </c>
      <c r="B277" t="s">
        <v>38</v>
      </c>
      <c r="C277" t="s">
        <v>8</v>
      </c>
      <c r="D277" t="s">
        <v>12</v>
      </c>
      <c r="F277" s="4">
        <v>44212</v>
      </c>
      <c r="G277" s="4">
        <v>44230</v>
      </c>
      <c r="H277" s="6">
        <v>18</v>
      </c>
      <c r="I277">
        <v>1</v>
      </c>
      <c r="L277">
        <v>1</v>
      </c>
      <c r="M277">
        <v>9.92</v>
      </c>
      <c r="N277" t="s">
        <v>19</v>
      </c>
      <c r="O277">
        <v>18</v>
      </c>
      <c r="P277">
        <v>80</v>
      </c>
      <c r="Q277">
        <v>80</v>
      </c>
      <c r="R277">
        <v>80</v>
      </c>
      <c r="S277">
        <v>9.92</v>
      </c>
      <c r="T277">
        <v>89.92</v>
      </c>
      <c r="U277">
        <v>89.92</v>
      </c>
      <c r="V277" t="s">
        <v>1052</v>
      </c>
      <c r="W277" t="s">
        <v>1051</v>
      </c>
    </row>
    <row r="278" spans="1:23" x14ac:dyDescent="0.35">
      <c r="A278" t="s">
        <v>323</v>
      </c>
      <c r="B278" t="s">
        <v>39</v>
      </c>
      <c r="C278" t="s">
        <v>44</v>
      </c>
      <c r="D278" t="s">
        <v>12</v>
      </c>
      <c r="F278" s="4">
        <v>44214</v>
      </c>
      <c r="G278" s="4">
        <v>44221</v>
      </c>
      <c r="H278" s="6">
        <v>7</v>
      </c>
      <c r="I278">
        <v>1</v>
      </c>
      <c r="L278">
        <v>0.25</v>
      </c>
      <c r="M278">
        <v>72.350099999999998</v>
      </c>
      <c r="N278" t="s">
        <v>18</v>
      </c>
      <c r="O278">
        <v>7</v>
      </c>
      <c r="P278">
        <v>80</v>
      </c>
      <c r="Q278">
        <v>20</v>
      </c>
      <c r="R278">
        <v>20</v>
      </c>
      <c r="S278">
        <v>72.350099999999998</v>
      </c>
      <c r="T278">
        <v>92.350099999999998</v>
      </c>
      <c r="U278">
        <v>92.350099999999998</v>
      </c>
      <c r="V278" t="s">
        <v>1053</v>
      </c>
      <c r="W278" t="s">
        <v>1053</v>
      </c>
    </row>
    <row r="279" spans="1:23" x14ac:dyDescent="0.35">
      <c r="A279" t="s">
        <v>324</v>
      </c>
      <c r="B279" t="s">
        <v>35</v>
      </c>
      <c r="C279" t="s">
        <v>44</v>
      </c>
      <c r="D279" t="s">
        <v>11</v>
      </c>
      <c r="E279" t="s">
        <v>3</v>
      </c>
      <c r="F279" s="4">
        <v>44214</v>
      </c>
      <c r="G279" s="4">
        <v>44223</v>
      </c>
      <c r="H279" s="6">
        <v>9</v>
      </c>
      <c r="I279">
        <v>1</v>
      </c>
      <c r="L279">
        <v>0.25</v>
      </c>
      <c r="M279">
        <v>19.9801</v>
      </c>
      <c r="N279" t="s">
        <v>17</v>
      </c>
      <c r="O279">
        <v>9</v>
      </c>
      <c r="P279">
        <v>80</v>
      </c>
      <c r="Q279">
        <v>20</v>
      </c>
      <c r="R279">
        <v>20</v>
      </c>
      <c r="S279">
        <v>19.9801</v>
      </c>
      <c r="T279">
        <v>39.9801</v>
      </c>
      <c r="U279">
        <v>39.9801</v>
      </c>
      <c r="V279" t="s">
        <v>1053</v>
      </c>
      <c r="W279" t="s">
        <v>1051</v>
      </c>
    </row>
    <row r="280" spans="1:23" x14ac:dyDescent="0.35">
      <c r="A280" t="s">
        <v>325</v>
      </c>
      <c r="B280" t="s">
        <v>40</v>
      </c>
      <c r="C280" t="s">
        <v>7</v>
      </c>
      <c r="D280" t="s">
        <v>2</v>
      </c>
      <c r="F280" s="4">
        <v>44214</v>
      </c>
      <c r="G280" s="4">
        <v>44229</v>
      </c>
      <c r="H280" s="6">
        <v>15</v>
      </c>
      <c r="I280">
        <v>2</v>
      </c>
      <c r="L280">
        <v>1.25</v>
      </c>
      <c r="M280">
        <v>85.32</v>
      </c>
      <c r="N280" t="s">
        <v>17</v>
      </c>
      <c r="O280">
        <v>15</v>
      </c>
      <c r="P280">
        <v>140</v>
      </c>
      <c r="Q280">
        <v>175</v>
      </c>
      <c r="R280">
        <v>175</v>
      </c>
      <c r="S280">
        <v>85.32</v>
      </c>
      <c r="T280">
        <v>260.32</v>
      </c>
      <c r="U280">
        <v>260.32</v>
      </c>
      <c r="V280" t="s">
        <v>1053</v>
      </c>
      <c r="W280" t="s">
        <v>1048</v>
      </c>
    </row>
    <row r="281" spans="1:23" x14ac:dyDescent="0.35">
      <c r="A281" t="s">
        <v>326</v>
      </c>
      <c r="B281" t="s">
        <v>38</v>
      </c>
      <c r="C281" t="s">
        <v>8</v>
      </c>
      <c r="D281" t="s">
        <v>12</v>
      </c>
      <c r="F281" s="4">
        <v>44214</v>
      </c>
      <c r="G281" s="4">
        <v>44256</v>
      </c>
      <c r="H281" s="6">
        <v>42</v>
      </c>
      <c r="I281">
        <v>1</v>
      </c>
      <c r="L281">
        <v>0.5</v>
      </c>
      <c r="M281">
        <v>180</v>
      </c>
      <c r="N281" t="s">
        <v>19</v>
      </c>
      <c r="O281">
        <v>42</v>
      </c>
      <c r="P281">
        <v>80</v>
      </c>
      <c r="Q281">
        <v>40</v>
      </c>
      <c r="R281">
        <v>40</v>
      </c>
      <c r="S281">
        <v>180</v>
      </c>
      <c r="T281">
        <v>220</v>
      </c>
      <c r="U281">
        <v>220</v>
      </c>
      <c r="V281" t="s">
        <v>1053</v>
      </c>
      <c r="W281" t="s">
        <v>1053</v>
      </c>
    </row>
    <row r="282" spans="1:23" x14ac:dyDescent="0.35">
      <c r="A282" t="s">
        <v>327</v>
      </c>
      <c r="B282" t="s">
        <v>40</v>
      </c>
      <c r="C282" t="s">
        <v>7</v>
      </c>
      <c r="D282" t="s">
        <v>12</v>
      </c>
      <c r="F282" s="4">
        <v>44215</v>
      </c>
      <c r="G282" s="4">
        <v>44231</v>
      </c>
      <c r="H282" s="6">
        <v>16</v>
      </c>
      <c r="I282">
        <v>2</v>
      </c>
      <c r="L282">
        <v>0.25</v>
      </c>
      <c r="M282">
        <v>52.350099999999998</v>
      </c>
      <c r="N282" t="s">
        <v>17</v>
      </c>
      <c r="O282">
        <v>16</v>
      </c>
      <c r="P282">
        <v>140</v>
      </c>
      <c r="Q282">
        <v>35</v>
      </c>
      <c r="R282">
        <v>35</v>
      </c>
      <c r="S282">
        <v>52.350099999999998</v>
      </c>
      <c r="T282">
        <v>87.350099999999998</v>
      </c>
      <c r="U282">
        <v>87.350099999999998</v>
      </c>
      <c r="V282" t="s">
        <v>1048</v>
      </c>
      <c r="W282" t="s">
        <v>1050</v>
      </c>
    </row>
    <row r="283" spans="1:23" x14ac:dyDescent="0.35">
      <c r="A283" t="s">
        <v>328</v>
      </c>
      <c r="B283" t="s">
        <v>40</v>
      </c>
      <c r="C283" t="s">
        <v>7</v>
      </c>
      <c r="D283" t="s">
        <v>12</v>
      </c>
      <c r="F283" s="4">
        <v>44215</v>
      </c>
      <c r="G283" s="4">
        <v>44236</v>
      </c>
      <c r="H283" s="6">
        <v>21</v>
      </c>
      <c r="I283">
        <v>2</v>
      </c>
      <c r="L283">
        <v>0.5</v>
      </c>
      <c r="M283">
        <v>45.293500000000002</v>
      </c>
      <c r="N283" t="s">
        <v>17</v>
      </c>
      <c r="O283">
        <v>21</v>
      </c>
      <c r="P283">
        <v>140</v>
      </c>
      <c r="Q283">
        <v>70</v>
      </c>
      <c r="R283">
        <v>70</v>
      </c>
      <c r="S283">
        <v>45.293500000000002</v>
      </c>
      <c r="T283">
        <v>115.29349999999999</v>
      </c>
      <c r="U283">
        <v>115.29349999999999</v>
      </c>
      <c r="V283" t="s">
        <v>1048</v>
      </c>
      <c r="W283" t="s">
        <v>1048</v>
      </c>
    </row>
    <row r="284" spans="1:23" x14ac:dyDescent="0.35">
      <c r="A284" t="s">
        <v>329</v>
      </c>
      <c r="B284" t="s">
        <v>37</v>
      </c>
      <c r="C284" t="s">
        <v>43</v>
      </c>
      <c r="D284" t="s">
        <v>11</v>
      </c>
      <c r="F284" s="4">
        <v>44216</v>
      </c>
      <c r="G284" s="4">
        <v>44224</v>
      </c>
      <c r="H284" s="6">
        <v>8</v>
      </c>
      <c r="I284">
        <v>1</v>
      </c>
      <c r="L284">
        <v>0.25</v>
      </c>
      <c r="M284">
        <v>11.7</v>
      </c>
      <c r="N284" t="s">
        <v>17</v>
      </c>
      <c r="O284">
        <v>8</v>
      </c>
      <c r="P284">
        <v>80</v>
      </c>
      <c r="Q284">
        <v>20</v>
      </c>
      <c r="R284">
        <v>20</v>
      </c>
      <c r="S284">
        <v>11.7</v>
      </c>
      <c r="T284">
        <v>31.7</v>
      </c>
      <c r="U284">
        <v>31.7</v>
      </c>
      <c r="V284" t="s">
        <v>1051</v>
      </c>
      <c r="W284" t="s">
        <v>1050</v>
      </c>
    </row>
    <row r="285" spans="1:23" x14ac:dyDescent="0.35">
      <c r="A285" t="s">
        <v>330</v>
      </c>
      <c r="B285" t="s">
        <v>34</v>
      </c>
      <c r="C285" t="s">
        <v>8</v>
      </c>
      <c r="D285" t="s">
        <v>11</v>
      </c>
      <c r="F285" s="4">
        <v>44216</v>
      </c>
      <c r="G285" s="4">
        <v>44329</v>
      </c>
      <c r="H285" s="6">
        <v>113</v>
      </c>
      <c r="I285">
        <v>1</v>
      </c>
      <c r="L285">
        <v>0.25</v>
      </c>
      <c r="M285">
        <v>37.707000000000001</v>
      </c>
      <c r="N285" t="s">
        <v>19</v>
      </c>
      <c r="O285">
        <v>113</v>
      </c>
      <c r="P285">
        <v>80</v>
      </c>
      <c r="Q285">
        <v>20</v>
      </c>
      <c r="R285">
        <v>20</v>
      </c>
      <c r="S285">
        <v>37.707000000000001</v>
      </c>
      <c r="T285">
        <v>57.707000000000001</v>
      </c>
      <c r="U285">
        <v>57.707000000000001</v>
      </c>
      <c r="V285" t="s">
        <v>1051</v>
      </c>
      <c r="W285" t="s">
        <v>1050</v>
      </c>
    </row>
    <row r="286" spans="1:23" x14ac:dyDescent="0.35">
      <c r="A286" t="s">
        <v>331</v>
      </c>
      <c r="B286" t="s">
        <v>34</v>
      </c>
      <c r="C286" t="s">
        <v>6</v>
      </c>
      <c r="D286" t="s">
        <v>1</v>
      </c>
      <c r="F286" s="4">
        <v>44217</v>
      </c>
      <c r="G286" s="4">
        <v>44229</v>
      </c>
      <c r="H286" s="6">
        <v>12</v>
      </c>
      <c r="I286">
        <v>1</v>
      </c>
      <c r="L286">
        <v>1</v>
      </c>
      <c r="M286">
        <v>155.03550000000001</v>
      </c>
      <c r="N286" t="s">
        <v>18</v>
      </c>
      <c r="O286">
        <v>12</v>
      </c>
      <c r="P286">
        <v>80</v>
      </c>
      <c r="Q286">
        <v>80</v>
      </c>
      <c r="R286">
        <v>80</v>
      </c>
      <c r="S286">
        <v>155.03550000000001</v>
      </c>
      <c r="T286">
        <v>235.03550000000001</v>
      </c>
      <c r="U286">
        <v>235.03550000000001</v>
      </c>
      <c r="V286" t="s">
        <v>1050</v>
      </c>
      <c r="W286" t="s">
        <v>1048</v>
      </c>
    </row>
    <row r="287" spans="1:23" x14ac:dyDescent="0.35">
      <c r="A287" t="s">
        <v>332</v>
      </c>
      <c r="B287" t="s">
        <v>37</v>
      </c>
      <c r="C287" t="s">
        <v>43</v>
      </c>
      <c r="D287" t="s">
        <v>12</v>
      </c>
      <c r="F287" s="4">
        <v>44217</v>
      </c>
      <c r="G287" s="4">
        <v>44239</v>
      </c>
      <c r="H287" s="6">
        <v>22</v>
      </c>
      <c r="I287">
        <v>1</v>
      </c>
      <c r="L287">
        <v>1.25</v>
      </c>
      <c r="M287">
        <v>93.6</v>
      </c>
      <c r="N287" t="s">
        <v>19</v>
      </c>
      <c r="O287">
        <v>22</v>
      </c>
      <c r="P287">
        <v>80</v>
      </c>
      <c r="Q287">
        <v>100</v>
      </c>
      <c r="R287">
        <v>100</v>
      </c>
      <c r="S287">
        <v>93.6</v>
      </c>
      <c r="T287">
        <v>193.6</v>
      </c>
      <c r="U287">
        <v>193.6</v>
      </c>
      <c r="V287" t="s">
        <v>1050</v>
      </c>
      <c r="W287" t="s">
        <v>1049</v>
      </c>
    </row>
    <row r="288" spans="1:23" x14ac:dyDescent="0.35">
      <c r="A288" t="s">
        <v>333</v>
      </c>
      <c r="B288" t="s">
        <v>36</v>
      </c>
      <c r="C288" t="s">
        <v>7</v>
      </c>
      <c r="D288" t="s">
        <v>11</v>
      </c>
      <c r="F288" s="4">
        <v>44217</v>
      </c>
      <c r="G288" s="4">
        <v>44237</v>
      </c>
      <c r="H288" s="6">
        <v>20</v>
      </c>
      <c r="I288">
        <v>1</v>
      </c>
      <c r="L288">
        <v>0.25</v>
      </c>
      <c r="M288">
        <v>21.33</v>
      </c>
      <c r="N288" t="s">
        <v>17</v>
      </c>
      <c r="O288">
        <v>20</v>
      </c>
      <c r="P288">
        <v>80</v>
      </c>
      <c r="Q288">
        <v>20</v>
      </c>
      <c r="R288">
        <v>20</v>
      </c>
      <c r="S288">
        <v>21.33</v>
      </c>
      <c r="T288">
        <v>41.33</v>
      </c>
      <c r="U288">
        <v>41.33</v>
      </c>
      <c r="V288" t="s">
        <v>1050</v>
      </c>
      <c r="W288" t="s">
        <v>1051</v>
      </c>
    </row>
    <row r="289" spans="1:23" x14ac:dyDescent="0.35">
      <c r="A289" t="s">
        <v>334</v>
      </c>
      <c r="B289" t="s">
        <v>34</v>
      </c>
      <c r="C289" t="s">
        <v>9</v>
      </c>
      <c r="D289" t="s">
        <v>2</v>
      </c>
      <c r="F289" s="4">
        <v>44217</v>
      </c>
      <c r="G289" s="4">
        <v>44278</v>
      </c>
      <c r="H289" s="6">
        <v>61</v>
      </c>
      <c r="I289">
        <v>1</v>
      </c>
      <c r="L289">
        <v>2.5</v>
      </c>
      <c r="M289">
        <v>357.11079999999998</v>
      </c>
      <c r="N289" t="s">
        <v>17</v>
      </c>
      <c r="O289">
        <v>61</v>
      </c>
      <c r="P289">
        <v>80</v>
      </c>
      <c r="Q289">
        <v>200</v>
      </c>
      <c r="R289">
        <v>200</v>
      </c>
      <c r="S289">
        <v>357.11079999999998</v>
      </c>
      <c r="T289">
        <v>557.11079999999993</v>
      </c>
      <c r="U289">
        <v>557.11079999999993</v>
      </c>
      <c r="V289" t="s">
        <v>1050</v>
      </c>
      <c r="W289" t="s">
        <v>1048</v>
      </c>
    </row>
    <row r="290" spans="1:23" x14ac:dyDescent="0.35">
      <c r="A290" t="s">
        <v>335</v>
      </c>
      <c r="B290" t="s">
        <v>35</v>
      </c>
      <c r="C290" t="s">
        <v>9</v>
      </c>
      <c r="D290" t="s">
        <v>11</v>
      </c>
      <c r="F290" s="4">
        <v>44218</v>
      </c>
      <c r="G290" s="4">
        <v>44226</v>
      </c>
      <c r="H290" s="6">
        <v>8</v>
      </c>
      <c r="I290">
        <v>1</v>
      </c>
      <c r="L290">
        <v>0.25</v>
      </c>
      <c r="M290">
        <v>120</v>
      </c>
      <c r="N290" t="s">
        <v>18</v>
      </c>
      <c r="O290">
        <v>8</v>
      </c>
      <c r="P290">
        <v>80</v>
      </c>
      <c r="Q290">
        <v>20</v>
      </c>
      <c r="R290">
        <v>20</v>
      </c>
      <c r="S290">
        <v>120</v>
      </c>
      <c r="T290">
        <v>140</v>
      </c>
      <c r="U290">
        <v>140</v>
      </c>
      <c r="V290" t="s">
        <v>1049</v>
      </c>
      <c r="W290" t="s">
        <v>1052</v>
      </c>
    </row>
    <row r="291" spans="1:23" x14ac:dyDescent="0.35">
      <c r="A291" t="s">
        <v>336</v>
      </c>
      <c r="B291" t="s">
        <v>39</v>
      </c>
      <c r="C291" t="s">
        <v>9</v>
      </c>
      <c r="D291" t="s">
        <v>13</v>
      </c>
      <c r="F291" s="4">
        <v>44221</v>
      </c>
      <c r="G291" s="4">
        <v>44236</v>
      </c>
      <c r="H291" s="6">
        <v>15</v>
      </c>
      <c r="I291">
        <v>1</v>
      </c>
      <c r="L291">
        <v>0.5</v>
      </c>
      <c r="M291">
        <v>52.350099999999998</v>
      </c>
      <c r="N291" t="s">
        <v>18</v>
      </c>
      <c r="O291">
        <v>15</v>
      </c>
      <c r="P291">
        <v>80</v>
      </c>
      <c r="Q291">
        <v>40</v>
      </c>
      <c r="R291">
        <v>40</v>
      </c>
      <c r="S291">
        <v>52.350099999999998</v>
      </c>
      <c r="T291">
        <v>92.350099999999998</v>
      </c>
      <c r="U291">
        <v>92.350099999999998</v>
      </c>
      <c r="V291" t="s">
        <v>1053</v>
      </c>
      <c r="W291" t="s">
        <v>1048</v>
      </c>
    </row>
    <row r="292" spans="1:23" x14ac:dyDescent="0.35">
      <c r="A292" t="s">
        <v>337</v>
      </c>
      <c r="B292" t="s">
        <v>35</v>
      </c>
      <c r="C292" t="s">
        <v>44</v>
      </c>
      <c r="D292" t="s">
        <v>13</v>
      </c>
      <c r="F292" s="4">
        <v>44221</v>
      </c>
      <c r="G292" s="4">
        <v>44242</v>
      </c>
      <c r="H292" s="6">
        <v>21</v>
      </c>
      <c r="I292">
        <v>1</v>
      </c>
      <c r="L292">
        <v>3.25</v>
      </c>
      <c r="M292">
        <v>511.875</v>
      </c>
      <c r="N292" t="s">
        <v>17</v>
      </c>
      <c r="O292">
        <v>21</v>
      </c>
      <c r="P292">
        <v>80</v>
      </c>
      <c r="Q292">
        <v>260</v>
      </c>
      <c r="R292">
        <v>260</v>
      </c>
      <c r="S292">
        <v>511.875</v>
      </c>
      <c r="T292">
        <v>771.875</v>
      </c>
      <c r="U292">
        <v>771.875</v>
      </c>
      <c r="V292" t="s">
        <v>1053</v>
      </c>
      <c r="W292" t="s">
        <v>1053</v>
      </c>
    </row>
    <row r="293" spans="1:23" x14ac:dyDescent="0.35">
      <c r="A293" t="s">
        <v>338</v>
      </c>
      <c r="B293" t="s">
        <v>36</v>
      </c>
      <c r="C293" t="s">
        <v>7</v>
      </c>
      <c r="D293" t="s">
        <v>13</v>
      </c>
      <c r="F293" s="4">
        <v>44221</v>
      </c>
      <c r="G293" s="4">
        <v>44275</v>
      </c>
      <c r="H293" s="6">
        <v>54</v>
      </c>
      <c r="I293">
        <v>2</v>
      </c>
      <c r="L293">
        <v>2</v>
      </c>
      <c r="M293">
        <v>368.87400000000002</v>
      </c>
      <c r="N293" t="s">
        <v>17</v>
      </c>
      <c r="O293">
        <v>54</v>
      </c>
      <c r="P293">
        <v>140</v>
      </c>
      <c r="Q293">
        <v>280</v>
      </c>
      <c r="R293">
        <v>280</v>
      </c>
      <c r="S293">
        <v>368.87400000000002</v>
      </c>
      <c r="T293">
        <v>648.87400000000002</v>
      </c>
      <c r="U293">
        <v>648.87400000000002</v>
      </c>
      <c r="V293" t="s">
        <v>1053</v>
      </c>
      <c r="W293" t="s">
        <v>1052</v>
      </c>
    </row>
    <row r="294" spans="1:23" x14ac:dyDescent="0.35">
      <c r="A294" t="s">
        <v>339</v>
      </c>
      <c r="B294" t="s">
        <v>36</v>
      </c>
      <c r="C294" t="s">
        <v>7</v>
      </c>
      <c r="D294" t="s">
        <v>11</v>
      </c>
      <c r="F294" s="4">
        <v>44223</v>
      </c>
      <c r="G294" s="4">
        <v>44231</v>
      </c>
      <c r="H294" s="6">
        <v>8</v>
      </c>
      <c r="I294">
        <v>1</v>
      </c>
      <c r="L294">
        <v>0.25</v>
      </c>
      <c r="M294">
        <v>120</v>
      </c>
      <c r="N294" t="s">
        <v>17</v>
      </c>
      <c r="O294">
        <v>8</v>
      </c>
      <c r="P294">
        <v>80</v>
      </c>
      <c r="Q294">
        <v>20</v>
      </c>
      <c r="R294">
        <v>20</v>
      </c>
      <c r="S294">
        <v>120</v>
      </c>
      <c r="T294">
        <v>140</v>
      </c>
      <c r="U294">
        <v>140</v>
      </c>
      <c r="V294" t="s">
        <v>1051</v>
      </c>
      <c r="W294" t="s">
        <v>1050</v>
      </c>
    </row>
    <row r="295" spans="1:23" x14ac:dyDescent="0.35">
      <c r="A295" t="s">
        <v>340</v>
      </c>
      <c r="B295" t="s">
        <v>36</v>
      </c>
      <c r="C295" t="s">
        <v>7</v>
      </c>
      <c r="D295" t="s">
        <v>13</v>
      </c>
      <c r="E295" t="s">
        <v>3</v>
      </c>
      <c r="F295" s="4">
        <v>44223</v>
      </c>
      <c r="G295" s="4">
        <v>44249</v>
      </c>
      <c r="H295" s="6">
        <v>26</v>
      </c>
      <c r="I295">
        <v>2</v>
      </c>
      <c r="L295">
        <v>0.5</v>
      </c>
      <c r="M295">
        <v>5.4720000000000004</v>
      </c>
      <c r="N295" t="s">
        <v>18</v>
      </c>
      <c r="O295">
        <v>26</v>
      </c>
      <c r="P295">
        <v>140</v>
      </c>
      <c r="Q295">
        <v>70</v>
      </c>
      <c r="R295">
        <v>70</v>
      </c>
      <c r="S295">
        <v>5.4720000000000004</v>
      </c>
      <c r="T295">
        <v>75.471999999999994</v>
      </c>
      <c r="U295">
        <v>75.471999999999994</v>
      </c>
      <c r="V295" t="s">
        <v>1051</v>
      </c>
      <c r="W295" t="s">
        <v>1053</v>
      </c>
    </row>
    <row r="296" spans="1:23" x14ac:dyDescent="0.35">
      <c r="A296" t="s">
        <v>341</v>
      </c>
      <c r="B296" t="s">
        <v>39</v>
      </c>
      <c r="C296" t="s">
        <v>8</v>
      </c>
      <c r="D296" t="s">
        <v>12</v>
      </c>
      <c r="F296" s="4">
        <v>44224</v>
      </c>
      <c r="G296" s="4">
        <v>44235</v>
      </c>
      <c r="H296" s="6">
        <v>11</v>
      </c>
      <c r="I296">
        <v>1</v>
      </c>
      <c r="L296">
        <v>1</v>
      </c>
      <c r="M296">
        <v>60</v>
      </c>
      <c r="N296" t="s">
        <v>18</v>
      </c>
      <c r="O296">
        <v>11</v>
      </c>
      <c r="P296">
        <v>80</v>
      </c>
      <c r="Q296">
        <v>80</v>
      </c>
      <c r="R296">
        <v>80</v>
      </c>
      <c r="S296">
        <v>60</v>
      </c>
      <c r="T296">
        <v>140</v>
      </c>
      <c r="U296">
        <v>140</v>
      </c>
      <c r="V296" t="s">
        <v>1050</v>
      </c>
      <c r="W296" t="s">
        <v>1053</v>
      </c>
    </row>
    <row r="297" spans="1:23" x14ac:dyDescent="0.35">
      <c r="A297" t="s">
        <v>342</v>
      </c>
      <c r="B297" t="s">
        <v>35</v>
      </c>
      <c r="C297" t="s">
        <v>9</v>
      </c>
      <c r="D297" t="s">
        <v>13</v>
      </c>
      <c r="F297" s="4">
        <v>44224</v>
      </c>
      <c r="G297" s="4">
        <v>44237</v>
      </c>
      <c r="H297" s="6">
        <v>13</v>
      </c>
      <c r="I297">
        <v>1</v>
      </c>
      <c r="L297">
        <v>0.75</v>
      </c>
      <c r="M297">
        <v>114.89449999999999</v>
      </c>
      <c r="N297" t="s">
        <v>19</v>
      </c>
      <c r="O297">
        <v>13</v>
      </c>
      <c r="P297">
        <v>80</v>
      </c>
      <c r="Q297">
        <v>60</v>
      </c>
      <c r="R297">
        <v>60</v>
      </c>
      <c r="S297">
        <v>114.89449999999999</v>
      </c>
      <c r="T297">
        <v>174.89449999999999</v>
      </c>
      <c r="U297">
        <v>174.89449999999999</v>
      </c>
      <c r="V297" t="s">
        <v>1050</v>
      </c>
      <c r="W297" t="s">
        <v>1051</v>
      </c>
    </row>
    <row r="298" spans="1:23" x14ac:dyDescent="0.35">
      <c r="A298" t="s">
        <v>343</v>
      </c>
      <c r="B298" t="s">
        <v>36</v>
      </c>
      <c r="C298" t="s">
        <v>7</v>
      </c>
      <c r="D298" t="s">
        <v>12</v>
      </c>
      <c r="F298" s="4">
        <v>44224</v>
      </c>
      <c r="G298" s="4">
        <v>44245</v>
      </c>
      <c r="H298" s="6">
        <v>21</v>
      </c>
      <c r="I298">
        <v>2</v>
      </c>
      <c r="L298">
        <v>0.25</v>
      </c>
      <c r="M298">
        <v>23.899000000000001</v>
      </c>
      <c r="N298" t="s">
        <v>18</v>
      </c>
      <c r="O298">
        <v>21</v>
      </c>
      <c r="P298">
        <v>140</v>
      </c>
      <c r="Q298">
        <v>35</v>
      </c>
      <c r="R298">
        <v>35</v>
      </c>
      <c r="S298">
        <v>23.899000000000001</v>
      </c>
      <c r="T298">
        <v>58.899000000000001</v>
      </c>
      <c r="U298">
        <v>58.899000000000001</v>
      </c>
      <c r="V298" t="s">
        <v>1050</v>
      </c>
      <c r="W298" t="s">
        <v>1050</v>
      </c>
    </row>
    <row r="299" spans="1:23" x14ac:dyDescent="0.35">
      <c r="A299" t="s">
        <v>344</v>
      </c>
      <c r="B299" t="s">
        <v>37</v>
      </c>
      <c r="C299" t="s">
        <v>43</v>
      </c>
      <c r="D299" t="s">
        <v>12</v>
      </c>
      <c r="F299" s="4">
        <v>44224</v>
      </c>
      <c r="G299" s="4">
        <v>44245</v>
      </c>
      <c r="H299" s="6">
        <v>21</v>
      </c>
      <c r="I299">
        <v>1</v>
      </c>
      <c r="L299">
        <v>0.25</v>
      </c>
      <c r="M299">
        <v>57.2</v>
      </c>
      <c r="N299" t="s">
        <v>19</v>
      </c>
      <c r="O299">
        <v>21</v>
      </c>
      <c r="P299">
        <v>80</v>
      </c>
      <c r="Q299">
        <v>20</v>
      </c>
      <c r="R299">
        <v>20</v>
      </c>
      <c r="S299">
        <v>57.2</v>
      </c>
      <c r="T299">
        <v>77.2</v>
      </c>
      <c r="U299">
        <v>77.2</v>
      </c>
      <c r="V299" t="s">
        <v>1050</v>
      </c>
      <c r="W299" t="s">
        <v>1050</v>
      </c>
    </row>
    <row r="300" spans="1:23" x14ac:dyDescent="0.35">
      <c r="A300" t="s">
        <v>345</v>
      </c>
      <c r="B300" t="s">
        <v>35</v>
      </c>
      <c r="C300" t="s">
        <v>9</v>
      </c>
      <c r="D300" t="s">
        <v>13</v>
      </c>
      <c r="F300" s="4">
        <v>44224</v>
      </c>
      <c r="G300" s="4">
        <v>44258</v>
      </c>
      <c r="H300" s="6">
        <v>34</v>
      </c>
      <c r="I300">
        <v>2</v>
      </c>
      <c r="L300">
        <v>8.5</v>
      </c>
      <c r="M300">
        <v>653.98500000000001</v>
      </c>
      <c r="N300" t="s">
        <v>17</v>
      </c>
      <c r="O300">
        <v>34</v>
      </c>
      <c r="P300">
        <v>140</v>
      </c>
      <c r="Q300">
        <v>1190</v>
      </c>
      <c r="R300">
        <v>1190</v>
      </c>
      <c r="S300">
        <v>653.98500000000001</v>
      </c>
      <c r="T300">
        <v>1843.9850000000001</v>
      </c>
      <c r="U300">
        <v>1843.9850000000001</v>
      </c>
      <c r="V300" t="s">
        <v>1050</v>
      </c>
      <c r="W300" t="s">
        <v>1051</v>
      </c>
    </row>
    <row r="301" spans="1:23" x14ac:dyDescent="0.35">
      <c r="A301" t="s">
        <v>346</v>
      </c>
      <c r="B301" t="s">
        <v>37</v>
      </c>
      <c r="C301" t="s">
        <v>43</v>
      </c>
      <c r="D301" t="s">
        <v>12</v>
      </c>
      <c r="F301" s="4">
        <v>44224</v>
      </c>
      <c r="G301" s="4">
        <v>44271</v>
      </c>
      <c r="H301" s="6">
        <v>47</v>
      </c>
      <c r="I301">
        <v>1</v>
      </c>
      <c r="L301">
        <v>0.5</v>
      </c>
      <c r="M301">
        <v>9.75</v>
      </c>
      <c r="N301" t="s">
        <v>17</v>
      </c>
      <c r="O301">
        <v>47</v>
      </c>
      <c r="P301">
        <v>80</v>
      </c>
      <c r="Q301">
        <v>40</v>
      </c>
      <c r="R301">
        <v>40</v>
      </c>
      <c r="S301">
        <v>9.75</v>
      </c>
      <c r="T301">
        <v>49.75</v>
      </c>
      <c r="U301">
        <v>49.75</v>
      </c>
      <c r="V301" t="s">
        <v>1050</v>
      </c>
      <c r="W301" t="s">
        <v>1048</v>
      </c>
    </row>
    <row r="302" spans="1:23" x14ac:dyDescent="0.35">
      <c r="A302" t="s">
        <v>347</v>
      </c>
      <c r="B302" t="s">
        <v>36</v>
      </c>
      <c r="C302" t="s">
        <v>7</v>
      </c>
      <c r="D302" t="s">
        <v>13</v>
      </c>
      <c r="F302" s="4">
        <v>44226</v>
      </c>
      <c r="G302" s="4">
        <v>44229</v>
      </c>
      <c r="H302" s="6">
        <v>3</v>
      </c>
      <c r="I302">
        <v>2</v>
      </c>
      <c r="L302">
        <v>0.5</v>
      </c>
      <c r="M302">
        <v>134</v>
      </c>
      <c r="N302" t="s">
        <v>17</v>
      </c>
      <c r="O302">
        <v>3</v>
      </c>
      <c r="P302">
        <v>140</v>
      </c>
      <c r="Q302">
        <v>70</v>
      </c>
      <c r="R302">
        <v>70</v>
      </c>
      <c r="S302">
        <v>134</v>
      </c>
      <c r="T302">
        <v>204</v>
      </c>
      <c r="U302">
        <v>204</v>
      </c>
      <c r="V302" t="s">
        <v>1052</v>
      </c>
      <c r="W302" t="s">
        <v>1048</v>
      </c>
    </row>
    <row r="303" spans="1:23" x14ac:dyDescent="0.35">
      <c r="A303" t="s">
        <v>348</v>
      </c>
      <c r="B303" t="s">
        <v>36</v>
      </c>
      <c r="C303" t="s">
        <v>7</v>
      </c>
      <c r="D303" t="s">
        <v>12</v>
      </c>
      <c r="F303" s="4">
        <v>44228</v>
      </c>
      <c r="G303" s="4">
        <v>44237</v>
      </c>
      <c r="H303" s="6">
        <v>9</v>
      </c>
      <c r="I303">
        <v>2</v>
      </c>
      <c r="L303">
        <v>0.25</v>
      </c>
      <c r="M303">
        <v>144</v>
      </c>
      <c r="N303" t="s">
        <v>17</v>
      </c>
      <c r="O303">
        <v>9</v>
      </c>
      <c r="P303">
        <v>140</v>
      </c>
      <c r="Q303">
        <v>35</v>
      </c>
      <c r="R303">
        <v>35</v>
      </c>
      <c r="S303">
        <v>144</v>
      </c>
      <c r="T303">
        <v>179</v>
      </c>
      <c r="U303">
        <v>179</v>
      </c>
      <c r="V303" t="s">
        <v>1053</v>
      </c>
      <c r="W303" t="s">
        <v>1051</v>
      </c>
    </row>
    <row r="304" spans="1:23" x14ac:dyDescent="0.35">
      <c r="A304" t="s">
        <v>349</v>
      </c>
      <c r="B304" t="s">
        <v>35</v>
      </c>
      <c r="C304" t="s">
        <v>9</v>
      </c>
      <c r="D304" t="s">
        <v>12</v>
      </c>
      <c r="F304" s="4">
        <v>44228</v>
      </c>
      <c r="G304" s="4">
        <v>44237</v>
      </c>
      <c r="H304" s="6">
        <v>9</v>
      </c>
      <c r="I304">
        <v>1</v>
      </c>
      <c r="L304">
        <v>0.5</v>
      </c>
      <c r="M304">
        <v>205.1859</v>
      </c>
      <c r="N304" t="s">
        <v>18</v>
      </c>
      <c r="O304">
        <v>9</v>
      </c>
      <c r="P304">
        <v>80</v>
      </c>
      <c r="Q304">
        <v>40</v>
      </c>
      <c r="R304">
        <v>40</v>
      </c>
      <c r="S304">
        <v>205.1859</v>
      </c>
      <c r="T304">
        <v>245.1859</v>
      </c>
      <c r="U304">
        <v>245.1859</v>
      </c>
      <c r="V304" t="s">
        <v>1053</v>
      </c>
      <c r="W304" t="s">
        <v>1051</v>
      </c>
    </row>
    <row r="305" spans="1:23" x14ac:dyDescent="0.35">
      <c r="A305" t="s">
        <v>350</v>
      </c>
      <c r="B305" t="s">
        <v>38</v>
      </c>
      <c r="C305" t="s">
        <v>43</v>
      </c>
      <c r="D305" t="s">
        <v>13</v>
      </c>
      <c r="F305" s="4">
        <v>44228</v>
      </c>
      <c r="G305" s="4">
        <v>44252</v>
      </c>
      <c r="H305" s="6">
        <v>24</v>
      </c>
      <c r="I305">
        <v>1</v>
      </c>
      <c r="L305">
        <v>0.5</v>
      </c>
      <c r="M305">
        <v>42.9</v>
      </c>
      <c r="N305" t="s">
        <v>17</v>
      </c>
      <c r="O305">
        <v>24</v>
      </c>
      <c r="P305">
        <v>80</v>
      </c>
      <c r="Q305">
        <v>40</v>
      </c>
      <c r="R305">
        <v>40</v>
      </c>
      <c r="S305">
        <v>42.9</v>
      </c>
      <c r="T305">
        <v>82.9</v>
      </c>
      <c r="U305">
        <v>82.9</v>
      </c>
      <c r="V305" t="s">
        <v>1053</v>
      </c>
      <c r="W305" t="s">
        <v>1050</v>
      </c>
    </row>
    <row r="306" spans="1:23" x14ac:dyDescent="0.35">
      <c r="A306" t="s">
        <v>351</v>
      </c>
      <c r="B306" t="s">
        <v>40</v>
      </c>
      <c r="C306" t="s">
        <v>7</v>
      </c>
      <c r="D306" t="s">
        <v>13</v>
      </c>
      <c r="F306" s="4">
        <v>44228</v>
      </c>
      <c r="G306" s="4">
        <v>44258</v>
      </c>
      <c r="H306" s="6">
        <v>30</v>
      </c>
      <c r="I306">
        <v>2</v>
      </c>
      <c r="L306">
        <v>1.5</v>
      </c>
      <c r="M306">
        <v>319.82150000000001</v>
      </c>
      <c r="N306" t="s">
        <v>17</v>
      </c>
      <c r="O306">
        <v>30</v>
      </c>
      <c r="P306">
        <v>140</v>
      </c>
      <c r="Q306">
        <v>210</v>
      </c>
      <c r="R306">
        <v>210</v>
      </c>
      <c r="S306">
        <v>319.82150000000001</v>
      </c>
      <c r="T306">
        <v>529.82150000000001</v>
      </c>
      <c r="U306">
        <v>529.82150000000001</v>
      </c>
      <c r="V306" t="s">
        <v>1053</v>
      </c>
      <c r="W306" t="s">
        <v>1051</v>
      </c>
    </row>
    <row r="307" spans="1:23" x14ac:dyDescent="0.35">
      <c r="A307" t="s">
        <v>352</v>
      </c>
      <c r="B307" t="s">
        <v>41</v>
      </c>
      <c r="C307" t="s">
        <v>7</v>
      </c>
      <c r="D307" t="s">
        <v>12</v>
      </c>
      <c r="F307" s="4">
        <v>44228</v>
      </c>
      <c r="G307" s="4">
        <v>44266</v>
      </c>
      <c r="H307" s="6">
        <v>38</v>
      </c>
      <c r="I307">
        <v>1</v>
      </c>
      <c r="L307">
        <v>0.25</v>
      </c>
      <c r="M307">
        <v>21.33</v>
      </c>
      <c r="N307" t="s">
        <v>17</v>
      </c>
      <c r="O307">
        <v>38</v>
      </c>
      <c r="P307">
        <v>80</v>
      </c>
      <c r="Q307">
        <v>20</v>
      </c>
      <c r="R307">
        <v>20</v>
      </c>
      <c r="S307">
        <v>21.33</v>
      </c>
      <c r="T307">
        <v>41.33</v>
      </c>
      <c r="U307">
        <v>41.33</v>
      </c>
      <c r="V307" t="s">
        <v>1053</v>
      </c>
      <c r="W307" t="s">
        <v>1050</v>
      </c>
    </row>
    <row r="308" spans="1:23" x14ac:dyDescent="0.35">
      <c r="A308" t="s">
        <v>353</v>
      </c>
      <c r="B308" t="s">
        <v>36</v>
      </c>
      <c r="C308" t="s">
        <v>7</v>
      </c>
      <c r="D308" t="s">
        <v>12</v>
      </c>
      <c r="F308" s="4">
        <v>44229</v>
      </c>
      <c r="G308" s="4">
        <v>44229</v>
      </c>
      <c r="H308" s="6">
        <v>0</v>
      </c>
      <c r="I308">
        <v>2</v>
      </c>
      <c r="L308">
        <v>0.5</v>
      </c>
      <c r="M308">
        <v>21.33</v>
      </c>
      <c r="N308" t="s">
        <v>17</v>
      </c>
      <c r="O308">
        <v>0</v>
      </c>
      <c r="P308">
        <v>140</v>
      </c>
      <c r="Q308">
        <v>70</v>
      </c>
      <c r="R308">
        <v>70</v>
      </c>
      <c r="S308">
        <v>21.33</v>
      </c>
      <c r="T308">
        <v>91.33</v>
      </c>
      <c r="U308">
        <v>91.33</v>
      </c>
      <c r="V308" t="s">
        <v>1048</v>
      </c>
      <c r="W308" t="s">
        <v>1048</v>
      </c>
    </row>
    <row r="309" spans="1:23" x14ac:dyDescent="0.35">
      <c r="A309" t="s">
        <v>354</v>
      </c>
      <c r="B309" t="s">
        <v>40</v>
      </c>
      <c r="C309" t="s">
        <v>7</v>
      </c>
      <c r="D309" t="s">
        <v>13</v>
      </c>
      <c r="F309" s="4">
        <v>44229</v>
      </c>
      <c r="G309" s="4">
        <v>44236</v>
      </c>
      <c r="H309" s="6">
        <v>7</v>
      </c>
      <c r="I309">
        <v>2</v>
      </c>
      <c r="L309">
        <v>0.5</v>
      </c>
      <c r="M309">
        <v>1231.2</v>
      </c>
      <c r="N309" t="s">
        <v>18</v>
      </c>
      <c r="O309">
        <v>7</v>
      </c>
      <c r="P309">
        <v>140</v>
      </c>
      <c r="Q309">
        <v>70</v>
      </c>
      <c r="R309">
        <v>70</v>
      </c>
      <c r="S309">
        <v>1231.2</v>
      </c>
      <c r="T309">
        <v>1301.2</v>
      </c>
      <c r="U309">
        <v>1301.2</v>
      </c>
      <c r="V309" t="s">
        <v>1048</v>
      </c>
      <c r="W309" t="s">
        <v>1048</v>
      </c>
    </row>
    <row r="310" spans="1:23" x14ac:dyDescent="0.35">
      <c r="A310" t="s">
        <v>355</v>
      </c>
      <c r="B310" t="s">
        <v>36</v>
      </c>
      <c r="C310" t="s">
        <v>7</v>
      </c>
      <c r="D310" t="s">
        <v>13</v>
      </c>
      <c r="F310" s="4">
        <v>44229</v>
      </c>
      <c r="G310" s="4">
        <v>44244</v>
      </c>
      <c r="H310" s="6">
        <v>15</v>
      </c>
      <c r="I310">
        <v>2</v>
      </c>
      <c r="L310">
        <v>0.5</v>
      </c>
      <c r="M310">
        <v>56.496899999999997</v>
      </c>
      <c r="N310" t="s">
        <v>18</v>
      </c>
      <c r="O310">
        <v>15</v>
      </c>
      <c r="P310">
        <v>140</v>
      </c>
      <c r="Q310">
        <v>70</v>
      </c>
      <c r="R310">
        <v>70</v>
      </c>
      <c r="S310">
        <v>56.496899999999997</v>
      </c>
      <c r="T310">
        <v>126.4969</v>
      </c>
      <c r="U310">
        <v>126.4969</v>
      </c>
      <c r="V310" t="s">
        <v>1048</v>
      </c>
      <c r="W310" t="s">
        <v>1051</v>
      </c>
    </row>
    <row r="311" spans="1:23" x14ac:dyDescent="0.35">
      <c r="A311" t="s">
        <v>356</v>
      </c>
      <c r="B311" t="s">
        <v>36</v>
      </c>
      <c r="C311" t="s">
        <v>7</v>
      </c>
      <c r="D311" t="s">
        <v>13</v>
      </c>
      <c r="F311" s="4">
        <v>44229</v>
      </c>
      <c r="G311" s="4">
        <v>44245</v>
      </c>
      <c r="H311" s="6">
        <v>16</v>
      </c>
      <c r="I311">
        <v>2</v>
      </c>
      <c r="L311">
        <v>0.5</v>
      </c>
      <c r="M311">
        <v>269.95400000000001</v>
      </c>
      <c r="N311" t="s">
        <v>17</v>
      </c>
      <c r="O311">
        <v>16</v>
      </c>
      <c r="P311">
        <v>140</v>
      </c>
      <c r="Q311">
        <v>70</v>
      </c>
      <c r="R311">
        <v>70</v>
      </c>
      <c r="S311">
        <v>269.95400000000001</v>
      </c>
      <c r="T311">
        <v>339.95400000000001</v>
      </c>
      <c r="U311">
        <v>339.95400000000001</v>
      </c>
      <c r="V311" t="s">
        <v>1048</v>
      </c>
      <c r="W311" t="s">
        <v>1050</v>
      </c>
    </row>
    <row r="312" spans="1:23" x14ac:dyDescent="0.35">
      <c r="A312" t="s">
        <v>357</v>
      </c>
      <c r="B312" t="s">
        <v>40</v>
      </c>
      <c r="C312" t="s">
        <v>7</v>
      </c>
      <c r="D312" t="s">
        <v>13</v>
      </c>
      <c r="F312" s="4">
        <v>44229</v>
      </c>
      <c r="G312" s="4">
        <v>44258</v>
      </c>
      <c r="H312" s="6">
        <v>29</v>
      </c>
      <c r="I312">
        <v>2</v>
      </c>
      <c r="L312">
        <v>0.5</v>
      </c>
      <c r="M312">
        <v>83.231700000000004</v>
      </c>
      <c r="N312" t="s">
        <v>17</v>
      </c>
      <c r="O312">
        <v>29</v>
      </c>
      <c r="P312">
        <v>140</v>
      </c>
      <c r="Q312">
        <v>70</v>
      </c>
      <c r="R312">
        <v>70</v>
      </c>
      <c r="S312">
        <v>83.231700000000004</v>
      </c>
      <c r="T312">
        <v>153.23169999999999</v>
      </c>
      <c r="U312">
        <v>153.23169999999999</v>
      </c>
      <c r="V312" t="s">
        <v>1048</v>
      </c>
      <c r="W312" t="s">
        <v>1051</v>
      </c>
    </row>
    <row r="313" spans="1:23" x14ac:dyDescent="0.35">
      <c r="A313" t="s">
        <v>358</v>
      </c>
      <c r="B313" t="s">
        <v>39</v>
      </c>
      <c r="C313" t="s">
        <v>9</v>
      </c>
      <c r="D313" t="s">
        <v>11</v>
      </c>
      <c r="F313" s="4">
        <v>44229</v>
      </c>
      <c r="G313" s="4">
        <v>44273</v>
      </c>
      <c r="H313" s="6">
        <v>44</v>
      </c>
      <c r="I313">
        <v>1</v>
      </c>
      <c r="L313">
        <v>0.25</v>
      </c>
      <c r="M313">
        <v>88.624799999999993</v>
      </c>
      <c r="N313" t="s">
        <v>17</v>
      </c>
      <c r="O313">
        <v>44</v>
      </c>
      <c r="P313">
        <v>80</v>
      </c>
      <c r="Q313">
        <v>20</v>
      </c>
      <c r="R313">
        <v>20</v>
      </c>
      <c r="S313">
        <v>88.624799999999993</v>
      </c>
      <c r="T313">
        <v>108.62479999999999</v>
      </c>
      <c r="U313">
        <v>108.62479999999999</v>
      </c>
      <c r="V313" t="s">
        <v>1048</v>
      </c>
      <c r="W313" t="s">
        <v>1050</v>
      </c>
    </row>
    <row r="314" spans="1:23" x14ac:dyDescent="0.35">
      <c r="A314" t="s">
        <v>359</v>
      </c>
      <c r="B314" t="s">
        <v>38</v>
      </c>
      <c r="C314" t="s">
        <v>8</v>
      </c>
      <c r="D314" t="s">
        <v>11</v>
      </c>
      <c r="F314" s="4">
        <v>44229</v>
      </c>
      <c r="G314" s="4">
        <v>44341</v>
      </c>
      <c r="H314" s="6">
        <v>112</v>
      </c>
      <c r="I314">
        <v>1</v>
      </c>
      <c r="L314">
        <v>0.25</v>
      </c>
      <c r="M314">
        <v>40</v>
      </c>
      <c r="N314" t="s">
        <v>19</v>
      </c>
      <c r="O314">
        <v>112</v>
      </c>
      <c r="P314">
        <v>80</v>
      </c>
      <c r="Q314">
        <v>20</v>
      </c>
      <c r="R314">
        <v>20</v>
      </c>
      <c r="S314">
        <v>40</v>
      </c>
      <c r="T314">
        <v>60</v>
      </c>
      <c r="U314">
        <v>60</v>
      </c>
      <c r="V314" t="s">
        <v>1048</v>
      </c>
      <c r="W314" t="s">
        <v>1048</v>
      </c>
    </row>
    <row r="315" spans="1:23" x14ac:dyDescent="0.35">
      <c r="A315" t="s">
        <v>360</v>
      </c>
      <c r="B315" t="s">
        <v>37</v>
      </c>
      <c r="C315" t="s">
        <v>43</v>
      </c>
      <c r="D315" t="s">
        <v>12</v>
      </c>
      <c r="F315" s="4">
        <v>44231</v>
      </c>
      <c r="G315" s="4">
        <v>44242</v>
      </c>
      <c r="H315" s="6">
        <v>11</v>
      </c>
      <c r="I315">
        <v>1</v>
      </c>
      <c r="L315">
        <v>1.5</v>
      </c>
      <c r="M315">
        <v>33.475000000000001</v>
      </c>
      <c r="N315" t="s">
        <v>19</v>
      </c>
      <c r="O315">
        <v>11</v>
      </c>
      <c r="P315">
        <v>80</v>
      </c>
      <c r="Q315">
        <v>120</v>
      </c>
      <c r="R315">
        <v>120</v>
      </c>
      <c r="S315">
        <v>33.475000000000001</v>
      </c>
      <c r="T315">
        <v>153.47499999999999</v>
      </c>
      <c r="U315">
        <v>153.47499999999999</v>
      </c>
      <c r="V315" t="s">
        <v>1050</v>
      </c>
      <c r="W315" t="s">
        <v>1053</v>
      </c>
    </row>
    <row r="316" spans="1:23" x14ac:dyDescent="0.35">
      <c r="A316" t="s">
        <v>361</v>
      </c>
      <c r="B316" t="s">
        <v>38</v>
      </c>
      <c r="C316" t="s">
        <v>9</v>
      </c>
      <c r="D316" t="s">
        <v>12</v>
      </c>
      <c r="F316" s="4">
        <v>44231</v>
      </c>
      <c r="G316" s="4">
        <v>44247</v>
      </c>
      <c r="H316" s="6">
        <v>16</v>
      </c>
      <c r="I316">
        <v>2</v>
      </c>
      <c r="L316">
        <v>0.25</v>
      </c>
      <c r="M316">
        <v>33.8611</v>
      </c>
      <c r="N316" t="s">
        <v>17</v>
      </c>
      <c r="O316">
        <v>16</v>
      </c>
      <c r="P316">
        <v>140</v>
      </c>
      <c r="Q316">
        <v>35</v>
      </c>
      <c r="R316">
        <v>35</v>
      </c>
      <c r="S316">
        <v>33.8611</v>
      </c>
      <c r="T316">
        <v>68.861099999999993</v>
      </c>
      <c r="U316">
        <v>68.861099999999993</v>
      </c>
      <c r="V316" t="s">
        <v>1050</v>
      </c>
      <c r="W316" t="s">
        <v>1052</v>
      </c>
    </row>
    <row r="317" spans="1:23" x14ac:dyDescent="0.35">
      <c r="A317" t="s">
        <v>362</v>
      </c>
      <c r="B317" t="s">
        <v>37</v>
      </c>
      <c r="C317" t="s">
        <v>43</v>
      </c>
      <c r="D317" t="s">
        <v>11</v>
      </c>
      <c r="F317" s="4">
        <v>44231</v>
      </c>
      <c r="G317" s="4">
        <v>44250</v>
      </c>
      <c r="H317" s="6">
        <v>19</v>
      </c>
      <c r="I317">
        <v>1</v>
      </c>
      <c r="L317">
        <v>0.25</v>
      </c>
      <c r="M317">
        <v>33.957900000000002</v>
      </c>
      <c r="N317" t="s">
        <v>17</v>
      </c>
      <c r="O317">
        <v>19</v>
      </c>
      <c r="P317">
        <v>80</v>
      </c>
      <c r="Q317">
        <v>20</v>
      </c>
      <c r="R317">
        <v>20</v>
      </c>
      <c r="S317">
        <v>33.957900000000002</v>
      </c>
      <c r="T317">
        <v>53.957900000000002</v>
      </c>
      <c r="U317">
        <v>53.957900000000002</v>
      </c>
      <c r="V317" t="s">
        <v>1050</v>
      </c>
      <c r="W317" t="s">
        <v>1048</v>
      </c>
    </row>
    <row r="318" spans="1:23" x14ac:dyDescent="0.35">
      <c r="A318" t="s">
        <v>363</v>
      </c>
      <c r="B318" t="s">
        <v>38</v>
      </c>
      <c r="C318" t="s">
        <v>8</v>
      </c>
      <c r="D318" t="s">
        <v>12</v>
      </c>
      <c r="F318" s="4">
        <v>44231</v>
      </c>
      <c r="G318" s="4">
        <v>44260</v>
      </c>
      <c r="H318" s="6">
        <v>29</v>
      </c>
      <c r="I318">
        <v>1</v>
      </c>
      <c r="L318">
        <v>0.5</v>
      </c>
      <c r="M318">
        <v>36.890099999999997</v>
      </c>
      <c r="N318" t="s">
        <v>18</v>
      </c>
      <c r="O318">
        <v>29</v>
      </c>
      <c r="P318">
        <v>80</v>
      </c>
      <c r="Q318">
        <v>40</v>
      </c>
      <c r="R318">
        <v>40</v>
      </c>
      <c r="S318">
        <v>36.890099999999997</v>
      </c>
      <c r="T318">
        <v>76.89009999999999</v>
      </c>
      <c r="U318">
        <v>76.89009999999999</v>
      </c>
      <c r="V318" t="s">
        <v>1050</v>
      </c>
      <c r="W318" t="s">
        <v>1049</v>
      </c>
    </row>
    <row r="319" spans="1:23" x14ac:dyDescent="0.35">
      <c r="A319" t="s">
        <v>364</v>
      </c>
      <c r="B319" t="s">
        <v>39</v>
      </c>
      <c r="C319" t="s">
        <v>8</v>
      </c>
      <c r="D319" t="s">
        <v>12</v>
      </c>
      <c r="F319" s="4">
        <v>44231</v>
      </c>
      <c r="G319" s="4">
        <v>44264</v>
      </c>
      <c r="H319" s="6">
        <v>33</v>
      </c>
      <c r="I319">
        <v>1</v>
      </c>
      <c r="L319">
        <v>0.5</v>
      </c>
      <c r="M319">
        <v>25.339500000000001</v>
      </c>
      <c r="N319" t="s">
        <v>18</v>
      </c>
      <c r="O319">
        <v>33</v>
      </c>
      <c r="P319">
        <v>80</v>
      </c>
      <c r="Q319">
        <v>40</v>
      </c>
      <c r="R319">
        <v>40</v>
      </c>
      <c r="S319">
        <v>25.339500000000001</v>
      </c>
      <c r="T319">
        <v>65.339500000000001</v>
      </c>
      <c r="U319">
        <v>65.339500000000001</v>
      </c>
      <c r="V319" t="s">
        <v>1050</v>
      </c>
      <c r="W319" t="s">
        <v>1048</v>
      </c>
    </row>
    <row r="320" spans="1:23" x14ac:dyDescent="0.35">
      <c r="A320" t="s">
        <v>365</v>
      </c>
      <c r="B320" t="s">
        <v>41</v>
      </c>
      <c r="C320" t="s">
        <v>7</v>
      </c>
      <c r="D320" t="s">
        <v>11</v>
      </c>
      <c r="F320" s="4">
        <v>44231</v>
      </c>
      <c r="G320" s="4">
        <v>44270</v>
      </c>
      <c r="H320" s="6">
        <v>39</v>
      </c>
      <c r="I320">
        <v>1</v>
      </c>
      <c r="L320">
        <v>0.25</v>
      </c>
      <c r="M320">
        <v>30</v>
      </c>
      <c r="N320" t="s">
        <v>17</v>
      </c>
      <c r="O320">
        <v>39</v>
      </c>
      <c r="P320">
        <v>80</v>
      </c>
      <c r="Q320">
        <v>20</v>
      </c>
      <c r="R320">
        <v>20</v>
      </c>
      <c r="S320">
        <v>30</v>
      </c>
      <c r="T320">
        <v>50</v>
      </c>
      <c r="U320">
        <v>50</v>
      </c>
      <c r="V320" t="s">
        <v>1050</v>
      </c>
      <c r="W320" t="s">
        <v>1053</v>
      </c>
    </row>
    <row r="321" spans="1:23" x14ac:dyDescent="0.35">
      <c r="A321" t="s">
        <v>366</v>
      </c>
      <c r="B321" t="s">
        <v>39</v>
      </c>
      <c r="C321" t="s">
        <v>9</v>
      </c>
      <c r="D321" t="s">
        <v>12</v>
      </c>
      <c r="E321" t="s">
        <v>3</v>
      </c>
      <c r="F321" s="4">
        <v>44232</v>
      </c>
      <c r="G321" s="4">
        <v>44268</v>
      </c>
      <c r="H321" s="6">
        <v>36</v>
      </c>
      <c r="I321">
        <v>1</v>
      </c>
      <c r="L321">
        <v>0.5</v>
      </c>
      <c r="M321">
        <v>31.807600000000001</v>
      </c>
      <c r="N321" t="s">
        <v>17</v>
      </c>
      <c r="O321">
        <v>36</v>
      </c>
      <c r="P321">
        <v>80</v>
      </c>
      <c r="Q321">
        <v>40</v>
      </c>
      <c r="R321">
        <v>40</v>
      </c>
      <c r="S321">
        <v>31.807600000000001</v>
      </c>
      <c r="T321">
        <v>71.807600000000008</v>
      </c>
      <c r="U321">
        <v>71.807600000000008</v>
      </c>
      <c r="V321" t="s">
        <v>1049</v>
      </c>
      <c r="W321" t="s">
        <v>1052</v>
      </c>
    </row>
    <row r="322" spans="1:23" x14ac:dyDescent="0.35">
      <c r="A322" t="s">
        <v>367</v>
      </c>
      <c r="B322" t="s">
        <v>35</v>
      </c>
      <c r="C322" t="s">
        <v>8</v>
      </c>
      <c r="D322" t="s">
        <v>13</v>
      </c>
      <c r="E322" t="s">
        <v>3</v>
      </c>
      <c r="F322" s="4">
        <v>44232</v>
      </c>
      <c r="G322" s="4">
        <v>44377</v>
      </c>
      <c r="H322" s="6">
        <v>145</v>
      </c>
      <c r="I322">
        <v>1</v>
      </c>
      <c r="L322">
        <v>0.5</v>
      </c>
      <c r="M322">
        <v>61.17</v>
      </c>
      <c r="N322" t="s">
        <v>19</v>
      </c>
      <c r="O322">
        <v>145</v>
      </c>
      <c r="P322">
        <v>80</v>
      </c>
      <c r="Q322">
        <v>40</v>
      </c>
      <c r="R322">
        <v>40</v>
      </c>
      <c r="S322">
        <v>61.17</v>
      </c>
      <c r="T322">
        <v>101.17</v>
      </c>
      <c r="U322">
        <v>101.17</v>
      </c>
      <c r="V322" t="s">
        <v>1049</v>
      </c>
      <c r="W322" t="s">
        <v>1051</v>
      </c>
    </row>
    <row r="323" spans="1:23" x14ac:dyDescent="0.35">
      <c r="A323" t="s">
        <v>368</v>
      </c>
      <c r="B323" t="s">
        <v>38</v>
      </c>
      <c r="C323" t="s">
        <v>8</v>
      </c>
      <c r="D323" t="s">
        <v>12</v>
      </c>
      <c r="F323" s="4">
        <v>44233</v>
      </c>
      <c r="G323" s="4">
        <v>44278</v>
      </c>
      <c r="H323" s="6">
        <v>45</v>
      </c>
      <c r="I323">
        <v>1</v>
      </c>
      <c r="L323">
        <v>0.5</v>
      </c>
      <c r="M323">
        <v>15.542999999999999</v>
      </c>
      <c r="N323" t="s">
        <v>19</v>
      </c>
      <c r="O323">
        <v>45</v>
      </c>
      <c r="P323">
        <v>80</v>
      </c>
      <c r="Q323">
        <v>40</v>
      </c>
      <c r="R323">
        <v>40</v>
      </c>
      <c r="S323">
        <v>15.542999999999999</v>
      </c>
      <c r="T323">
        <v>55.542999999999999</v>
      </c>
      <c r="U323">
        <v>55.542999999999999</v>
      </c>
      <c r="V323" t="s">
        <v>1052</v>
      </c>
      <c r="W323" t="s">
        <v>1048</v>
      </c>
    </row>
    <row r="324" spans="1:23" x14ac:dyDescent="0.35">
      <c r="A324" t="s">
        <v>369</v>
      </c>
      <c r="B324" t="s">
        <v>38</v>
      </c>
      <c r="C324" t="s">
        <v>8</v>
      </c>
      <c r="D324" t="s">
        <v>11</v>
      </c>
      <c r="F324" s="4">
        <v>44233</v>
      </c>
      <c r="G324" s="4">
        <v>44286</v>
      </c>
      <c r="H324" s="6">
        <v>53</v>
      </c>
      <c r="I324">
        <v>1</v>
      </c>
      <c r="L324">
        <v>0.25</v>
      </c>
      <c r="M324">
        <v>72.350099999999998</v>
      </c>
      <c r="N324" t="s">
        <v>17</v>
      </c>
      <c r="O324">
        <v>53</v>
      </c>
      <c r="P324">
        <v>80</v>
      </c>
      <c r="Q324">
        <v>20</v>
      </c>
      <c r="R324">
        <v>20</v>
      </c>
      <c r="S324">
        <v>72.350099999999998</v>
      </c>
      <c r="T324">
        <v>92.350099999999998</v>
      </c>
      <c r="U324">
        <v>92.350099999999998</v>
      </c>
      <c r="V324" t="s">
        <v>1052</v>
      </c>
      <c r="W324" t="s">
        <v>1051</v>
      </c>
    </row>
    <row r="325" spans="1:23" x14ac:dyDescent="0.35">
      <c r="A325" t="s">
        <v>370</v>
      </c>
      <c r="B325" t="s">
        <v>36</v>
      </c>
      <c r="C325" t="s">
        <v>7</v>
      </c>
      <c r="D325" t="s">
        <v>11</v>
      </c>
      <c r="E325" t="s">
        <v>3</v>
      </c>
      <c r="F325" s="4">
        <v>44235</v>
      </c>
      <c r="G325" s="4">
        <v>44246</v>
      </c>
      <c r="H325" s="6">
        <v>11</v>
      </c>
      <c r="I325">
        <v>1</v>
      </c>
      <c r="L325">
        <v>0.25</v>
      </c>
      <c r="M325">
        <v>96.714699999999993</v>
      </c>
      <c r="N325" t="s">
        <v>17</v>
      </c>
      <c r="O325">
        <v>11</v>
      </c>
      <c r="P325">
        <v>80</v>
      </c>
      <c r="Q325">
        <v>20</v>
      </c>
      <c r="R325">
        <v>20</v>
      </c>
      <c r="S325">
        <v>96.714699999999993</v>
      </c>
      <c r="T325">
        <v>116.71469999999999</v>
      </c>
      <c r="U325">
        <v>116.71469999999999</v>
      </c>
      <c r="V325" t="s">
        <v>1053</v>
      </c>
      <c r="W325" t="s">
        <v>1049</v>
      </c>
    </row>
    <row r="326" spans="1:23" x14ac:dyDescent="0.35">
      <c r="A326" t="s">
        <v>371</v>
      </c>
      <c r="B326" t="s">
        <v>35</v>
      </c>
      <c r="C326" t="s">
        <v>44</v>
      </c>
      <c r="D326" t="s">
        <v>13</v>
      </c>
      <c r="F326" s="4">
        <v>44235</v>
      </c>
      <c r="G326" s="4">
        <v>44243</v>
      </c>
      <c r="H326" s="6">
        <v>8</v>
      </c>
      <c r="I326">
        <v>1</v>
      </c>
      <c r="L326">
        <v>0.5</v>
      </c>
      <c r="M326">
        <v>207.89859999999999</v>
      </c>
      <c r="N326" t="s">
        <v>18</v>
      </c>
      <c r="O326">
        <v>8</v>
      </c>
      <c r="P326">
        <v>80</v>
      </c>
      <c r="Q326">
        <v>40</v>
      </c>
      <c r="R326">
        <v>40</v>
      </c>
      <c r="S326">
        <v>207.89859999999999</v>
      </c>
      <c r="T326">
        <v>247.89859999999999</v>
      </c>
      <c r="U326">
        <v>247.89859999999999</v>
      </c>
      <c r="V326" t="s">
        <v>1053</v>
      </c>
      <c r="W326" t="s">
        <v>1048</v>
      </c>
    </row>
    <row r="327" spans="1:23" x14ac:dyDescent="0.35">
      <c r="A327" t="s">
        <v>372</v>
      </c>
      <c r="B327" t="s">
        <v>37</v>
      </c>
      <c r="C327" t="s">
        <v>43</v>
      </c>
      <c r="D327" t="s">
        <v>1</v>
      </c>
      <c r="F327" s="4">
        <v>44235</v>
      </c>
      <c r="G327" s="4">
        <v>44245</v>
      </c>
      <c r="H327" s="6">
        <v>10</v>
      </c>
      <c r="I327">
        <v>3</v>
      </c>
      <c r="L327">
        <v>3.5</v>
      </c>
      <c r="M327">
        <v>821.87300000000005</v>
      </c>
      <c r="N327" t="s">
        <v>17</v>
      </c>
      <c r="O327">
        <v>10</v>
      </c>
      <c r="P327">
        <v>195</v>
      </c>
      <c r="Q327">
        <v>682.5</v>
      </c>
      <c r="R327">
        <v>682.5</v>
      </c>
      <c r="S327">
        <v>821.87300000000005</v>
      </c>
      <c r="T327">
        <v>1504.373</v>
      </c>
      <c r="U327">
        <v>1504.373</v>
      </c>
      <c r="V327" t="s">
        <v>1053</v>
      </c>
      <c r="W327" t="s">
        <v>1050</v>
      </c>
    </row>
    <row r="328" spans="1:23" x14ac:dyDescent="0.35">
      <c r="A328" t="s">
        <v>373</v>
      </c>
      <c r="B328" t="s">
        <v>36</v>
      </c>
      <c r="C328" t="s">
        <v>7</v>
      </c>
      <c r="D328" t="s">
        <v>2</v>
      </c>
      <c r="F328" s="4">
        <v>44235</v>
      </c>
      <c r="G328" s="4">
        <v>44249</v>
      </c>
      <c r="H328" s="6">
        <v>14</v>
      </c>
      <c r="I328">
        <v>2</v>
      </c>
      <c r="L328">
        <v>1</v>
      </c>
      <c r="M328">
        <v>118.55840000000001</v>
      </c>
      <c r="N328" t="s">
        <v>17</v>
      </c>
      <c r="O328">
        <v>14</v>
      </c>
      <c r="P328">
        <v>140</v>
      </c>
      <c r="Q328">
        <v>140</v>
      </c>
      <c r="R328">
        <v>140</v>
      </c>
      <c r="S328">
        <v>118.55840000000001</v>
      </c>
      <c r="T328">
        <v>258.55840000000001</v>
      </c>
      <c r="U328">
        <v>258.55840000000001</v>
      </c>
      <c r="V328" t="s">
        <v>1053</v>
      </c>
      <c r="W328" t="s">
        <v>1053</v>
      </c>
    </row>
    <row r="329" spans="1:23" x14ac:dyDescent="0.35">
      <c r="A329" t="s">
        <v>374</v>
      </c>
      <c r="B329" t="s">
        <v>35</v>
      </c>
      <c r="C329" t="s">
        <v>44</v>
      </c>
      <c r="D329" t="s">
        <v>12</v>
      </c>
      <c r="E329" t="s">
        <v>3</v>
      </c>
      <c r="F329" s="4">
        <v>44236</v>
      </c>
      <c r="G329" s="4">
        <v>44237</v>
      </c>
      <c r="H329" s="6">
        <v>1</v>
      </c>
      <c r="I329">
        <v>1</v>
      </c>
      <c r="L329">
        <v>0.25</v>
      </c>
      <c r="M329">
        <v>54.463700000000003</v>
      </c>
      <c r="N329" t="s">
        <v>19</v>
      </c>
      <c r="O329">
        <v>1</v>
      </c>
      <c r="P329">
        <v>80</v>
      </c>
      <c r="Q329">
        <v>20</v>
      </c>
      <c r="R329">
        <v>20</v>
      </c>
      <c r="S329">
        <v>54.463700000000003</v>
      </c>
      <c r="T329">
        <v>74.463700000000003</v>
      </c>
      <c r="U329">
        <v>74.463700000000003</v>
      </c>
      <c r="V329" t="s">
        <v>1048</v>
      </c>
      <c r="W329" t="s">
        <v>1051</v>
      </c>
    </row>
    <row r="330" spans="1:23" x14ac:dyDescent="0.35">
      <c r="A330" t="s">
        <v>375</v>
      </c>
      <c r="B330" t="s">
        <v>36</v>
      </c>
      <c r="C330" t="s">
        <v>7</v>
      </c>
      <c r="D330" t="s">
        <v>12</v>
      </c>
      <c r="F330" s="4">
        <v>44236</v>
      </c>
      <c r="G330" s="4">
        <v>44249</v>
      </c>
      <c r="H330" s="6">
        <v>13</v>
      </c>
      <c r="I330">
        <v>2</v>
      </c>
      <c r="L330">
        <v>0.25</v>
      </c>
      <c r="M330">
        <v>83.441299999999998</v>
      </c>
      <c r="N330" t="s">
        <v>17</v>
      </c>
      <c r="O330">
        <v>13</v>
      </c>
      <c r="P330">
        <v>140</v>
      </c>
      <c r="Q330">
        <v>35</v>
      </c>
      <c r="R330">
        <v>35</v>
      </c>
      <c r="S330">
        <v>83.441299999999998</v>
      </c>
      <c r="T330">
        <v>118.4413</v>
      </c>
      <c r="U330">
        <v>118.4413</v>
      </c>
      <c r="V330" t="s">
        <v>1048</v>
      </c>
      <c r="W330" t="s">
        <v>1053</v>
      </c>
    </row>
    <row r="331" spans="1:23" x14ac:dyDescent="0.35">
      <c r="A331" t="s">
        <v>376</v>
      </c>
      <c r="B331" t="s">
        <v>36</v>
      </c>
      <c r="C331" t="s">
        <v>7</v>
      </c>
      <c r="D331" t="s">
        <v>12</v>
      </c>
      <c r="F331" s="4">
        <v>44236</v>
      </c>
      <c r="G331" s="4">
        <v>44251</v>
      </c>
      <c r="H331" s="6">
        <v>15</v>
      </c>
      <c r="I331">
        <v>2</v>
      </c>
      <c r="L331">
        <v>0.75</v>
      </c>
      <c r="M331">
        <v>36</v>
      </c>
      <c r="N331" t="s">
        <v>17</v>
      </c>
      <c r="O331">
        <v>15</v>
      </c>
      <c r="P331">
        <v>140</v>
      </c>
      <c r="Q331">
        <v>105</v>
      </c>
      <c r="R331">
        <v>105</v>
      </c>
      <c r="S331">
        <v>36</v>
      </c>
      <c r="T331">
        <v>141</v>
      </c>
      <c r="U331">
        <v>141</v>
      </c>
      <c r="V331" t="s">
        <v>1048</v>
      </c>
      <c r="W331" t="s">
        <v>1051</v>
      </c>
    </row>
    <row r="332" spans="1:23" x14ac:dyDescent="0.35">
      <c r="A332" t="s">
        <v>377</v>
      </c>
      <c r="B332" t="s">
        <v>37</v>
      </c>
      <c r="C332" t="s">
        <v>43</v>
      </c>
      <c r="D332" t="s">
        <v>13</v>
      </c>
      <c r="F332" s="4">
        <v>44236</v>
      </c>
      <c r="G332" s="4">
        <v>44299</v>
      </c>
      <c r="H332" s="6">
        <v>63</v>
      </c>
      <c r="I332">
        <v>1</v>
      </c>
      <c r="L332">
        <v>0.5</v>
      </c>
      <c r="M332">
        <v>53.43</v>
      </c>
      <c r="N332" t="s">
        <v>17</v>
      </c>
      <c r="O332">
        <v>63</v>
      </c>
      <c r="P332">
        <v>80</v>
      </c>
      <c r="Q332">
        <v>40</v>
      </c>
      <c r="R332">
        <v>40</v>
      </c>
      <c r="S332">
        <v>53.43</v>
      </c>
      <c r="T332">
        <v>93.43</v>
      </c>
      <c r="U332">
        <v>93.43</v>
      </c>
      <c r="V332" t="s">
        <v>1048</v>
      </c>
      <c r="W332" t="s">
        <v>1048</v>
      </c>
    </row>
    <row r="333" spans="1:23" x14ac:dyDescent="0.35">
      <c r="A333" t="s">
        <v>378</v>
      </c>
      <c r="B333" t="s">
        <v>36</v>
      </c>
      <c r="C333" t="s">
        <v>7</v>
      </c>
      <c r="D333" t="s">
        <v>12</v>
      </c>
      <c r="F333" s="4">
        <v>44237</v>
      </c>
      <c r="G333" s="4">
        <v>44244</v>
      </c>
      <c r="H333" s="6">
        <v>7</v>
      </c>
      <c r="I333">
        <v>1</v>
      </c>
      <c r="L333">
        <v>0.5</v>
      </c>
      <c r="M333">
        <v>76.787999999999997</v>
      </c>
      <c r="N333" t="s">
        <v>17</v>
      </c>
      <c r="O333">
        <v>7</v>
      </c>
      <c r="P333">
        <v>80</v>
      </c>
      <c r="Q333">
        <v>40</v>
      </c>
      <c r="R333">
        <v>40</v>
      </c>
      <c r="S333">
        <v>76.787999999999997</v>
      </c>
      <c r="T333">
        <v>116.788</v>
      </c>
      <c r="U333">
        <v>116.788</v>
      </c>
      <c r="V333" t="s">
        <v>1051</v>
      </c>
      <c r="W333" t="s">
        <v>1051</v>
      </c>
    </row>
    <row r="334" spans="1:23" x14ac:dyDescent="0.35">
      <c r="A334" t="s">
        <v>379</v>
      </c>
      <c r="B334" t="s">
        <v>39</v>
      </c>
      <c r="C334" t="s">
        <v>9</v>
      </c>
      <c r="D334" t="s">
        <v>12</v>
      </c>
      <c r="F334" s="4">
        <v>44237</v>
      </c>
      <c r="G334" s="4">
        <v>44249</v>
      </c>
      <c r="H334" s="6">
        <v>12</v>
      </c>
      <c r="I334">
        <v>1</v>
      </c>
      <c r="J334" t="s">
        <v>3</v>
      </c>
      <c r="K334" t="s">
        <v>3</v>
      </c>
      <c r="L334">
        <v>0.25</v>
      </c>
      <c r="M334">
        <v>78</v>
      </c>
      <c r="N334" t="s">
        <v>20</v>
      </c>
      <c r="O334">
        <v>12</v>
      </c>
      <c r="P334">
        <v>80</v>
      </c>
      <c r="Q334">
        <v>20</v>
      </c>
      <c r="R334">
        <v>0</v>
      </c>
      <c r="S334">
        <v>0</v>
      </c>
      <c r="T334">
        <v>98</v>
      </c>
      <c r="U334">
        <v>0</v>
      </c>
      <c r="V334" t="s">
        <v>1051</v>
      </c>
      <c r="W334" t="s">
        <v>1053</v>
      </c>
    </row>
    <row r="335" spans="1:23" x14ac:dyDescent="0.35">
      <c r="A335" t="s">
        <v>380</v>
      </c>
      <c r="B335" t="s">
        <v>35</v>
      </c>
      <c r="C335" t="s">
        <v>9</v>
      </c>
      <c r="D335" t="s">
        <v>13</v>
      </c>
      <c r="F335" s="4">
        <v>44237</v>
      </c>
      <c r="G335" s="4">
        <v>44252</v>
      </c>
      <c r="H335" s="6">
        <v>15</v>
      </c>
      <c r="I335">
        <v>2</v>
      </c>
      <c r="L335">
        <v>2.75</v>
      </c>
      <c r="M335">
        <v>666.4434</v>
      </c>
      <c r="N335" t="s">
        <v>18</v>
      </c>
      <c r="O335">
        <v>15</v>
      </c>
      <c r="P335">
        <v>140</v>
      </c>
      <c r="Q335">
        <v>385</v>
      </c>
      <c r="R335">
        <v>385</v>
      </c>
      <c r="S335">
        <v>666.4434</v>
      </c>
      <c r="T335">
        <v>1051.4434000000001</v>
      </c>
      <c r="U335">
        <v>1051.4434000000001</v>
      </c>
      <c r="V335" t="s">
        <v>1051</v>
      </c>
      <c r="W335" t="s">
        <v>1050</v>
      </c>
    </row>
    <row r="336" spans="1:23" x14ac:dyDescent="0.35">
      <c r="A336" t="s">
        <v>381</v>
      </c>
      <c r="B336" t="s">
        <v>35</v>
      </c>
      <c r="C336" t="s">
        <v>9</v>
      </c>
      <c r="D336" t="s">
        <v>11</v>
      </c>
      <c r="E336" t="s">
        <v>3</v>
      </c>
      <c r="F336" s="4">
        <v>44238</v>
      </c>
      <c r="G336" s="4">
        <v>44254</v>
      </c>
      <c r="H336" s="6">
        <v>16</v>
      </c>
      <c r="I336">
        <v>1</v>
      </c>
      <c r="L336">
        <v>0.25</v>
      </c>
      <c r="M336">
        <v>19.196999999999999</v>
      </c>
      <c r="N336" t="s">
        <v>18</v>
      </c>
      <c r="O336">
        <v>16</v>
      </c>
      <c r="P336">
        <v>80</v>
      </c>
      <c r="Q336">
        <v>20</v>
      </c>
      <c r="R336">
        <v>20</v>
      </c>
      <c r="S336">
        <v>19.196999999999999</v>
      </c>
      <c r="T336">
        <v>39.197000000000003</v>
      </c>
      <c r="U336">
        <v>39.197000000000003</v>
      </c>
      <c r="V336" t="s">
        <v>1050</v>
      </c>
      <c r="W336" t="s">
        <v>1052</v>
      </c>
    </row>
    <row r="337" spans="1:23" x14ac:dyDescent="0.35">
      <c r="A337" t="s">
        <v>382</v>
      </c>
      <c r="B337" t="s">
        <v>37</v>
      </c>
      <c r="C337" t="s">
        <v>43</v>
      </c>
      <c r="D337" t="s">
        <v>12</v>
      </c>
      <c r="F337" s="4">
        <v>44238</v>
      </c>
      <c r="G337" s="4">
        <v>44266</v>
      </c>
      <c r="H337" s="6">
        <v>28</v>
      </c>
      <c r="I337">
        <v>1</v>
      </c>
      <c r="L337">
        <v>0.75</v>
      </c>
      <c r="M337">
        <v>414.53649999999999</v>
      </c>
      <c r="N337" t="s">
        <v>19</v>
      </c>
      <c r="O337">
        <v>28</v>
      </c>
      <c r="P337">
        <v>80</v>
      </c>
      <c r="Q337">
        <v>60</v>
      </c>
      <c r="R337">
        <v>60</v>
      </c>
      <c r="S337">
        <v>414.53649999999999</v>
      </c>
      <c r="T337">
        <v>474.53649999999999</v>
      </c>
      <c r="U337">
        <v>474.53649999999999</v>
      </c>
      <c r="V337" t="s">
        <v>1050</v>
      </c>
      <c r="W337" t="s">
        <v>1050</v>
      </c>
    </row>
    <row r="338" spans="1:23" x14ac:dyDescent="0.35">
      <c r="A338" t="s">
        <v>383</v>
      </c>
      <c r="B338" t="s">
        <v>39</v>
      </c>
      <c r="C338" t="s">
        <v>8</v>
      </c>
      <c r="D338" t="s">
        <v>2</v>
      </c>
      <c r="F338" s="4">
        <v>44240</v>
      </c>
      <c r="G338" s="4">
        <v>44294</v>
      </c>
      <c r="H338" s="6">
        <v>54</v>
      </c>
      <c r="I338">
        <v>1</v>
      </c>
      <c r="L338">
        <v>1</v>
      </c>
      <c r="M338">
        <v>19.196999999999999</v>
      </c>
      <c r="N338" t="s">
        <v>17</v>
      </c>
      <c r="O338">
        <v>54</v>
      </c>
      <c r="P338">
        <v>80</v>
      </c>
      <c r="Q338">
        <v>80</v>
      </c>
      <c r="R338">
        <v>80</v>
      </c>
      <c r="S338">
        <v>19.196999999999999</v>
      </c>
      <c r="T338">
        <v>99.197000000000003</v>
      </c>
      <c r="U338">
        <v>99.197000000000003</v>
      </c>
      <c r="V338" t="s">
        <v>1052</v>
      </c>
      <c r="W338" t="s">
        <v>1050</v>
      </c>
    </row>
    <row r="339" spans="1:23" x14ac:dyDescent="0.35">
      <c r="A339" t="s">
        <v>384</v>
      </c>
      <c r="B339" t="s">
        <v>36</v>
      </c>
      <c r="C339" t="s">
        <v>7</v>
      </c>
      <c r="D339" t="s">
        <v>1</v>
      </c>
      <c r="F339" s="4">
        <v>44242</v>
      </c>
      <c r="G339" s="4">
        <v>44245</v>
      </c>
      <c r="H339" s="6">
        <v>3</v>
      </c>
      <c r="I339">
        <v>2</v>
      </c>
      <c r="L339">
        <v>1</v>
      </c>
      <c r="M339">
        <v>157.86000000000001</v>
      </c>
      <c r="N339" t="s">
        <v>17</v>
      </c>
      <c r="O339">
        <v>3</v>
      </c>
      <c r="P339">
        <v>140</v>
      </c>
      <c r="Q339">
        <v>140</v>
      </c>
      <c r="R339">
        <v>140</v>
      </c>
      <c r="S339">
        <v>157.86000000000001</v>
      </c>
      <c r="T339">
        <v>297.86</v>
      </c>
      <c r="U339">
        <v>297.86</v>
      </c>
      <c r="V339" t="s">
        <v>1053</v>
      </c>
      <c r="W339" t="s">
        <v>1050</v>
      </c>
    </row>
    <row r="340" spans="1:23" x14ac:dyDescent="0.35">
      <c r="A340" t="s">
        <v>385</v>
      </c>
      <c r="B340" t="s">
        <v>36</v>
      </c>
      <c r="C340" t="s">
        <v>7</v>
      </c>
      <c r="D340" t="s">
        <v>12</v>
      </c>
      <c r="F340" s="4">
        <v>44242</v>
      </c>
      <c r="G340" s="4">
        <v>44251</v>
      </c>
      <c r="H340" s="6">
        <v>9</v>
      </c>
      <c r="I340">
        <v>2</v>
      </c>
      <c r="L340">
        <v>0.25</v>
      </c>
      <c r="M340">
        <v>160.39080000000001</v>
      </c>
      <c r="N340" t="s">
        <v>17</v>
      </c>
      <c r="O340">
        <v>9</v>
      </c>
      <c r="P340">
        <v>140</v>
      </c>
      <c r="Q340">
        <v>35</v>
      </c>
      <c r="R340">
        <v>35</v>
      </c>
      <c r="S340">
        <v>160.39080000000001</v>
      </c>
      <c r="T340">
        <v>195.39080000000001</v>
      </c>
      <c r="U340">
        <v>195.39080000000001</v>
      </c>
      <c r="V340" t="s">
        <v>1053</v>
      </c>
      <c r="W340" t="s">
        <v>1051</v>
      </c>
    </row>
    <row r="341" spans="1:23" x14ac:dyDescent="0.35">
      <c r="A341" t="s">
        <v>386</v>
      </c>
      <c r="B341" t="s">
        <v>36</v>
      </c>
      <c r="C341" t="s">
        <v>7</v>
      </c>
      <c r="D341" t="s">
        <v>12</v>
      </c>
      <c r="F341" s="4">
        <v>44242</v>
      </c>
      <c r="G341" s="4">
        <v>44252</v>
      </c>
      <c r="H341" s="6">
        <v>10</v>
      </c>
      <c r="I341">
        <v>2</v>
      </c>
      <c r="L341">
        <v>0.25</v>
      </c>
      <c r="M341">
        <v>46.845300000000002</v>
      </c>
      <c r="N341" t="s">
        <v>17</v>
      </c>
      <c r="O341">
        <v>10</v>
      </c>
      <c r="P341">
        <v>140</v>
      </c>
      <c r="Q341">
        <v>35</v>
      </c>
      <c r="R341">
        <v>35</v>
      </c>
      <c r="S341">
        <v>46.845300000000002</v>
      </c>
      <c r="T341">
        <v>81.845300000000009</v>
      </c>
      <c r="U341">
        <v>81.845300000000009</v>
      </c>
      <c r="V341" t="s">
        <v>1053</v>
      </c>
      <c r="W341" t="s">
        <v>1050</v>
      </c>
    </row>
    <row r="342" spans="1:23" x14ac:dyDescent="0.35">
      <c r="A342" t="s">
        <v>387</v>
      </c>
      <c r="B342" t="s">
        <v>42</v>
      </c>
      <c r="C342" t="s">
        <v>44</v>
      </c>
      <c r="D342" t="s">
        <v>13</v>
      </c>
      <c r="E342" t="s">
        <v>3</v>
      </c>
      <c r="F342" s="4">
        <v>44242</v>
      </c>
      <c r="G342" s="4">
        <v>44256</v>
      </c>
      <c r="H342" s="6">
        <v>14</v>
      </c>
      <c r="I342">
        <v>2</v>
      </c>
      <c r="L342">
        <v>1.25</v>
      </c>
      <c r="M342">
        <v>952.06380000000001</v>
      </c>
      <c r="N342" t="s">
        <v>18</v>
      </c>
      <c r="O342">
        <v>14</v>
      </c>
      <c r="P342">
        <v>140</v>
      </c>
      <c r="Q342">
        <v>175</v>
      </c>
      <c r="R342">
        <v>175</v>
      </c>
      <c r="S342">
        <v>952.06380000000001</v>
      </c>
      <c r="T342">
        <v>1127.0637999999999</v>
      </c>
      <c r="U342">
        <v>1127.0637999999999</v>
      </c>
      <c r="V342" t="s">
        <v>1053</v>
      </c>
      <c r="W342" t="s">
        <v>1053</v>
      </c>
    </row>
    <row r="343" spans="1:23" x14ac:dyDescent="0.35">
      <c r="A343" t="s">
        <v>388</v>
      </c>
      <c r="B343" t="s">
        <v>38</v>
      </c>
      <c r="C343" t="s">
        <v>8</v>
      </c>
      <c r="D343" t="s">
        <v>11</v>
      </c>
      <c r="F343" s="4">
        <v>44243</v>
      </c>
      <c r="G343" s="4">
        <v>44258</v>
      </c>
      <c r="H343" s="6">
        <v>15</v>
      </c>
      <c r="I343">
        <v>1</v>
      </c>
      <c r="L343">
        <v>0.25</v>
      </c>
      <c r="M343">
        <v>17.420000000000002</v>
      </c>
      <c r="N343" t="s">
        <v>17</v>
      </c>
      <c r="O343">
        <v>15</v>
      </c>
      <c r="P343">
        <v>80</v>
      </c>
      <c r="Q343">
        <v>20</v>
      </c>
      <c r="R343">
        <v>20</v>
      </c>
      <c r="S343">
        <v>17.420000000000002</v>
      </c>
      <c r="T343">
        <v>37.42</v>
      </c>
      <c r="U343">
        <v>37.42</v>
      </c>
      <c r="V343" t="s">
        <v>1048</v>
      </c>
      <c r="W343" t="s">
        <v>1051</v>
      </c>
    </row>
    <row r="344" spans="1:23" x14ac:dyDescent="0.35">
      <c r="A344" t="s">
        <v>389</v>
      </c>
      <c r="B344" t="s">
        <v>35</v>
      </c>
      <c r="C344" t="s">
        <v>44</v>
      </c>
      <c r="D344" t="s">
        <v>13</v>
      </c>
      <c r="F344" s="4">
        <v>44243</v>
      </c>
      <c r="G344" s="4">
        <v>44263</v>
      </c>
      <c r="H344" s="6">
        <v>20</v>
      </c>
      <c r="I344">
        <v>2</v>
      </c>
      <c r="L344">
        <v>0.5</v>
      </c>
      <c r="M344">
        <v>202</v>
      </c>
      <c r="N344" t="s">
        <v>18</v>
      </c>
      <c r="O344">
        <v>20</v>
      </c>
      <c r="P344">
        <v>140</v>
      </c>
      <c r="Q344">
        <v>70</v>
      </c>
      <c r="R344">
        <v>70</v>
      </c>
      <c r="S344">
        <v>202</v>
      </c>
      <c r="T344">
        <v>272</v>
      </c>
      <c r="U344">
        <v>272</v>
      </c>
      <c r="V344" t="s">
        <v>1048</v>
      </c>
      <c r="W344" t="s">
        <v>1053</v>
      </c>
    </row>
    <row r="345" spans="1:23" x14ac:dyDescent="0.35">
      <c r="A345" t="s">
        <v>390</v>
      </c>
      <c r="B345" t="s">
        <v>39</v>
      </c>
      <c r="C345" t="s">
        <v>9</v>
      </c>
      <c r="D345" t="s">
        <v>12</v>
      </c>
      <c r="F345" s="4">
        <v>44244</v>
      </c>
      <c r="G345" s="4">
        <v>44249</v>
      </c>
      <c r="H345" s="6">
        <v>5</v>
      </c>
      <c r="I345">
        <v>1</v>
      </c>
      <c r="L345">
        <v>0.75</v>
      </c>
      <c r="M345">
        <v>137.13</v>
      </c>
      <c r="N345" t="s">
        <v>17</v>
      </c>
      <c r="O345">
        <v>5</v>
      </c>
      <c r="P345">
        <v>80</v>
      </c>
      <c r="Q345">
        <v>60</v>
      </c>
      <c r="R345">
        <v>60</v>
      </c>
      <c r="S345">
        <v>137.13</v>
      </c>
      <c r="T345">
        <v>197.13</v>
      </c>
      <c r="U345">
        <v>197.13</v>
      </c>
      <c r="V345" t="s">
        <v>1051</v>
      </c>
      <c r="W345" t="s">
        <v>1053</v>
      </c>
    </row>
    <row r="346" spans="1:23" x14ac:dyDescent="0.35">
      <c r="A346" t="s">
        <v>391</v>
      </c>
      <c r="B346" t="s">
        <v>38</v>
      </c>
      <c r="C346" t="s">
        <v>8</v>
      </c>
      <c r="D346" t="s">
        <v>12</v>
      </c>
      <c r="F346" s="4">
        <v>44244</v>
      </c>
      <c r="G346" s="4">
        <v>44256</v>
      </c>
      <c r="H346" s="6">
        <v>12</v>
      </c>
      <c r="I346">
        <v>1</v>
      </c>
      <c r="L346">
        <v>0.5</v>
      </c>
      <c r="M346">
        <v>180</v>
      </c>
      <c r="N346" t="s">
        <v>18</v>
      </c>
      <c r="O346">
        <v>12</v>
      </c>
      <c r="P346">
        <v>80</v>
      </c>
      <c r="Q346">
        <v>40</v>
      </c>
      <c r="R346">
        <v>40</v>
      </c>
      <c r="S346">
        <v>180</v>
      </c>
      <c r="T346">
        <v>220</v>
      </c>
      <c r="U346">
        <v>220</v>
      </c>
      <c r="V346" t="s">
        <v>1051</v>
      </c>
      <c r="W346" t="s">
        <v>1053</v>
      </c>
    </row>
    <row r="347" spans="1:23" x14ac:dyDescent="0.35">
      <c r="A347" t="s">
        <v>392</v>
      </c>
      <c r="B347" t="s">
        <v>34</v>
      </c>
      <c r="C347" t="s">
        <v>8</v>
      </c>
      <c r="D347" t="s">
        <v>12</v>
      </c>
      <c r="F347" s="4">
        <v>44244</v>
      </c>
      <c r="G347" s="4">
        <v>44256</v>
      </c>
      <c r="H347" s="6">
        <v>12</v>
      </c>
      <c r="I347">
        <v>1</v>
      </c>
      <c r="L347">
        <v>0.25</v>
      </c>
      <c r="M347">
        <v>255.3433</v>
      </c>
      <c r="N347" t="s">
        <v>18</v>
      </c>
      <c r="O347">
        <v>12</v>
      </c>
      <c r="P347">
        <v>80</v>
      </c>
      <c r="Q347">
        <v>20</v>
      </c>
      <c r="R347">
        <v>20</v>
      </c>
      <c r="S347">
        <v>255.3433</v>
      </c>
      <c r="T347">
        <v>275.3433</v>
      </c>
      <c r="U347">
        <v>275.3433</v>
      </c>
      <c r="V347" t="s">
        <v>1051</v>
      </c>
      <c r="W347" t="s">
        <v>1053</v>
      </c>
    </row>
    <row r="348" spans="1:23" x14ac:dyDescent="0.35">
      <c r="A348" t="s">
        <v>393</v>
      </c>
      <c r="B348" t="s">
        <v>35</v>
      </c>
      <c r="C348" t="s">
        <v>8</v>
      </c>
      <c r="D348" t="s">
        <v>11</v>
      </c>
      <c r="F348" s="4">
        <v>44244</v>
      </c>
      <c r="G348" s="4">
        <v>44257</v>
      </c>
      <c r="H348" s="6">
        <v>13</v>
      </c>
      <c r="I348">
        <v>1</v>
      </c>
      <c r="L348">
        <v>0.25</v>
      </c>
      <c r="M348">
        <v>48.372999999999998</v>
      </c>
      <c r="N348" t="s">
        <v>19</v>
      </c>
      <c r="O348">
        <v>13</v>
      </c>
      <c r="P348">
        <v>80</v>
      </c>
      <c r="Q348">
        <v>20</v>
      </c>
      <c r="R348">
        <v>20</v>
      </c>
      <c r="S348">
        <v>48.372999999999998</v>
      </c>
      <c r="T348">
        <v>68.37299999999999</v>
      </c>
      <c r="U348">
        <v>68.37299999999999</v>
      </c>
      <c r="V348" t="s">
        <v>1051</v>
      </c>
      <c r="W348" t="s">
        <v>1048</v>
      </c>
    </row>
    <row r="349" spans="1:23" x14ac:dyDescent="0.35">
      <c r="A349" t="s">
        <v>394</v>
      </c>
      <c r="B349" t="s">
        <v>36</v>
      </c>
      <c r="C349" t="s">
        <v>7</v>
      </c>
      <c r="D349" t="s">
        <v>11</v>
      </c>
      <c r="F349" s="4">
        <v>44244</v>
      </c>
      <c r="G349" s="4">
        <v>44263</v>
      </c>
      <c r="H349" s="6">
        <v>19</v>
      </c>
      <c r="I349">
        <v>1</v>
      </c>
      <c r="L349">
        <v>0.25</v>
      </c>
      <c r="M349">
        <v>40.200000000000003</v>
      </c>
      <c r="N349" t="s">
        <v>17</v>
      </c>
      <c r="O349">
        <v>19</v>
      </c>
      <c r="P349">
        <v>80</v>
      </c>
      <c r="Q349">
        <v>20</v>
      </c>
      <c r="R349">
        <v>20</v>
      </c>
      <c r="S349">
        <v>40.200000000000003</v>
      </c>
      <c r="T349">
        <v>60.2</v>
      </c>
      <c r="U349">
        <v>60.2</v>
      </c>
      <c r="V349" t="s">
        <v>1051</v>
      </c>
      <c r="W349" t="s">
        <v>1053</v>
      </c>
    </row>
    <row r="350" spans="1:23" x14ac:dyDescent="0.35">
      <c r="A350" t="s">
        <v>395</v>
      </c>
      <c r="B350" t="s">
        <v>34</v>
      </c>
      <c r="C350" t="s">
        <v>44</v>
      </c>
      <c r="D350" t="s">
        <v>11</v>
      </c>
      <c r="F350" s="4">
        <v>44245</v>
      </c>
      <c r="G350" s="4">
        <v>44261</v>
      </c>
      <c r="H350" s="6">
        <v>16</v>
      </c>
      <c r="I350">
        <v>1</v>
      </c>
      <c r="L350">
        <v>0.25</v>
      </c>
      <c r="M350">
        <v>61.4985</v>
      </c>
      <c r="N350" t="s">
        <v>17</v>
      </c>
      <c r="O350">
        <v>16</v>
      </c>
      <c r="P350">
        <v>80</v>
      </c>
      <c r="Q350">
        <v>20</v>
      </c>
      <c r="R350">
        <v>20</v>
      </c>
      <c r="S350">
        <v>61.4985</v>
      </c>
      <c r="T350">
        <v>81.498500000000007</v>
      </c>
      <c r="U350">
        <v>81.498500000000007</v>
      </c>
      <c r="V350" t="s">
        <v>1050</v>
      </c>
      <c r="W350" t="s">
        <v>1052</v>
      </c>
    </row>
    <row r="351" spans="1:23" x14ac:dyDescent="0.35">
      <c r="A351" t="s">
        <v>396</v>
      </c>
      <c r="B351" t="s">
        <v>35</v>
      </c>
      <c r="C351" t="s">
        <v>8</v>
      </c>
      <c r="D351" t="s">
        <v>13</v>
      </c>
      <c r="F351" s="4">
        <v>44245</v>
      </c>
      <c r="G351" s="4">
        <v>44257</v>
      </c>
      <c r="H351" s="6">
        <v>12</v>
      </c>
      <c r="I351">
        <v>1</v>
      </c>
      <c r="L351">
        <v>0.5</v>
      </c>
      <c r="M351">
        <v>42.66</v>
      </c>
      <c r="N351" t="s">
        <v>17</v>
      </c>
      <c r="O351">
        <v>12</v>
      </c>
      <c r="P351">
        <v>80</v>
      </c>
      <c r="Q351">
        <v>40</v>
      </c>
      <c r="R351">
        <v>40</v>
      </c>
      <c r="S351">
        <v>42.66</v>
      </c>
      <c r="T351">
        <v>82.66</v>
      </c>
      <c r="U351">
        <v>82.66</v>
      </c>
      <c r="V351" t="s">
        <v>1050</v>
      </c>
      <c r="W351" t="s">
        <v>1048</v>
      </c>
    </row>
    <row r="352" spans="1:23" x14ac:dyDescent="0.35">
      <c r="A352" t="s">
        <v>397</v>
      </c>
      <c r="B352" t="s">
        <v>36</v>
      </c>
      <c r="C352" t="s">
        <v>7</v>
      </c>
      <c r="D352" t="s">
        <v>13</v>
      </c>
      <c r="F352" s="4">
        <v>44245</v>
      </c>
      <c r="G352" s="4">
        <v>44265</v>
      </c>
      <c r="H352" s="6">
        <v>20</v>
      </c>
      <c r="I352">
        <v>1</v>
      </c>
      <c r="L352">
        <v>0.5</v>
      </c>
      <c r="M352">
        <v>16.420000000000002</v>
      </c>
      <c r="N352" t="s">
        <v>21</v>
      </c>
      <c r="O352">
        <v>20</v>
      </c>
      <c r="P352">
        <v>80</v>
      </c>
      <c r="Q352">
        <v>40</v>
      </c>
      <c r="R352">
        <v>40</v>
      </c>
      <c r="S352">
        <v>16.420000000000002</v>
      </c>
      <c r="T352">
        <v>56.42</v>
      </c>
      <c r="U352">
        <v>56.42</v>
      </c>
      <c r="V352" t="s">
        <v>1050</v>
      </c>
      <c r="W352" t="s">
        <v>1051</v>
      </c>
    </row>
    <row r="353" spans="1:23" x14ac:dyDescent="0.35">
      <c r="A353" t="s">
        <v>398</v>
      </c>
      <c r="B353" t="s">
        <v>39</v>
      </c>
      <c r="C353" t="s">
        <v>9</v>
      </c>
      <c r="D353" t="s">
        <v>12</v>
      </c>
      <c r="F353" s="4">
        <v>44246</v>
      </c>
      <c r="G353" s="4">
        <v>44264</v>
      </c>
      <c r="H353" s="6">
        <v>18</v>
      </c>
      <c r="I353">
        <v>2</v>
      </c>
      <c r="L353">
        <v>0.5</v>
      </c>
      <c r="M353">
        <v>31.807600000000001</v>
      </c>
      <c r="N353" t="s">
        <v>17</v>
      </c>
      <c r="O353">
        <v>18</v>
      </c>
      <c r="P353">
        <v>140</v>
      </c>
      <c r="Q353">
        <v>70</v>
      </c>
      <c r="R353">
        <v>70</v>
      </c>
      <c r="S353">
        <v>31.807600000000001</v>
      </c>
      <c r="T353">
        <v>101.80760000000001</v>
      </c>
      <c r="U353">
        <v>101.80760000000001</v>
      </c>
      <c r="V353" t="s">
        <v>1049</v>
      </c>
      <c r="W353" t="s">
        <v>1048</v>
      </c>
    </row>
    <row r="354" spans="1:23" x14ac:dyDescent="0.35">
      <c r="A354" t="s">
        <v>399</v>
      </c>
      <c r="B354" t="s">
        <v>36</v>
      </c>
      <c r="C354" t="s">
        <v>7</v>
      </c>
      <c r="D354" t="s">
        <v>12</v>
      </c>
      <c r="F354" s="4">
        <v>44249</v>
      </c>
      <c r="G354" s="4">
        <v>44284</v>
      </c>
      <c r="H354" s="6">
        <v>35</v>
      </c>
      <c r="I354">
        <v>2</v>
      </c>
      <c r="L354">
        <v>0.5</v>
      </c>
      <c r="M354">
        <v>239.96940000000001</v>
      </c>
      <c r="N354" t="s">
        <v>17</v>
      </c>
      <c r="O354">
        <v>35</v>
      </c>
      <c r="P354">
        <v>140</v>
      </c>
      <c r="Q354">
        <v>70</v>
      </c>
      <c r="R354">
        <v>70</v>
      </c>
      <c r="S354">
        <v>239.96940000000001</v>
      </c>
      <c r="T354">
        <v>309.96940000000001</v>
      </c>
      <c r="U354">
        <v>309.96940000000001</v>
      </c>
      <c r="V354" t="s">
        <v>1053</v>
      </c>
      <c r="W354" t="s">
        <v>1053</v>
      </c>
    </row>
    <row r="355" spans="1:23" x14ac:dyDescent="0.35">
      <c r="A355" t="s">
        <v>400</v>
      </c>
      <c r="B355" t="s">
        <v>34</v>
      </c>
      <c r="C355" t="s">
        <v>9</v>
      </c>
      <c r="D355" t="s">
        <v>2</v>
      </c>
      <c r="F355" s="4">
        <v>44250</v>
      </c>
      <c r="G355" s="4">
        <v>44257</v>
      </c>
      <c r="H355" s="6">
        <v>7</v>
      </c>
      <c r="I355">
        <v>1</v>
      </c>
      <c r="L355">
        <v>1</v>
      </c>
      <c r="M355">
        <v>90</v>
      </c>
      <c r="N355" t="s">
        <v>18</v>
      </c>
      <c r="O355">
        <v>7</v>
      </c>
      <c r="P355">
        <v>80</v>
      </c>
      <c r="Q355">
        <v>80</v>
      </c>
      <c r="R355">
        <v>80</v>
      </c>
      <c r="S355">
        <v>90</v>
      </c>
      <c r="T355">
        <v>170</v>
      </c>
      <c r="U355">
        <v>170</v>
      </c>
      <c r="V355" t="s">
        <v>1048</v>
      </c>
      <c r="W355" t="s">
        <v>1048</v>
      </c>
    </row>
    <row r="356" spans="1:23" x14ac:dyDescent="0.35">
      <c r="A356" t="s">
        <v>401</v>
      </c>
      <c r="B356" t="s">
        <v>37</v>
      </c>
      <c r="C356" t="s">
        <v>43</v>
      </c>
      <c r="D356" t="s">
        <v>11</v>
      </c>
      <c r="F356" s="4">
        <v>44250</v>
      </c>
      <c r="G356" s="4">
        <v>44271</v>
      </c>
      <c r="H356" s="6">
        <v>21</v>
      </c>
      <c r="I356">
        <v>1</v>
      </c>
      <c r="L356">
        <v>0.25</v>
      </c>
      <c r="M356">
        <v>16.25</v>
      </c>
      <c r="N356" t="s">
        <v>17</v>
      </c>
      <c r="O356">
        <v>21</v>
      </c>
      <c r="P356">
        <v>80</v>
      </c>
      <c r="Q356">
        <v>20</v>
      </c>
      <c r="R356">
        <v>20</v>
      </c>
      <c r="S356">
        <v>16.25</v>
      </c>
      <c r="T356">
        <v>36.25</v>
      </c>
      <c r="U356">
        <v>36.25</v>
      </c>
      <c r="V356" t="s">
        <v>1048</v>
      </c>
      <c r="W356" t="s">
        <v>1048</v>
      </c>
    </row>
    <row r="357" spans="1:23" x14ac:dyDescent="0.35">
      <c r="A357" t="s">
        <v>402</v>
      </c>
      <c r="B357" t="s">
        <v>34</v>
      </c>
      <c r="C357" t="s">
        <v>44</v>
      </c>
      <c r="D357" t="s">
        <v>12</v>
      </c>
      <c r="F357" s="4">
        <v>44250</v>
      </c>
      <c r="G357" s="4">
        <v>44287</v>
      </c>
      <c r="H357" s="6">
        <v>37</v>
      </c>
      <c r="I357">
        <v>2</v>
      </c>
      <c r="L357">
        <v>0.25</v>
      </c>
      <c r="M357">
        <v>269.40269999999998</v>
      </c>
      <c r="N357" t="s">
        <v>18</v>
      </c>
      <c r="O357">
        <v>37</v>
      </c>
      <c r="P357">
        <v>140</v>
      </c>
      <c r="Q357">
        <v>35</v>
      </c>
      <c r="R357">
        <v>35</v>
      </c>
      <c r="S357">
        <v>269.40269999999998</v>
      </c>
      <c r="T357">
        <v>304.40269999999998</v>
      </c>
      <c r="U357">
        <v>304.40269999999998</v>
      </c>
      <c r="V357" t="s">
        <v>1048</v>
      </c>
      <c r="W357" t="s">
        <v>1050</v>
      </c>
    </row>
    <row r="358" spans="1:23" x14ac:dyDescent="0.35">
      <c r="A358" t="s">
        <v>403</v>
      </c>
      <c r="B358" t="s">
        <v>37</v>
      </c>
      <c r="C358" t="s">
        <v>43</v>
      </c>
      <c r="D358" t="s">
        <v>11</v>
      </c>
      <c r="F358" s="4">
        <v>44251</v>
      </c>
      <c r="G358" s="4">
        <v>44270</v>
      </c>
      <c r="H358" s="6">
        <v>19</v>
      </c>
      <c r="I358">
        <v>1</v>
      </c>
      <c r="L358">
        <v>0.25</v>
      </c>
      <c r="M358">
        <v>33.497100000000003</v>
      </c>
      <c r="N358" t="s">
        <v>17</v>
      </c>
      <c r="O358">
        <v>19</v>
      </c>
      <c r="P358">
        <v>80</v>
      </c>
      <c r="Q358">
        <v>20</v>
      </c>
      <c r="R358">
        <v>20</v>
      </c>
      <c r="S358">
        <v>33.497100000000003</v>
      </c>
      <c r="T358">
        <v>53.497100000000003</v>
      </c>
      <c r="U358">
        <v>53.497100000000003</v>
      </c>
      <c r="V358" t="s">
        <v>1051</v>
      </c>
      <c r="W358" t="s">
        <v>1053</v>
      </c>
    </row>
    <row r="359" spans="1:23" x14ac:dyDescent="0.35">
      <c r="A359" t="s">
        <v>404</v>
      </c>
      <c r="B359" t="s">
        <v>34</v>
      </c>
      <c r="C359" t="s">
        <v>9</v>
      </c>
      <c r="D359" t="s">
        <v>12</v>
      </c>
      <c r="F359" s="4">
        <v>44252</v>
      </c>
      <c r="G359" s="4">
        <v>44263</v>
      </c>
      <c r="H359" s="6">
        <v>11</v>
      </c>
      <c r="I359">
        <v>1</v>
      </c>
      <c r="L359">
        <v>0.25</v>
      </c>
      <c r="M359">
        <v>305.46260000000001</v>
      </c>
      <c r="N359" t="s">
        <v>17</v>
      </c>
      <c r="O359">
        <v>11</v>
      </c>
      <c r="P359">
        <v>80</v>
      </c>
      <c r="Q359">
        <v>20</v>
      </c>
      <c r="R359">
        <v>20</v>
      </c>
      <c r="S359">
        <v>305.46260000000001</v>
      </c>
      <c r="T359">
        <v>325.46260000000001</v>
      </c>
      <c r="U359">
        <v>325.46260000000001</v>
      </c>
      <c r="V359" t="s">
        <v>1050</v>
      </c>
      <c r="W359" t="s">
        <v>1053</v>
      </c>
    </row>
    <row r="360" spans="1:23" x14ac:dyDescent="0.35">
      <c r="A360" t="s">
        <v>405</v>
      </c>
      <c r="B360" t="s">
        <v>37</v>
      </c>
      <c r="C360" t="s">
        <v>43</v>
      </c>
      <c r="D360" t="s">
        <v>13</v>
      </c>
      <c r="F360" s="4">
        <v>44252</v>
      </c>
      <c r="G360" s="4">
        <v>44270</v>
      </c>
      <c r="H360" s="6">
        <v>18</v>
      </c>
      <c r="I360">
        <v>1</v>
      </c>
      <c r="L360">
        <v>0.75</v>
      </c>
      <c r="M360">
        <v>50.672400000000003</v>
      </c>
      <c r="N360" t="s">
        <v>19</v>
      </c>
      <c r="O360">
        <v>18</v>
      </c>
      <c r="P360">
        <v>80</v>
      </c>
      <c r="Q360">
        <v>60</v>
      </c>
      <c r="R360">
        <v>60</v>
      </c>
      <c r="S360">
        <v>50.672400000000003</v>
      </c>
      <c r="T360">
        <v>110.67240000000001</v>
      </c>
      <c r="U360">
        <v>110.67240000000001</v>
      </c>
      <c r="V360" t="s">
        <v>1050</v>
      </c>
      <c r="W360" t="s">
        <v>1053</v>
      </c>
    </row>
    <row r="361" spans="1:23" x14ac:dyDescent="0.35">
      <c r="A361" t="s">
        <v>406</v>
      </c>
      <c r="B361" t="s">
        <v>37</v>
      </c>
      <c r="C361" t="s">
        <v>43</v>
      </c>
      <c r="D361" t="s">
        <v>13</v>
      </c>
      <c r="F361" s="4">
        <v>44252</v>
      </c>
      <c r="G361" s="4">
        <v>44271</v>
      </c>
      <c r="H361" s="6">
        <v>19</v>
      </c>
      <c r="I361">
        <v>1</v>
      </c>
      <c r="L361">
        <v>0.5</v>
      </c>
      <c r="M361">
        <v>45.63</v>
      </c>
      <c r="N361" t="s">
        <v>19</v>
      </c>
      <c r="O361">
        <v>19</v>
      </c>
      <c r="P361">
        <v>80</v>
      </c>
      <c r="Q361">
        <v>40</v>
      </c>
      <c r="R361">
        <v>40</v>
      </c>
      <c r="S361">
        <v>45.63</v>
      </c>
      <c r="T361">
        <v>85.63</v>
      </c>
      <c r="U361">
        <v>85.63</v>
      </c>
      <c r="V361" t="s">
        <v>1050</v>
      </c>
      <c r="W361" t="s">
        <v>1048</v>
      </c>
    </row>
    <row r="362" spans="1:23" x14ac:dyDescent="0.35">
      <c r="A362" t="s">
        <v>407</v>
      </c>
      <c r="B362" t="s">
        <v>38</v>
      </c>
      <c r="C362" t="s">
        <v>8</v>
      </c>
      <c r="D362" t="s">
        <v>13</v>
      </c>
      <c r="F362" s="4">
        <v>44252</v>
      </c>
      <c r="G362" s="4">
        <v>44279</v>
      </c>
      <c r="H362" s="6">
        <v>27</v>
      </c>
      <c r="I362">
        <v>1</v>
      </c>
      <c r="L362">
        <v>1</v>
      </c>
      <c r="M362">
        <v>42.66</v>
      </c>
      <c r="N362" t="s">
        <v>18</v>
      </c>
      <c r="O362">
        <v>27</v>
      </c>
      <c r="P362">
        <v>80</v>
      </c>
      <c r="Q362">
        <v>80</v>
      </c>
      <c r="R362">
        <v>80</v>
      </c>
      <c r="S362">
        <v>42.66</v>
      </c>
      <c r="T362">
        <v>122.66</v>
      </c>
      <c r="U362">
        <v>122.66</v>
      </c>
      <c r="V362" t="s">
        <v>1050</v>
      </c>
      <c r="W362" t="s">
        <v>1051</v>
      </c>
    </row>
    <row r="363" spans="1:23" x14ac:dyDescent="0.35">
      <c r="A363" t="s">
        <v>408</v>
      </c>
      <c r="B363" t="s">
        <v>34</v>
      </c>
      <c r="C363" t="s">
        <v>9</v>
      </c>
      <c r="D363" t="s">
        <v>12</v>
      </c>
      <c r="F363" s="4">
        <v>44252</v>
      </c>
      <c r="G363" s="4">
        <v>44293</v>
      </c>
      <c r="H363" s="6">
        <v>41</v>
      </c>
      <c r="I363">
        <v>1</v>
      </c>
      <c r="L363">
        <v>0.25</v>
      </c>
      <c r="M363">
        <v>38.698399999999999</v>
      </c>
      <c r="N363" t="s">
        <v>19</v>
      </c>
      <c r="O363">
        <v>41</v>
      </c>
      <c r="P363">
        <v>80</v>
      </c>
      <c r="Q363">
        <v>20</v>
      </c>
      <c r="R363">
        <v>20</v>
      </c>
      <c r="S363">
        <v>38.698399999999999</v>
      </c>
      <c r="T363">
        <v>58.698399999999999</v>
      </c>
      <c r="U363">
        <v>58.698399999999999</v>
      </c>
      <c r="V363" t="s">
        <v>1050</v>
      </c>
      <c r="W363" t="s">
        <v>1051</v>
      </c>
    </row>
    <row r="364" spans="1:23" x14ac:dyDescent="0.35">
      <c r="A364" t="s">
        <v>409</v>
      </c>
      <c r="B364" t="s">
        <v>34</v>
      </c>
      <c r="C364" t="s">
        <v>44</v>
      </c>
      <c r="D364" t="s">
        <v>12</v>
      </c>
      <c r="F364" s="4">
        <v>44256</v>
      </c>
      <c r="G364" s="4">
        <v>44270</v>
      </c>
      <c r="H364" s="6">
        <v>14</v>
      </c>
      <c r="I364">
        <v>1</v>
      </c>
      <c r="L364">
        <v>0.25</v>
      </c>
      <c r="M364">
        <v>164.22120000000001</v>
      </c>
      <c r="N364" t="s">
        <v>17</v>
      </c>
      <c r="O364">
        <v>14</v>
      </c>
      <c r="P364">
        <v>80</v>
      </c>
      <c r="Q364">
        <v>20</v>
      </c>
      <c r="R364">
        <v>20</v>
      </c>
      <c r="S364">
        <v>164.22120000000001</v>
      </c>
      <c r="T364">
        <v>184.22120000000001</v>
      </c>
      <c r="U364">
        <v>184.22120000000001</v>
      </c>
      <c r="V364" t="s">
        <v>1053</v>
      </c>
      <c r="W364" t="s">
        <v>1053</v>
      </c>
    </row>
    <row r="365" spans="1:23" x14ac:dyDescent="0.35">
      <c r="A365" t="s">
        <v>410</v>
      </c>
      <c r="B365" t="s">
        <v>38</v>
      </c>
      <c r="C365" t="s">
        <v>8</v>
      </c>
      <c r="D365" t="s">
        <v>13</v>
      </c>
      <c r="F365" s="4">
        <v>44256</v>
      </c>
      <c r="G365" s="4">
        <v>44270</v>
      </c>
      <c r="H365" s="6">
        <v>14</v>
      </c>
      <c r="I365">
        <v>2</v>
      </c>
      <c r="L365">
        <v>0.5</v>
      </c>
      <c r="M365">
        <v>24.38</v>
      </c>
      <c r="N365" t="s">
        <v>17</v>
      </c>
      <c r="O365">
        <v>14</v>
      </c>
      <c r="P365">
        <v>140</v>
      </c>
      <c r="Q365">
        <v>70</v>
      </c>
      <c r="R365">
        <v>70</v>
      </c>
      <c r="S365">
        <v>24.38</v>
      </c>
      <c r="T365">
        <v>94.38</v>
      </c>
      <c r="U365">
        <v>94.38</v>
      </c>
      <c r="V365" t="s">
        <v>1053</v>
      </c>
      <c r="W365" t="s">
        <v>1053</v>
      </c>
    </row>
    <row r="366" spans="1:23" x14ac:dyDescent="0.35">
      <c r="A366" t="s">
        <v>411</v>
      </c>
      <c r="B366" t="s">
        <v>37</v>
      </c>
      <c r="C366" t="s">
        <v>43</v>
      </c>
      <c r="D366" t="s">
        <v>12</v>
      </c>
      <c r="F366" s="4">
        <v>44256</v>
      </c>
      <c r="G366" s="4">
        <v>44279</v>
      </c>
      <c r="H366" s="6">
        <v>23</v>
      </c>
      <c r="I366">
        <v>1</v>
      </c>
      <c r="L366">
        <v>0.25</v>
      </c>
      <c r="M366">
        <v>267.94040000000001</v>
      </c>
      <c r="N366" t="s">
        <v>19</v>
      </c>
      <c r="O366">
        <v>23</v>
      </c>
      <c r="P366">
        <v>80</v>
      </c>
      <c r="Q366">
        <v>20</v>
      </c>
      <c r="R366">
        <v>20</v>
      </c>
      <c r="S366">
        <v>267.94040000000001</v>
      </c>
      <c r="T366">
        <v>287.94040000000001</v>
      </c>
      <c r="U366">
        <v>287.94040000000001</v>
      </c>
      <c r="V366" t="s">
        <v>1053</v>
      </c>
      <c r="W366" t="s">
        <v>1051</v>
      </c>
    </row>
    <row r="367" spans="1:23" x14ac:dyDescent="0.35">
      <c r="A367" t="s">
        <v>412</v>
      </c>
      <c r="B367" t="s">
        <v>40</v>
      </c>
      <c r="C367" t="s">
        <v>7</v>
      </c>
      <c r="D367" t="s">
        <v>12</v>
      </c>
      <c r="F367" s="4">
        <v>44256</v>
      </c>
      <c r="G367" s="4">
        <v>44299</v>
      </c>
      <c r="H367" s="6">
        <v>43</v>
      </c>
      <c r="I367">
        <v>2</v>
      </c>
      <c r="L367">
        <v>0.5</v>
      </c>
      <c r="M367">
        <v>175.8682</v>
      </c>
      <c r="N367" t="s">
        <v>17</v>
      </c>
      <c r="O367">
        <v>43</v>
      </c>
      <c r="P367">
        <v>140</v>
      </c>
      <c r="Q367">
        <v>70</v>
      </c>
      <c r="R367">
        <v>70</v>
      </c>
      <c r="S367">
        <v>175.8682</v>
      </c>
      <c r="T367">
        <v>245.8682</v>
      </c>
      <c r="U367">
        <v>245.8682</v>
      </c>
      <c r="V367" t="s">
        <v>1053</v>
      </c>
      <c r="W367" t="s">
        <v>1048</v>
      </c>
    </row>
    <row r="368" spans="1:23" x14ac:dyDescent="0.35">
      <c r="A368" t="s">
        <v>413</v>
      </c>
      <c r="B368" t="s">
        <v>34</v>
      </c>
      <c r="C368" t="s">
        <v>44</v>
      </c>
      <c r="D368" t="s">
        <v>11</v>
      </c>
      <c r="F368" s="4">
        <v>44256</v>
      </c>
      <c r="G368" s="4">
        <v>44306</v>
      </c>
      <c r="H368" s="6">
        <v>50</v>
      </c>
      <c r="I368">
        <v>1</v>
      </c>
      <c r="J368" t="s">
        <v>3</v>
      </c>
      <c r="K368" t="s">
        <v>3</v>
      </c>
      <c r="L368">
        <v>0.25</v>
      </c>
      <c r="M368">
        <v>81.12</v>
      </c>
      <c r="N368" t="s">
        <v>20</v>
      </c>
      <c r="O368">
        <v>50</v>
      </c>
      <c r="P368">
        <v>80</v>
      </c>
      <c r="Q368">
        <v>20</v>
      </c>
      <c r="R368">
        <v>0</v>
      </c>
      <c r="S368">
        <v>0</v>
      </c>
      <c r="T368">
        <v>101.12</v>
      </c>
      <c r="U368">
        <v>0</v>
      </c>
      <c r="V368" t="s">
        <v>1053</v>
      </c>
      <c r="W368" t="s">
        <v>1048</v>
      </c>
    </row>
    <row r="369" spans="1:23" x14ac:dyDescent="0.35">
      <c r="A369" t="s">
        <v>414</v>
      </c>
      <c r="B369" t="s">
        <v>36</v>
      </c>
      <c r="C369" t="s">
        <v>7</v>
      </c>
      <c r="D369" t="s">
        <v>12</v>
      </c>
      <c r="F369" s="4">
        <v>44256</v>
      </c>
      <c r="G369" s="4">
        <v>44315</v>
      </c>
      <c r="H369" s="6">
        <v>59</v>
      </c>
      <c r="I369">
        <v>2</v>
      </c>
      <c r="J369" t="s">
        <v>3</v>
      </c>
      <c r="K369" t="s">
        <v>3</v>
      </c>
      <c r="L369">
        <v>1</v>
      </c>
      <c r="M369">
        <v>9.98</v>
      </c>
      <c r="N369" t="s">
        <v>20</v>
      </c>
      <c r="O369">
        <v>59</v>
      </c>
      <c r="P369">
        <v>140</v>
      </c>
      <c r="Q369">
        <v>140</v>
      </c>
      <c r="R369">
        <v>0</v>
      </c>
      <c r="S369">
        <v>0</v>
      </c>
      <c r="T369">
        <v>149.97999999999999</v>
      </c>
      <c r="U369">
        <v>0</v>
      </c>
      <c r="V369" t="s">
        <v>1053</v>
      </c>
      <c r="W369" t="s">
        <v>1050</v>
      </c>
    </row>
    <row r="370" spans="1:23" x14ac:dyDescent="0.35">
      <c r="A370" t="s">
        <v>415</v>
      </c>
      <c r="B370" t="s">
        <v>35</v>
      </c>
      <c r="C370" t="s">
        <v>8</v>
      </c>
      <c r="D370" t="s">
        <v>12</v>
      </c>
      <c r="F370" s="4">
        <v>44257</v>
      </c>
      <c r="G370" s="4">
        <v>44264</v>
      </c>
      <c r="H370" s="6">
        <v>7</v>
      </c>
      <c r="I370">
        <v>1</v>
      </c>
      <c r="L370">
        <v>1.25</v>
      </c>
      <c r="M370">
        <v>340.70060000000001</v>
      </c>
      <c r="N370" t="s">
        <v>17</v>
      </c>
      <c r="O370">
        <v>7</v>
      </c>
      <c r="P370">
        <v>80</v>
      </c>
      <c r="Q370">
        <v>100</v>
      </c>
      <c r="R370">
        <v>100</v>
      </c>
      <c r="S370">
        <v>340.70060000000001</v>
      </c>
      <c r="T370">
        <v>440.70060000000001</v>
      </c>
      <c r="U370">
        <v>440.70060000000001</v>
      </c>
      <c r="V370" t="s">
        <v>1048</v>
      </c>
      <c r="W370" t="s">
        <v>1048</v>
      </c>
    </row>
    <row r="371" spans="1:23" x14ac:dyDescent="0.35">
      <c r="A371" t="s">
        <v>416</v>
      </c>
      <c r="B371" t="s">
        <v>35</v>
      </c>
      <c r="C371" t="s">
        <v>8</v>
      </c>
      <c r="D371" t="s">
        <v>13</v>
      </c>
      <c r="E371" t="s">
        <v>3</v>
      </c>
      <c r="F371" s="4">
        <v>44257</v>
      </c>
      <c r="G371" s="4">
        <v>44265</v>
      </c>
      <c r="H371" s="6">
        <v>8</v>
      </c>
      <c r="I371">
        <v>1</v>
      </c>
      <c r="L371">
        <v>0.75</v>
      </c>
      <c r="M371">
        <v>22.84</v>
      </c>
      <c r="N371" t="s">
        <v>19</v>
      </c>
      <c r="O371">
        <v>8</v>
      </c>
      <c r="P371">
        <v>80</v>
      </c>
      <c r="Q371">
        <v>60</v>
      </c>
      <c r="R371">
        <v>60</v>
      </c>
      <c r="S371">
        <v>22.84</v>
      </c>
      <c r="T371">
        <v>82.84</v>
      </c>
      <c r="U371">
        <v>82.84</v>
      </c>
      <c r="V371" t="s">
        <v>1048</v>
      </c>
      <c r="W371" t="s">
        <v>1051</v>
      </c>
    </row>
    <row r="372" spans="1:23" x14ac:dyDescent="0.35">
      <c r="A372" t="s">
        <v>417</v>
      </c>
      <c r="B372" t="s">
        <v>37</v>
      </c>
      <c r="C372" t="s">
        <v>43</v>
      </c>
      <c r="D372" t="s">
        <v>13</v>
      </c>
      <c r="F372" s="4">
        <v>44257</v>
      </c>
      <c r="G372" s="4">
        <v>44266</v>
      </c>
      <c r="H372" s="6">
        <v>9</v>
      </c>
      <c r="I372">
        <v>1</v>
      </c>
      <c r="L372">
        <v>0.5</v>
      </c>
      <c r="M372">
        <v>3.5750000000000002</v>
      </c>
      <c r="N372" t="s">
        <v>17</v>
      </c>
      <c r="O372">
        <v>9</v>
      </c>
      <c r="P372">
        <v>80</v>
      </c>
      <c r="Q372">
        <v>40</v>
      </c>
      <c r="R372">
        <v>40</v>
      </c>
      <c r="S372">
        <v>3.5750000000000002</v>
      </c>
      <c r="T372">
        <v>43.575000000000003</v>
      </c>
      <c r="U372">
        <v>43.575000000000003</v>
      </c>
      <c r="V372" t="s">
        <v>1048</v>
      </c>
      <c r="W372" t="s">
        <v>1050</v>
      </c>
    </row>
    <row r="373" spans="1:23" x14ac:dyDescent="0.35">
      <c r="A373" t="s">
        <v>418</v>
      </c>
      <c r="B373" t="s">
        <v>37</v>
      </c>
      <c r="C373" t="s">
        <v>43</v>
      </c>
      <c r="D373" t="s">
        <v>12</v>
      </c>
      <c r="F373" s="4">
        <v>44257</v>
      </c>
      <c r="G373" s="4">
        <v>44266</v>
      </c>
      <c r="H373" s="6">
        <v>9</v>
      </c>
      <c r="I373">
        <v>1</v>
      </c>
      <c r="L373">
        <v>0.25</v>
      </c>
      <c r="M373">
        <v>16.25</v>
      </c>
      <c r="N373" t="s">
        <v>17</v>
      </c>
      <c r="O373">
        <v>9</v>
      </c>
      <c r="P373">
        <v>80</v>
      </c>
      <c r="Q373">
        <v>20</v>
      </c>
      <c r="R373">
        <v>20</v>
      </c>
      <c r="S373">
        <v>16.25</v>
      </c>
      <c r="T373">
        <v>36.25</v>
      </c>
      <c r="U373">
        <v>36.25</v>
      </c>
      <c r="V373" t="s">
        <v>1048</v>
      </c>
      <c r="W373" t="s">
        <v>1050</v>
      </c>
    </row>
    <row r="374" spans="1:23" x14ac:dyDescent="0.35">
      <c r="A374" t="s">
        <v>419</v>
      </c>
      <c r="B374" t="s">
        <v>34</v>
      </c>
      <c r="C374" t="s">
        <v>9</v>
      </c>
      <c r="D374" t="s">
        <v>13</v>
      </c>
      <c r="F374" s="4">
        <v>44257</v>
      </c>
      <c r="G374" s="4">
        <v>44275</v>
      </c>
      <c r="H374" s="6">
        <v>18</v>
      </c>
      <c r="I374">
        <v>1</v>
      </c>
      <c r="L374">
        <v>0.75</v>
      </c>
      <c r="M374">
        <v>19.196999999999999</v>
      </c>
      <c r="N374" t="s">
        <v>19</v>
      </c>
      <c r="O374">
        <v>18</v>
      </c>
      <c r="P374">
        <v>80</v>
      </c>
      <c r="Q374">
        <v>60</v>
      </c>
      <c r="R374">
        <v>60</v>
      </c>
      <c r="S374">
        <v>19.196999999999999</v>
      </c>
      <c r="T374">
        <v>79.197000000000003</v>
      </c>
      <c r="U374">
        <v>79.197000000000003</v>
      </c>
      <c r="V374" t="s">
        <v>1048</v>
      </c>
      <c r="W374" t="s">
        <v>1052</v>
      </c>
    </row>
    <row r="375" spans="1:23" x14ac:dyDescent="0.35">
      <c r="A375" t="s">
        <v>420</v>
      </c>
      <c r="B375" t="s">
        <v>39</v>
      </c>
      <c r="C375" t="s">
        <v>44</v>
      </c>
      <c r="D375" t="s">
        <v>11</v>
      </c>
      <c r="F375" s="4">
        <v>44257</v>
      </c>
      <c r="G375" s="4">
        <v>44271</v>
      </c>
      <c r="H375" s="6">
        <v>14</v>
      </c>
      <c r="I375">
        <v>1</v>
      </c>
      <c r="L375">
        <v>0.25</v>
      </c>
      <c r="M375">
        <v>73.508899999999997</v>
      </c>
      <c r="N375" t="s">
        <v>19</v>
      </c>
      <c r="O375">
        <v>14</v>
      </c>
      <c r="P375">
        <v>80</v>
      </c>
      <c r="Q375">
        <v>20</v>
      </c>
      <c r="R375">
        <v>20</v>
      </c>
      <c r="S375">
        <v>73.508899999999997</v>
      </c>
      <c r="T375">
        <v>93.508899999999997</v>
      </c>
      <c r="U375">
        <v>93.508899999999997</v>
      </c>
      <c r="V375" t="s">
        <v>1048</v>
      </c>
      <c r="W375" t="s">
        <v>1048</v>
      </c>
    </row>
    <row r="376" spans="1:23" x14ac:dyDescent="0.35">
      <c r="A376" t="s">
        <v>421</v>
      </c>
      <c r="B376" t="s">
        <v>34</v>
      </c>
      <c r="C376" t="s">
        <v>9</v>
      </c>
      <c r="D376" t="s">
        <v>12</v>
      </c>
      <c r="F376" s="4">
        <v>44257</v>
      </c>
      <c r="G376" s="4">
        <v>44278</v>
      </c>
      <c r="H376" s="6">
        <v>21</v>
      </c>
      <c r="I376">
        <v>1</v>
      </c>
      <c r="L376">
        <v>0.25</v>
      </c>
      <c r="M376">
        <v>144</v>
      </c>
      <c r="N376" t="s">
        <v>19</v>
      </c>
      <c r="O376">
        <v>21</v>
      </c>
      <c r="P376">
        <v>80</v>
      </c>
      <c r="Q376">
        <v>20</v>
      </c>
      <c r="R376">
        <v>20</v>
      </c>
      <c r="S376">
        <v>144</v>
      </c>
      <c r="T376">
        <v>164</v>
      </c>
      <c r="U376">
        <v>164</v>
      </c>
      <c r="V376" t="s">
        <v>1048</v>
      </c>
      <c r="W376" t="s">
        <v>1048</v>
      </c>
    </row>
    <row r="377" spans="1:23" x14ac:dyDescent="0.35">
      <c r="A377" t="s">
        <v>422</v>
      </c>
      <c r="B377" t="s">
        <v>39</v>
      </c>
      <c r="C377" t="s">
        <v>9</v>
      </c>
      <c r="D377" t="s">
        <v>1</v>
      </c>
      <c r="F377" s="4">
        <v>44257</v>
      </c>
      <c r="G377" s="4">
        <v>44278</v>
      </c>
      <c r="H377" s="6">
        <v>21</v>
      </c>
      <c r="I377">
        <v>1</v>
      </c>
      <c r="K377" t="s">
        <v>3</v>
      </c>
      <c r="L377">
        <v>2</v>
      </c>
      <c r="M377">
        <v>94.71</v>
      </c>
      <c r="N377" t="s">
        <v>18</v>
      </c>
      <c r="O377">
        <v>21</v>
      </c>
      <c r="P377">
        <v>80</v>
      </c>
      <c r="Q377">
        <v>160</v>
      </c>
      <c r="R377">
        <v>160</v>
      </c>
      <c r="S377">
        <v>0</v>
      </c>
      <c r="T377">
        <v>254.70999999999998</v>
      </c>
      <c r="U377">
        <v>160</v>
      </c>
      <c r="V377" t="s">
        <v>1048</v>
      </c>
      <c r="W377" t="s">
        <v>1048</v>
      </c>
    </row>
    <row r="378" spans="1:23" x14ac:dyDescent="0.35">
      <c r="A378" t="s">
        <v>423</v>
      </c>
      <c r="B378" t="s">
        <v>34</v>
      </c>
      <c r="C378" t="s">
        <v>9</v>
      </c>
      <c r="D378" t="s">
        <v>12</v>
      </c>
      <c r="E378" t="s">
        <v>3</v>
      </c>
      <c r="F378" s="4">
        <v>44258</v>
      </c>
      <c r="G378" s="4">
        <v>44264</v>
      </c>
      <c r="H378" s="6">
        <v>6</v>
      </c>
      <c r="I378">
        <v>2</v>
      </c>
      <c r="L378">
        <v>0.25</v>
      </c>
      <c r="M378">
        <v>41.153799999999997</v>
      </c>
      <c r="N378" t="s">
        <v>18</v>
      </c>
      <c r="O378">
        <v>6</v>
      </c>
      <c r="P378">
        <v>140</v>
      </c>
      <c r="Q378">
        <v>35</v>
      </c>
      <c r="R378">
        <v>35</v>
      </c>
      <c r="S378">
        <v>41.153799999999997</v>
      </c>
      <c r="T378">
        <v>76.15379999999999</v>
      </c>
      <c r="U378">
        <v>76.15379999999999</v>
      </c>
      <c r="V378" t="s">
        <v>1051</v>
      </c>
      <c r="W378" t="s">
        <v>1048</v>
      </c>
    </row>
    <row r="379" spans="1:23" x14ac:dyDescent="0.35">
      <c r="A379" t="s">
        <v>424</v>
      </c>
      <c r="B379" t="s">
        <v>40</v>
      </c>
      <c r="C379" t="s">
        <v>7</v>
      </c>
      <c r="D379" t="s">
        <v>13</v>
      </c>
      <c r="F379" s="4">
        <v>44258</v>
      </c>
      <c r="G379" s="4">
        <v>44292</v>
      </c>
      <c r="H379" s="6">
        <v>34</v>
      </c>
      <c r="I379">
        <v>2</v>
      </c>
      <c r="L379">
        <v>0.5</v>
      </c>
      <c r="M379">
        <v>76.9499</v>
      </c>
      <c r="N379" t="s">
        <v>18</v>
      </c>
      <c r="O379">
        <v>34</v>
      </c>
      <c r="P379">
        <v>140</v>
      </c>
      <c r="Q379">
        <v>70</v>
      </c>
      <c r="R379">
        <v>70</v>
      </c>
      <c r="S379">
        <v>76.9499</v>
      </c>
      <c r="T379">
        <v>146.94990000000001</v>
      </c>
      <c r="U379">
        <v>146.94990000000001</v>
      </c>
      <c r="V379" t="s">
        <v>1051</v>
      </c>
      <c r="W379" t="s">
        <v>1048</v>
      </c>
    </row>
    <row r="380" spans="1:23" x14ac:dyDescent="0.35">
      <c r="A380" t="s">
        <v>425</v>
      </c>
      <c r="B380" t="s">
        <v>38</v>
      </c>
      <c r="C380" t="s">
        <v>8</v>
      </c>
      <c r="D380" t="s">
        <v>12</v>
      </c>
      <c r="F380" s="4">
        <v>44258</v>
      </c>
      <c r="G380" s="4">
        <v>44312</v>
      </c>
      <c r="H380" s="6">
        <v>54</v>
      </c>
      <c r="I380">
        <v>1</v>
      </c>
      <c r="L380">
        <v>0.5</v>
      </c>
      <c r="M380">
        <v>25.24</v>
      </c>
      <c r="N380" t="s">
        <v>19</v>
      </c>
      <c r="O380">
        <v>54</v>
      </c>
      <c r="P380">
        <v>80</v>
      </c>
      <c r="Q380">
        <v>40</v>
      </c>
      <c r="R380">
        <v>40</v>
      </c>
      <c r="S380">
        <v>25.24</v>
      </c>
      <c r="T380">
        <v>65.239999999999995</v>
      </c>
      <c r="U380">
        <v>65.239999999999995</v>
      </c>
      <c r="V380" t="s">
        <v>1051</v>
      </c>
      <c r="W380" t="s">
        <v>1053</v>
      </c>
    </row>
    <row r="381" spans="1:23" x14ac:dyDescent="0.35">
      <c r="A381" t="s">
        <v>426</v>
      </c>
      <c r="B381" t="s">
        <v>35</v>
      </c>
      <c r="C381" t="s">
        <v>9</v>
      </c>
      <c r="D381" t="s">
        <v>12</v>
      </c>
      <c r="E381" t="s">
        <v>3</v>
      </c>
      <c r="F381" s="4">
        <v>44258</v>
      </c>
      <c r="G381" s="4">
        <v>44329</v>
      </c>
      <c r="H381" s="6">
        <v>71</v>
      </c>
      <c r="I381">
        <v>2</v>
      </c>
      <c r="L381">
        <v>0.75</v>
      </c>
      <c r="M381">
        <v>572.62689999999998</v>
      </c>
      <c r="N381" t="s">
        <v>18</v>
      </c>
      <c r="O381">
        <v>71</v>
      </c>
      <c r="P381">
        <v>140</v>
      </c>
      <c r="Q381">
        <v>105</v>
      </c>
      <c r="R381">
        <v>105</v>
      </c>
      <c r="S381">
        <v>572.62689999999998</v>
      </c>
      <c r="T381">
        <v>677.62689999999998</v>
      </c>
      <c r="U381">
        <v>677.62689999999998</v>
      </c>
      <c r="V381" t="s">
        <v>1051</v>
      </c>
      <c r="W381" t="s">
        <v>1050</v>
      </c>
    </row>
    <row r="382" spans="1:23" x14ac:dyDescent="0.35">
      <c r="A382" t="s">
        <v>427</v>
      </c>
      <c r="B382" t="s">
        <v>37</v>
      </c>
      <c r="C382" t="s">
        <v>9</v>
      </c>
      <c r="D382" t="s">
        <v>13</v>
      </c>
      <c r="F382" s="4">
        <v>44258</v>
      </c>
      <c r="G382" s="4">
        <v>44389</v>
      </c>
      <c r="H382" s="6">
        <v>131</v>
      </c>
      <c r="I382">
        <v>2</v>
      </c>
      <c r="L382">
        <v>1.25</v>
      </c>
      <c r="M382">
        <v>361.90370000000001</v>
      </c>
      <c r="N382" t="s">
        <v>17</v>
      </c>
      <c r="O382">
        <v>131</v>
      </c>
      <c r="P382">
        <v>140</v>
      </c>
      <c r="Q382">
        <v>175</v>
      </c>
      <c r="R382">
        <v>175</v>
      </c>
      <c r="S382">
        <v>361.90370000000001</v>
      </c>
      <c r="T382">
        <v>536.90370000000007</v>
      </c>
      <c r="U382">
        <v>536.90370000000007</v>
      </c>
      <c r="V382" t="s">
        <v>1051</v>
      </c>
      <c r="W382" t="s">
        <v>1053</v>
      </c>
    </row>
    <row r="383" spans="1:23" x14ac:dyDescent="0.35">
      <c r="A383" t="s">
        <v>428</v>
      </c>
      <c r="B383" t="s">
        <v>35</v>
      </c>
      <c r="C383" t="s">
        <v>44</v>
      </c>
      <c r="D383" t="s">
        <v>12</v>
      </c>
      <c r="F383" s="4">
        <v>44259</v>
      </c>
      <c r="G383" s="4">
        <v>44263</v>
      </c>
      <c r="H383" s="6">
        <v>4</v>
      </c>
      <c r="I383">
        <v>1</v>
      </c>
      <c r="L383">
        <v>0.25</v>
      </c>
      <c r="M383">
        <v>110.2272</v>
      </c>
      <c r="N383" t="s">
        <v>17</v>
      </c>
      <c r="O383">
        <v>4</v>
      </c>
      <c r="P383">
        <v>80</v>
      </c>
      <c r="Q383">
        <v>20</v>
      </c>
      <c r="R383">
        <v>20</v>
      </c>
      <c r="S383">
        <v>110.2272</v>
      </c>
      <c r="T383">
        <v>130.22719999999998</v>
      </c>
      <c r="U383">
        <v>130.22719999999998</v>
      </c>
      <c r="V383" t="s">
        <v>1050</v>
      </c>
      <c r="W383" t="s">
        <v>1053</v>
      </c>
    </row>
    <row r="384" spans="1:23" x14ac:dyDescent="0.35">
      <c r="A384" t="s">
        <v>429</v>
      </c>
      <c r="B384" t="s">
        <v>37</v>
      </c>
      <c r="C384" t="s">
        <v>43</v>
      </c>
      <c r="D384" t="s">
        <v>12</v>
      </c>
      <c r="F384" s="4">
        <v>44259</v>
      </c>
      <c r="G384" s="4">
        <v>44270</v>
      </c>
      <c r="H384" s="6">
        <v>11</v>
      </c>
      <c r="I384">
        <v>1</v>
      </c>
      <c r="L384">
        <v>0.25</v>
      </c>
      <c r="M384">
        <v>33.910499999999999</v>
      </c>
      <c r="N384" t="s">
        <v>17</v>
      </c>
      <c r="O384">
        <v>11</v>
      </c>
      <c r="P384">
        <v>80</v>
      </c>
      <c r="Q384">
        <v>20</v>
      </c>
      <c r="R384">
        <v>20</v>
      </c>
      <c r="S384">
        <v>33.910499999999999</v>
      </c>
      <c r="T384">
        <v>53.910499999999999</v>
      </c>
      <c r="U384">
        <v>53.910499999999999</v>
      </c>
      <c r="V384" t="s">
        <v>1050</v>
      </c>
      <c r="W384" t="s">
        <v>1053</v>
      </c>
    </row>
    <row r="385" spans="1:23" x14ac:dyDescent="0.35">
      <c r="A385" t="s">
        <v>430</v>
      </c>
      <c r="B385" t="s">
        <v>36</v>
      </c>
      <c r="C385" t="s">
        <v>7</v>
      </c>
      <c r="D385" t="s">
        <v>12</v>
      </c>
      <c r="F385" s="4">
        <v>44259</v>
      </c>
      <c r="G385" s="4">
        <v>44279</v>
      </c>
      <c r="H385" s="6">
        <v>20</v>
      </c>
      <c r="I385">
        <v>2</v>
      </c>
      <c r="L385">
        <v>0.25</v>
      </c>
      <c r="M385">
        <v>19</v>
      </c>
      <c r="N385" t="s">
        <v>17</v>
      </c>
      <c r="O385">
        <v>20</v>
      </c>
      <c r="P385">
        <v>140</v>
      </c>
      <c r="Q385">
        <v>35</v>
      </c>
      <c r="R385">
        <v>35</v>
      </c>
      <c r="S385">
        <v>19</v>
      </c>
      <c r="T385">
        <v>54</v>
      </c>
      <c r="U385">
        <v>54</v>
      </c>
      <c r="V385" t="s">
        <v>1050</v>
      </c>
      <c r="W385" t="s">
        <v>1051</v>
      </c>
    </row>
    <row r="386" spans="1:23" x14ac:dyDescent="0.35">
      <c r="A386" t="s">
        <v>431</v>
      </c>
      <c r="B386" t="s">
        <v>38</v>
      </c>
      <c r="C386" t="s">
        <v>8</v>
      </c>
      <c r="D386" t="s">
        <v>1</v>
      </c>
      <c r="F386" s="4">
        <v>44259</v>
      </c>
      <c r="G386" s="4">
        <v>44279</v>
      </c>
      <c r="H386" s="6">
        <v>20</v>
      </c>
      <c r="I386">
        <v>1</v>
      </c>
      <c r="L386">
        <v>1.25</v>
      </c>
      <c r="M386">
        <v>294.77999999999997</v>
      </c>
      <c r="N386" t="s">
        <v>19</v>
      </c>
      <c r="O386">
        <v>20</v>
      </c>
      <c r="P386">
        <v>80</v>
      </c>
      <c r="Q386">
        <v>100</v>
      </c>
      <c r="R386">
        <v>100</v>
      </c>
      <c r="S386">
        <v>294.77999999999997</v>
      </c>
      <c r="T386">
        <v>394.78</v>
      </c>
      <c r="U386">
        <v>394.78</v>
      </c>
      <c r="V386" t="s">
        <v>1050</v>
      </c>
      <c r="W386" t="s">
        <v>1051</v>
      </c>
    </row>
    <row r="387" spans="1:23" x14ac:dyDescent="0.35">
      <c r="A387" t="s">
        <v>432</v>
      </c>
      <c r="B387" t="s">
        <v>40</v>
      </c>
      <c r="C387" t="s">
        <v>7</v>
      </c>
      <c r="D387" t="s">
        <v>12</v>
      </c>
      <c r="F387" s="4">
        <v>44259</v>
      </c>
      <c r="G387" s="4">
        <v>44312</v>
      </c>
      <c r="H387" s="6">
        <v>53</v>
      </c>
      <c r="I387">
        <v>2</v>
      </c>
      <c r="L387">
        <v>0.25</v>
      </c>
      <c r="M387">
        <v>83.231700000000004</v>
      </c>
      <c r="N387" t="s">
        <v>17</v>
      </c>
      <c r="O387">
        <v>53</v>
      </c>
      <c r="P387">
        <v>140</v>
      </c>
      <c r="Q387">
        <v>35</v>
      </c>
      <c r="R387">
        <v>35</v>
      </c>
      <c r="S387">
        <v>83.231700000000004</v>
      </c>
      <c r="T387">
        <v>118.2317</v>
      </c>
      <c r="U387">
        <v>118.2317</v>
      </c>
      <c r="V387" t="s">
        <v>1050</v>
      </c>
      <c r="W387" t="s">
        <v>1053</v>
      </c>
    </row>
    <row r="388" spans="1:23" x14ac:dyDescent="0.35">
      <c r="A388" t="s">
        <v>433</v>
      </c>
      <c r="B388" t="s">
        <v>37</v>
      </c>
      <c r="C388" t="s">
        <v>43</v>
      </c>
      <c r="D388" t="s">
        <v>12</v>
      </c>
      <c r="F388" s="4">
        <v>44263</v>
      </c>
      <c r="G388" s="4">
        <v>44271</v>
      </c>
      <c r="H388" s="6">
        <v>8</v>
      </c>
      <c r="I388">
        <v>1</v>
      </c>
      <c r="L388">
        <v>0.75</v>
      </c>
      <c r="M388">
        <v>103.0842</v>
      </c>
      <c r="N388" t="s">
        <v>17</v>
      </c>
      <c r="O388">
        <v>8</v>
      </c>
      <c r="P388">
        <v>80</v>
      </c>
      <c r="Q388">
        <v>60</v>
      </c>
      <c r="R388">
        <v>60</v>
      </c>
      <c r="S388">
        <v>103.0842</v>
      </c>
      <c r="T388">
        <v>163.08420000000001</v>
      </c>
      <c r="U388">
        <v>163.08420000000001</v>
      </c>
      <c r="V388" t="s">
        <v>1053</v>
      </c>
      <c r="W388" t="s">
        <v>1048</v>
      </c>
    </row>
    <row r="389" spans="1:23" x14ac:dyDescent="0.35">
      <c r="A389" t="s">
        <v>434</v>
      </c>
      <c r="B389" t="s">
        <v>34</v>
      </c>
      <c r="C389" t="s">
        <v>44</v>
      </c>
      <c r="D389" t="s">
        <v>13</v>
      </c>
      <c r="F389" s="4">
        <v>44263</v>
      </c>
      <c r="G389" s="4">
        <v>44271</v>
      </c>
      <c r="H389" s="6">
        <v>8</v>
      </c>
      <c r="I389">
        <v>2</v>
      </c>
      <c r="L389">
        <v>0.5</v>
      </c>
      <c r="M389">
        <v>144.30529999999999</v>
      </c>
      <c r="N389" t="s">
        <v>18</v>
      </c>
      <c r="O389">
        <v>8</v>
      </c>
      <c r="P389">
        <v>140</v>
      </c>
      <c r="Q389">
        <v>70</v>
      </c>
      <c r="R389">
        <v>70</v>
      </c>
      <c r="S389">
        <v>144.30529999999999</v>
      </c>
      <c r="T389">
        <v>214.30529999999999</v>
      </c>
      <c r="U389">
        <v>214.30529999999999</v>
      </c>
      <c r="V389" t="s">
        <v>1053</v>
      </c>
      <c r="W389" t="s">
        <v>1048</v>
      </c>
    </row>
    <row r="390" spans="1:23" x14ac:dyDescent="0.35">
      <c r="A390" t="s">
        <v>435</v>
      </c>
      <c r="B390" t="s">
        <v>36</v>
      </c>
      <c r="C390" t="s">
        <v>7</v>
      </c>
      <c r="D390" t="s">
        <v>12</v>
      </c>
      <c r="F390" s="4">
        <v>44263</v>
      </c>
      <c r="G390" s="4">
        <v>44280</v>
      </c>
      <c r="H390" s="6">
        <v>17</v>
      </c>
      <c r="I390">
        <v>2</v>
      </c>
      <c r="L390">
        <v>0.25</v>
      </c>
      <c r="M390">
        <v>39</v>
      </c>
      <c r="N390" t="s">
        <v>17</v>
      </c>
      <c r="O390">
        <v>17</v>
      </c>
      <c r="P390">
        <v>140</v>
      </c>
      <c r="Q390">
        <v>35</v>
      </c>
      <c r="R390">
        <v>35</v>
      </c>
      <c r="S390">
        <v>39</v>
      </c>
      <c r="T390">
        <v>74</v>
      </c>
      <c r="U390">
        <v>74</v>
      </c>
      <c r="V390" t="s">
        <v>1053</v>
      </c>
      <c r="W390" t="s">
        <v>1050</v>
      </c>
    </row>
    <row r="391" spans="1:23" x14ac:dyDescent="0.35">
      <c r="A391" t="s">
        <v>436</v>
      </c>
      <c r="B391" t="s">
        <v>34</v>
      </c>
      <c r="C391" t="s">
        <v>9</v>
      </c>
      <c r="D391" t="s">
        <v>1</v>
      </c>
      <c r="F391" s="4">
        <v>44263</v>
      </c>
      <c r="G391" s="4">
        <v>44282</v>
      </c>
      <c r="H391" s="6">
        <v>19</v>
      </c>
      <c r="I391">
        <v>2</v>
      </c>
      <c r="L391">
        <v>2.5</v>
      </c>
      <c r="M391">
        <v>224</v>
      </c>
      <c r="N391" t="s">
        <v>18</v>
      </c>
      <c r="O391">
        <v>19</v>
      </c>
      <c r="P391">
        <v>140</v>
      </c>
      <c r="Q391">
        <v>350</v>
      </c>
      <c r="R391">
        <v>350</v>
      </c>
      <c r="S391">
        <v>224</v>
      </c>
      <c r="T391">
        <v>574</v>
      </c>
      <c r="U391">
        <v>574</v>
      </c>
      <c r="V391" t="s">
        <v>1053</v>
      </c>
      <c r="W391" t="s">
        <v>1052</v>
      </c>
    </row>
    <row r="392" spans="1:23" x14ac:dyDescent="0.35">
      <c r="A392" t="s">
        <v>437</v>
      </c>
      <c r="B392" t="s">
        <v>37</v>
      </c>
      <c r="C392" t="s">
        <v>43</v>
      </c>
      <c r="D392" t="s">
        <v>12</v>
      </c>
      <c r="F392" s="4">
        <v>44263</v>
      </c>
      <c r="G392" s="4">
        <v>44359</v>
      </c>
      <c r="H392" s="6">
        <v>96</v>
      </c>
      <c r="I392">
        <v>1</v>
      </c>
      <c r="L392">
        <v>0.5</v>
      </c>
      <c r="M392">
        <v>475.54</v>
      </c>
      <c r="N392" t="s">
        <v>17</v>
      </c>
      <c r="O392">
        <v>96</v>
      </c>
      <c r="P392">
        <v>80</v>
      </c>
      <c r="Q392">
        <v>40</v>
      </c>
      <c r="R392">
        <v>40</v>
      </c>
      <c r="S392">
        <v>475.54</v>
      </c>
      <c r="T392">
        <v>515.54</v>
      </c>
      <c r="U392">
        <v>515.54</v>
      </c>
      <c r="V392" t="s">
        <v>1053</v>
      </c>
      <c r="W392" t="s">
        <v>1052</v>
      </c>
    </row>
    <row r="393" spans="1:23" x14ac:dyDescent="0.35">
      <c r="A393" t="s">
        <v>438</v>
      </c>
      <c r="B393" t="s">
        <v>34</v>
      </c>
      <c r="C393" t="s">
        <v>8</v>
      </c>
      <c r="D393" t="s">
        <v>12</v>
      </c>
      <c r="F393" s="4">
        <v>44264</v>
      </c>
      <c r="G393" s="4">
        <v>44271</v>
      </c>
      <c r="H393" s="6">
        <v>7</v>
      </c>
      <c r="I393">
        <v>1</v>
      </c>
      <c r="L393">
        <v>1</v>
      </c>
      <c r="M393">
        <v>46.036799999999999</v>
      </c>
      <c r="N393" t="s">
        <v>18</v>
      </c>
      <c r="O393">
        <v>7</v>
      </c>
      <c r="P393">
        <v>80</v>
      </c>
      <c r="Q393">
        <v>80</v>
      </c>
      <c r="R393">
        <v>80</v>
      </c>
      <c r="S393">
        <v>46.036799999999999</v>
      </c>
      <c r="T393">
        <v>126.0368</v>
      </c>
      <c r="U393">
        <v>126.0368</v>
      </c>
      <c r="V393" t="s">
        <v>1048</v>
      </c>
      <c r="W393" t="s">
        <v>1048</v>
      </c>
    </row>
    <row r="394" spans="1:23" x14ac:dyDescent="0.35">
      <c r="A394" t="s">
        <v>439</v>
      </c>
      <c r="B394" t="s">
        <v>37</v>
      </c>
      <c r="C394" t="s">
        <v>43</v>
      </c>
      <c r="D394" t="s">
        <v>12</v>
      </c>
      <c r="F394" s="4">
        <v>44264</v>
      </c>
      <c r="G394" s="4">
        <v>44271</v>
      </c>
      <c r="H394" s="6">
        <v>7</v>
      </c>
      <c r="I394">
        <v>1</v>
      </c>
      <c r="L394">
        <v>0.75</v>
      </c>
      <c r="M394">
        <v>294.5514</v>
      </c>
      <c r="N394" t="s">
        <v>17</v>
      </c>
      <c r="O394">
        <v>7</v>
      </c>
      <c r="P394">
        <v>80</v>
      </c>
      <c r="Q394">
        <v>60</v>
      </c>
      <c r="R394">
        <v>60</v>
      </c>
      <c r="S394">
        <v>294.5514</v>
      </c>
      <c r="T394">
        <v>354.5514</v>
      </c>
      <c r="U394">
        <v>354.5514</v>
      </c>
      <c r="V394" t="s">
        <v>1048</v>
      </c>
      <c r="W394" t="s">
        <v>1048</v>
      </c>
    </row>
    <row r="395" spans="1:23" x14ac:dyDescent="0.35">
      <c r="A395" t="s">
        <v>440</v>
      </c>
      <c r="B395" t="s">
        <v>38</v>
      </c>
      <c r="C395" t="s">
        <v>8</v>
      </c>
      <c r="D395" t="s">
        <v>13</v>
      </c>
      <c r="F395" s="4">
        <v>44264</v>
      </c>
      <c r="G395" s="4">
        <v>44341</v>
      </c>
      <c r="H395" s="6">
        <v>77</v>
      </c>
      <c r="I395">
        <v>2</v>
      </c>
      <c r="L395">
        <v>1</v>
      </c>
      <c r="M395">
        <v>28.5</v>
      </c>
      <c r="N395" t="s">
        <v>19</v>
      </c>
      <c r="O395">
        <v>77</v>
      </c>
      <c r="P395">
        <v>140</v>
      </c>
      <c r="Q395">
        <v>140</v>
      </c>
      <c r="R395">
        <v>140</v>
      </c>
      <c r="S395">
        <v>28.5</v>
      </c>
      <c r="T395">
        <v>168.5</v>
      </c>
      <c r="U395">
        <v>168.5</v>
      </c>
      <c r="V395" t="s">
        <v>1048</v>
      </c>
      <c r="W395" t="s">
        <v>1048</v>
      </c>
    </row>
    <row r="396" spans="1:23" x14ac:dyDescent="0.35">
      <c r="A396" t="s">
        <v>441</v>
      </c>
      <c r="B396" t="s">
        <v>40</v>
      </c>
      <c r="C396" t="s">
        <v>7</v>
      </c>
      <c r="D396" t="s">
        <v>1</v>
      </c>
      <c r="F396" s="4">
        <v>44265</v>
      </c>
      <c r="G396" s="4">
        <v>44267</v>
      </c>
      <c r="H396" s="6">
        <v>2</v>
      </c>
      <c r="I396">
        <v>2</v>
      </c>
      <c r="L396">
        <v>1.5</v>
      </c>
      <c r="M396">
        <v>50</v>
      </c>
      <c r="N396" t="s">
        <v>17</v>
      </c>
      <c r="O396">
        <v>2</v>
      </c>
      <c r="P396">
        <v>140</v>
      </c>
      <c r="Q396">
        <v>210</v>
      </c>
      <c r="R396">
        <v>210</v>
      </c>
      <c r="S396">
        <v>50</v>
      </c>
      <c r="T396">
        <v>260</v>
      </c>
      <c r="U396">
        <v>260</v>
      </c>
      <c r="V396" t="s">
        <v>1051</v>
      </c>
      <c r="W396" t="s">
        <v>1049</v>
      </c>
    </row>
    <row r="397" spans="1:23" x14ac:dyDescent="0.35">
      <c r="A397" t="s">
        <v>442</v>
      </c>
      <c r="B397" t="s">
        <v>39</v>
      </c>
      <c r="C397" t="s">
        <v>8</v>
      </c>
      <c r="D397" t="s">
        <v>12</v>
      </c>
      <c r="F397" s="4">
        <v>44265</v>
      </c>
      <c r="G397" s="4">
        <v>44265</v>
      </c>
      <c r="H397" s="6">
        <v>0</v>
      </c>
      <c r="I397">
        <v>1</v>
      </c>
      <c r="L397">
        <v>0.5</v>
      </c>
      <c r="M397">
        <v>10</v>
      </c>
      <c r="N397" t="s">
        <v>17</v>
      </c>
      <c r="O397">
        <v>0</v>
      </c>
      <c r="P397">
        <v>80</v>
      </c>
      <c r="Q397">
        <v>40</v>
      </c>
      <c r="R397">
        <v>40</v>
      </c>
      <c r="S397">
        <v>10</v>
      </c>
      <c r="T397">
        <v>50</v>
      </c>
      <c r="U397">
        <v>50</v>
      </c>
      <c r="V397" t="s">
        <v>1051</v>
      </c>
      <c r="W397" t="s">
        <v>1051</v>
      </c>
    </row>
    <row r="398" spans="1:23" x14ac:dyDescent="0.35">
      <c r="A398" t="s">
        <v>443</v>
      </c>
      <c r="B398" t="s">
        <v>36</v>
      </c>
      <c r="C398" t="s">
        <v>7</v>
      </c>
      <c r="D398" t="s">
        <v>1</v>
      </c>
      <c r="E398" t="s">
        <v>3</v>
      </c>
      <c r="F398" s="4">
        <v>44265</v>
      </c>
      <c r="G398" s="4">
        <v>44272</v>
      </c>
      <c r="H398" s="6">
        <v>7</v>
      </c>
      <c r="I398">
        <v>2</v>
      </c>
      <c r="L398">
        <v>1.5</v>
      </c>
      <c r="M398">
        <v>29.33</v>
      </c>
      <c r="N398" t="s">
        <v>17</v>
      </c>
      <c r="O398">
        <v>7</v>
      </c>
      <c r="P398">
        <v>140</v>
      </c>
      <c r="Q398">
        <v>210</v>
      </c>
      <c r="R398">
        <v>210</v>
      </c>
      <c r="S398">
        <v>29.33</v>
      </c>
      <c r="T398">
        <v>239.32999999999998</v>
      </c>
      <c r="U398">
        <v>239.32999999999998</v>
      </c>
      <c r="V398" t="s">
        <v>1051</v>
      </c>
      <c r="W398" t="s">
        <v>1051</v>
      </c>
    </row>
    <row r="399" spans="1:23" x14ac:dyDescent="0.35">
      <c r="A399" t="s">
        <v>444</v>
      </c>
      <c r="B399" t="s">
        <v>37</v>
      </c>
      <c r="C399" t="s">
        <v>9</v>
      </c>
      <c r="D399" t="s">
        <v>12</v>
      </c>
      <c r="E399" t="s">
        <v>3</v>
      </c>
      <c r="F399" s="4">
        <v>44265</v>
      </c>
      <c r="G399" s="4">
        <v>44272</v>
      </c>
      <c r="H399" s="6">
        <v>7</v>
      </c>
      <c r="I399">
        <v>1</v>
      </c>
      <c r="K399" t="s">
        <v>3</v>
      </c>
      <c r="L399">
        <v>0.25</v>
      </c>
      <c r="M399">
        <v>19.196999999999999</v>
      </c>
      <c r="N399" t="s">
        <v>18</v>
      </c>
      <c r="O399">
        <v>7</v>
      </c>
      <c r="P399">
        <v>80</v>
      </c>
      <c r="Q399">
        <v>20</v>
      </c>
      <c r="R399">
        <v>20</v>
      </c>
      <c r="S399">
        <v>0</v>
      </c>
      <c r="T399">
        <v>39.197000000000003</v>
      </c>
      <c r="U399">
        <v>20</v>
      </c>
      <c r="V399" t="s">
        <v>1051</v>
      </c>
      <c r="W399" t="s">
        <v>1051</v>
      </c>
    </row>
    <row r="400" spans="1:23" x14ac:dyDescent="0.35">
      <c r="A400" t="s">
        <v>445</v>
      </c>
      <c r="B400" t="s">
        <v>38</v>
      </c>
      <c r="C400" t="s">
        <v>8</v>
      </c>
      <c r="D400" t="s">
        <v>13</v>
      </c>
      <c r="F400" s="4">
        <v>44265</v>
      </c>
      <c r="G400" s="4">
        <v>44272</v>
      </c>
      <c r="H400" s="6">
        <v>7</v>
      </c>
      <c r="I400">
        <v>2</v>
      </c>
      <c r="L400">
        <v>0.5</v>
      </c>
      <c r="M400">
        <v>24.186499999999999</v>
      </c>
      <c r="N400" t="s">
        <v>18</v>
      </c>
      <c r="O400">
        <v>7</v>
      </c>
      <c r="P400">
        <v>140</v>
      </c>
      <c r="Q400">
        <v>70</v>
      </c>
      <c r="R400">
        <v>70</v>
      </c>
      <c r="S400">
        <v>24.186499999999999</v>
      </c>
      <c r="T400">
        <v>94.186499999999995</v>
      </c>
      <c r="U400">
        <v>94.186499999999995</v>
      </c>
      <c r="V400" t="s">
        <v>1051</v>
      </c>
      <c r="W400" t="s">
        <v>1051</v>
      </c>
    </row>
    <row r="401" spans="1:23" x14ac:dyDescent="0.35">
      <c r="A401" t="s">
        <v>446</v>
      </c>
      <c r="B401" t="s">
        <v>40</v>
      </c>
      <c r="C401" t="s">
        <v>7</v>
      </c>
      <c r="D401" t="s">
        <v>12</v>
      </c>
      <c r="F401" s="4">
        <v>44265</v>
      </c>
      <c r="G401" s="4">
        <v>44273</v>
      </c>
      <c r="H401" s="6">
        <v>8</v>
      </c>
      <c r="I401">
        <v>2</v>
      </c>
      <c r="L401">
        <v>0.5</v>
      </c>
      <c r="M401">
        <v>159</v>
      </c>
      <c r="N401" t="s">
        <v>17</v>
      </c>
      <c r="O401">
        <v>8</v>
      </c>
      <c r="P401">
        <v>140</v>
      </c>
      <c r="Q401">
        <v>70</v>
      </c>
      <c r="R401">
        <v>70</v>
      </c>
      <c r="S401">
        <v>159</v>
      </c>
      <c r="T401">
        <v>229</v>
      </c>
      <c r="U401">
        <v>229</v>
      </c>
      <c r="V401" t="s">
        <v>1051</v>
      </c>
      <c r="W401" t="s">
        <v>1050</v>
      </c>
    </row>
    <row r="402" spans="1:23" x14ac:dyDescent="0.35">
      <c r="A402" t="s">
        <v>447</v>
      </c>
      <c r="B402" t="s">
        <v>39</v>
      </c>
      <c r="C402" t="s">
        <v>9</v>
      </c>
      <c r="D402" t="s">
        <v>12</v>
      </c>
      <c r="F402" s="4">
        <v>44265</v>
      </c>
      <c r="G402" s="4">
        <v>44279</v>
      </c>
      <c r="H402" s="6">
        <v>14</v>
      </c>
      <c r="I402">
        <v>2</v>
      </c>
      <c r="K402" t="s">
        <v>3</v>
      </c>
      <c r="L402">
        <v>0.5</v>
      </c>
      <c r="M402">
        <v>411.09530000000001</v>
      </c>
      <c r="N402" t="s">
        <v>18</v>
      </c>
      <c r="O402">
        <v>14</v>
      </c>
      <c r="P402">
        <v>140</v>
      </c>
      <c r="Q402">
        <v>70</v>
      </c>
      <c r="R402">
        <v>70</v>
      </c>
      <c r="S402">
        <v>0</v>
      </c>
      <c r="T402">
        <v>481.09530000000001</v>
      </c>
      <c r="U402">
        <v>70</v>
      </c>
      <c r="V402" t="s">
        <v>1051</v>
      </c>
      <c r="W402" t="s">
        <v>1051</v>
      </c>
    </row>
    <row r="403" spans="1:23" x14ac:dyDescent="0.35">
      <c r="A403" t="s">
        <v>448</v>
      </c>
      <c r="B403" t="s">
        <v>36</v>
      </c>
      <c r="C403" t="s">
        <v>7</v>
      </c>
      <c r="D403" t="s">
        <v>12</v>
      </c>
      <c r="F403" s="4">
        <v>44265</v>
      </c>
      <c r="G403" s="4">
        <v>44294</v>
      </c>
      <c r="H403" s="6">
        <v>29</v>
      </c>
      <c r="I403">
        <v>1</v>
      </c>
      <c r="L403">
        <v>0.75</v>
      </c>
      <c r="M403">
        <v>58.361699999999999</v>
      </c>
      <c r="N403" t="s">
        <v>17</v>
      </c>
      <c r="O403">
        <v>29</v>
      </c>
      <c r="P403">
        <v>80</v>
      </c>
      <c r="Q403">
        <v>60</v>
      </c>
      <c r="R403">
        <v>60</v>
      </c>
      <c r="S403">
        <v>58.361699999999999</v>
      </c>
      <c r="T403">
        <v>118.3617</v>
      </c>
      <c r="U403">
        <v>118.3617</v>
      </c>
      <c r="V403" t="s">
        <v>1051</v>
      </c>
      <c r="W403" t="s">
        <v>1050</v>
      </c>
    </row>
    <row r="404" spans="1:23" x14ac:dyDescent="0.35">
      <c r="A404" t="s">
        <v>449</v>
      </c>
      <c r="B404" t="s">
        <v>39</v>
      </c>
      <c r="C404" t="s">
        <v>9</v>
      </c>
      <c r="D404" t="s">
        <v>2</v>
      </c>
      <c r="F404" s="4">
        <v>44265</v>
      </c>
      <c r="G404" s="4">
        <v>44306</v>
      </c>
      <c r="H404" s="6">
        <v>41</v>
      </c>
      <c r="I404">
        <v>1</v>
      </c>
      <c r="K404" t="s">
        <v>3</v>
      </c>
      <c r="L404">
        <v>1.75</v>
      </c>
      <c r="M404">
        <v>98.547600000000003</v>
      </c>
      <c r="N404" t="s">
        <v>18</v>
      </c>
      <c r="O404">
        <v>41</v>
      </c>
      <c r="P404">
        <v>80</v>
      </c>
      <c r="Q404">
        <v>140</v>
      </c>
      <c r="R404">
        <v>140</v>
      </c>
      <c r="S404">
        <v>0</v>
      </c>
      <c r="T404">
        <v>238.54759999999999</v>
      </c>
      <c r="U404">
        <v>140</v>
      </c>
      <c r="V404" t="s">
        <v>1051</v>
      </c>
      <c r="W404" t="s">
        <v>1048</v>
      </c>
    </row>
    <row r="405" spans="1:23" x14ac:dyDescent="0.35">
      <c r="A405" t="s">
        <v>450</v>
      </c>
      <c r="B405" t="s">
        <v>40</v>
      </c>
      <c r="C405" t="s">
        <v>7</v>
      </c>
      <c r="D405" t="s">
        <v>2</v>
      </c>
      <c r="F405" s="4">
        <v>44265</v>
      </c>
      <c r="G405" s="4">
        <v>44307</v>
      </c>
      <c r="H405" s="6">
        <v>42</v>
      </c>
      <c r="I405">
        <v>2</v>
      </c>
      <c r="J405" t="s">
        <v>3</v>
      </c>
      <c r="K405" t="s">
        <v>3</v>
      </c>
      <c r="L405">
        <v>2</v>
      </c>
      <c r="M405">
        <v>145.14920000000001</v>
      </c>
      <c r="N405" t="s">
        <v>20</v>
      </c>
      <c r="O405">
        <v>42</v>
      </c>
      <c r="P405">
        <v>140</v>
      </c>
      <c r="Q405">
        <v>280</v>
      </c>
      <c r="R405">
        <v>0</v>
      </c>
      <c r="S405">
        <v>0</v>
      </c>
      <c r="T405">
        <v>425.14920000000001</v>
      </c>
      <c r="U405">
        <v>0</v>
      </c>
      <c r="V405" t="s">
        <v>1051</v>
      </c>
      <c r="W405" t="s">
        <v>1051</v>
      </c>
    </row>
    <row r="406" spans="1:23" x14ac:dyDescent="0.35">
      <c r="A406" t="s">
        <v>451</v>
      </c>
      <c r="B406" t="s">
        <v>39</v>
      </c>
      <c r="C406" t="s">
        <v>9</v>
      </c>
      <c r="D406" t="s">
        <v>13</v>
      </c>
      <c r="F406" s="4">
        <v>44266</v>
      </c>
      <c r="G406" s="4">
        <v>44266</v>
      </c>
      <c r="H406" s="6">
        <v>0</v>
      </c>
      <c r="I406">
        <v>2</v>
      </c>
      <c r="L406">
        <v>0.75</v>
      </c>
      <c r="M406">
        <v>125.7273</v>
      </c>
      <c r="N406" t="s">
        <v>17</v>
      </c>
      <c r="O406">
        <v>0</v>
      </c>
      <c r="P406">
        <v>140</v>
      </c>
      <c r="Q406">
        <v>105</v>
      </c>
      <c r="R406">
        <v>105</v>
      </c>
      <c r="S406">
        <v>125.7273</v>
      </c>
      <c r="T406">
        <v>230.72730000000001</v>
      </c>
      <c r="U406">
        <v>230.72730000000001</v>
      </c>
      <c r="V406" t="s">
        <v>1050</v>
      </c>
      <c r="W406" t="s">
        <v>1050</v>
      </c>
    </row>
    <row r="407" spans="1:23" x14ac:dyDescent="0.35">
      <c r="A407" t="s">
        <v>452</v>
      </c>
      <c r="B407" t="s">
        <v>35</v>
      </c>
      <c r="C407" t="s">
        <v>8</v>
      </c>
      <c r="D407" t="s">
        <v>12</v>
      </c>
      <c r="E407" t="s">
        <v>3</v>
      </c>
      <c r="F407" s="4">
        <v>44266</v>
      </c>
      <c r="G407" s="4">
        <v>44348</v>
      </c>
      <c r="H407" s="6">
        <v>82</v>
      </c>
      <c r="I407">
        <v>1</v>
      </c>
      <c r="L407">
        <v>0.25</v>
      </c>
      <c r="M407">
        <v>204.28399999999999</v>
      </c>
      <c r="N407" t="s">
        <v>18</v>
      </c>
      <c r="O407">
        <v>82</v>
      </c>
      <c r="P407">
        <v>80</v>
      </c>
      <c r="Q407">
        <v>20</v>
      </c>
      <c r="R407">
        <v>20</v>
      </c>
      <c r="S407">
        <v>204.28399999999999</v>
      </c>
      <c r="T407">
        <v>224.28399999999999</v>
      </c>
      <c r="U407">
        <v>224.28399999999999</v>
      </c>
      <c r="V407" t="s">
        <v>1050</v>
      </c>
      <c r="W407" t="s">
        <v>1048</v>
      </c>
    </row>
    <row r="408" spans="1:23" x14ac:dyDescent="0.35">
      <c r="A408" t="s">
        <v>453</v>
      </c>
      <c r="B408" t="s">
        <v>34</v>
      </c>
      <c r="C408" t="s">
        <v>44</v>
      </c>
      <c r="D408" t="s">
        <v>11</v>
      </c>
      <c r="F408" s="4">
        <v>44266</v>
      </c>
      <c r="G408" s="4">
        <v>44394</v>
      </c>
      <c r="H408" s="6">
        <v>128</v>
      </c>
      <c r="I408">
        <v>1</v>
      </c>
      <c r="L408">
        <v>0.25</v>
      </c>
      <c r="M408">
        <v>120</v>
      </c>
      <c r="N408" t="s">
        <v>17</v>
      </c>
      <c r="O408">
        <v>128</v>
      </c>
      <c r="P408">
        <v>80</v>
      </c>
      <c r="Q408">
        <v>20</v>
      </c>
      <c r="R408">
        <v>20</v>
      </c>
      <c r="S408">
        <v>120</v>
      </c>
      <c r="T408">
        <v>140</v>
      </c>
      <c r="U408">
        <v>140</v>
      </c>
      <c r="V408" t="s">
        <v>1050</v>
      </c>
      <c r="W408" t="s">
        <v>1052</v>
      </c>
    </row>
    <row r="409" spans="1:23" x14ac:dyDescent="0.35">
      <c r="A409" t="s">
        <v>454</v>
      </c>
      <c r="B409" t="s">
        <v>36</v>
      </c>
      <c r="C409" t="s">
        <v>7</v>
      </c>
      <c r="D409" t="s">
        <v>12</v>
      </c>
      <c r="F409" s="4">
        <v>44270</v>
      </c>
      <c r="G409" s="4">
        <v>44282</v>
      </c>
      <c r="H409" s="6">
        <v>12</v>
      </c>
      <c r="I409">
        <v>2</v>
      </c>
      <c r="L409">
        <v>1</v>
      </c>
      <c r="M409">
        <v>203</v>
      </c>
      <c r="N409" t="s">
        <v>17</v>
      </c>
      <c r="O409">
        <v>12</v>
      </c>
      <c r="P409">
        <v>140</v>
      </c>
      <c r="Q409">
        <v>140</v>
      </c>
      <c r="R409">
        <v>140</v>
      </c>
      <c r="S409">
        <v>203</v>
      </c>
      <c r="T409">
        <v>343</v>
      </c>
      <c r="U409">
        <v>343</v>
      </c>
      <c r="V409" t="s">
        <v>1053</v>
      </c>
      <c r="W409" t="s">
        <v>1052</v>
      </c>
    </row>
    <row r="410" spans="1:23" x14ac:dyDescent="0.35">
      <c r="A410" t="s">
        <v>455</v>
      </c>
      <c r="B410" t="s">
        <v>40</v>
      </c>
      <c r="C410" t="s">
        <v>7</v>
      </c>
      <c r="D410" t="s">
        <v>12</v>
      </c>
      <c r="F410" s="4">
        <v>44270</v>
      </c>
      <c r="G410" s="4">
        <v>44278</v>
      </c>
      <c r="H410" s="6">
        <v>8</v>
      </c>
      <c r="I410">
        <v>2</v>
      </c>
      <c r="J410" t="s">
        <v>3</v>
      </c>
      <c r="K410" t="s">
        <v>3</v>
      </c>
      <c r="L410">
        <v>0.75</v>
      </c>
      <c r="M410">
        <v>222.33</v>
      </c>
      <c r="N410" t="s">
        <v>20</v>
      </c>
      <c r="O410">
        <v>8</v>
      </c>
      <c r="P410">
        <v>140</v>
      </c>
      <c r="Q410">
        <v>105</v>
      </c>
      <c r="R410">
        <v>0</v>
      </c>
      <c r="S410">
        <v>0</v>
      </c>
      <c r="T410">
        <v>327.33000000000004</v>
      </c>
      <c r="U410">
        <v>0</v>
      </c>
      <c r="V410" t="s">
        <v>1053</v>
      </c>
      <c r="W410" t="s">
        <v>1048</v>
      </c>
    </row>
    <row r="411" spans="1:23" x14ac:dyDescent="0.35">
      <c r="A411" t="s">
        <v>456</v>
      </c>
      <c r="B411" t="s">
        <v>35</v>
      </c>
      <c r="C411" t="s">
        <v>44</v>
      </c>
      <c r="D411" t="s">
        <v>1</v>
      </c>
      <c r="F411" s="4">
        <v>44270</v>
      </c>
      <c r="G411" s="4">
        <v>44279</v>
      </c>
      <c r="H411" s="6">
        <v>9</v>
      </c>
      <c r="I411">
        <v>2</v>
      </c>
      <c r="L411">
        <v>4.75</v>
      </c>
      <c r="M411">
        <v>56.4</v>
      </c>
      <c r="N411" t="s">
        <v>17</v>
      </c>
      <c r="O411">
        <v>9</v>
      </c>
      <c r="P411">
        <v>140</v>
      </c>
      <c r="Q411">
        <v>665</v>
      </c>
      <c r="R411">
        <v>665</v>
      </c>
      <c r="S411">
        <v>56.4</v>
      </c>
      <c r="T411">
        <v>721.4</v>
      </c>
      <c r="U411">
        <v>721.4</v>
      </c>
      <c r="V411" t="s">
        <v>1053</v>
      </c>
      <c r="W411" t="s">
        <v>1051</v>
      </c>
    </row>
    <row r="412" spans="1:23" x14ac:dyDescent="0.35">
      <c r="A412" t="s">
        <v>457</v>
      </c>
      <c r="B412" t="s">
        <v>36</v>
      </c>
      <c r="C412" t="s">
        <v>7</v>
      </c>
      <c r="D412" t="s">
        <v>1</v>
      </c>
      <c r="F412" s="4">
        <v>44270</v>
      </c>
      <c r="G412" s="4">
        <v>44284</v>
      </c>
      <c r="H412" s="6">
        <v>14</v>
      </c>
      <c r="I412">
        <v>2</v>
      </c>
      <c r="K412" t="s">
        <v>3</v>
      </c>
      <c r="L412">
        <v>1</v>
      </c>
      <c r="M412">
        <v>60</v>
      </c>
      <c r="N412" t="s">
        <v>18</v>
      </c>
      <c r="O412">
        <v>14</v>
      </c>
      <c r="P412">
        <v>140</v>
      </c>
      <c r="Q412">
        <v>140</v>
      </c>
      <c r="R412">
        <v>140</v>
      </c>
      <c r="S412">
        <v>0</v>
      </c>
      <c r="T412">
        <v>200</v>
      </c>
      <c r="U412">
        <v>140</v>
      </c>
      <c r="V412" t="s">
        <v>1053</v>
      </c>
      <c r="W412" t="s">
        <v>1053</v>
      </c>
    </row>
    <row r="413" spans="1:23" x14ac:dyDescent="0.35">
      <c r="A413" t="s">
        <v>458</v>
      </c>
      <c r="B413" t="s">
        <v>36</v>
      </c>
      <c r="C413" t="s">
        <v>7</v>
      </c>
      <c r="D413" t="s">
        <v>12</v>
      </c>
      <c r="F413" s="4">
        <v>44270</v>
      </c>
      <c r="G413" s="4">
        <v>44286</v>
      </c>
      <c r="H413" s="6">
        <v>16</v>
      </c>
      <c r="I413">
        <v>1</v>
      </c>
      <c r="L413">
        <v>0.75</v>
      </c>
      <c r="M413">
        <v>21.33</v>
      </c>
      <c r="N413" t="s">
        <v>17</v>
      </c>
      <c r="O413">
        <v>16</v>
      </c>
      <c r="P413">
        <v>80</v>
      </c>
      <c r="Q413">
        <v>60</v>
      </c>
      <c r="R413">
        <v>60</v>
      </c>
      <c r="S413">
        <v>21.33</v>
      </c>
      <c r="T413">
        <v>81.33</v>
      </c>
      <c r="U413">
        <v>81.33</v>
      </c>
      <c r="V413" t="s">
        <v>1053</v>
      </c>
      <c r="W413" t="s">
        <v>1051</v>
      </c>
    </row>
    <row r="414" spans="1:23" x14ac:dyDescent="0.35">
      <c r="A414" t="s">
        <v>459</v>
      </c>
      <c r="B414" t="s">
        <v>36</v>
      </c>
      <c r="C414" t="s">
        <v>7</v>
      </c>
      <c r="D414" t="s">
        <v>11</v>
      </c>
      <c r="F414" s="4">
        <v>44270</v>
      </c>
      <c r="G414" s="4">
        <v>44285</v>
      </c>
      <c r="H414" s="6">
        <v>15</v>
      </c>
      <c r="I414">
        <v>1</v>
      </c>
      <c r="L414">
        <v>0.25</v>
      </c>
      <c r="M414">
        <v>204.28399999999999</v>
      </c>
      <c r="N414" t="s">
        <v>17</v>
      </c>
      <c r="O414">
        <v>15</v>
      </c>
      <c r="P414">
        <v>80</v>
      </c>
      <c r="Q414">
        <v>20</v>
      </c>
      <c r="R414">
        <v>20</v>
      </c>
      <c r="S414">
        <v>204.28399999999999</v>
      </c>
      <c r="T414">
        <v>224.28399999999999</v>
      </c>
      <c r="U414">
        <v>224.28399999999999</v>
      </c>
      <c r="V414" t="s">
        <v>1053</v>
      </c>
      <c r="W414" t="s">
        <v>1048</v>
      </c>
    </row>
    <row r="415" spans="1:23" x14ac:dyDescent="0.35">
      <c r="A415" t="s">
        <v>460</v>
      </c>
      <c r="B415" t="s">
        <v>34</v>
      </c>
      <c r="C415" t="s">
        <v>9</v>
      </c>
      <c r="D415" t="s">
        <v>2</v>
      </c>
      <c r="F415" s="4">
        <v>44270</v>
      </c>
      <c r="G415" s="4">
        <v>44293</v>
      </c>
      <c r="H415" s="6">
        <v>23</v>
      </c>
      <c r="I415">
        <v>1</v>
      </c>
      <c r="K415" t="s">
        <v>3</v>
      </c>
      <c r="L415">
        <v>1.5</v>
      </c>
      <c r="M415">
        <v>95.042900000000003</v>
      </c>
      <c r="N415" t="s">
        <v>18</v>
      </c>
      <c r="O415">
        <v>23</v>
      </c>
      <c r="P415">
        <v>80</v>
      </c>
      <c r="Q415">
        <v>120</v>
      </c>
      <c r="R415">
        <v>120</v>
      </c>
      <c r="S415">
        <v>0</v>
      </c>
      <c r="T415">
        <v>215.0429</v>
      </c>
      <c r="U415">
        <v>120</v>
      </c>
      <c r="V415" t="s">
        <v>1053</v>
      </c>
      <c r="W415" t="s">
        <v>1051</v>
      </c>
    </row>
    <row r="416" spans="1:23" x14ac:dyDescent="0.35">
      <c r="A416" t="s">
        <v>461</v>
      </c>
      <c r="B416" t="s">
        <v>35</v>
      </c>
      <c r="C416" t="s">
        <v>44</v>
      </c>
      <c r="D416" t="s">
        <v>11</v>
      </c>
      <c r="E416" t="s">
        <v>3</v>
      </c>
      <c r="F416" s="4">
        <v>44270</v>
      </c>
      <c r="G416" s="4">
        <v>44305</v>
      </c>
      <c r="H416" s="6">
        <v>35</v>
      </c>
      <c r="I416">
        <v>1</v>
      </c>
      <c r="L416">
        <v>0.25</v>
      </c>
      <c r="M416">
        <v>23.401</v>
      </c>
      <c r="N416" t="s">
        <v>17</v>
      </c>
      <c r="O416">
        <v>35</v>
      </c>
      <c r="P416">
        <v>80</v>
      </c>
      <c r="Q416">
        <v>20</v>
      </c>
      <c r="R416">
        <v>20</v>
      </c>
      <c r="S416">
        <v>23.401</v>
      </c>
      <c r="T416">
        <v>43.400999999999996</v>
      </c>
      <c r="U416">
        <v>43.400999999999996</v>
      </c>
      <c r="V416" t="s">
        <v>1053</v>
      </c>
      <c r="W416" t="s">
        <v>1053</v>
      </c>
    </row>
    <row r="417" spans="1:23" x14ac:dyDescent="0.35">
      <c r="A417" t="s">
        <v>462</v>
      </c>
      <c r="B417" t="s">
        <v>34</v>
      </c>
      <c r="C417" t="s">
        <v>7</v>
      </c>
      <c r="D417" t="s">
        <v>2</v>
      </c>
      <c r="F417" s="4">
        <v>44270</v>
      </c>
      <c r="G417" s="4">
        <v>44324</v>
      </c>
      <c r="H417" s="6">
        <v>54</v>
      </c>
      <c r="I417">
        <v>2</v>
      </c>
      <c r="J417" t="s">
        <v>3</v>
      </c>
      <c r="K417" t="s">
        <v>3</v>
      </c>
      <c r="L417">
        <v>2.25</v>
      </c>
      <c r="M417">
        <v>934.45389999999998</v>
      </c>
      <c r="N417" t="s">
        <v>20</v>
      </c>
      <c r="O417">
        <v>54</v>
      </c>
      <c r="P417">
        <v>140</v>
      </c>
      <c r="Q417">
        <v>315</v>
      </c>
      <c r="R417">
        <v>0</v>
      </c>
      <c r="S417">
        <v>0</v>
      </c>
      <c r="T417">
        <v>1249.4539</v>
      </c>
      <c r="U417">
        <v>0</v>
      </c>
      <c r="V417" t="s">
        <v>1053</v>
      </c>
      <c r="W417" t="s">
        <v>1052</v>
      </c>
    </row>
    <row r="418" spans="1:23" x14ac:dyDescent="0.35">
      <c r="A418" t="s">
        <v>463</v>
      </c>
      <c r="B418" t="s">
        <v>38</v>
      </c>
      <c r="C418" t="s">
        <v>8</v>
      </c>
      <c r="D418" t="s">
        <v>13</v>
      </c>
      <c r="F418" s="4">
        <v>44271</v>
      </c>
      <c r="G418" s="4">
        <v>44272</v>
      </c>
      <c r="H418" s="6">
        <v>1</v>
      </c>
      <c r="I418">
        <v>1</v>
      </c>
      <c r="L418">
        <v>0.5</v>
      </c>
      <c r="M418">
        <v>18</v>
      </c>
      <c r="N418" t="s">
        <v>19</v>
      </c>
      <c r="O418">
        <v>1</v>
      </c>
      <c r="P418">
        <v>80</v>
      </c>
      <c r="Q418">
        <v>40</v>
      </c>
      <c r="R418">
        <v>40</v>
      </c>
      <c r="S418">
        <v>18</v>
      </c>
      <c r="T418">
        <v>58</v>
      </c>
      <c r="U418">
        <v>58</v>
      </c>
      <c r="V418" t="s">
        <v>1048</v>
      </c>
      <c r="W418" t="s">
        <v>1051</v>
      </c>
    </row>
    <row r="419" spans="1:23" x14ac:dyDescent="0.35">
      <c r="A419" t="s">
        <v>464</v>
      </c>
      <c r="B419" t="s">
        <v>39</v>
      </c>
      <c r="C419" t="s">
        <v>44</v>
      </c>
      <c r="D419" t="s">
        <v>12</v>
      </c>
      <c r="E419" t="s">
        <v>3</v>
      </c>
      <c r="F419" s="4">
        <v>44271</v>
      </c>
      <c r="G419" s="4">
        <v>44280</v>
      </c>
      <c r="H419" s="6">
        <v>9</v>
      </c>
      <c r="I419">
        <v>1</v>
      </c>
      <c r="L419">
        <v>0.25</v>
      </c>
      <c r="M419">
        <v>134.84690000000001</v>
      </c>
      <c r="N419" t="s">
        <v>18</v>
      </c>
      <c r="O419">
        <v>9</v>
      </c>
      <c r="P419">
        <v>80</v>
      </c>
      <c r="Q419">
        <v>20</v>
      </c>
      <c r="R419">
        <v>20</v>
      </c>
      <c r="S419">
        <v>134.84690000000001</v>
      </c>
      <c r="T419">
        <v>154.84690000000001</v>
      </c>
      <c r="U419">
        <v>154.84690000000001</v>
      </c>
      <c r="V419" t="s">
        <v>1048</v>
      </c>
      <c r="W419" t="s">
        <v>1050</v>
      </c>
    </row>
    <row r="420" spans="1:23" x14ac:dyDescent="0.35">
      <c r="A420" t="s">
        <v>465</v>
      </c>
      <c r="B420" t="s">
        <v>35</v>
      </c>
      <c r="C420" t="s">
        <v>44</v>
      </c>
      <c r="D420" t="s">
        <v>12</v>
      </c>
      <c r="E420" t="s">
        <v>3</v>
      </c>
      <c r="F420" s="4">
        <v>44271</v>
      </c>
      <c r="G420" s="4">
        <v>44278</v>
      </c>
      <c r="H420" s="6">
        <v>7</v>
      </c>
      <c r="I420">
        <v>1</v>
      </c>
      <c r="L420">
        <v>0.5</v>
      </c>
      <c r="M420">
        <v>61.259</v>
      </c>
      <c r="N420" t="s">
        <v>17</v>
      </c>
      <c r="O420">
        <v>7</v>
      </c>
      <c r="P420">
        <v>80</v>
      </c>
      <c r="Q420">
        <v>40</v>
      </c>
      <c r="R420">
        <v>40</v>
      </c>
      <c r="S420">
        <v>61.259</v>
      </c>
      <c r="T420">
        <v>101.259</v>
      </c>
      <c r="U420">
        <v>101.259</v>
      </c>
      <c r="V420" t="s">
        <v>1048</v>
      </c>
      <c r="W420" t="s">
        <v>1048</v>
      </c>
    </row>
    <row r="421" spans="1:23" x14ac:dyDescent="0.35">
      <c r="A421" t="s">
        <v>466</v>
      </c>
      <c r="B421" t="s">
        <v>34</v>
      </c>
      <c r="C421" t="s">
        <v>9</v>
      </c>
      <c r="D421" t="s">
        <v>13</v>
      </c>
      <c r="F421" s="4">
        <v>44271</v>
      </c>
      <c r="G421" s="4">
        <v>44288</v>
      </c>
      <c r="H421" s="6">
        <v>17</v>
      </c>
      <c r="I421">
        <v>2</v>
      </c>
      <c r="L421">
        <v>4.5</v>
      </c>
      <c r="M421">
        <v>658.67510000000004</v>
      </c>
      <c r="N421" t="s">
        <v>17</v>
      </c>
      <c r="O421">
        <v>17</v>
      </c>
      <c r="P421">
        <v>140</v>
      </c>
      <c r="Q421">
        <v>630</v>
      </c>
      <c r="R421">
        <v>630</v>
      </c>
      <c r="S421">
        <v>658.67510000000004</v>
      </c>
      <c r="T421">
        <v>1288.6750999999999</v>
      </c>
      <c r="U421">
        <v>1288.6750999999999</v>
      </c>
      <c r="V421" t="s">
        <v>1048</v>
      </c>
      <c r="W421" t="s">
        <v>1049</v>
      </c>
    </row>
    <row r="422" spans="1:23" x14ac:dyDescent="0.35">
      <c r="A422" t="s">
        <v>467</v>
      </c>
      <c r="B422" t="s">
        <v>34</v>
      </c>
      <c r="C422" t="s">
        <v>9</v>
      </c>
      <c r="D422" t="s">
        <v>2</v>
      </c>
      <c r="F422" s="4">
        <v>44271</v>
      </c>
      <c r="G422" s="4">
        <v>44289</v>
      </c>
      <c r="H422" s="6">
        <v>18</v>
      </c>
      <c r="I422">
        <v>2</v>
      </c>
      <c r="L422">
        <v>8</v>
      </c>
      <c r="M422">
        <v>1468.5196000000001</v>
      </c>
      <c r="N422" t="s">
        <v>17</v>
      </c>
      <c r="O422">
        <v>18</v>
      </c>
      <c r="P422">
        <v>140</v>
      </c>
      <c r="Q422">
        <v>1120</v>
      </c>
      <c r="R422">
        <v>1120</v>
      </c>
      <c r="S422">
        <v>1468.5196000000001</v>
      </c>
      <c r="T422">
        <v>2588.5196000000001</v>
      </c>
      <c r="U422">
        <v>2588.5196000000001</v>
      </c>
      <c r="V422" t="s">
        <v>1048</v>
      </c>
      <c r="W422" t="s">
        <v>1052</v>
      </c>
    </row>
    <row r="423" spans="1:23" x14ac:dyDescent="0.35">
      <c r="A423" t="s">
        <v>468</v>
      </c>
      <c r="B423" t="s">
        <v>37</v>
      </c>
      <c r="C423" t="s">
        <v>43</v>
      </c>
      <c r="D423" t="s">
        <v>13</v>
      </c>
      <c r="F423" s="4">
        <v>44271</v>
      </c>
      <c r="G423" s="4">
        <v>44286</v>
      </c>
      <c r="H423" s="6">
        <v>15</v>
      </c>
      <c r="I423">
        <v>1</v>
      </c>
      <c r="L423">
        <v>0.75</v>
      </c>
      <c r="M423">
        <v>82.586500000000001</v>
      </c>
      <c r="N423" t="s">
        <v>17</v>
      </c>
      <c r="O423">
        <v>15</v>
      </c>
      <c r="P423">
        <v>80</v>
      </c>
      <c r="Q423">
        <v>60</v>
      </c>
      <c r="R423">
        <v>60</v>
      </c>
      <c r="S423">
        <v>82.586500000000001</v>
      </c>
      <c r="T423">
        <v>142.5865</v>
      </c>
      <c r="U423">
        <v>142.5865</v>
      </c>
      <c r="V423" t="s">
        <v>1048</v>
      </c>
      <c r="W423" t="s">
        <v>1051</v>
      </c>
    </row>
    <row r="424" spans="1:23" x14ac:dyDescent="0.35">
      <c r="A424" t="s">
        <v>469</v>
      </c>
      <c r="B424" t="s">
        <v>41</v>
      </c>
      <c r="C424" t="s">
        <v>7</v>
      </c>
      <c r="D424" t="s">
        <v>1</v>
      </c>
      <c r="F424" s="4">
        <v>44271</v>
      </c>
      <c r="G424" s="4">
        <v>44302</v>
      </c>
      <c r="H424" s="6">
        <v>31</v>
      </c>
      <c r="I424">
        <v>2</v>
      </c>
      <c r="K424" t="s">
        <v>3</v>
      </c>
      <c r="L424">
        <v>2.75</v>
      </c>
      <c r="M424">
        <v>340.54520000000002</v>
      </c>
      <c r="N424" t="s">
        <v>18</v>
      </c>
      <c r="O424">
        <v>31</v>
      </c>
      <c r="P424">
        <v>140</v>
      </c>
      <c r="Q424">
        <v>385</v>
      </c>
      <c r="R424">
        <v>385</v>
      </c>
      <c r="S424">
        <v>0</v>
      </c>
      <c r="T424">
        <v>725.54520000000002</v>
      </c>
      <c r="U424">
        <v>385</v>
      </c>
      <c r="V424" t="s">
        <v>1048</v>
      </c>
      <c r="W424" t="s">
        <v>1049</v>
      </c>
    </row>
    <row r="425" spans="1:23" x14ac:dyDescent="0.35">
      <c r="A425" t="s">
        <v>470</v>
      </c>
      <c r="B425" t="s">
        <v>39</v>
      </c>
      <c r="C425" t="s">
        <v>8</v>
      </c>
      <c r="D425" t="s">
        <v>12</v>
      </c>
      <c r="F425" s="4">
        <v>44271</v>
      </c>
      <c r="G425" s="4">
        <v>44322</v>
      </c>
      <c r="H425" s="6">
        <v>51</v>
      </c>
      <c r="I425">
        <v>1</v>
      </c>
      <c r="L425">
        <v>0.25</v>
      </c>
      <c r="M425">
        <v>72.061000000000007</v>
      </c>
      <c r="N425" t="s">
        <v>18</v>
      </c>
      <c r="O425">
        <v>51</v>
      </c>
      <c r="P425">
        <v>80</v>
      </c>
      <c r="Q425">
        <v>20</v>
      </c>
      <c r="R425">
        <v>20</v>
      </c>
      <c r="S425">
        <v>72.061000000000007</v>
      </c>
      <c r="T425">
        <v>92.061000000000007</v>
      </c>
      <c r="U425">
        <v>92.061000000000007</v>
      </c>
      <c r="V425" t="s">
        <v>1048</v>
      </c>
      <c r="W425" t="s">
        <v>1050</v>
      </c>
    </row>
    <row r="426" spans="1:23" x14ac:dyDescent="0.35">
      <c r="A426" t="s">
        <v>471</v>
      </c>
      <c r="B426" t="s">
        <v>41</v>
      </c>
      <c r="C426" t="s">
        <v>9</v>
      </c>
      <c r="D426" t="s">
        <v>12</v>
      </c>
      <c r="F426" s="4">
        <v>44272</v>
      </c>
      <c r="G426" s="4">
        <v>44296</v>
      </c>
      <c r="H426" s="6">
        <v>24</v>
      </c>
      <c r="I426">
        <v>1</v>
      </c>
      <c r="L426">
        <v>0.5</v>
      </c>
      <c r="M426">
        <v>48.990699999999997</v>
      </c>
      <c r="N426" t="s">
        <v>17</v>
      </c>
      <c r="O426">
        <v>24</v>
      </c>
      <c r="P426">
        <v>80</v>
      </c>
      <c r="Q426">
        <v>40</v>
      </c>
      <c r="R426">
        <v>40</v>
      </c>
      <c r="S426">
        <v>48.990699999999997</v>
      </c>
      <c r="T426">
        <v>88.990700000000004</v>
      </c>
      <c r="U426">
        <v>88.990700000000004</v>
      </c>
      <c r="V426" t="s">
        <v>1051</v>
      </c>
      <c r="W426" t="s">
        <v>1052</v>
      </c>
    </row>
    <row r="427" spans="1:23" x14ac:dyDescent="0.35">
      <c r="A427" t="s">
        <v>472</v>
      </c>
      <c r="B427" t="s">
        <v>36</v>
      </c>
      <c r="C427" t="s">
        <v>7</v>
      </c>
      <c r="D427" t="s">
        <v>11</v>
      </c>
      <c r="F427" s="4">
        <v>44272</v>
      </c>
      <c r="G427" s="4">
        <v>44296</v>
      </c>
      <c r="H427" s="6">
        <v>24</v>
      </c>
      <c r="I427">
        <v>1</v>
      </c>
      <c r="L427">
        <v>0.25</v>
      </c>
      <c r="M427">
        <v>15.401</v>
      </c>
      <c r="N427" t="s">
        <v>17</v>
      </c>
      <c r="O427">
        <v>24</v>
      </c>
      <c r="P427">
        <v>80</v>
      </c>
      <c r="Q427">
        <v>20</v>
      </c>
      <c r="R427">
        <v>20</v>
      </c>
      <c r="S427">
        <v>15.401</v>
      </c>
      <c r="T427">
        <v>35.400999999999996</v>
      </c>
      <c r="U427">
        <v>35.400999999999996</v>
      </c>
      <c r="V427" t="s">
        <v>1051</v>
      </c>
      <c r="W427" t="s">
        <v>1052</v>
      </c>
    </row>
    <row r="428" spans="1:23" x14ac:dyDescent="0.35">
      <c r="A428" t="s">
        <v>473</v>
      </c>
      <c r="B428" t="s">
        <v>40</v>
      </c>
      <c r="C428" t="s">
        <v>8</v>
      </c>
      <c r="D428" t="s">
        <v>13</v>
      </c>
      <c r="F428" s="4">
        <v>44274</v>
      </c>
      <c r="G428" s="4">
        <v>44322</v>
      </c>
      <c r="H428" s="6">
        <v>48</v>
      </c>
      <c r="I428">
        <v>1</v>
      </c>
      <c r="L428">
        <v>0.75</v>
      </c>
      <c r="M428">
        <v>204.10079999999999</v>
      </c>
      <c r="N428" t="s">
        <v>18</v>
      </c>
      <c r="O428">
        <v>48</v>
      </c>
      <c r="P428">
        <v>80</v>
      </c>
      <c r="Q428">
        <v>60</v>
      </c>
      <c r="R428">
        <v>60</v>
      </c>
      <c r="S428">
        <v>204.10079999999999</v>
      </c>
      <c r="T428">
        <v>264.10079999999999</v>
      </c>
      <c r="U428">
        <v>264.10079999999999</v>
      </c>
      <c r="V428" t="s">
        <v>1049</v>
      </c>
      <c r="W428" t="s">
        <v>1050</v>
      </c>
    </row>
    <row r="429" spans="1:23" x14ac:dyDescent="0.35">
      <c r="A429" t="s">
        <v>474</v>
      </c>
      <c r="B429" t="s">
        <v>36</v>
      </c>
      <c r="C429" t="s">
        <v>7</v>
      </c>
      <c r="D429" t="s">
        <v>12</v>
      </c>
      <c r="F429" s="4">
        <v>44275</v>
      </c>
      <c r="G429" s="4">
        <v>44296</v>
      </c>
      <c r="H429" s="6">
        <v>21</v>
      </c>
      <c r="I429">
        <v>1</v>
      </c>
      <c r="L429">
        <v>0.25</v>
      </c>
      <c r="M429">
        <v>12.63</v>
      </c>
      <c r="N429" t="s">
        <v>17</v>
      </c>
      <c r="O429">
        <v>21</v>
      </c>
      <c r="P429">
        <v>80</v>
      </c>
      <c r="Q429">
        <v>20</v>
      </c>
      <c r="R429">
        <v>20</v>
      </c>
      <c r="S429">
        <v>12.63</v>
      </c>
      <c r="T429">
        <v>32.630000000000003</v>
      </c>
      <c r="U429">
        <v>32.630000000000003</v>
      </c>
      <c r="V429" t="s">
        <v>1052</v>
      </c>
      <c r="W429" t="s">
        <v>1052</v>
      </c>
    </row>
    <row r="430" spans="1:23" x14ac:dyDescent="0.35">
      <c r="A430" t="s">
        <v>475</v>
      </c>
      <c r="B430" t="s">
        <v>41</v>
      </c>
      <c r="C430" t="s">
        <v>7</v>
      </c>
      <c r="D430" t="s">
        <v>12</v>
      </c>
      <c r="F430" s="4">
        <v>44275</v>
      </c>
      <c r="G430" s="4">
        <v>44299</v>
      </c>
      <c r="H430" s="6">
        <v>24</v>
      </c>
      <c r="I430">
        <v>1</v>
      </c>
      <c r="L430">
        <v>0.25</v>
      </c>
      <c r="M430">
        <v>15.24</v>
      </c>
      <c r="N430" t="s">
        <v>19</v>
      </c>
      <c r="O430">
        <v>24</v>
      </c>
      <c r="P430">
        <v>80</v>
      </c>
      <c r="Q430">
        <v>20</v>
      </c>
      <c r="R430">
        <v>20</v>
      </c>
      <c r="S430">
        <v>15.24</v>
      </c>
      <c r="T430">
        <v>35.24</v>
      </c>
      <c r="U430">
        <v>35.24</v>
      </c>
      <c r="V430" t="s">
        <v>1052</v>
      </c>
      <c r="W430" t="s">
        <v>1048</v>
      </c>
    </row>
    <row r="431" spans="1:23" x14ac:dyDescent="0.35">
      <c r="A431" t="s">
        <v>476</v>
      </c>
      <c r="B431" t="s">
        <v>38</v>
      </c>
      <c r="C431" t="s">
        <v>8</v>
      </c>
      <c r="D431" t="s">
        <v>12</v>
      </c>
      <c r="F431" s="4">
        <v>44277</v>
      </c>
      <c r="G431" s="4">
        <v>44286</v>
      </c>
      <c r="H431" s="6">
        <v>9</v>
      </c>
      <c r="I431">
        <v>1</v>
      </c>
      <c r="J431" t="s">
        <v>3</v>
      </c>
      <c r="K431" t="s">
        <v>3</v>
      </c>
      <c r="L431">
        <v>0.5</v>
      </c>
      <c r="M431">
        <v>50</v>
      </c>
      <c r="N431" t="s">
        <v>20</v>
      </c>
      <c r="O431">
        <v>9</v>
      </c>
      <c r="P431">
        <v>80</v>
      </c>
      <c r="Q431">
        <v>40</v>
      </c>
      <c r="R431">
        <v>0</v>
      </c>
      <c r="S431">
        <v>0</v>
      </c>
      <c r="T431">
        <v>90</v>
      </c>
      <c r="U431">
        <v>0</v>
      </c>
      <c r="V431" t="s">
        <v>1053</v>
      </c>
      <c r="W431" t="s">
        <v>1051</v>
      </c>
    </row>
    <row r="432" spans="1:23" x14ac:dyDescent="0.35">
      <c r="A432" t="s">
        <v>477</v>
      </c>
      <c r="B432" t="s">
        <v>37</v>
      </c>
      <c r="C432" t="s">
        <v>9</v>
      </c>
      <c r="D432" t="s">
        <v>2</v>
      </c>
      <c r="F432" s="4">
        <v>44277</v>
      </c>
      <c r="G432" s="4">
        <v>44306</v>
      </c>
      <c r="H432" s="6">
        <v>29</v>
      </c>
      <c r="I432">
        <v>1</v>
      </c>
      <c r="K432" t="s">
        <v>3</v>
      </c>
      <c r="L432">
        <v>1.5</v>
      </c>
      <c r="M432">
        <v>272.55329999999998</v>
      </c>
      <c r="N432" t="s">
        <v>18</v>
      </c>
      <c r="O432">
        <v>29</v>
      </c>
      <c r="P432">
        <v>80</v>
      </c>
      <c r="Q432">
        <v>120</v>
      </c>
      <c r="R432">
        <v>120</v>
      </c>
      <c r="S432">
        <v>0</v>
      </c>
      <c r="T432">
        <v>392.55329999999998</v>
      </c>
      <c r="U432">
        <v>120</v>
      </c>
      <c r="V432" t="s">
        <v>1053</v>
      </c>
      <c r="W432" t="s">
        <v>1048</v>
      </c>
    </row>
    <row r="433" spans="1:23" x14ac:dyDescent="0.35">
      <c r="A433" t="s">
        <v>478</v>
      </c>
      <c r="B433" t="s">
        <v>35</v>
      </c>
      <c r="C433" t="s">
        <v>44</v>
      </c>
      <c r="D433" t="s">
        <v>13</v>
      </c>
      <c r="F433" s="4">
        <v>44277</v>
      </c>
      <c r="G433" s="4">
        <v>44306</v>
      </c>
      <c r="H433" s="6">
        <v>29</v>
      </c>
      <c r="I433">
        <v>2</v>
      </c>
      <c r="L433">
        <v>6.25</v>
      </c>
      <c r="M433">
        <v>27</v>
      </c>
      <c r="N433" t="s">
        <v>18</v>
      </c>
      <c r="O433">
        <v>29</v>
      </c>
      <c r="P433">
        <v>140</v>
      </c>
      <c r="Q433">
        <v>875</v>
      </c>
      <c r="R433">
        <v>875</v>
      </c>
      <c r="S433">
        <v>27</v>
      </c>
      <c r="T433">
        <v>902</v>
      </c>
      <c r="U433">
        <v>902</v>
      </c>
      <c r="V433" t="s">
        <v>1053</v>
      </c>
      <c r="W433" t="s">
        <v>1048</v>
      </c>
    </row>
    <row r="434" spans="1:23" x14ac:dyDescent="0.35">
      <c r="A434" t="s">
        <v>479</v>
      </c>
      <c r="B434" t="s">
        <v>39</v>
      </c>
      <c r="C434" t="s">
        <v>8</v>
      </c>
      <c r="D434" t="s">
        <v>12</v>
      </c>
      <c r="F434" s="4">
        <v>44277</v>
      </c>
      <c r="G434" s="4">
        <v>44308</v>
      </c>
      <c r="H434" s="6">
        <v>31</v>
      </c>
      <c r="I434">
        <v>1</v>
      </c>
      <c r="J434" t="s">
        <v>3</v>
      </c>
      <c r="K434" t="s">
        <v>3</v>
      </c>
      <c r="L434">
        <v>0.25</v>
      </c>
      <c r="M434">
        <v>65.428799999999995</v>
      </c>
      <c r="N434" t="s">
        <v>20</v>
      </c>
      <c r="O434">
        <v>31</v>
      </c>
      <c r="P434">
        <v>80</v>
      </c>
      <c r="Q434">
        <v>20</v>
      </c>
      <c r="R434">
        <v>0</v>
      </c>
      <c r="S434">
        <v>0</v>
      </c>
      <c r="T434">
        <v>85.428799999999995</v>
      </c>
      <c r="U434">
        <v>0</v>
      </c>
      <c r="V434" t="s">
        <v>1053</v>
      </c>
      <c r="W434" t="s">
        <v>1050</v>
      </c>
    </row>
    <row r="435" spans="1:23" x14ac:dyDescent="0.35">
      <c r="A435" t="s">
        <v>480</v>
      </c>
      <c r="B435" t="s">
        <v>36</v>
      </c>
      <c r="C435" t="s">
        <v>7</v>
      </c>
      <c r="D435" t="s">
        <v>12</v>
      </c>
      <c r="F435" s="4">
        <v>44277</v>
      </c>
      <c r="G435" s="4">
        <v>44322</v>
      </c>
      <c r="H435" s="6">
        <v>45</v>
      </c>
      <c r="I435">
        <v>2</v>
      </c>
      <c r="L435">
        <v>0.5</v>
      </c>
      <c r="M435">
        <v>85.32</v>
      </c>
      <c r="N435" t="s">
        <v>17</v>
      </c>
      <c r="O435">
        <v>45</v>
      </c>
      <c r="P435">
        <v>140</v>
      </c>
      <c r="Q435">
        <v>70</v>
      </c>
      <c r="R435">
        <v>70</v>
      </c>
      <c r="S435">
        <v>85.32</v>
      </c>
      <c r="T435">
        <v>155.32</v>
      </c>
      <c r="U435">
        <v>155.32</v>
      </c>
      <c r="V435" t="s">
        <v>1053</v>
      </c>
      <c r="W435" t="s">
        <v>1050</v>
      </c>
    </row>
    <row r="436" spans="1:23" x14ac:dyDescent="0.35">
      <c r="A436" t="s">
        <v>481</v>
      </c>
      <c r="B436" t="s">
        <v>37</v>
      </c>
      <c r="C436" t="s">
        <v>9</v>
      </c>
      <c r="D436" t="s">
        <v>1</v>
      </c>
      <c r="F436" s="4">
        <v>44277</v>
      </c>
      <c r="G436" s="4">
        <v>44326</v>
      </c>
      <c r="H436" s="6">
        <v>49</v>
      </c>
      <c r="I436">
        <v>2</v>
      </c>
      <c r="K436" t="s">
        <v>3</v>
      </c>
      <c r="L436">
        <v>1.5</v>
      </c>
      <c r="M436">
        <v>572.1671</v>
      </c>
      <c r="N436" t="s">
        <v>18</v>
      </c>
      <c r="O436">
        <v>49</v>
      </c>
      <c r="P436">
        <v>140</v>
      </c>
      <c r="Q436">
        <v>210</v>
      </c>
      <c r="R436">
        <v>210</v>
      </c>
      <c r="S436">
        <v>0</v>
      </c>
      <c r="T436">
        <v>782.1671</v>
      </c>
      <c r="U436">
        <v>210</v>
      </c>
      <c r="V436" t="s">
        <v>1053</v>
      </c>
      <c r="W436" t="s">
        <v>1053</v>
      </c>
    </row>
    <row r="437" spans="1:23" x14ac:dyDescent="0.35">
      <c r="A437" t="s">
        <v>482</v>
      </c>
      <c r="B437" t="s">
        <v>37</v>
      </c>
      <c r="C437" t="s">
        <v>9</v>
      </c>
      <c r="D437" t="s">
        <v>2</v>
      </c>
      <c r="F437" s="4">
        <v>44277</v>
      </c>
      <c r="G437" s="4">
        <v>44326</v>
      </c>
      <c r="H437" s="6">
        <v>49</v>
      </c>
      <c r="I437">
        <v>2</v>
      </c>
      <c r="K437" t="s">
        <v>3</v>
      </c>
      <c r="L437">
        <v>4.5</v>
      </c>
      <c r="M437">
        <v>937.97670000000005</v>
      </c>
      <c r="N437" t="s">
        <v>18</v>
      </c>
      <c r="O437">
        <v>49</v>
      </c>
      <c r="P437">
        <v>140</v>
      </c>
      <c r="Q437">
        <v>630</v>
      </c>
      <c r="R437">
        <v>630</v>
      </c>
      <c r="S437">
        <v>0</v>
      </c>
      <c r="T437">
        <v>1567.9767000000002</v>
      </c>
      <c r="U437">
        <v>630</v>
      </c>
      <c r="V437" t="s">
        <v>1053</v>
      </c>
      <c r="W437" t="s">
        <v>1053</v>
      </c>
    </row>
    <row r="438" spans="1:23" x14ac:dyDescent="0.35">
      <c r="A438" t="s">
        <v>483</v>
      </c>
      <c r="B438" t="s">
        <v>34</v>
      </c>
      <c r="C438" t="s">
        <v>9</v>
      </c>
      <c r="D438" t="s">
        <v>13</v>
      </c>
      <c r="F438" s="4">
        <v>44278</v>
      </c>
      <c r="G438" s="4">
        <v>44278</v>
      </c>
      <c r="H438" s="6">
        <v>0</v>
      </c>
      <c r="I438">
        <v>1</v>
      </c>
      <c r="J438" t="s">
        <v>3</v>
      </c>
      <c r="K438" t="s">
        <v>3</v>
      </c>
      <c r="L438">
        <v>0.5</v>
      </c>
      <c r="M438">
        <v>165</v>
      </c>
      <c r="N438" t="s">
        <v>20</v>
      </c>
      <c r="O438">
        <v>0</v>
      </c>
      <c r="P438">
        <v>80</v>
      </c>
      <c r="Q438">
        <v>40</v>
      </c>
      <c r="R438">
        <v>0</v>
      </c>
      <c r="S438">
        <v>0</v>
      </c>
      <c r="T438">
        <v>205</v>
      </c>
      <c r="U438">
        <v>0</v>
      </c>
      <c r="V438" t="s">
        <v>1048</v>
      </c>
      <c r="W438" t="s">
        <v>1048</v>
      </c>
    </row>
    <row r="439" spans="1:23" x14ac:dyDescent="0.35">
      <c r="A439" t="s">
        <v>484</v>
      </c>
      <c r="B439" t="s">
        <v>36</v>
      </c>
      <c r="C439" t="s">
        <v>7</v>
      </c>
      <c r="D439" t="s">
        <v>12</v>
      </c>
      <c r="F439" s="4">
        <v>44278</v>
      </c>
      <c r="G439" s="4">
        <v>44289</v>
      </c>
      <c r="H439" s="6">
        <v>11</v>
      </c>
      <c r="I439">
        <v>2</v>
      </c>
      <c r="J439" t="s">
        <v>3</v>
      </c>
      <c r="K439" t="s">
        <v>3</v>
      </c>
      <c r="L439">
        <v>0.25</v>
      </c>
      <c r="M439">
        <v>55.295499999999997</v>
      </c>
      <c r="N439" t="s">
        <v>20</v>
      </c>
      <c r="O439">
        <v>11</v>
      </c>
      <c r="P439">
        <v>140</v>
      </c>
      <c r="Q439">
        <v>35</v>
      </c>
      <c r="R439">
        <v>0</v>
      </c>
      <c r="S439">
        <v>0</v>
      </c>
      <c r="T439">
        <v>90.295500000000004</v>
      </c>
      <c r="U439">
        <v>0</v>
      </c>
      <c r="V439" t="s">
        <v>1048</v>
      </c>
      <c r="W439" t="s">
        <v>1052</v>
      </c>
    </row>
    <row r="440" spans="1:23" x14ac:dyDescent="0.35">
      <c r="A440" t="s">
        <v>485</v>
      </c>
      <c r="B440" t="s">
        <v>39</v>
      </c>
      <c r="C440" t="s">
        <v>44</v>
      </c>
      <c r="D440" t="s">
        <v>13</v>
      </c>
      <c r="F440" s="4">
        <v>44278</v>
      </c>
      <c r="G440" s="4">
        <v>44296</v>
      </c>
      <c r="H440" s="6">
        <v>18</v>
      </c>
      <c r="I440">
        <v>1</v>
      </c>
      <c r="K440" t="s">
        <v>3</v>
      </c>
      <c r="L440">
        <v>2.75</v>
      </c>
      <c r="M440">
        <v>534.56600000000003</v>
      </c>
      <c r="N440" t="s">
        <v>18</v>
      </c>
      <c r="O440">
        <v>18</v>
      </c>
      <c r="P440">
        <v>80</v>
      </c>
      <c r="Q440">
        <v>220</v>
      </c>
      <c r="R440">
        <v>220</v>
      </c>
      <c r="S440">
        <v>0</v>
      </c>
      <c r="T440">
        <v>754.56600000000003</v>
      </c>
      <c r="U440">
        <v>220</v>
      </c>
      <c r="V440" t="s">
        <v>1048</v>
      </c>
      <c r="W440" t="s">
        <v>1052</v>
      </c>
    </row>
    <row r="441" spans="1:23" x14ac:dyDescent="0.35">
      <c r="A441" t="s">
        <v>486</v>
      </c>
      <c r="B441" t="s">
        <v>34</v>
      </c>
      <c r="C441" t="s">
        <v>9</v>
      </c>
      <c r="D441" t="s">
        <v>12</v>
      </c>
      <c r="F441" s="4">
        <v>44278</v>
      </c>
      <c r="G441" s="4">
        <v>44294</v>
      </c>
      <c r="H441" s="6">
        <v>16</v>
      </c>
      <c r="I441">
        <v>1</v>
      </c>
      <c r="K441" t="s">
        <v>3</v>
      </c>
      <c r="L441">
        <v>1</v>
      </c>
      <c r="M441">
        <v>448.26</v>
      </c>
      <c r="N441" t="s">
        <v>18</v>
      </c>
      <c r="O441">
        <v>16</v>
      </c>
      <c r="P441">
        <v>80</v>
      </c>
      <c r="Q441">
        <v>80</v>
      </c>
      <c r="R441">
        <v>80</v>
      </c>
      <c r="S441">
        <v>0</v>
      </c>
      <c r="T441">
        <v>528.26</v>
      </c>
      <c r="U441">
        <v>80</v>
      </c>
      <c r="V441" t="s">
        <v>1048</v>
      </c>
      <c r="W441" t="s">
        <v>1050</v>
      </c>
    </row>
    <row r="442" spans="1:23" x14ac:dyDescent="0.35">
      <c r="A442" t="s">
        <v>487</v>
      </c>
      <c r="B442" t="s">
        <v>42</v>
      </c>
      <c r="C442" t="s">
        <v>9</v>
      </c>
      <c r="D442" t="s">
        <v>12</v>
      </c>
      <c r="F442" s="4">
        <v>44278</v>
      </c>
      <c r="G442" s="4">
        <v>44300</v>
      </c>
      <c r="H442" s="6">
        <v>22</v>
      </c>
      <c r="I442">
        <v>2</v>
      </c>
      <c r="L442">
        <v>1</v>
      </c>
      <c r="M442">
        <v>123.208</v>
      </c>
      <c r="N442" t="s">
        <v>18</v>
      </c>
      <c r="O442">
        <v>22</v>
      </c>
      <c r="P442">
        <v>140</v>
      </c>
      <c r="Q442">
        <v>140</v>
      </c>
      <c r="R442">
        <v>140</v>
      </c>
      <c r="S442">
        <v>123.208</v>
      </c>
      <c r="T442">
        <v>263.20799999999997</v>
      </c>
      <c r="U442">
        <v>263.20799999999997</v>
      </c>
      <c r="V442" t="s">
        <v>1048</v>
      </c>
      <c r="W442" t="s">
        <v>1051</v>
      </c>
    </row>
    <row r="443" spans="1:23" x14ac:dyDescent="0.35">
      <c r="A443" t="s">
        <v>488</v>
      </c>
      <c r="B443" t="s">
        <v>34</v>
      </c>
      <c r="C443" t="s">
        <v>8</v>
      </c>
      <c r="D443" t="s">
        <v>11</v>
      </c>
      <c r="F443" s="4">
        <v>44278</v>
      </c>
      <c r="G443" s="4">
        <v>44298</v>
      </c>
      <c r="H443" s="6">
        <v>20</v>
      </c>
      <c r="I443">
        <v>1</v>
      </c>
      <c r="L443">
        <v>0.25</v>
      </c>
      <c r="M443">
        <v>77.290000000000006</v>
      </c>
      <c r="N443" t="s">
        <v>18</v>
      </c>
      <c r="O443">
        <v>20</v>
      </c>
      <c r="P443">
        <v>80</v>
      </c>
      <c r="Q443">
        <v>20</v>
      </c>
      <c r="R443">
        <v>20</v>
      </c>
      <c r="S443">
        <v>77.290000000000006</v>
      </c>
      <c r="T443">
        <v>97.29</v>
      </c>
      <c r="U443">
        <v>97.29</v>
      </c>
      <c r="V443" t="s">
        <v>1048</v>
      </c>
      <c r="W443" t="s">
        <v>1053</v>
      </c>
    </row>
    <row r="444" spans="1:23" x14ac:dyDescent="0.35">
      <c r="A444" t="s">
        <v>489</v>
      </c>
      <c r="B444" t="s">
        <v>36</v>
      </c>
      <c r="C444" t="s">
        <v>7</v>
      </c>
      <c r="D444" t="s">
        <v>1</v>
      </c>
      <c r="F444" s="4">
        <v>44278</v>
      </c>
      <c r="G444" s="4">
        <v>44298</v>
      </c>
      <c r="H444" s="6">
        <v>20</v>
      </c>
      <c r="I444">
        <v>2</v>
      </c>
      <c r="J444" t="s">
        <v>3</v>
      </c>
      <c r="K444" t="s">
        <v>3</v>
      </c>
      <c r="L444">
        <v>1</v>
      </c>
      <c r="M444">
        <v>360</v>
      </c>
      <c r="N444" t="s">
        <v>20</v>
      </c>
      <c r="O444">
        <v>20</v>
      </c>
      <c r="P444">
        <v>140</v>
      </c>
      <c r="Q444">
        <v>140</v>
      </c>
      <c r="R444">
        <v>0</v>
      </c>
      <c r="S444">
        <v>0</v>
      </c>
      <c r="T444">
        <v>500</v>
      </c>
      <c r="U444">
        <v>0</v>
      </c>
      <c r="V444" t="s">
        <v>1048</v>
      </c>
      <c r="W444" t="s">
        <v>1053</v>
      </c>
    </row>
    <row r="445" spans="1:23" x14ac:dyDescent="0.35">
      <c r="A445" t="s">
        <v>490</v>
      </c>
      <c r="B445" t="s">
        <v>35</v>
      </c>
      <c r="C445" t="s">
        <v>9</v>
      </c>
      <c r="D445" t="s">
        <v>2</v>
      </c>
      <c r="F445" s="4">
        <v>44278</v>
      </c>
      <c r="G445" s="4">
        <v>44329</v>
      </c>
      <c r="H445" s="6">
        <v>51</v>
      </c>
      <c r="I445">
        <v>2</v>
      </c>
      <c r="L445">
        <v>3.5</v>
      </c>
      <c r="M445">
        <v>653.00080000000003</v>
      </c>
      <c r="N445" t="s">
        <v>18</v>
      </c>
      <c r="O445">
        <v>51</v>
      </c>
      <c r="P445">
        <v>140</v>
      </c>
      <c r="Q445">
        <v>490</v>
      </c>
      <c r="R445">
        <v>490</v>
      </c>
      <c r="S445">
        <v>653.00080000000003</v>
      </c>
      <c r="T445">
        <v>1143.0008</v>
      </c>
      <c r="U445">
        <v>1143.0008</v>
      </c>
      <c r="V445" t="s">
        <v>1048</v>
      </c>
      <c r="W445" t="s">
        <v>1050</v>
      </c>
    </row>
    <row r="446" spans="1:23" x14ac:dyDescent="0.35">
      <c r="A446" t="s">
        <v>491</v>
      </c>
      <c r="B446" t="s">
        <v>37</v>
      </c>
      <c r="C446" t="s">
        <v>43</v>
      </c>
      <c r="D446" t="s">
        <v>1</v>
      </c>
      <c r="F446" s="4">
        <v>44279</v>
      </c>
      <c r="G446" s="4">
        <v>44292</v>
      </c>
      <c r="H446" s="6">
        <v>13</v>
      </c>
      <c r="I446">
        <v>1</v>
      </c>
      <c r="L446">
        <v>1.5</v>
      </c>
      <c r="M446">
        <v>118.3</v>
      </c>
      <c r="N446" t="s">
        <v>17</v>
      </c>
      <c r="O446">
        <v>13</v>
      </c>
      <c r="P446">
        <v>80</v>
      </c>
      <c r="Q446">
        <v>120</v>
      </c>
      <c r="R446">
        <v>120</v>
      </c>
      <c r="S446">
        <v>118.3</v>
      </c>
      <c r="T446">
        <v>238.3</v>
      </c>
      <c r="U446">
        <v>238.3</v>
      </c>
      <c r="V446" t="s">
        <v>1051</v>
      </c>
      <c r="W446" t="s">
        <v>1048</v>
      </c>
    </row>
    <row r="447" spans="1:23" x14ac:dyDescent="0.35">
      <c r="A447" t="s">
        <v>492</v>
      </c>
      <c r="B447" t="s">
        <v>42</v>
      </c>
      <c r="C447" t="s">
        <v>7</v>
      </c>
      <c r="D447" t="s">
        <v>2</v>
      </c>
      <c r="F447" s="4">
        <v>44279</v>
      </c>
      <c r="G447" s="4">
        <v>44358</v>
      </c>
      <c r="H447" s="6">
        <v>79</v>
      </c>
      <c r="I447">
        <v>2</v>
      </c>
      <c r="K447" t="s">
        <v>3</v>
      </c>
      <c r="L447">
        <v>2.5</v>
      </c>
      <c r="M447">
        <v>1480.3623</v>
      </c>
      <c r="N447" t="s">
        <v>18</v>
      </c>
      <c r="O447">
        <v>79</v>
      </c>
      <c r="P447">
        <v>140</v>
      </c>
      <c r="Q447">
        <v>350</v>
      </c>
      <c r="R447">
        <v>350</v>
      </c>
      <c r="S447">
        <v>0</v>
      </c>
      <c r="T447">
        <v>1830.3623</v>
      </c>
      <c r="U447">
        <v>350</v>
      </c>
      <c r="V447" t="s">
        <v>1051</v>
      </c>
      <c r="W447" t="s">
        <v>1049</v>
      </c>
    </row>
    <row r="448" spans="1:23" x14ac:dyDescent="0.35">
      <c r="A448" t="s">
        <v>493</v>
      </c>
      <c r="B448" t="s">
        <v>40</v>
      </c>
      <c r="C448" t="s">
        <v>7</v>
      </c>
      <c r="D448" t="s">
        <v>2</v>
      </c>
      <c r="F448" s="4">
        <v>44280</v>
      </c>
      <c r="G448" s="4">
        <v>44327</v>
      </c>
      <c r="H448" s="6">
        <v>47</v>
      </c>
      <c r="I448">
        <v>2</v>
      </c>
      <c r="L448">
        <v>2.5</v>
      </c>
      <c r="M448">
        <v>837.1567</v>
      </c>
      <c r="N448" t="s">
        <v>18</v>
      </c>
      <c r="O448">
        <v>47</v>
      </c>
      <c r="P448">
        <v>140</v>
      </c>
      <c r="Q448">
        <v>350</v>
      </c>
      <c r="R448">
        <v>350</v>
      </c>
      <c r="S448">
        <v>837.1567</v>
      </c>
      <c r="T448">
        <v>1187.1567</v>
      </c>
      <c r="U448">
        <v>1187.1567</v>
      </c>
      <c r="V448" t="s">
        <v>1050</v>
      </c>
      <c r="W448" t="s">
        <v>1048</v>
      </c>
    </row>
    <row r="449" spans="1:23" x14ac:dyDescent="0.35">
      <c r="A449" t="s">
        <v>494</v>
      </c>
      <c r="B449" t="s">
        <v>36</v>
      </c>
      <c r="C449" t="s">
        <v>7</v>
      </c>
      <c r="D449" t="s">
        <v>2</v>
      </c>
      <c r="F449" s="4">
        <v>44282</v>
      </c>
      <c r="G449" s="4">
        <v>44377</v>
      </c>
      <c r="H449" s="6">
        <v>95</v>
      </c>
      <c r="I449">
        <v>2</v>
      </c>
      <c r="L449">
        <v>1.75</v>
      </c>
      <c r="M449">
        <v>242.6396</v>
      </c>
      <c r="N449" t="s">
        <v>18</v>
      </c>
      <c r="O449">
        <v>95</v>
      </c>
      <c r="P449">
        <v>140</v>
      </c>
      <c r="Q449">
        <v>245</v>
      </c>
      <c r="R449">
        <v>245</v>
      </c>
      <c r="S449">
        <v>242.6396</v>
      </c>
      <c r="T449">
        <v>487.63959999999997</v>
      </c>
      <c r="U449">
        <v>487.63959999999997</v>
      </c>
      <c r="V449" t="s">
        <v>1052</v>
      </c>
      <c r="W449" t="s">
        <v>1051</v>
      </c>
    </row>
    <row r="450" spans="1:23" x14ac:dyDescent="0.35">
      <c r="A450" t="s">
        <v>495</v>
      </c>
      <c r="B450" t="s">
        <v>39</v>
      </c>
      <c r="C450" t="s">
        <v>44</v>
      </c>
      <c r="D450" t="s">
        <v>2</v>
      </c>
      <c r="F450" s="4">
        <v>44284</v>
      </c>
      <c r="G450" s="4">
        <v>44293</v>
      </c>
      <c r="H450" s="6">
        <v>9</v>
      </c>
      <c r="I450">
        <v>1</v>
      </c>
      <c r="K450" t="s">
        <v>3</v>
      </c>
      <c r="L450">
        <v>2</v>
      </c>
      <c r="M450">
        <v>262.02800000000002</v>
      </c>
      <c r="N450" t="s">
        <v>18</v>
      </c>
      <c r="O450">
        <v>9</v>
      </c>
      <c r="P450">
        <v>80</v>
      </c>
      <c r="Q450">
        <v>160</v>
      </c>
      <c r="R450">
        <v>160</v>
      </c>
      <c r="S450">
        <v>0</v>
      </c>
      <c r="T450">
        <v>422.02800000000002</v>
      </c>
      <c r="U450">
        <v>160</v>
      </c>
      <c r="V450" t="s">
        <v>1053</v>
      </c>
      <c r="W450" t="s">
        <v>1051</v>
      </c>
    </row>
    <row r="451" spans="1:23" x14ac:dyDescent="0.35">
      <c r="A451" t="s">
        <v>496</v>
      </c>
      <c r="B451" t="s">
        <v>39</v>
      </c>
      <c r="C451" t="s">
        <v>8</v>
      </c>
      <c r="D451" t="s">
        <v>1</v>
      </c>
      <c r="F451" s="4">
        <v>44284</v>
      </c>
      <c r="G451" s="4">
        <v>44375</v>
      </c>
      <c r="H451" s="6">
        <v>91</v>
      </c>
      <c r="I451">
        <v>1</v>
      </c>
      <c r="L451">
        <v>1.75</v>
      </c>
      <c r="M451">
        <v>473.60329999999999</v>
      </c>
      <c r="N451" t="s">
        <v>18</v>
      </c>
      <c r="O451">
        <v>91</v>
      </c>
      <c r="P451">
        <v>80</v>
      </c>
      <c r="Q451">
        <v>140</v>
      </c>
      <c r="R451">
        <v>140</v>
      </c>
      <c r="S451">
        <v>473.60329999999999</v>
      </c>
      <c r="T451">
        <v>613.60329999999999</v>
      </c>
      <c r="U451">
        <v>613.60329999999999</v>
      </c>
      <c r="V451" t="s">
        <v>1053</v>
      </c>
      <c r="W451" t="s">
        <v>1053</v>
      </c>
    </row>
    <row r="452" spans="1:23" x14ac:dyDescent="0.35">
      <c r="A452" t="s">
        <v>497</v>
      </c>
      <c r="B452" t="s">
        <v>34</v>
      </c>
      <c r="C452" t="s">
        <v>8</v>
      </c>
      <c r="D452" t="s">
        <v>2</v>
      </c>
      <c r="F452" s="4">
        <v>44285</v>
      </c>
      <c r="G452" s="4">
        <v>44328</v>
      </c>
      <c r="H452" s="6">
        <v>43</v>
      </c>
      <c r="I452">
        <v>1</v>
      </c>
      <c r="L452">
        <v>2.75</v>
      </c>
      <c r="M452">
        <v>708.02269999999999</v>
      </c>
      <c r="N452" t="s">
        <v>18</v>
      </c>
      <c r="O452">
        <v>43</v>
      </c>
      <c r="P452">
        <v>80</v>
      </c>
      <c r="Q452">
        <v>220</v>
      </c>
      <c r="R452">
        <v>220</v>
      </c>
      <c r="S452">
        <v>708.02269999999999</v>
      </c>
      <c r="T452">
        <v>928.02269999999999</v>
      </c>
      <c r="U452">
        <v>928.02269999999999</v>
      </c>
      <c r="V452" t="s">
        <v>1048</v>
      </c>
      <c r="W452" t="s">
        <v>1051</v>
      </c>
    </row>
    <row r="453" spans="1:23" x14ac:dyDescent="0.35">
      <c r="A453" t="s">
        <v>498</v>
      </c>
      <c r="B453" t="s">
        <v>34</v>
      </c>
      <c r="C453" t="s">
        <v>9</v>
      </c>
      <c r="D453" t="s">
        <v>13</v>
      </c>
      <c r="F453" s="4">
        <v>44286</v>
      </c>
      <c r="G453" s="4">
        <v>44292</v>
      </c>
      <c r="H453" s="6">
        <v>6</v>
      </c>
      <c r="I453">
        <v>1</v>
      </c>
      <c r="L453">
        <v>0.5</v>
      </c>
      <c r="M453">
        <v>13.321400000000001</v>
      </c>
      <c r="N453" t="s">
        <v>18</v>
      </c>
      <c r="O453">
        <v>6</v>
      </c>
      <c r="P453">
        <v>80</v>
      </c>
      <c r="Q453">
        <v>40</v>
      </c>
      <c r="R453">
        <v>40</v>
      </c>
      <c r="S453">
        <v>13.321400000000001</v>
      </c>
      <c r="T453">
        <v>53.321399999999997</v>
      </c>
      <c r="U453">
        <v>53.321399999999997</v>
      </c>
      <c r="V453" t="s">
        <v>1051</v>
      </c>
      <c r="W453" t="s">
        <v>1048</v>
      </c>
    </row>
    <row r="454" spans="1:23" x14ac:dyDescent="0.35">
      <c r="A454" t="s">
        <v>499</v>
      </c>
      <c r="B454" t="s">
        <v>42</v>
      </c>
      <c r="C454" t="s">
        <v>9</v>
      </c>
      <c r="D454" t="s">
        <v>13</v>
      </c>
      <c r="E454" t="s">
        <v>3</v>
      </c>
      <c r="F454" s="4">
        <v>44286</v>
      </c>
      <c r="G454" s="4">
        <v>44307</v>
      </c>
      <c r="H454" s="6">
        <v>21</v>
      </c>
      <c r="I454">
        <v>1</v>
      </c>
      <c r="L454">
        <v>0.75</v>
      </c>
      <c r="M454">
        <v>51.29</v>
      </c>
      <c r="N454" t="s">
        <v>18</v>
      </c>
      <c r="O454">
        <v>21</v>
      </c>
      <c r="P454">
        <v>80</v>
      </c>
      <c r="Q454">
        <v>60</v>
      </c>
      <c r="R454">
        <v>60</v>
      </c>
      <c r="S454">
        <v>51.29</v>
      </c>
      <c r="T454">
        <v>111.28999999999999</v>
      </c>
      <c r="U454">
        <v>111.28999999999999</v>
      </c>
      <c r="V454" t="s">
        <v>1051</v>
      </c>
      <c r="W454" t="s">
        <v>1051</v>
      </c>
    </row>
    <row r="455" spans="1:23" x14ac:dyDescent="0.35">
      <c r="A455" t="s">
        <v>500</v>
      </c>
      <c r="B455" t="s">
        <v>36</v>
      </c>
      <c r="C455" t="s">
        <v>7</v>
      </c>
      <c r="D455" t="s">
        <v>11</v>
      </c>
      <c r="F455" s="4">
        <v>44287</v>
      </c>
      <c r="G455" s="4">
        <v>44302</v>
      </c>
      <c r="H455" s="6">
        <v>15</v>
      </c>
      <c r="I455">
        <v>1</v>
      </c>
      <c r="L455">
        <v>0.25</v>
      </c>
      <c r="M455">
        <v>89.5</v>
      </c>
      <c r="N455" t="s">
        <v>17</v>
      </c>
      <c r="O455">
        <v>15</v>
      </c>
      <c r="P455">
        <v>80</v>
      </c>
      <c r="Q455">
        <v>20</v>
      </c>
      <c r="R455">
        <v>20</v>
      </c>
      <c r="S455">
        <v>89.5</v>
      </c>
      <c r="T455">
        <v>109.5</v>
      </c>
      <c r="U455">
        <v>109.5</v>
      </c>
      <c r="V455" t="s">
        <v>1050</v>
      </c>
      <c r="W455" t="s">
        <v>1049</v>
      </c>
    </row>
    <row r="456" spans="1:23" x14ac:dyDescent="0.35">
      <c r="A456" t="s">
        <v>501</v>
      </c>
      <c r="B456" t="s">
        <v>35</v>
      </c>
      <c r="C456" t="s">
        <v>9</v>
      </c>
      <c r="D456" t="s">
        <v>12</v>
      </c>
      <c r="F456" s="4">
        <v>44287</v>
      </c>
      <c r="G456" s="4">
        <v>44298</v>
      </c>
      <c r="H456" s="6">
        <v>11</v>
      </c>
      <c r="I456">
        <v>1</v>
      </c>
      <c r="L456">
        <v>0.25</v>
      </c>
      <c r="M456">
        <v>74.532399999999996</v>
      </c>
      <c r="N456" t="s">
        <v>19</v>
      </c>
      <c r="O456">
        <v>11</v>
      </c>
      <c r="P456">
        <v>80</v>
      </c>
      <c r="Q456">
        <v>20</v>
      </c>
      <c r="R456">
        <v>20</v>
      </c>
      <c r="S456">
        <v>74.532399999999996</v>
      </c>
      <c r="T456">
        <v>94.532399999999996</v>
      </c>
      <c r="U456">
        <v>94.532399999999996</v>
      </c>
      <c r="V456" t="s">
        <v>1050</v>
      </c>
      <c r="W456" t="s">
        <v>1053</v>
      </c>
    </row>
    <row r="457" spans="1:23" x14ac:dyDescent="0.35">
      <c r="A457" t="s">
        <v>502</v>
      </c>
      <c r="B457" t="s">
        <v>36</v>
      </c>
      <c r="C457" t="s">
        <v>7</v>
      </c>
      <c r="D457" t="s">
        <v>2</v>
      </c>
      <c r="F457" s="4">
        <v>44287</v>
      </c>
      <c r="G457" s="4">
        <v>44298</v>
      </c>
      <c r="H457" s="6">
        <v>11</v>
      </c>
      <c r="I457">
        <v>2</v>
      </c>
      <c r="L457">
        <v>1.5</v>
      </c>
      <c r="M457">
        <v>64</v>
      </c>
      <c r="N457" t="s">
        <v>17</v>
      </c>
      <c r="O457">
        <v>11</v>
      </c>
      <c r="P457">
        <v>140</v>
      </c>
      <c r="Q457">
        <v>210</v>
      </c>
      <c r="R457">
        <v>210</v>
      </c>
      <c r="S457">
        <v>64</v>
      </c>
      <c r="T457">
        <v>274</v>
      </c>
      <c r="U457">
        <v>274</v>
      </c>
      <c r="V457" t="s">
        <v>1050</v>
      </c>
      <c r="W457" t="s">
        <v>1053</v>
      </c>
    </row>
    <row r="458" spans="1:23" x14ac:dyDescent="0.35">
      <c r="A458" t="s">
        <v>503</v>
      </c>
      <c r="B458" t="s">
        <v>35</v>
      </c>
      <c r="C458" t="s">
        <v>8</v>
      </c>
      <c r="D458" t="s">
        <v>12</v>
      </c>
      <c r="E458" t="s">
        <v>3</v>
      </c>
      <c r="F458" s="4">
        <v>44287</v>
      </c>
      <c r="G458" s="4">
        <v>44300</v>
      </c>
      <c r="H458" s="6">
        <v>13</v>
      </c>
      <c r="I458">
        <v>1</v>
      </c>
      <c r="L458">
        <v>0.25</v>
      </c>
      <c r="M458">
        <v>23.401</v>
      </c>
      <c r="N458" t="s">
        <v>17</v>
      </c>
      <c r="O458">
        <v>13</v>
      </c>
      <c r="P458">
        <v>80</v>
      </c>
      <c r="Q458">
        <v>20</v>
      </c>
      <c r="R458">
        <v>20</v>
      </c>
      <c r="S458">
        <v>23.401</v>
      </c>
      <c r="T458">
        <v>43.400999999999996</v>
      </c>
      <c r="U458">
        <v>43.400999999999996</v>
      </c>
      <c r="V458" t="s">
        <v>1050</v>
      </c>
      <c r="W458" t="s">
        <v>1051</v>
      </c>
    </row>
    <row r="459" spans="1:23" x14ac:dyDescent="0.35">
      <c r="A459" t="s">
        <v>504</v>
      </c>
      <c r="B459" t="s">
        <v>40</v>
      </c>
      <c r="C459" t="s">
        <v>7</v>
      </c>
      <c r="D459" t="s">
        <v>12</v>
      </c>
      <c r="F459" s="4">
        <v>44287</v>
      </c>
      <c r="G459" s="4">
        <v>44312</v>
      </c>
      <c r="H459" s="6">
        <v>25</v>
      </c>
      <c r="I459">
        <v>2</v>
      </c>
      <c r="L459">
        <v>0.25</v>
      </c>
      <c r="M459">
        <v>17.13</v>
      </c>
      <c r="N459" t="s">
        <v>17</v>
      </c>
      <c r="O459">
        <v>25</v>
      </c>
      <c r="P459">
        <v>140</v>
      </c>
      <c r="Q459">
        <v>35</v>
      </c>
      <c r="R459">
        <v>35</v>
      </c>
      <c r="S459">
        <v>17.13</v>
      </c>
      <c r="T459">
        <v>52.129999999999995</v>
      </c>
      <c r="U459">
        <v>52.129999999999995</v>
      </c>
      <c r="V459" t="s">
        <v>1050</v>
      </c>
      <c r="W459" t="s">
        <v>1053</v>
      </c>
    </row>
    <row r="460" spans="1:23" x14ac:dyDescent="0.35">
      <c r="A460" t="s">
        <v>505</v>
      </c>
      <c r="B460" t="s">
        <v>38</v>
      </c>
      <c r="C460" t="s">
        <v>43</v>
      </c>
      <c r="D460" t="s">
        <v>12</v>
      </c>
      <c r="F460" s="4">
        <v>44287</v>
      </c>
      <c r="G460" s="4">
        <v>44315</v>
      </c>
      <c r="H460" s="6">
        <v>28</v>
      </c>
      <c r="I460">
        <v>1</v>
      </c>
      <c r="L460">
        <v>0.5</v>
      </c>
      <c r="M460">
        <v>149.5</v>
      </c>
      <c r="N460" t="s">
        <v>19</v>
      </c>
      <c r="O460">
        <v>28</v>
      </c>
      <c r="P460">
        <v>80</v>
      </c>
      <c r="Q460">
        <v>40</v>
      </c>
      <c r="R460">
        <v>40</v>
      </c>
      <c r="S460">
        <v>149.5</v>
      </c>
      <c r="T460">
        <v>189.5</v>
      </c>
      <c r="U460">
        <v>189.5</v>
      </c>
      <c r="V460" t="s">
        <v>1050</v>
      </c>
      <c r="W460" t="s">
        <v>1050</v>
      </c>
    </row>
    <row r="461" spans="1:23" x14ac:dyDescent="0.35">
      <c r="A461" t="s">
        <v>506</v>
      </c>
      <c r="B461" t="s">
        <v>35</v>
      </c>
      <c r="C461" t="s">
        <v>9</v>
      </c>
      <c r="D461" t="s">
        <v>12</v>
      </c>
      <c r="F461" s="4">
        <v>44288</v>
      </c>
      <c r="G461" s="4">
        <v>44312</v>
      </c>
      <c r="H461" s="6">
        <v>24</v>
      </c>
      <c r="I461">
        <v>1</v>
      </c>
      <c r="L461">
        <v>0.5</v>
      </c>
      <c r="M461">
        <v>163.197</v>
      </c>
      <c r="N461" t="s">
        <v>19</v>
      </c>
      <c r="O461">
        <v>24</v>
      </c>
      <c r="P461">
        <v>80</v>
      </c>
      <c r="Q461">
        <v>40</v>
      </c>
      <c r="R461">
        <v>40</v>
      </c>
      <c r="S461">
        <v>163.197</v>
      </c>
      <c r="T461">
        <v>203.197</v>
      </c>
      <c r="U461">
        <v>203.197</v>
      </c>
      <c r="V461" t="s">
        <v>1049</v>
      </c>
      <c r="W461" t="s">
        <v>1053</v>
      </c>
    </row>
    <row r="462" spans="1:23" x14ac:dyDescent="0.35">
      <c r="A462" t="s">
        <v>507</v>
      </c>
      <c r="B462" t="s">
        <v>36</v>
      </c>
      <c r="C462" t="s">
        <v>7</v>
      </c>
      <c r="D462" t="s">
        <v>12</v>
      </c>
      <c r="F462" s="4">
        <v>44289</v>
      </c>
      <c r="G462" s="4">
        <v>44301</v>
      </c>
      <c r="H462" s="6">
        <v>12</v>
      </c>
      <c r="I462">
        <v>2</v>
      </c>
      <c r="L462">
        <v>0.25</v>
      </c>
      <c r="M462">
        <v>14.76</v>
      </c>
      <c r="N462" t="s">
        <v>17</v>
      </c>
      <c r="O462">
        <v>12</v>
      </c>
      <c r="P462">
        <v>140</v>
      </c>
      <c r="Q462">
        <v>35</v>
      </c>
      <c r="R462">
        <v>35</v>
      </c>
      <c r="S462">
        <v>14.76</v>
      </c>
      <c r="T462">
        <v>49.76</v>
      </c>
      <c r="U462">
        <v>49.76</v>
      </c>
      <c r="V462" t="s">
        <v>1052</v>
      </c>
      <c r="W462" t="s">
        <v>1050</v>
      </c>
    </row>
    <row r="463" spans="1:23" x14ac:dyDescent="0.35">
      <c r="A463" t="s">
        <v>508</v>
      </c>
      <c r="B463" t="s">
        <v>39</v>
      </c>
      <c r="C463" t="s">
        <v>44</v>
      </c>
      <c r="D463" t="s">
        <v>12</v>
      </c>
      <c r="F463" s="4">
        <v>44289</v>
      </c>
      <c r="G463" s="4">
        <v>44313</v>
      </c>
      <c r="H463" s="6">
        <v>24</v>
      </c>
      <c r="I463">
        <v>1</v>
      </c>
      <c r="L463">
        <v>0.75</v>
      </c>
      <c r="M463">
        <v>21.33</v>
      </c>
      <c r="N463" t="s">
        <v>17</v>
      </c>
      <c r="O463">
        <v>24</v>
      </c>
      <c r="P463">
        <v>80</v>
      </c>
      <c r="Q463">
        <v>60</v>
      </c>
      <c r="R463">
        <v>60</v>
      </c>
      <c r="S463">
        <v>21.33</v>
      </c>
      <c r="T463">
        <v>81.33</v>
      </c>
      <c r="U463">
        <v>81.33</v>
      </c>
      <c r="V463" t="s">
        <v>1052</v>
      </c>
      <c r="W463" t="s">
        <v>1048</v>
      </c>
    </row>
    <row r="464" spans="1:23" x14ac:dyDescent="0.35">
      <c r="A464" t="s">
        <v>509</v>
      </c>
      <c r="B464" t="s">
        <v>35</v>
      </c>
      <c r="C464" t="s">
        <v>9</v>
      </c>
      <c r="D464" t="s">
        <v>12</v>
      </c>
      <c r="F464" s="4">
        <v>44289</v>
      </c>
      <c r="G464" s="4">
        <v>44327</v>
      </c>
      <c r="H464" s="6">
        <v>38</v>
      </c>
      <c r="I464">
        <v>2</v>
      </c>
      <c r="K464" t="s">
        <v>3</v>
      </c>
      <c r="L464">
        <v>1</v>
      </c>
      <c r="M464">
        <v>304.50729999999999</v>
      </c>
      <c r="N464" t="s">
        <v>18</v>
      </c>
      <c r="O464">
        <v>38</v>
      </c>
      <c r="P464">
        <v>140</v>
      </c>
      <c r="Q464">
        <v>140</v>
      </c>
      <c r="R464">
        <v>140</v>
      </c>
      <c r="S464">
        <v>0</v>
      </c>
      <c r="T464">
        <v>444.50729999999999</v>
      </c>
      <c r="U464">
        <v>140</v>
      </c>
      <c r="V464" t="s">
        <v>1052</v>
      </c>
      <c r="W464" t="s">
        <v>1048</v>
      </c>
    </row>
    <row r="465" spans="1:23" x14ac:dyDescent="0.35">
      <c r="A465" t="s">
        <v>510</v>
      </c>
      <c r="B465" t="s">
        <v>41</v>
      </c>
      <c r="C465" t="s">
        <v>8</v>
      </c>
      <c r="D465" t="s">
        <v>12</v>
      </c>
      <c r="E465" t="s">
        <v>3</v>
      </c>
      <c r="F465" s="4">
        <v>44289</v>
      </c>
      <c r="G465" s="4">
        <v>44327</v>
      </c>
      <c r="H465" s="6">
        <v>38</v>
      </c>
      <c r="I465">
        <v>1</v>
      </c>
      <c r="L465">
        <v>0.5</v>
      </c>
      <c r="M465">
        <v>36.3384</v>
      </c>
      <c r="N465" t="s">
        <v>17</v>
      </c>
      <c r="O465">
        <v>38</v>
      </c>
      <c r="P465">
        <v>80</v>
      </c>
      <c r="Q465">
        <v>40</v>
      </c>
      <c r="R465">
        <v>40</v>
      </c>
      <c r="S465">
        <v>36.3384</v>
      </c>
      <c r="T465">
        <v>76.338400000000007</v>
      </c>
      <c r="U465">
        <v>76.338400000000007</v>
      </c>
      <c r="V465" t="s">
        <v>1052</v>
      </c>
      <c r="W465" t="s">
        <v>1048</v>
      </c>
    </row>
    <row r="466" spans="1:23" x14ac:dyDescent="0.35">
      <c r="A466" t="s">
        <v>511</v>
      </c>
      <c r="B466" t="s">
        <v>40</v>
      </c>
      <c r="C466" t="s">
        <v>7</v>
      </c>
      <c r="D466" t="s">
        <v>12</v>
      </c>
      <c r="F466" s="4">
        <v>44291</v>
      </c>
      <c r="G466" s="4">
        <v>44300</v>
      </c>
      <c r="H466" s="6">
        <v>9</v>
      </c>
      <c r="I466">
        <v>2</v>
      </c>
      <c r="L466">
        <v>0.5</v>
      </c>
      <c r="M466">
        <v>21.33</v>
      </c>
      <c r="N466" t="s">
        <v>17</v>
      </c>
      <c r="O466">
        <v>9</v>
      </c>
      <c r="P466">
        <v>140</v>
      </c>
      <c r="Q466">
        <v>70</v>
      </c>
      <c r="R466">
        <v>70</v>
      </c>
      <c r="S466">
        <v>21.33</v>
      </c>
      <c r="T466">
        <v>91.33</v>
      </c>
      <c r="U466">
        <v>91.33</v>
      </c>
      <c r="V466" t="s">
        <v>1053</v>
      </c>
      <c r="W466" t="s">
        <v>1051</v>
      </c>
    </row>
    <row r="467" spans="1:23" x14ac:dyDescent="0.35">
      <c r="A467" t="s">
        <v>512</v>
      </c>
      <c r="B467" t="s">
        <v>36</v>
      </c>
      <c r="C467" t="s">
        <v>7</v>
      </c>
      <c r="D467" t="s">
        <v>13</v>
      </c>
      <c r="F467" s="4">
        <v>44291</v>
      </c>
      <c r="G467" s="4">
        <v>44309</v>
      </c>
      <c r="H467" s="6">
        <v>18</v>
      </c>
      <c r="I467">
        <v>2</v>
      </c>
      <c r="L467">
        <v>0.5</v>
      </c>
      <c r="M467">
        <v>392.02480000000003</v>
      </c>
      <c r="N467" t="s">
        <v>18</v>
      </c>
      <c r="O467">
        <v>18</v>
      </c>
      <c r="P467">
        <v>140</v>
      </c>
      <c r="Q467">
        <v>70</v>
      </c>
      <c r="R467">
        <v>70</v>
      </c>
      <c r="S467">
        <v>392.02480000000003</v>
      </c>
      <c r="T467">
        <v>462.02480000000003</v>
      </c>
      <c r="U467">
        <v>462.02480000000003</v>
      </c>
      <c r="V467" t="s">
        <v>1053</v>
      </c>
      <c r="W467" t="s">
        <v>1049</v>
      </c>
    </row>
    <row r="468" spans="1:23" x14ac:dyDescent="0.35">
      <c r="A468" t="s">
        <v>513</v>
      </c>
      <c r="B468" t="s">
        <v>36</v>
      </c>
      <c r="C468" t="s">
        <v>7</v>
      </c>
      <c r="D468" t="s">
        <v>12</v>
      </c>
      <c r="F468" s="4">
        <v>44291</v>
      </c>
      <c r="G468" s="4">
        <v>44315</v>
      </c>
      <c r="H468" s="6">
        <v>24</v>
      </c>
      <c r="I468">
        <v>1</v>
      </c>
      <c r="L468">
        <v>0.25</v>
      </c>
      <c r="M468">
        <v>151.78790000000001</v>
      </c>
      <c r="N468" t="s">
        <v>17</v>
      </c>
      <c r="O468">
        <v>24</v>
      </c>
      <c r="P468">
        <v>80</v>
      </c>
      <c r="Q468">
        <v>20</v>
      </c>
      <c r="R468">
        <v>20</v>
      </c>
      <c r="S468">
        <v>151.78790000000001</v>
      </c>
      <c r="T468">
        <v>171.78790000000001</v>
      </c>
      <c r="U468">
        <v>171.78790000000001</v>
      </c>
      <c r="V468" t="s">
        <v>1053</v>
      </c>
      <c r="W468" t="s">
        <v>1050</v>
      </c>
    </row>
    <row r="469" spans="1:23" x14ac:dyDescent="0.35">
      <c r="A469" t="s">
        <v>514</v>
      </c>
      <c r="B469" t="s">
        <v>35</v>
      </c>
      <c r="C469" t="s">
        <v>44</v>
      </c>
      <c r="D469" t="s">
        <v>12</v>
      </c>
      <c r="F469" s="4">
        <v>44291</v>
      </c>
      <c r="G469" s="4">
        <v>44328</v>
      </c>
      <c r="H469" s="6">
        <v>37</v>
      </c>
      <c r="I469">
        <v>1</v>
      </c>
      <c r="L469">
        <v>0.25</v>
      </c>
      <c r="M469">
        <v>30.1082</v>
      </c>
      <c r="N469" t="s">
        <v>17</v>
      </c>
      <c r="O469">
        <v>37</v>
      </c>
      <c r="P469">
        <v>80</v>
      </c>
      <c r="Q469">
        <v>20</v>
      </c>
      <c r="R469">
        <v>20</v>
      </c>
      <c r="S469">
        <v>30.1082</v>
      </c>
      <c r="T469">
        <v>50.108199999999997</v>
      </c>
      <c r="U469">
        <v>50.108199999999997</v>
      </c>
      <c r="V469" t="s">
        <v>1053</v>
      </c>
      <c r="W469" t="s">
        <v>1051</v>
      </c>
    </row>
    <row r="470" spans="1:23" x14ac:dyDescent="0.35">
      <c r="A470" t="s">
        <v>515</v>
      </c>
      <c r="B470" t="s">
        <v>40</v>
      </c>
      <c r="C470" t="s">
        <v>7</v>
      </c>
      <c r="D470" t="s">
        <v>13</v>
      </c>
      <c r="F470" s="4">
        <v>44291</v>
      </c>
      <c r="G470" s="4">
        <v>44333</v>
      </c>
      <c r="H470" s="6">
        <v>42</v>
      </c>
      <c r="I470">
        <v>2</v>
      </c>
      <c r="L470">
        <v>0.75</v>
      </c>
      <c r="M470">
        <v>13.36</v>
      </c>
      <c r="N470" t="s">
        <v>18</v>
      </c>
      <c r="O470">
        <v>42</v>
      </c>
      <c r="P470">
        <v>140</v>
      </c>
      <c r="Q470">
        <v>105</v>
      </c>
      <c r="R470">
        <v>105</v>
      </c>
      <c r="S470">
        <v>13.36</v>
      </c>
      <c r="T470">
        <v>118.36</v>
      </c>
      <c r="U470">
        <v>118.36</v>
      </c>
      <c r="V470" t="s">
        <v>1053</v>
      </c>
      <c r="W470" t="s">
        <v>1053</v>
      </c>
    </row>
    <row r="471" spans="1:23" x14ac:dyDescent="0.35">
      <c r="A471" t="s">
        <v>516</v>
      </c>
      <c r="B471" t="s">
        <v>34</v>
      </c>
      <c r="C471" t="s">
        <v>44</v>
      </c>
      <c r="D471" t="s">
        <v>2</v>
      </c>
      <c r="F471" s="4">
        <v>44291</v>
      </c>
      <c r="G471" s="4">
        <v>44362</v>
      </c>
      <c r="H471" s="6">
        <v>71</v>
      </c>
      <c r="I471">
        <v>1</v>
      </c>
      <c r="L471">
        <v>4.25</v>
      </c>
      <c r="M471">
        <v>21.33</v>
      </c>
      <c r="N471" t="s">
        <v>17</v>
      </c>
      <c r="O471">
        <v>71</v>
      </c>
      <c r="P471">
        <v>80</v>
      </c>
      <c r="Q471">
        <v>340</v>
      </c>
      <c r="R471">
        <v>340</v>
      </c>
      <c r="S471">
        <v>21.33</v>
      </c>
      <c r="T471">
        <v>361.33</v>
      </c>
      <c r="U471">
        <v>361.33</v>
      </c>
      <c r="V471" t="s">
        <v>1053</v>
      </c>
      <c r="W471" t="s">
        <v>1048</v>
      </c>
    </row>
    <row r="472" spans="1:23" x14ac:dyDescent="0.35">
      <c r="A472" t="s">
        <v>517</v>
      </c>
      <c r="B472" t="s">
        <v>40</v>
      </c>
      <c r="C472" t="s">
        <v>7</v>
      </c>
      <c r="D472" t="s">
        <v>12</v>
      </c>
      <c r="E472" t="s">
        <v>3</v>
      </c>
      <c r="F472" s="4">
        <v>44292</v>
      </c>
      <c r="G472" s="4">
        <v>44323</v>
      </c>
      <c r="H472" s="6">
        <v>31</v>
      </c>
      <c r="I472">
        <v>1</v>
      </c>
      <c r="L472">
        <v>0.75</v>
      </c>
      <c r="M472">
        <v>21.33</v>
      </c>
      <c r="N472" t="s">
        <v>18</v>
      </c>
      <c r="O472">
        <v>31</v>
      </c>
      <c r="P472">
        <v>80</v>
      </c>
      <c r="Q472">
        <v>60</v>
      </c>
      <c r="R472">
        <v>60</v>
      </c>
      <c r="S472">
        <v>21.33</v>
      </c>
      <c r="T472">
        <v>81.33</v>
      </c>
      <c r="U472">
        <v>81.33</v>
      </c>
      <c r="V472" t="s">
        <v>1048</v>
      </c>
      <c r="W472" t="s">
        <v>1049</v>
      </c>
    </row>
    <row r="473" spans="1:23" x14ac:dyDescent="0.35">
      <c r="A473" t="s">
        <v>518</v>
      </c>
      <c r="B473" t="s">
        <v>40</v>
      </c>
      <c r="C473" t="s">
        <v>7</v>
      </c>
      <c r="D473" t="s">
        <v>11</v>
      </c>
      <c r="E473" t="s">
        <v>3</v>
      </c>
      <c r="F473" s="4">
        <v>44292</v>
      </c>
      <c r="G473" s="4">
        <v>44326</v>
      </c>
      <c r="H473" s="6">
        <v>34</v>
      </c>
      <c r="I473">
        <v>1</v>
      </c>
      <c r="L473">
        <v>0.25</v>
      </c>
      <c r="M473">
        <v>21.6</v>
      </c>
      <c r="N473" t="s">
        <v>17</v>
      </c>
      <c r="O473">
        <v>34</v>
      </c>
      <c r="P473">
        <v>80</v>
      </c>
      <c r="Q473">
        <v>20</v>
      </c>
      <c r="R473">
        <v>20</v>
      </c>
      <c r="S473">
        <v>21.6</v>
      </c>
      <c r="T473">
        <v>41.6</v>
      </c>
      <c r="U473">
        <v>41.6</v>
      </c>
      <c r="V473" t="s">
        <v>1048</v>
      </c>
      <c r="W473" t="s">
        <v>1053</v>
      </c>
    </row>
    <row r="474" spans="1:23" x14ac:dyDescent="0.35">
      <c r="A474" t="s">
        <v>519</v>
      </c>
      <c r="B474" t="s">
        <v>39</v>
      </c>
      <c r="C474" t="s">
        <v>9</v>
      </c>
      <c r="D474" t="s">
        <v>11</v>
      </c>
      <c r="E474" t="s">
        <v>3</v>
      </c>
      <c r="F474" s="4">
        <v>44292</v>
      </c>
      <c r="G474" s="4">
        <v>44336</v>
      </c>
      <c r="H474" s="6">
        <v>44</v>
      </c>
      <c r="I474">
        <v>1</v>
      </c>
      <c r="L474">
        <v>0.25</v>
      </c>
      <c r="M474">
        <v>108.9568</v>
      </c>
      <c r="N474" t="s">
        <v>18</v>
      </c>
      <c r="O474">
        <v>44</v>
      </c>
      <c r="P474">
        <v>80</v>
      </c>
      <c r="Q474">
        <v>20</v>
      </c>
      <c r="R474">
        <v>20</v>
      </c>
      <c r="S474">
        <v>108.9568</v>
      </c>
      <c r="T474">
        <v>128.95679999999999</v>
      </c>
      <c r="U474">
        <v>128.95679999999999</v>
      </c>
      <c r="V474" t="s">
        <v>1048</v>
      </c>
      <c r="W474" t="s">
        <v>1050</v>
      </c>
    </row>
    <row r="475" spans="1:23" x14ac:dyDescent="0.35">
      <c r="A475" t="s">
        <v>520</v>
      </c>
      <c r="B475" t="s">
        <v>38</v>
      </c>
      <c r="C475" t="s">
        <v>8</v>
      </c>
      <c r="D475" t="s">
        <v>11</v>
      </c>
      <c r="F475" s="4">
        <v>44292</v>
      </c>
      <c r="G475" s="4">
        <v>44341</v>
      </c>
      <c r="H475" s="6">
        <v>49</v>
      </c>
      <c r="I475">
        <v>1</v>
      </c>
      <c r="L475">
        <v>0.25</v>
      </c>
      <c r="M475">
        <v>42.66</v>
      </c>
      <c r="N475" t="s">
        <v>19</v>
      </c>
      <c r="O475">
        <v>49</v>
      </c>
      <c r="P475">
        <v>80</v>
      </c>
      <c r="Q475">
        <v>20</v>
      </c>
      <c r="R475">
        <v>20</v>
      </c>
      <c r="S475">
        <v>42.66</v>
      </c>
      <c r="T475">
        <v>62.66</v>
      </c>
      <c r="U475">
        <v>62.66</v>
      </c>
      <c r="V475" t="s">
        <v>1048</v>
      </c>
      <c r="W475" t="s">
        <v>1048</v>
      </c>
    </row>
    <row r="476" spans="1:23" x14ac:dyDescent="0.35">
      <c r="A476" t="s">
        <v>521</v>
      </c>
      <c r="B476" t="s">
        <v>42</v>
      </c>
      <c r="C476" t="s">
        <v>8</v>
      </c>
      <c r="D476" t="s">
        <v>12</v>
      </c>
      <c r="F476" s="4">
        <v>44292</v>
      </c>
      <c r="G476" s="4">
        <v>44343</v>
      </c>
      <c r="H476" s="6">
        <v>51</v>
      </c>
      <c r="I476">
        <v>1</v>
      </c>
      <c r="L476">
        <v>1.75</v>
      </c>
      <c r="M476">
        <v>342.6</v>
      </c>
      <c r="N476" t="s">
        <v>18</v>
      </c>
      <c r="O476">
        <v>51</v>
      </c>
      <c r="P476">
        <v>80</v>
      </c>
      <c r="Q476">
        <v>140</v>
      </c>
      <c r="R476">
        <v>140</v>
      </c>
      <c r="S476">
        <v>342.6</v>
      </c>
      <c r="T476">
        <v>482.6</v>
      </c>
      <c r="U476">
        <v>482.6</v>
      </c>
      <c r="V476" t="s">
        <v>1048</v>
      </c>
      <c r="W476" t="s">
        <v>1050</v>
      </c>
    </row>
    <row r="477" spans="1:23" x14ac:dyDescent="0.35">
      <c r="A477" t="s">
        <v>522</v>
      </c>
      <c r="B477" t="s">
        <v>41</v>
      </c>
      <c r="C477" t="s">
        <v>8</v>
      </c>
      <c r="D477" t="s">
        <v>13</v>
      </c>
      <c r="F477" s="4">
        <v>44292</v>
      </c>
      <c r="G477" s="4">
        <v>44376</v>
      </c>
      <c r="H477" s="6">
        <v>84</v>
      </c>
      <c r="I477">
        <v>2</v>
      </c>
      <c r="L477">
        <v>0.75</v>
      </c>
      <c r="M477">
        <v>40</v>
      </c>
      <c r="N477" t="s">
        <v>19</v>
      </c>
      <c r="O477">
        <v>84</v>
      </c>
      <c r="P477">
        <v>140</v>
      </c>
      <c r="Q477">
        <v>105</v>
      </c>
      <c r="R477">
        <v>105</v>
      </c>
      <c r="S477">
        <v>40</v>
      </c>
      <c r="T477">
        <v>145</v>
      </c>
      <c r="U477">
        <v>145</v>
      </c>
      <c r="V477" t="s">
        <v>1048</v>
      </c>
      <c r="W477" t="s">
        <v>1048</v>
      </c>
    </row>
    <row r="478" spans="1:23" x14ac:dyDescent="0.35">
      <c r="A478" t="s">
        <v>523</v>
      </c>
      <c r="B478" t="s">
        <v>36</v>
      </c>
      <c r="C478" t="s">
        <v>7</v>
      </c>
      <c r="D478" t="s">
        <v>11</v>
      </c>
      <c r="E478" t="s">
        <v>3</v>
      </c>
      <c r="F478" s="4">
        <v>44293</v>
      </c>
      <c r="G478" s="4">
        <v>44300</v>
      </c>
      <c r="H478" s="6">
        <v>7</v>
      </c>
      <c r="I478">
        <v>1</v>
      </c>
      <c r="L478">
        <v>0.25</v>
      </c>
      <c r="M478">
        <v>259.2</v>
      </c>
      <c r="N478" t="s">
        <v>18</v>
      </c>
      <c r="O478">
        <v>7</v>
      </c>
      <c r="P478">
        <v>80</v>
      </c>
      <c r="Q478">
        <v>20</v>
      </c>
      <c r="R478">
        <v>20</v>
      </c>
      <c r="S478">
        <v>259.2</v>
      </c>
      <c r="T478">
        <v>279.2</v>
      </c>
      <c r="U478">
        <v>279.2</v>
      </c>
      <c r="V478" t="s">
        <v>1051</v>
      </c>
      <c r="W478" t="s">
        <v>1051</v>
      </c>
    </row>
    <row r="479" spans="1:23" x14ac:dyDescent="0.35">
      <c r="A479" t="s">
        <v>524</v>
      </c>
      <c r="B479" t="s">
        <v>36</v>
      </c>
      <c r="C479" t="s">
        <v>7</v>
      </c>
      <c r="D479" t="s">
        <v>12</v>
      </c>
      <c r="F479" s="4">
        <v>44293</v>
      </c>
      <c r="G479" s="4">
        <v>44314</v>
      </c>
      <c r="H479" s="6">
        <v>21</v>
      </c>
      <c r="I479">
        <v>2</v>
      </c>
      <c r="L479">
        <v>0.25</v>
      </c>
      <c r="M479">
        <v>26.582599999999999</v>
      </c>
      <c r="N479" t="s">
        <v>17</v>
      </c>
      <c r="O479">
        <v>21</v>
      </c>
      <c r="P479">
        <v>140</v>
      </c>
      <c r="Q479">
        <v>35</v>
      </c>
      <c r="R479">
        <v>35</v>
      </c>
      <c r="S479">
        <v>26.582599999999999</v>
      </c>
      <c r="T479">
        <v>61.582599999999999</v>
      </c>
      <c r="U479">
        <v>61.582599999999999</v>
      </c>
      <c r="V479" t="s">
        <v>1051</v>
      </c>
      <c r="W479" t="s">
        <v>1051</v>
      </c>
    </row>
    <row r="480" spans="1:23" x14ac:dyDescent="0.35">
      <c r="A480" t="s">
        <v>525</v>
      </c>
      <c r="B480" t="s">
        <v>37</v>
      </c>
      <c r="C480" t="s">
        <v>44</v>
      </c>
      <c r="D480" t="s">
        <v>12</v>
      </c>
      <c r="F480" s="4">
        <v>44293</v>
      </c>
      <c r="G480" s="4">
        <v>44315</v>
      </c>
      <c r="H480" s="6">
        <v>22</v>
      </c>
      <c r="I480">
        <v>1</v>
      </c>
      <c r="L480">
        <v>0.25</v>
      </c>
      <c r="M480">
        <v>52.019799999999996</v>
      </c>
      <c r="N480" t="s">
        <v>17</v>
      </c>
      <c r="O480">
        <v>22</v>
      </c>
      <c r="P480">
        <v>80</v>
      </c>
      <c r="Q480">
        <v>20</v>
      </c>
      <c r="R480">
        <v>20</v>
      </c>
      <c r="S480">
        <v>52.019799999999996</v>
      </c>
      <c r="T480">
        <v>72.019800000000004</v>
      </c>
      <c r="U480">
        <v>72.019800000000004</v>
      </c>
      <c r="V480" t="s">
        <v>1051</v>
      </c>
      <c r="W480" t="s">
        <v>1050</v>
      </c>
    </row>
    <row r="481" spans="1:23" x14ac:dyDescent="0.35">
      <c r="A481" t="s">
        <v>526</v>
      </c>
      <c r="B481" t="s">
        <v>36</v>
      </c>
      <c r="C481" t="s">
        <v>7</v>
      </c>
      <c r="D481" t="s">
        <v>13</v>
      </c>
      <c r="F481" s="4">
        <v>44293</v>
      </c>
      <c r="G481" s="4">
        <v>44315</v>
      </c>
      <c r="H481" s="6">
        <v>22</v>
      </c>
      <c r="I481">
        <v>2</v>
      </c>
      <c r="J481" t="s">
        <v>3</v>
      </c>
      <c r="K481" t="s">
        <v>3</v>
      </c>
      <c r="L481">
        <v>0.5</v>
      </c>
      <c r="M481">
        <v>181.15710000000001</v>
      </c>
      <c r="N481" t="s">
        <v>20</v>
      </c>
      <c r="O481">
        <v>22</v>
      </c>
      <c r="P481">
        <v>140</v>
      </c>
      <c r="Q481">
        <v>70</v>
      </c>
      <c r="R481">
        <v>0</v>
      </c>
      <c r="S481">
        <v>0</v>
      </c>
      <c r="T481">
        <v>251.15710000000001</v>
      </c>
      <c r="U481">
        <v>0</v>
      </c>
      <c r="V481" t="s">
        <v>1051</v>
      </c>
      <c r="W481" t="s">
        <v>1050</v>
      </c>
    </row>
    <row r="482" spans="1:23" x14ac:dyDescent="0.35">
      <c r="A482" t="s">
        <v>527</v>
      </c>
      <c r="B482" t="s">
        <v>34</v>
      </c>
      <c r="C482" t="s">
        <v>8</v>
      </c>
      <c r="D482" t="s">
        <v>2</v>
      </c>
      <c r="F482" s="4">
        <v>44293</v>
      </c>
      <c r="G482" s="4">
        <v>44327</v>
      </c>
      <c r="H482" s="6">
        <v>34</v>
      </c>
      <c r="I482">
        <v>2</v>
      </c>
      <c r="L482">
        <v>2</v>
      </c>
      <c r="M482">
        <v>2050.6</v>
      </c>
      <c r="N482" t="s">
        <v>17</v>
      </c>
      <c r="O482">
        <v>34</v>
      </c>
      <c r="P482">
        <v>140</v>
      </c>
      <c r="Q482">
        <v>280</v>
      </c>
      <c r="R482">
        <v>280</v>
      </c>
      <c r="S482">
        <v>2050.6</v>
      </c>
      <c r="T482">
        <v>2330.6</v>
      </c>
      <c r="U482">
        <v>2330.6</v>
      </c>
      <c r="V482" t="s">
        <v>1051</v>
      </c>
      <c r="W482" t="s">
        <v>1048</v>
      </c>
    </row>
    <row r="483" spans="1:23" x14ac:dyDescent="0.35">
      <c r="A483" t="s">
        <v>529</v>
      </c>
      <c r="B483" t="s">
        <v>36</v>
      </c>
      <c r="C483" t="s">
        <v>7</v>
      </c>
      <c r="D483" t="s">
        <v>13</v>
      </c>
      <c r="F483" s="4">
        <v>44294</v>
      </c>
      <c r="G483" s="4">
        <v>44308</v>
      </c>
      <c r="H483" s="6">
        <v>14</v>
      </c>
      <c r="I483">
        <v>2</v>
      </c>
      <c r="L483">
        <v>0.75</v>
      </c>
      <c r="M483">
        <v>158</v>
      </c>
      <c r="N483" t="s">
        <v>17</v>
      </c>
      <c r="O483">
        <v>14</v>
      </c>
      <c r="P483">
        <v>140</v>
      </c>
      <c r="Q483">
        <v>105</v>
      </c>
      <c r="R483">
        <v>105</v>
      </c>
      <c r="S483">
        <v>158</v>
      </c>
      <c r="T483">
        <v>263</v>
      </c>
      <c r="U483">
        <v>263</v>
      </c>
      <c r="V483" t="s">
        <v>1050</v>
      </c>
      <c r="W483" t="s">
        <v>1050</v>
      </c>
    </row>
    <row r="484" spans="1:23" x14ac:dyDescent="0.35">
      <c r="A484" t="s">
        <v>530</v>
      </c>
      <c r="B484" t="s">
        <v>34</v>
      </c>
      <c r="C484" t="s">
        <v>8</v>
      </c>
      <c r="D484" t="s">
        <v>11</v>
      </c>
      <c r="F484" s="4">
        <v>44294</v>
      </c>
      <c r="G484" s="4">
        <v>44314</v>
      </c>
      <c r="H484" s="6">
        <v>20</v>
      </c>
      <c r="I484">
        <v>1</v>
      </c>
      <c r="J484" t="s">
        <v>3</v>
      </c>
      <c r="K484" t="s">
        <v>3</v>
      </c>
      <c r="L484">
        <v>0.25</v>
      </c>
      <c r="M484">
        <v>30</v>
      </c>
      <c r="N484" t="s">
        <v>20</v>
      </c>
      <c r="O484">
        <v>20</v>
      </c>
      <c r="P484">
        <v>80</v>
      </c>
      <c r="Q484">
        <v>20</v>
      </c>
      <c r="R484">
        <v>0</v>
      </c>
      <c r="S484">
        <v>0</v>
      </c>
      <c r="T484">
        <v>50</v>
      </c>
      <c r="U484">
        <v>0</v>
      </c>
      <c r="V484" t="s">
        <v>1050</v>
      </c>
      <c r="W484" t="s">
        <v>1051</v>
      </c>
    </row>
    <row r="485" spans="1:23" x14ac:dyDescent="0.35">
      <c r="A485" t="s">
        <v>531</v>
      </c>
      <c r="B485" t="s">
        <v>41</v>
      </c>
      <c r="C485" t="s">
        <v>9</v>
      </c>
      <c r="D485" t="s">
        <v>2</v>
      </c>
      <c r="F485" s="4">
        <v>44294</v>
      </c>
      <c r="G485" s="4">
        <v>44315</v>
      </c>
      <c r="H485" s="6">
        <v>21</v>
      </c>
      <c r="I485">
        <v>2</v>
      </c>
      <c r="K485" t="s">
        <v>3</v>
      </c>
      <c r="L485">
        <v>1</v>
      </c>
      <c r="M485">
        <v>54.28</v>
      </c>
      <c r="N485" t="s">
        <v>18</v>
      </c>
      <c r="O485">
        <v>21</v>
      </c>
      <c r="P485">
        <v>140</v>
      </c>
      <c r="Q485">
        <v>140</v>
      </c>
      <c r="R485">
        <v>140</v>
      </c>
      <c r="S485">
        <v>0</v>
      </c>
      <c r="T485">
        <v>194.28</v>
      </c>
      <c r="U485">
        <v>140</v>
      </c>
      <c r="V485" t="s">
        <v>1050</v>
      </c>
      <c r="W485" t="s">
        <v>1050</v>
      </c>
    </row>
    <row r="486" spans="1:23" x14ac:dyDescent="0.35">
      <c r="A486" t="s">
        <v>532</v>
      </c>
      <c r="B486" t="s">
        <v>36</v>
      </c>
      <c r="C486" t="s">
        <v>7</v>
      </c>
      <c r="D486" t="s">
        <v>11</v>
      </c>
      <c r="E486" t="s">
        <v>3</v>
      </c>
      <c r="F486" s="4">
        <v>44294</v>
      </c>
      <c r="G486" s="4">
        <v>44319</v>
      </c>
      <c r="H486" s="6">
        <v>25</v>
      </c>
      <c r="I486">
        <v>1</v>
      </c>
      <c r="L486">
        <v>0.25</v>
      </c>
      <c r="M486">
        <v>85.32</v>
      </c>
      <c r="N486" t="s">
        <v>18</v>
      </c>
      <c r="O486">
        <v>25</v>
      </c>
      <c r="P486">
        <v>80</v>
      </c>
      <c r="Q486">
        <v>20</v>
      </c>
      <c r="R486">
        <v>20</v>
      </c>
      <c r="S486">
        <v>85.32</v>
      </c>
      <c r="T486">
        <v>105.32</v>
      </c>
      <c r="U486">
        <v>105.32</v>
      </c>
      <c r="V486" t="s">
        <v>1050</v>
      </c>
      <c r="W486" t="s">
        <v>1053</v>
      </c>
    </row>
    <row r="487" spans="1:23" x14ac:dyDescent="0.35">
      <c r="A487" t="s">
        <v>533</v>
      </c>
      <c r="B487" t="s">
        <v>41</v>
      </c>
      <c r="C487" t="s">
        <v>7</v>
      </c>
      <c r="D487" t="s">
        <v>12</v>
      </c>
      <c r="F487" s="4">
        <v>44294</v>
      </c>
      <c r="G487" s="4">
        <v>44329</v>
      </c>
      <c r="H487" s="6">
        <v>35</v>
      </c>
      <c r="I487">
        <v>2</v>
      </c>
      <c r="L487">
        <v>0.25</v>
      </c>
      <c r="M487">
        <v>30</v>
      </c>
      <c r="N487" t="s">
        <v>18</v>
      </c>
      <c r="O487">
        <v>35</v>
      </c>
      <c r="P487">
        <v>140</v>
      </c>
      <c r="Q487">
        <v>35</v>
      </c>
      <c r="R487">
        <v>35</v>
      </c>
      <c r="S487">
        <v>30</v>
      </c>
      <c r="T487">
        <v>65</v>
      </c>
      <c r="U487">
        <v>65</v>
      </c>
      <c r="V487" t="s">
        <v>1050</v>
      </c>
      <c r="W487" t="s">
        <v>1050</v>
      </c>
    </row>
    <row r="488" spans="1:23" x14ac:dyDescent="0.35">
      <c r="A488" t="s">
        <v>534</v>
      </c>
      <c r="B488" t="s">
        <v>35</v>
      </c>
      <c r="C488" t="s">
        <v>44</v>
      </c>
      <c r="D488" t="s">
        <v>12</v>
      </c>
      <c r="E488" t="s">
        <v>3</v>
      </c>
      <c r="F488" s="4">
        <v>44294</v>
      </c>
      <c r="G488" s="4">
        <v>44337</v>
      </c>
      <c r="H488" s="6">
        <v>43</v>
      </c>
      <c r="I488">
        <v>2</v>
      </c>
      <c r="L488">
        <v>0.25</v>
      </c>
      <c r="M488">
        <v>2.54</v>
      </c>
      <c r="N488" t="s">
        <v>17</v>
      </c>
      <c r="O488">
        <v>43</v>
      </c>
      <c r="P488">
        <v>140</v>
      </c>
      <c r="Q488">
        <v>35</v>
      </c>
      <c r="R488">
        <v>35</v>
      </c>
      <c r="S488">
        <v>2.54</v>
      </c>
      <c r="T488">
        <v>37.54</v>
      </c>
      <c r="U488">
        <v>37.54</v>
      </c>
      <c r="V488" t="s">
        <v>1050</v>
      </c>
      <c r="W488" t="s">
        <v>1049</v>
      </c>
    </row>
    <row r="489" spans="1:23" x14ac:dyDescent="0.35">
      <c r="A489" t="s">
        <v>535</v>
      </c>
      <c r="B489" t="s">
        <v>36</v>
      </c>
      <c r="C489" t="s">
        <v>7</v>
      </c>
      <c r="D489" t="s">
        <v>11</v>
      </c>
      <c r="F489" s="4">
        <v>44294</v>
      </c>
      <c r="G489" s="4">
        <v>44355</v>
      </c>
      <c r="H489" s="6">
        <v>61</v>
      </c>
      <c r="I489">
        <v>1</v>
      </c>
      <c r="L489">
        <v>0.25</v>
      </c>
      <c r="M489">
        <v>66.864900000000006</v>
      </c>
      <c r="N489" t="s">
        <v>17</v>
      </c>
      <c r="O489">
        <v>61</v>
      </c>
      <c r="P489">
        <v>80</v>
      </c>
      <c r="Q489">
        <v>20</v>
      </c>
      <c r="R489">
        <v>20</v>
      </c>
      <c r="S489">
        <v>66.864900000000006</v>
      </c>
      <c r="T489">
        <v>86.864900000000006</v>
      </c>
      <c r="U489">
        <v>86.864900000000006</v>
      </c>
      <c r="V489" t="s">
        <v>1050</v>
      </c>
      <c r="W489" t="s">
        <v>1048</v>
      </c>
    </row>
    <row r="490" spans="1:23" x14ac:dyDescent="0.35">
      <c r="A490" t="s">
        <v>536</v>
      </c>
      <c r="B490" t="s">
        <v>36</v>
      </c>
      <c r="C490" t="s">
        <v>7</v>
      </c>
      <c r="D490" t="s">
        <v>13</v>
      </c>
      <c r="F490" s="4">
        <v>44296</v>
      </c>
      <c r="G490" s="4">
        <v>44307</v>
      </c>
      <c r="H490" s="6">
        <v>11</v>
      </c>
      <c r="I490">
        <v>2</v>
      </c>
      <c r="L490">
        <v>0.75</v>
      </c>
      <c r="M490">
        <v>108.9273</v>
      </c>
      <c r="N490" t="s">
        <v>17</v>
      </c>
      <c r="O490">
        <v>11</v>
      </c>
      <c r="P490">
        <v>140</v>
      </c>
      <c r="Q490">
        <v>105</v>
      </c>
      <c r="R490">
        <v>105</v>
      </c>
      <c r="S490">
        <v>108.9273</v>
      </c>
      <c r="T490">
        <v>213.9273</v>
      </c>
      <c r="U490">
        <v>213.9273</v>
      </c>
      <c r="V490" t="s">
        <v>1052</v>
      </c>
      <c r="W490" t="s">
        <v>1051</v>
      </c>
    </row>
    <row r="491" spans="1:23" x14ac:dyDescent="0.35">
      <c r="A491" t="s">
        <v>537</v>
      </c>
      <c r="B491" t="s">
        <v>39</v>
      </c>
      <c r="C491" t="s">
        <v>44</v>
      </c>
      <c r="D491" t="s">
        <v>2</v>
      </c>
      <c r="F491" s="4">
        <v>44296</v>
      </c>
      <c r="G491" s="4">
        <v>44326</v>
      </c>
      <c r="H491" s="6">
        <v>30</v>
      </c>
      <c r="I491">
        <v>1</v>
      </c>
      <c r="J491" t="s">
        <v>3</v>
      </c>
      <c r="K491" t="s">
        <v>3</v>
      </c>
      <c r="L491">
        <v>4.75</v>
      </c>
      <c r="M491">
        <v>397.36099999999999</v>
      </c>
      <c r="N491" t="s">
        <v>20</v>
      </c>
      <c r="O491">
        <v>30</v>
      </c>
      <c r="P491">
        <v>80</v>
      </c>
      <c r="Q491">
        <v>380</v>
      </c>
      <c r="R491">
        <v>0</v>
      </c>
      <c r="S491">
        <v>0</v>
      </c>
      <c r="T491">
        <v>777.36099999999999</v>
      </c>
      <c r="U491">
        <v>0</v>
      </c>
      <c r="V491" t="s">
        <v>1052</v>
      </c>
      <c r="W491" t="s">
        <v>1053</v>
      </c>
    </row>
    <row r="492" spans="1:23" x14ac:dyDescent="0.35">
      <c r="A492" t="s">
        <v>538</v>
      </c>
      <c r="B492" t="s">
        <v>39</v>
      </c>
      <c r="C492" t="s">
        <v>44</v>
      </c>
      <c r="D492" t="s">
        <v>12</v>
      </c>
      <c r="F492" s="4">
        <v>44298</v>
      </c>
      <c r="G492" s="4">
        <v>44307</v>
      </c>
      <c r="H492" s="6">
        <v>9</v>
      </c>
      <c r="I492">
        <v>1</v>
      </c>
      <c r="L492">
        <v>0.25</v>
      </c>
      <c r="M492">
        <v>156.40209999999999</v>
      </c>
      <c r="N492" t="s">
        <v>17</v>
      </c>
      <c r="O492">
        <v>9</v>
      </c>
      <c r="P492">
        <v>80</v>
      </c>
      <c r="Q492">
        <v>20</v>
      </c>
      <c r="R492">
        <v>20</v>
      </c>
      <c r="S492">
        <v>156.40209999999999</v>
      </c>
      <c r="T492">
        <v>176.40209999999999</v>
      </c>
      <c r="U492">
        <v>176.40209999999999</v>
      </c>
      <c r="V492" t="s">
        <v>1053</v>
      </c>
      <c r="W492" t="s">
        <v>1051</v>
      </c>
    </row>
    <row r="493" spans="1:23" x14ac:dyDescent="0.35">
      <c r="A493" t="s">
        <v>539</v>
      </c>
      <c r="B493" t="s">
        <v>34</v>
      </c>
      <c r="C493" t="s">
        <v>44</v>
      </c>
      <c r="D493" t="s">
        <v>12</v>
      </c>
      <c r="F493" s="4">
        <v>44298</v>
      </c>
      <c r="G493" s="4">
        <v>44307</v>
      </c>
      <c r="H493" s="6">
        <v>9</v>
      </c>
      <c r="I493">
        <v>2</v>
      </c>
      <c r="K493" t="s">
        <v>3</v>
      </c>
      <c r="L493">
        <v>0.5</v>
      </c>
      <c r="M493">
        <v>176.22120000000001</v>
      </c>
      <c r="N493" t="s">
        <v>18</v>
      </c>
      <c r="O493">
        <v>9</v>
      </c>
      <c r="P493">
        <v>140</v>
      </c>
      <c r="Q493">
        <v>70</v>
      </c>
      <c r="R493">
        <v>70</v>
      </c>
      <c r="S493">
        <v>0</v>
      </c>
      <c r="T493">
        <v>246.22120000000001</v>
      </c>
      <c r="U493">
        <v>70</v>
      </c>
      <c r="V493" t="s">
        <v>1053</v>
      </c>
      <c r="W493" t="s">
        <v>1051</v>
      </c>
    </row>
    <row r="494" spans="1:23" x14ac:dyDescent="0.35">
      <c r="A494" t="s">
        <v>540</v>
      </c>
      <c r="B494" t="s">
        <v>36</v>
      </c>
      <c r="C494" t="s">
        <v>7</v>
      </c>
      <c r="D494" t="s">
        <v>11</v>
      </c>
      <c r="F494" s="4">
        <v>44298</v>
      </c>
      <c r="G494" s="4">
        <v>44314</v>
      </c>
      <c r="H494" s="6">
        <v>16</v>
      </c>
      <c r="I494">
        <v>1</v>
      </c>
      <c r="L494">
        <v>0.25</v>
      </c>
      <c r="M494">
        <v>4.99</v>
      </c>
      <c r="N494" t="s">
        <v>18</v>
      </c>
      <c r="O494">
        <v>16</v>
      </c>
      <c r="P494">
        <v>80</v>
      </c>
      <c r="Q494">
        <v>20</v>
      </c>
      <c r="R494">
        <v>20</v>
      </c>
      <c r="S494">
        <v>4.99</v>
      </c>
      <c r="T494">
        <v>24.990000000000002</v>
      </c>
      <c r="U494">
        <v>24.990000000000002</v>
      </c>
      <c r="V494" t="s">
        <v>1053</v>
      </c>
      <c r="W494" t="s">
        <v>1051</v>
      </c>
    </row>
    <row r="495" spans="1:23" x14ac:dyDescent="0.35">
      <c r="A495" t="s">
        <v>541</v>
      </c>
      <c r="B495" t="s">
        <v>35</v>
      </c>
      <c r="C495" t="s">
        <v>9</v>
      </c>
      <c r="D495" t="s">
        <v>11</v>
      </c>
      <c r="F495" s="4">
        <v>44298</v>
      </c>
      <c r="G495" s="4">
        <v>44319</v>
      </c>
      <c r="H495" s="6">
        <v>21</v>
      </c>
      <c r="I495">
        <v>1</v>
      </c>
      <c r="L495">
        <v>0.25</v>
      </c>
      <c r="M495">
        <v>83.462900000000005</v>
      </c>
      <c r="N495" t="s">
        <v>17</v>
      </c>
      <c r="O495">
        <v>21</v>
      </c>
      <c r="P495">
        <v>80</v>
      </c>
      <c r="Q495">
        <v>20</v>
      </c>
      <c r="R495">
        <v>20</v>
      </c>
      <c r="S495">
        <v>83.462900000000005</v>
      </c>
      <c r="T495">
        <v>103.4629</v>
      </c>
      <c r="U495">
        <v>103.4629</v>
      </c>
      <c r="V495" t="s">
        <v>1053</v>
      </c>
      <c r="W495" t="s">
        <v>1053</v>
      </c>
    </row>
    <row r="496" spans="1:23" x14ac:dyDescent="0.35">
      <c r="A496" t="s">
        <v>542</v>
      </c>
      <c r="B496" t="s">
        <v>34</v>
      </c>
      <c r="C496" t="s">
        <v>9</v>
      </c>
      <c r="D496" t="s">
        <v>1</v>
      </c>
      <c r="F496" s="4">
        <v>44298</v>
      </c>
      <c r="G496" s="4">
        <v>44320</v>
      </c>
      <c r="H496" s="6">
        <v>22</v>
      </c>
      <c r="I496">
        <v>2</v>
      </c>
      <c r="L496">
        <v>2.25</v>
      </c>
      <c r="M496">
        <v>52</v>
      </c>
      <c r="N496" t="s">
        <v>17</v>
      </c>
      <c r="O496">
        <v>22</v>
      </c>
      <c r="P496">
        <v>140</v>
      </c>
      <c r="Q496">
        <v>315</v>
      </c>
      <c r="R496">
        <v>315</v>
      </c>
      <c r="S496">
        <v>52</v>
      </c>
      <c r="T496">
        <v>367</v>
      </c>
      <c r="U496">
        <v>367</v>
      </c>
      <c r="V496" t="s">
        <v>1053</v>
      </c>
      <c r="W496" t="s">
        <v>1048</v>
      </c>
    </row>
    <row r="497" spans="1:23" x14ac:dyDescent="0.35">
      <c r="A497" t="s">
        <v>543</v>
      </c>
      <c r="B497" t="s">
        <v>37</v>
      </c>
      <c r="C497" t="s">
        <v>43</v>
      </c>
      <c r="D497" t="s">
        <v>12</v>
      </c>
      <c r="F497" s="4">
        <v>44298</v>
      </c>
      <c r="G497" s="4">
        <v>44320</v>
      </c>
      <c r="H497" s="6">
        <v>22</v>
      </c>
      <c r="I497">
        <v>1</v>
      </c>
      <c r="L497">
        <v>0.5</v>
      </c>
      <c r="M497">
        <v>743.18399999999997</v>
      </c>
      <c r="N497" t="s">
        <v>19</v>
      </c>
      <c r="O497">
        <v>22</v>
      </c>
      <c r="P497">
        <v>80</v>
      </c>
      <c r="Q497">
        <v>40</v>
      </c>
      <c r="R497">
        <v>40</v>
      </c>
      <c r="S497">
        <v>743.18399999999997</v>
      </c>
      <c r="T497">
        <v>783.18399999999997</v>
      </c>
      <c r="U497">
        <v>783.18399999999997</v>
      </c>
      <c r="V497" t="s">
        <v>1053</v>
      </c>
      <c r="W497" t="s">
        <v>1048</v>
      </c>
    </row>
    <row r="498" spans="1:23" x14ac:dyDescent="0.35">
      <c r="A498" t="s">
        <v>544</v>
      </c>
      <c r="B498" t="s">
        <v>34</v>
      </c>
      <c r="C498" t="s">
        <v>44</v>
      </c>
      <c r="D498" t="s">
        <v>13</v>
      </c>
      <c r="F498" s="4">
        <v>44298</v>
      </c>
      <c r="G498" s="4">
        <v>44363</v>
      </c>
      <c r="H498" s="6">
        <v>65</v>
      </c>
      <c r="I498">
        <v>1</v>
      </c>
      <c r="L498">
        <v>0.5</v>
      </c>
      <c r="M498">
        <v>144</v>
      </c>
      <c r="N498" t="s">
        <v>18</v>
      </c>
      <c r="O498">
        <v>65</v>
      </c>
      <c r="P498">
        <v>80</v>
      </c>
      <c r="Q498">
        <v>40</v>
      </c>
      <c r="R498">
        <v>40</v>
      </c>
      <c r="S498">
        <v>144</v>
      </c>
      <c r="T498">
        <v>184</v>
      </c>
      <c r="U498">
        <v>184</v>
      </c>
      <c r="V498" t="s">
        <v>1053</v>
      </c>
      <c r="W498" t="s">
        <v>1051</v>
      </c>
    </row>
    <row r="499" spans="1:23" x14ac:dyDescent="0.35">
      <c r="A499" t="s">
        <v>545</v>
      </c>
      <c r="B499" t="s">
        <v>36</v>
      </c>
      <c r="C499" t="s">
        <v>7</v>
      </c>
      <c r="D499" t="s">
        <v>11</v>
      </c>
      <c r="F499" s="4">
        <v>44299</v>
      </c>
      <c r="G499" s="4">
        <v>44314</v>
      </c>
      <c r="H499" s="6">
        <v>15</v>
      </c>
      <c r="I499">
        <v>1</v>
      </c>
      <c r="J499" t="s">
        <v>3</v>
      </c>
      <c r="K499" t="s">
        <v>3</v>
      </c>
      <c r="L499">
        <v>0.25</v>
      </c>
      <c r="M499">
        <v>38.124600000000001</v>
      </c>
      <c r="N499" t="s">
        <v>20</v>
      </c>
      <c r="O499">
        <v>15</v>
      </c>
      <c r="P499">
        <v>80</v>
      </c>
      <c r="Q499">
        <v>20</v>
      </c>
      <c r="R499">
        <v>0</v>
      </c>
      <c r="S499">
        <v>0</v>
      </c>
      <c r="T499">
        <v>58.124600000000001</v>
      </c>
      <c r="U499">
        <v>0</v>
      </c>
      <c r="V499" t="s">
        <v>1048</v>
      </c>
      <c r="W499" t="s">
        <v>1051</v>
      </c>
    </row>
    <row r="500" spans="1:23" x14ac:dyDescent="0.35">
      <c r="A500" t="s">
        <v>546</v>
      </c>
      <c r="B500" t="s">
        <v>34</v>
      </c>
      <c r="C500" t="s">
        <v>9</v>
      </c>
      <c r="D500" t="s">
        <v>11</v>
      </c>
      <c r="F500" s="4">
        <v>44299</v>
      </c>
      <c r="G500" s="4">
        <v>44315</v>
      </c>
      <c r="H500" s="6">
        <v>16</v>
      </c>
      <c r="I500">
        <v>1</v>
      </c>
      <c r="J500" t="s">
        <v>3</v>
      </c>
      <c r="K500" t="s">
        <v>3</v>
      </c>
      <c r="L500">
        <v>0.25</v>
      </c>
      <c r="M500">
        <v>25</v>
      </c>
      <c r="N500" t="s">
        <v>20</v>
      </c>
      <c r="O500">
        <v>16</v>
      </c>
      <c r="P500">
        <v>80</v>
      </c>
      <c r="Q500">
        <v>20</v>
      </c>
      <c r="R500">
        <v>0</v>
      </c>
      <c r="S500">
        <v>0</v>
      </c>
      <c r="T500">
        <v>45</v>
      </c>
      <c r="U500">
        <v>0</v>
      </c>
      <c r="V500" t="s">
        <v>1048</v>
      </c>
      <c r="W500" t="s">
        <v>1050</v>
      </c>
    </row>
    <row r="501" spans="1:23" x14ac:dyDescent="0.35">
      <c r="A501" t="s">
        <v>547</v>
      </c>
      <c r="B501" t="s">
        <v>36</v>
      </c>
      <c r="C501" t="s">
        <v>7</v>
      </c>
      <c r="D501" t="s">
        <v>12</v>
      </c>
      <c r="F501" s="4">
        <v>44299</v>
      </c>
      <c r="G501" s="4">
        <v>44315</v>
      </c>
      <c r="H501" s="6">
        <v>16</v>
      </c>
      <c r="I501">
        <v>2</v>
      </c>
      <c r="L501">
        <v>0.25</v>
      </c>
      <c r="M501">
        <v>175</v>
      </c>
      <c r="N501" t="s">
        <v>17</v>
      </c>
      <c r="O501">
        <v>16</v>
      </c>
      <c r="P501">
        <v>140</v>
      </c>
      <c r="Q501">
        <v>35</v>
      </c>
      <c r="R501">
        <v>35</v>
      </c>
      <c r="S501">
        <v>175</v>
      </c>
      <c r="T501">
        <v>210</v>
      </c>
      <c r="U501">
        <v>210</v>
      </c>
      <c r="V501" t="s">
        <v>1048</v>
      </c>
      <c r="W501" t="s">
        <v>1050</v>
      </c>
    </row>
    <row r="502" spans="1:23" x14ac:dyDescent="0.35">
      <c r="A502" t="s">
        <v>548</v>
      </c>
      <c r="B502" t="s">
        <v>37</v>
      </c>
      <c r="C502" t="s">
        <v>43</v>
      </c>
      <c r="D502" t="s">
        <v>12</v>
      </c>
      <c r="F502" s="4">
        <v>44299</v>
      </c>
      <c r="G502" s="4">
        <v>44320</v>
      </c>
      <c r="H502" s="6">
        <v>21</v>
      </c>
      <c r="I502">
        <v>1</v>
      </c>
      <c r="L502">
        <v>0.25</v>
      </c>
      <c r="M502">
        <v>6.944</v>
      </c>
      <c r="N502" t="s">
        <v>17</v>
      </c>
      <c r="O502">
        <v>21</v>
      </c>
      <c r="P502">
        <v>80</v>
      </c>
      <c r="Q502">
        <v>20</v>
      </c>
      <c r="R502">
        <v>20</v>
      </c>
      <c r="S502">
        <v>6.944</v>
      </c>
      <c r="T502">
        <v>26.943999999999999</v>
      </c>
      <c r="U502">
        <v>26.943999999999999</v>
      </c>
      <c r="V502" t="s">
        <v>1048</v>
      </c>
      <c r="W502" t="s">
        <v>1048</v>
      </c>
    </row>
    <row r="503" spans="1:23" x14ac:dyDescent="0.35">
      <c r="A503" t="s">
        <v>549</v>
      </c>
      <c r="B503" t="s">
        <v>37</v>
      </c>
      <c r="C503" t="s">
        <v>9</v>
      </c>
      <c r="D503" t="s">
        <v>1</v>
      </c>
      <c r="F503" s="4">
        <v>44299</v>
      </c>
      <c r="G503" s="4">
        <v>44328</v>
      </c>
      <c r="H503" s="6">
        <v>29</v>
      </c>
      <c r="I503">
        <v>3</v>
      </c>
      <c r="L503">
        <v>3.25</v>
      </c>
      <c r="M503">
        <v>640.42399999999998</v>
      </c>
      <c r="N503" t="s">
        <v>18</v>
      </c>
      <c r="O503">
        <v>29</v>
      </c>
      <c r="P503">
        <v>195</v>
      </c>
      <c r="Q503">
        <v>633.75</v>
      </c>
      <c r="R503">
        <v>633.75</v>
      </c>
      <c r="S503">
        <v>640.42399999999998</v>
      </c>
      <c r="T503">
        <v>1274.174</v>
      </c>
      <c r="U503">
        <v>1274.174</v>
      </c>
      <c r="V503" t="s">
        <v>1048</v>
      </c>
      <c r="W503" t="s">
        <v>1051</v>
      </c>
    </row>
    <row r="504" spans="1:23" x14ac:dyDescent="0.35">
      <c r="A504" t="s">
        <v>550</v>
      </c>
      <c r="B504" t="s">
        <v>39</v>
      </c>
      <c r="C504" t="s">
        <v>8</v>
      </c>
      <c r="D504" t="s">
        <v>12</v>
      </c>
      <c r="F504" s="4">
        <v>44299</v>
      </c>
      <c r="G504" s="4">
        <v>44329</v>
      </c>
      <c r="H504" s="6">
        <v>30</v>
      </c>
      <c r="I504">
        <v>1</v>
      </c>
      <c r="L504">
        <v>0.25</v>
      </c>
      <c r="M504">
        <v>86.28</v>
      </c>
      <c r="N504" t="s">
        <v>17</v>
      </c>
      <c r="O504">
        <v>30</v>
      </c>
      <c r="P504">
        <v>80</v>
      </c>
      <c r="Q504">
        <v>20</v>
      </c>
      <c r="R504">
        <v>20</v>
      </c>
      <c r="S504">
        <v>86.28</v>
      </c>
      <c r="T504">
        <v>106.28</v>
      </c>
      <c r="U504">
        <v>106.28</v>
      </c>
      <c r="V504" t="s">
        <v>1048</v>
      </c>
      <c r="W504" t="s">
        <v>1050</v>
      </c>
    </row>
    <row r="505" spans="1:23" x14ac:dyDescent="0.35">
      <c r="A505" t="s">
        <v>551</v>
      </c>
      <c r="B505" t="s">
        <v>35</v>
      </c>
      <c r="C505" t="s">
        <v>44</v>
      </c>
      <c r="D505" t="s">
        <v>12</v>
      </c>
      <c r="F505" s="4">
        <v>44299</v>
      </c>
      <c r="G505" s="4">
        <v>44337</v>
      </c>
      <c r="H505" s="6">
        <v>38</v>
      </c>
      <c r="I505">
        <v>1</v>
      </c>
      <c r="K505" t="s">
        <v>3</v>
      </c>
      <c r="L505">
        <v>0.25</v>
      </c>
      <c r="M505">
        <v>103.18</v>
      </c>
      <c r="N505" t="s">
        <v>18</v>
      </c>
      <c r="O505">
        <v>38</v>
      </c>
      <c r="P505">
        <v>80</v>
      </c>
      <c r="Q505">
        <v>20</v>
      </c>
      <c r="R505">
        <v>20</v>
      </c>
      <c r="S505">
        <v>0</v>
      </c>
      <c r="T505">
        <v>123.18</v>
      </c>
      <c r="U505">
        <v>20</v>
      </c>
      <c r="V505" t="s">
        <v>1048</v>
      </c>
      <c r="W505" t="s">
        <v>1049</v>
      </c>
    </row>
    <row r="506" spans="1:23" x14ac:dyDescent="0.35">
      <c r="A506" t="s">
        <v>552</v>
      </c>
      <c r="B506" t="s">
        <v>40</v>
      </c>
      <c r="C506" t="s">
        <v>7</v>
      </c>
      <c r="D506" t="s">
        <v>2</v>
      </c>
      <c r="F506" s="4">
        <v>44299</v>
      </c>
      <c r="G506" s="4">
        <v>44333</v>
      </c>
      <c r="H506" s="6">
        <v>34</v>
      </c>
      <c r="I506">
        <v>2</v>
      </c>
      <c r="L506">
        <v>1</v>
      </c>
      <c r="M506">
        <v>464.4</v>
      </c>
      <c r="N506" t="s">
        <v>21</v>
      </c>
      <c r="O506">
        <v>34</v>
      </c>
      <c r="P506">
        <v>140</v>
      </c>
      <c r="Q506">
        <v>140</v>
      </c>
      <c r="R506">
        <v>140</v>
      </c>
      <c r="S506">
        <v>464.4</v>
      </c>
      <c r="T506">
        <v>604.4</v>
      </c>
      <c r="U506">
        <v>604.4</v>
      </c>
      <c r="V506" t="s">
        <v>1048</v>
      </c>
      <c r="W506" t="s">
        <v>1053</v>
      </c>
    </row>
    <row r="507" spans="1:23" x14ac:dyDescent="0.35">
      <c r="A507" t="s">
        <v>553</v>
      </c>
      <c r="B507" t="s">
        <v>34</v>
      </c>
      <c r="C507" t="s">
        <v>44</v>
      </c>
      <c r="D507" t="s">
        <v>12</v>
      </c>
      <c r="F507" s="4">
        <v>44299</v>
      </c>
      <c r="G507" s="4">
        <v>44362</v>
      </c>
      <c r="H507" s="6">
        <v>63</v>
      </c>
      <c r="I507">
        <v>1</v>
      </c>
      <c r="L507">
        <v>1</v>
      </c>
      <c r="M507">
        <v>406.65719999999999</v>
      </c>
      <c r="N507" t="s">
        <v>18</v>
      </c>
      <c r="O507">
        <v>63</v>
      </c>
      <c r="P507">
        <v>80</v>
      </c>
      <c r="Q507">
        <v>80</v>
      </c>
      <c r="R507">
        <v>80</v>
      </c>
      <c r="S507">
        <v>406.65719999999999</v>
      </c>
      <c r="T507">
        <v>486.65719999999999</v>
      </c>
      <c r="U507">
        <v>486.65719999999999</v>
      </c>
      <c r="V507" t="s">
        <v>1048</v>
      </c>
      <c r="W507" t="s">
        <v>1048</v>
      </c>
    </row>
    <row r="508" spans="1:23" x14ac:dyDescent="0.35">
      <c r="A508" t="s">
        <v>554</v>
      </c>
      <c r="B508" t="s">
        <v>35</v>
      </c>
      <c r="C508" t="s">
        <v>44</v>
      </c>
      <c r="D508" t="s">
        <v>13</v>
      </c>
      <c r="F508" s="4">
        <v>44300</v>
      </c>
      <c r="G508" s="4">
        <v>44309</v>
      </c>
      <c r="H508" s="6">
        <v>9</v>
      </c>
      <c r="I508">
        <v>1</v>
      </c>
      <c r="L508">
        <v>0.5</v>
      </c>
      <c r="M508">
        <v>21.33</v>
      </c>
      <c r="N508" t="s">
        <v>17</v>
      </c>
      <c r="O508">
        <v>9</v>
      </c>
      <c r="P508">
        <v>80</v>
      </c>
      <c r="Q508">
        <v>40</v>
      </c>
      <c r="R508">
        <v>40</v>
      </c>
      <c r="S508">
        <v>21.33</v>
      </c>
      <c r="T508">
        <v>61.33</v>
      </c>
      <c r="U508">
        <v>61.33</v>
      </c>
      <c r="V508" t="s">
        <v>1051</v>
      </c>
      <c r="W508" t="s">
        <v>1049</v>
      </c>
    </row>
    <row r="509" spans="1:23" x14ac:dyDescent="0.35">
      <c r="A509" t="s">
        <v>555</v>
      </c>
      <c r="B509" t="s">
        <v>38</v>
      </c>
      <c r="C509" t="s">
        <v>8</v>
      </c>
      <c r="D509" t="s">
        <v>2</v>
      </c>
      <c r="F509" s="4">
        <v>44300</v>
      </c>
      <c r="G509" s="4">
        <v>44312</v>
      </c>
      <c r="H509" s="6">
        <v>12</v>
      </c>
      <c r="I509">
        <v>1</v>
      </c>
      <c r="L509">
        <v>1.5</v>
      </c>
      <c r="M509">
        <v>15.15</v>
      </c>
      <c r="N509" t="s">
        <v>17</v>
      </c>
      <c r="O509">
        <v>12</v>
      </c>
      <c r="P509">
        <v>80</v>
      </c>
      <c r="Q509">
        <v>120</v>
      </c>
      <c r="R509">
        <v>120</v>
      </c>
      <c r="S509">
        <v>15.15</v>
      </c>
      <c r="T509">
        <v>135.15</v>
      </c>
      <c r="U509">
        <v>135.15</v>
      </c>
      <c r="V509" t="s">
        <v>1051</v>
      </c>
      <c r="W509" t="s">
        <v>1053</v>
      </c>
    </row>
    <row r="510" spans="1:23" x14ac:dyDescent="0.35">
      <c r="A510" t="s">
        <v>556</v>
      </c>
      <c r="B510" t="s">
        <v>39</v>
      </c>
      <c r="C510" t="s">
        <v>8</v>
      </c>
      <c r="D510" t="s">
        <v>12</v>
      </c>
      <c r="E510" t="s">
        <v>3</v>
      </c>
      <c r="F510" s="4">
        <v>44300</v>
      </c>
      <c r="G510" s="4">
        <v>44313</v>
      </c>
      <c r="H510" s="6">
        <v>13</v>
      </c>
      <c r="I510">
        <v>1</v>
      </c>
      <c r="K510" t="s">
        <v>3</v>
      </c>
      <c r="L510">
        <v>0.25</v>
      </c>
      <c r="M510">
        <v>96.045299999999997</v>
      </c>
      <c r="N510" t="s">
        <v>18</v>
      </c>
      <c r="O510">
        <v>13</v>
      </c>
      <c r="P510">
        <v>80</v>
      </c>
      <c r="Q510">
        <v>20</v>
      </c>
      <c r="R510">
        <v>20</v>
      </c>
      <c r="S510">
        <v>0</v>
      </c>
      <c r="T510">
        <v>116.0453</v>
      </c>
      <c r="U510">
        <v>20</v>
      </c>
      <c r="V510" t="s">
        <v>1051</v>
      </c>
      <c r="W510" t="s">
        <v>1048</v>
      </c>
    </row>
    <row r="511" spans="1:23" x14ac:dyDescent="0.35">
      <c r="A511" t="s">
        <v>557</v>
      </c>
      <c r="B511" t="s">
        <v>35</v>
      </c>
      <c r="C511" t="s">
        <v>8</v>
      </c>
      <c r="D511" t="s">
        <v>11</v>
      </c>
      <c r="E511" t="s">
        <v>3</v>
      </c>
      <c r="F511" s="4">
        <v>44300</v>
      </c>
      <c r="G511" s="4">
        <v>44313</v>
      </c>
      <c r="H511" s="6">
        <v>13</v>
      </c>
      <c r="I511">
        <v>1</v>
      </c>
      <c r="L511">
        <v>0.25</v>
      </c>
      <c r="M511">
        <v>127.40130000000001</v>
      </c>
      <c r="N511" t="s">
        <v>18</v>
      </c>
      <c r="O511">
        <v>13</v>
      </c>
      <c r="P511">
        <v>80</v>
      </c>
      <c r="Q511">
        <v>20</v>
      </c>
      <c r="R511">
        <v>20</v>
      </c>
      <c r="S511">
        <v>127.40130000000001</v>
      </c>
      <c r="T511">
        <v>147.40129999999999</v>
      </c>
      <c r="U511">
        <v>147.40129999999999</v>
      </c>
      <c r="V511" t="s">
        <v>1051</v>
      </c>
      <c r="W511" t="s">
        <v>1048</v>
      </c>
    </row>
    <row r="512" spans="1:23" x14ac:dyDescent="0.35">
      <c r="A512" t="s">
        <v>558</v>
      </c>
      <c r="B512" t="s">
        <v>37</v>
      </c>
      <c r="C512" t="s">
        <v>43</v>
      </c>
      <c r="D512" t="s">
        <v>13</v>
      </c>
      <c r="F512" s="4">
        <v>44300</v>
      </c>
      <c r="G512" s="4">
        <v>44321</v>
      </c>
      <c r="H512" s="6">
        <v>21</v>
      </c>
      <c r="I512">
        <v>1</v>
      </c>
      <c r="L512">
        <v>0.5</v>
      </c>
      <c r="M512">
        <v>95.471999999999994</v>
      </c>
      <c r="N512" t="s">
        <v>19</v>
      </c>
      <c r="O512">
        <v>21</v>
      </c>
      <c r="P512">
        <v>80</v>
      </c>
      <c r="Q512">
        <v>40</v>
      </c>
      <c r="R512">
        <v>40</v>
      </c>
      <c r="S512">
        <v>95.471999999999994</v>
      </c>
      <c r="T512">
        <v>135.47199999999998</v>
      </c>
      <c r="U512">
        <v>135.47199999999998</v>
      </c>
      <c r="V512" t="s">
        <v>1051</v>
      </c>
      <c r="W512" t="s">
        <v>1051</v>
      </c>
    </row>
    <row r="513" spans="1:23" x14ac:dyDescent="0.35">
      <c r="A513" t="s">
        <v>559</v>
      </c>
      <c r="B513" t="s">
        <v>34</v>
      </c>
      <c r="C513" t="s">
        <v>44</v>
      </c>
      <c r="D513" t="s">
        <v>12</v>
      </c>
      <c r="E513" t="s">
        <v>3</v>
      </c>
      <c r="F513" s="4">
        <v>44300</v>
      </c>
      <c r="G513" s="4">
        <v>44321</v>
      </c>
      <c r="H513" s="6">
        <v>21</v>
      </c>
      <c r="I513">
        <v>1</v>
      </c>
      <c r="L513">
        <v>0.25</v>
      </c>
      <c r="M513">
        <v>55.648400000000002</v>
      </c>
      <c r="N513" t="s">
        <v>17</v>
      </c>
      <c r="O513">
        <v>21</v>
      </c>
      <c r="P513">
        <v>80</v>
      </c>
      <c r="Q513">
        <v>20</v>
      </c>
      <c r="R513">
        <v>20</v>
      </c>
      <c r="S513">
        <v>55.648400000000002</v>
      </c>
      <c r="T513">
        <v>75.648400000000009</v>
      </c>
      <c r="U513">
        <v>75.648400000000009</v>
      </c>
      <c r="V513" t="s">
        <v>1051</v>
      </c>
      <c r="W513" t="s">
        <v>1051</v>
      </c>
    </row>
    <row r="514" spans="1:23" x14ac:dyDescent="0.35">
      <c r="A514" t="s">
        <v>560</v>
      </c>
      <c r="B514" t="s">
        <v>38</v>
      </c>
      <c r="C514" t="s">
        <v>8</v>
      </c>
      <c r="D514" t="s">
        <v>12</v>
      </c>
      <c r="E514" t="s">
        <v>3</v>
      </c>
      <c r="F514" s="4">
        <v>44300</v>
      </c>
      <c r="G514" s="4">
        <v>44322</v>
      </c>
      <c r="H514" s="6">
        <v>22</v>
      </c>
      <c r="I514">
        <v>1</v>
      </c>
      <c r="K514" t="s">
        <v>3</v>
      </c>
      <c r="L514">
        <v>0.5</v>
      </c>
      <c r="M514">
        <v>22.3</v>
      </c>
      <c r="N514" t="s">
        <v>18</v>
      </c>
      <c r="O514">
        <v>22</v>
      </c>
      <c r="P514">
        <v>80</v>
      </c>
      <c r="Q514">
        <v>40</v>
      </c>
      <c r="R514">
        <v>40</v>
      </c>
      <c r="S514">
        <v>0</v>
      </c>
      <c r="T514">
        <v>62.3</v>
      </c>
      <c r="U514">
        <v>40</v>
      </c>
      <c r="V514" t="s">
        <v>1051</v>
      </c>
      <c r="W514" t="s">
        <v>1050</v>
      </c>
    </row>
    <row r="515" spans="1:23" x14ac:dyDescent="0.35">
      <c r="A515" t="s">
        <v>561</v>
      </c>
      <c r="B515" t="s">
        <v>35</v>
      </c>
      <c r="C515" t="s">
        <v>8</v>
      </c>
      <c r="D515" t="s">
        <v>12</v>
      </c>
      <c r="F515" s="4">
        <v>44300</v>
      </c>
      <c r="G515" s="4">
        <v>44328</v>
      </c>
      <c r="H515" s="6">
        <v>28</v>
      </c>
      <c r="I515">
        <v>1</v>
      </c>
      <c r="L515">
        <v>0.5</v>
      </c>
      <c r="M515">
        <v>148.095</v>
      </c>
      <c r="N515" t="s">
        <v>17</v>
      </c>
      <c r="O515">
        <v>28</v>
      </c>
      <c r="P515">
        <v>80</v>
      </c>
      <c r="Q515">
        <v>40</v>
      </c>
      <c r="R515">
        <v>40</v>
      </c>
      <c r="S515">
        <v>148.095</v>
      </c>
      <c r="T515">
        <v>188.095</v>
      </c>
      <c r="U515">
        <v>188.095</v>
      </c>
      <c r="V515" t="s">
        <v>1051</v>
      </c>
      <c r="W515" t="s">
        <v>1051</v>
      </c>
    </row>
    <row r="516" spans="1:23" x14ac:dyDescent="0.35">
      <c r="A516" t="s">
        <v>562</v>
      </c>
      <c r="B516" t="s">
        <v>37</v>
      </c>
      <c r="C516" t="s">
        <v>9</v>
      </c>
      <c r="D516" t="s">
        <v>11</v>
      </c>
      <c r="F516" s="4">
        <v>44300</v>
      </c>
      <c r="G516" s="4">
        <v>44333</v>
      </c>
      <c r="H516" s="6">
        <v>33</v>
      </c>
      <c r="I516">
        <v>1</v>
      </c>
      <c r="L516">
        <v>0.25</v>
      </c>
      <c r="M516">
        <v>18</v>
      </c>
      <c r="N516" t="s">
        <v>19</v>
      </c>
      <c r="O516">
        <v>33</v>
      </c>
      <c r="P516">
        <v>80</v>
      </c>
      <c r="Q516">
        <v>20</v>
      </c>
      <c r="R516">
        <v>20</v>
      </c>
      <c r="S516">
        <v>18</v>
      </c>
      <c r="T516">
        <v>38</v>
      </c>
      <c r="U516">
        <v>38</v>
      </c>
      <c r="V516" t="s">
        <v>1051</v>
      </c>
      <c r="W516" t="s">
        <v>1053</v>
      </c>
    </row>
    <row r="517" spans="1:23" x14ac:dyDescent="0.35">
      <c r="A517" t="s">
        <v>563</v>
      </c>
      <c r="B517" t="s">
        <v>35</v>
      </c>
      <c r="C517" t="s">
        <v>44</v>
      </c>
      <c r="D517" t="s">
        <v>12</v>
      </c>
      <c r="E517" t="s">
        <v>3</v>
      </c>
      <c r="F517" s="4">
        <v>44300</v>
      </c>
      <c r="G517" s="4">
        <v>44333</v>
      </c>
      <c r="H517" s="6">
        <v>33</v>
      </c>
      <c r="I517">
        <v>1</v>
      </c>
      <c r="K517" t="s">
        <v>3</v>
      </c>
      <c r="L517">
        <v>0.25</v>
      </c>
      <c r="M517">
        <v>54.180599999999998</v>
      </c>
      <c r="N517" t="s">
        <v>18</v>
      </c>
      <c r="O517">
        <v>33</v>
      </c>
      <c r="P517">
        <v>80</v>
      </c>
      <c r="Q517">
        <v>20</v>
      </c>
      <c r="R517">
        <v>20</v>
      </c>
      <c r="S517">
        <v>0</v>
      </c>
      <c r="T517">
        <v>74.180599999999998</v>
      </c>
      <c r="U517">
        <v>20</v>
      </c>
      <c r="V517" t="s">
        <v>1051</v>
      </c>
      <c r="W517" t="s">
        <v>1053</v>
      </c>
    </row>
    <row r="518" spans="1:23" x14ac:dyDescent="0.35">
      <c r="A518" t="s">
        <v>564</v>
      </c>
      <c r="B518" t="s">
        <v>38</v>
      </c>
      <c r="C518" t="s">
        <v>8</v>
      </c>
      <c r="D518" t="s">
        <v>13</v>
      </c>
      <c r="F518" s="4">
        <v>44300</v>
      </c>
      <c r="G518" s="4">
        <v>44347</v>
      </c>
      <c r="H518" s="6">
        <v>47</v>
      </c>
      <c r="I518">
        <v>2</v>
      </c>
      <c r="L518">
        <v>0.75</v>
      </c>
      <c r="M518">
        <v>197.9443</v>
      </c>
      <c r="N518" t="s">
        <v>18</v>
      </c>
      <c r="O518">
        <v>47</v>
      </c>
      <c r="P518">
        <v>140</v>
      </c>
      <c r="Q518">
        <v>105</v>
      </c>
      <c r="R518">
        <v>105</v>
      </c>
      <c r="S518">
        <v>197.9443</v>
      </c>
      <c r="T518">
        <v>302.9443</v>
      </c>
      <c r="U518">
        <v>302.9443</v>
      </c>
      <c r="V518" t="s">
        <v>1051</v>
      </c>
      <c r="W518" t="s">
        <v>1053</v>
      </c>
    </row>
    <row r="519" spans="1:23" x14ac:dyDescent="0.35">
      <c r="A519" t="s">
        <v>565</v>
      </c>
      <c r="B519" t="s">
        <v>39</v>
      </c>
      <c r="C519" t="s">
        <v>9</v>
      </c>
      <c r="D519" t="s">
        <v>11</v>
      </c>
      <c r="F519" s="4">
        <v>44300</v>
      </c>
      <c r="G519" s="4">
        <v>44364</v>
      </c>
      <c r="H519" s="6">
        <v>64</v>
      </c>
      <c r="I519">
        <v>1</v>
      </c>
      <c r="J519" t="s">
        <v>3</v>
      </c>
      <c r="K519" t="s">
        <v>3</v>
      </c>
      <c r="L519">
        <v>0.25</v>
      </c>
      <c r="M519">
        <v>111.91240000000001</v>
      </c>
      <c r="N519" t="s">
        <v>20</v>
      </c>
      <c r="O519">
        <v>64</v>
      </c>
      <c r="P519">
        <v>80</v>
      </c>
      <c r="Q519">
        <v>20</v>
      </c>
      <c r="R519">
        <v>0</v>
      </c>
      <c r="S519">
        <v>0</v>
      </c>
      <c r="T519">
        <v>131.91239999999999</v>
      </c>
      <c r="U519">
        <v>0</v>
      </c>
      <c r="V519" t="s">
        <v>1051</v>
      </c>
      <c r="W519" t="s">
        <v>1050</v>
      </c>
    </row>
    <row r="520" spans="1:23" x14ac:dyDescent="0.35">
      <c r="A520" t="s">
        <v>566</v>
      </c>
      <c r="B520" t="s">
        <v>36</v>
      </c>
      <c r="C520" t="s">
        <v>7</v>
      </c>
      <c r="D520" t="s">
        <v>11</v>
      </c>
      <c r="F520" s="4">
        <v>44301</v>
      </c>
      <c r="G520" s="4">
        <v>44315</v>
      </c>
      <c r="H520" s="6">
        <v>14</v>
      </c>
      <c r="I520">
        <v>1</v>
      </c>
      <c r="L520">
        <v>0.25</v>
      </c>
      <c r="M520">
        <v>118.0681</v>
      </c>
      <c r="N520" t="s">
        <v>17</v>
      </c>
      <c r="O520">
        <v>14</v>
      </c>
      <c r="P520">
        <v>80</v>
      </c>
      <c r="Q520">
        <v>20</v>
      </c>
      <c r="R520">
        <v>20</v>
      </c>
      <c r="S520">
        <v>118.0681</v>
      </c>
      <c r="T520">
        <v>138.06810000000002</v>
      </c>
      <c r="U520">
        <v>138.06810000000002</v>
      </c>
      <c r="V520" t="s">
        <v>1050</v>
      </c>
      <c r="W520" t="s">
        <v>1050</v>
      </c>
    </row>
    <row r="521" spans="1:23" x14ac:dyDescent="0.35">
      <c r="A521" t="s">
        <v>567</v>
      </c>
      <c r="B521" t="s">
        <v>37</v>
      </c>
      <c r="C521" t="s">
        <v>43</v>
      </c>
      <c r="D521" t="s">
        <v>13</v>
      </c>
      <c r="F521" s="4">
        <v>44301</v>
      </c>
      <c r="G521" s="4">
        <v>44313</v>
      </c>
      <c r="H521" s="6">
        <v>12</v>
      </c>
      <c r="I521">
        <v>1</v>
      </c>
      <c r="L521">
        <v>0.5</v>
      </c>
      <c r="M521">
        <v>48.75</v>
      </c>
      <c r="N521" t="s">
        <v>17</v>
      </c>
      <c r="O521">
        <v>12</v>
      </c>
      <c r="P521">
        <v>80</v>
      </c>
      <c r="Q521">
        <v>40</v>
      </c>
      <c r="R521">
        <v>40</v>
      </c>
      <c r="S521">
        <v>48.75</v>
      </c>
      <c r="T521">
        <v>88.75</v>
      </c>
      <c r="U521">
        <v>88.75</v>
      </c>
      <c r="V521" t="s">
        <v>1050</v>
      </c>
      <c r="W521" t="s">
        <v>1048</v>
      </c>
    </row>
    <row r="522" spans="1:23" x14ac:dyDescent="0.35">
      <c r="A522" t="s">
        <v>568</v>
      </c>
      <c r="B522" t="s">
        <v>36</v>
      </c>
      <c r="C522" t="s">
        <v>7</v>
      </c>
      <c r="D522" t="s">
        <v>12</v>
      </c>
      <c r="F522" s="4">
        <v>44301</v>
      </c>
      <c r="G522" s="4">
        <v>44313</v>
      </c>
      <c r="H522" s="6">
        <v>12</v>
      </c>
      <c r="I522">
        <v>1</v>
      </c>
      <c r="J522" t="s">
        <v>3</v>
      </c>
      <c r="K522" t="s">
        <v>3</v>
      </c>
      <c r="L522">
        <v>0.25</v>
      </c>
      <c r="M522">
        <v>144</v>
      </c>
      <c r="N522" t="s">
        <v>20</v>
      </c>
      <c r="O522">
        <v>12</v>
      </c>
      <c r="P522">
        <v>80</v>
      </c>
      <c r="Q522">
        <v>20</v>
      </c>
      <c r="R522">
        <v>0</v>
      </c>
      <c r="S522">
        <v>0</v>
      </c>
      <c r="T522">
        <v>164</v>
      </c>
      <c r="U522">
        <v>0</v>
      </c>
      <c r="V522" t="s">
        <v>1050</v>
      </c>
      <c r="W522" t="s">
        <v>1048</v>
      </c>
    </row>
    <row r="523" spans="1:23" x14ac:dyDescent="0.35">
      <c r="A523" t="s">
        <v>569</v>
      </c>
      <c r="B523" t="s">
        <v>39</v>
      </c>
      <c r="C523" t="s">
        <v>8</v>
      </c>
      <c r="D523" t="s">
        <v>11</v>
      </c>
      <c r="F523" s="4">
        <v>44301</v>
      </c>
      <c r="G523" s="4">
        <v>44322</v>
      </c>
      <c r="H523" s="6">
        <v>21</v>
      </c>
      <c r="I523">
        <v>1</v>
      </c>
      <c r="K523" t="s">
        <v>3</v>
      </c>
      <c r="L523">
        <v>0.25</v>
      </c>
      <c r="M523">
        <v>50.603299999999997</v>
      </c>
      <c r="N523" t="s">
        <v>18</v>
      </c>
      <c r="O523">
        <v>21</v>
      </c>
      <c r="P523">
        <v>80</v>
      </c>
      <c r="Q523">
        <v>20</v>
      </c>
      <c r="R523">
        <v>20</v>
      </c>
      <c r="S523">
        <v>0</v>
      </c>
      <c r="T523">
        <v>70.60329999999999</v>
      </c>
      <c r="U523">
        <v>20</v>
      </c>
      <c r="V523" t="s">
        <v>1050</v>
      </c>
      <c r="W523" t="s">
        <v>1050</v>
      </c>
    </row>
    <row r="524" spans="1:23" x14ac:dyDescent="0.35">
      <c r="A524" t="s">
        <v>570</v>
      </c>
      <c r="B524" t="s">
        <v>35</v>
      </c>
      <c r="C524" t="s">
        <v>9</v>
      </c>
      <c r="D524" t="s">
        <v>11</v>
      </c>
      <c r="F524" s="4">
        <v>44301</v>
      </c>
      <c r="G524" s="4">
        <v>44323</v>
      </c>
      <c r="H524" s="6">
        <v>22</v>
      </c>
      <c r="I524">
        <v>1</v>
      </c>
      <c r="J524" t="s">
        <v>3</v>
      </c>
      <c r="K524" t="s">
        <v>3</v>
      </c>
      <c r="L524">
        <v>0.25</v>
      </c>
      <c r="M524">
        <v>90.278800000000004</v>
      </c>
      <c r="N524" t="s">
        <v>20</v>
      </c>
      <c r="O524">
        <v>22</v>
      </c>
      <c r="P524">
        <v>80</v>
      </c>
      <c r="Q524">
        <v>20</v>
      </c>
      <c r="R524">
        <v>0</v>
      </c>
      <c r="S524">
        <v>0</v>
      </c>
      <c r="T524">
        <v>110.2788</v>
      </c>
      <c r="U524">
        <v>0</v>
      </c>
      <c r="V524" t="s">
        <v>1050</v>
      </c>
      <c r="W524" t="s">
        <v>1049</v>
      </c>
    </row>
    <row r="525" spans="1:23" x14ac:dyDescent="0.35">
      <c r="A525" t="s">
        <v>571</v>
      </c>
      <c r="B525" t="s">
        <v>34</v>
      </c>
      <c r="C525" t="s">
        <v>44</v>
      </c>
      <c r="D525" t="s">
        <v>13</v>
      </c>
      <c r="E525" t="s">
        <v>3</v>
      </c>
      <c r="F525" s="4">
        <v>44301</v>
      </c>
      <c r="G525" s="4">
        <v>44322</v>
      </c>
      <c r="H525" s="6">
        <v>21</v>
      </c>
      <c r="I525">
        <v>1</v>
      </c>
      <c r="L525">
        <v>0.5</v>
      </c>
      <c r="M525">
        <v>25</v>
      </c>
      <c r="N525" t="s">
        <v>18</v>
      </c>
      <c r="O525">
        <v>21</v>
      </c>
      <c r="P525">
        <v>80</v>
      </c>
      <c r="Q525">
        <v>40</v>
      </c>
      <c r="R525">
        <v>40</v>
      </c>
      <c r="S525">
        <v>25</v>
      </c>
      <c r="T525">
        <v>65</v>
      </c>
      <c r="U525">
        <v>65</v>
      </c>
      <c r="V525" t="s">
        <v>1050</v>
      </c>
      <c r="W525" t="s">
        <v>1050</v>
      </c>
    </row>
    <row r="526" spans="1:23" x14ac:dyDescent="0.35">
      <c r="A526" t="s">
        <v>572</v>
      </c>
      <c r="B526" t="s">
        <v>39</v>
      </c>
      <c r="C526" t="s">
        <v>9</v>
      </c>
      <c r="D526" t="s">
        <v>11</v>
      </c>
      <c r="F526" s="4">
        <v>44301</v>
      </c>
      <c r="G526" s="4">
        <v>44331</v>
      </c>
      <c r="H526" s="6">
        <v>30</v>
      </c>
      <c r="I526">
        <v>1</v>
      </c>
      <c r="L526">
        <v>0.25</v>
      </c>
      <c r="M526">
        <v>34.08</v>
      </c>
      <c r="N526" t="s">
        <v>19</v>
      </c>
      <c r="O526">
        <v>30</v>
      </c>
      <c r="P526">
        <v>80</v>
      </c>
      <c r="Q526">
        <v>20</v>
      </c>
      <c r="R526">
        <v>20</v>
      </c>
      <c r="S526">
        <v>34.08</v>
      </c>
      <c r="T526">
        <v>54.08</v>
      </c>
      <c r="U526">
        <v>54.08</v>
      </c>
      <c r="V526" t="s">
        <v>1050</v>
      </c>
      <c r="W526" t="s">
        <v>1052</v>
      </c>
    </row>
    <row r="527" spans="1:23" x14ac:dyDescent="0.35">
      <c r="A527" t="s">
        <v>573</v>
      </c>
      <c r="B527" t="s">
        <v>35</v>
      </c>
      <c r="C527" t="s">
        <v>44</v>
      </c>
      <c r="D527" t="s">
        <v>12</v>
      </c>
      <c r="F527" s="4">
        <v>44301</v>
      </c>
      <c r="G527" s="4">
        <v>44333</v>
      </c>
      <c r="H527" s="6">
        <v>32</v>
      </c>
      <c r="I527">
        <v>1</v>
      </c>
      <c r="L527">
        <v>0.25</v>
      </c>
      <c r="M527">
        <v>146.75530000000001</v>
      </c>
      <c r="N527" t="s">
        <v>19</v>
      </c>
      <c r="O527">
        <v>32</v>
      </c>
      <c r="P527">
        <v>80</v>
      </c>
      <c r="Q527">
        <v>20</v>
      </c>
      <c r="R527">
        <v>20</v>
      </c>
      <c r="S527">
        <v>146.75530000000001</v>
      </c>
      <c r="T527">
        <v>166.75530000000001</v>
      </c>
      <c r="U527">
        <v>166.75530000000001</v>
      </c>
      <c r="V527" t="s">
        <v>1050</v>
      </c>
      <c r="W527" t="s">
        <v>1053</v>
      </c>
    </row>
    <row r="528" spans="1:23" x14ac:dyDescent="0.35">
      <c r="A528" t="s">
        <v>574</v>
      </c>
      <c r="B528" t="s">
        <v>35</v>
      </c>
      <c r="C528" t="s">
        <v>44</v>
      </c>
      <c r="D528" t="s">
        <v>1</v>
      </c>
      <c r="F528" s="4">
        <v>44301</v>
      </c>
      <c r="G528" s="4">
        <v>44336</v>
      </c>
      <c r="H528" s="6">
        <v>35</v>
      </c>
      <c r="I528">
        <v>1</v>
      </c>
      <c r="J528" t="s">
        <v>3</v>
      </c>
      <c r="K528" t="s">
        <v>3</v>
      </c>
      <c r="L528">
        <v>1.25</v>
      </c>
      <c r="M528">
        <v>221.43</v>
      </c>
      <c r="N528" t="s">
        <v>20</v>
      </c>
      <c r="O528">
        <v>35</v>
      </c>
      <c r="P528">
        <v>80</v>
      </c>
      <c r="Q528">
        <v>100</v>
      </c>
      <c r="R528">
        <v>0</v>
      </c>
      <c r="S528">
        <v>0</v>
      </c>
      <c r="T528">
        <v>321.43</v>
      </c>
      <c r="U528">
        <v>0</v>
      </c>
      <c r="V528" t="s">
        <v>1050</v>
      </c>
      <c r="W528" t="s">
        <v>1050</v>
      </c>
    </row>
    <row r="529" spans="1:23" x14ac:dyDescent="0.35">
      <c r="A529" t="s">
        <v>575</v>
      </c>
      <c r="B529" t="s">
        <v>35</v>
      </c>
      <c r="C529" t="s">
        <v>44</v>
      </c>
      <c r="D529" t="s">
        <v>12</v>
      </c>
      <c r="F529" s="4">
        <v>44301</v>
      </c>
      <c r="G529" s="4">
        <v>44342</v>
      </c>
      <c r="H529" s="6">
        <v>41</v>
      </c>
      <c r="I529">
        <v>1</v>
      </c>
      <c r="K529" t="s">
        <v>3</v>
      </c>
      <c r="L529">
        <v>1</v>
      </c>
      <c r="M529">
        <v>137.1969</v>
      </c>
      <c r="N529" t="s">
        <v>18</v>
      </c>
      <c r="O529">
        <v>41</v>
      </c>
      <c r="P529">
        <v>80</v>
      </c>
      <c r="Q529">
        <v>80</v>
      </c>
      <c r="R529">
        <v>80</v>
      </c>
      <c r="S529">
        <v>0</v>
      </c>
      <c r="T529">
        <v>217.1969</v>
      </c>
      <c r="U529">
        <v>80</v>
      </c>
      <c r="V529" t="s">
        <v>1050</v>
      </c>
      <c r="W529" t="s">
        <v>1051</v>
      </c>
    </row>
    <row r="530" spans="1:23" x14ac:dyDescent="0.35">
      <c r="A530" t="s">
        <v>576</v>
      </c>
      <c r="B530" t="s">
        <v>34</v>
      </c>
      <c r="C530" t="s">
        <v>8</v>
      </c>
      <c r="D530" t="s">
        <v>1</v>
      </c>
      <c r="E530" t="s">
        <v>3</v>
      </c>
      <c r="F530" s="4">
        <v>44301</v>
      </c>
      <c r="G530" s="4">
        <v>44361</v>
      </c>
      <c r="H530" s="6">
        <v>60</v>
      </c>
      <c r="I530">
        <v>1</v>
      </c>
      <c r="L530">
        <v>2.5</v>
      </c>
      <c r="M530">
        <v>69.033299999999997</v>
      </c>
      <c r="N530" t="s">
        <v>18</v>
      </c>
      <c r="O530">
        <v>60</v>
      </c>
      <c r="P530">
        <v>80</v>
      </c>
      <c r="Q530">
        <v>200</v>
      </c>
      <c r="R530">
        <v>200</v>
      </c>
      <c r="S530">
        <v>69.033299999999997</v>
      </c>
      <c r="T530">
        <v>269.0333</v>
      </c>
      <c r="U530">
        <v>269.0333</v>
      </c>
      <c r="V530" t="s">
        <v>1050</v>
      </c>
      <c r="W530" t="s">
        <v>1053</v>
      </c>
    </row>
    <row r="531" spans="1:23" x14ac:dyDescent="0.35">
      <c r="A531" t="s">
        <v>577</v>
      </c>
      <c r="B531" t="s">
        <v>41</v>
      </c>
      <c r="C531" t="s">
        <v>7</v>
      </c>
      <c r="D531" t="s">
        <v>12</v>
      </c>
      <c r="F531" s="4">
        <v>44301</v>
      </c>
      <c r="G531" s="4">
        <v>44364</v>
      </c>
      <c r="H531" s="6">
        <v>63</v>
      </c>
      <c r="I531">
        <v>2</v>
      </c>
      <c r="L531">
        <v>0.25</v>
      </c>
      <c r="M531">
        <v>54</v>
      </c>
      <c r="N531" t="s">
        <v>21</v>
      </c>
      <c r="O531">
        <v>63</v>
      </c>
      <c r="P531">
        <v>140</v>
      </c>
      <c r="Q531">
        <v>35</v>
      </c>
      <c r="R531">
        <v>35</v>
      </c>
      <c r="S531">
        <v>54</v>
      </c>
      <c r="T531">
        <v>89</v>
      </c>
      <c r="U531">
        <v>89</v>
      </c>
      <c r="V531" t="s">
        <v>1050</v>
      </c>
      <c r="W531" t="s">
        <v>1050</v>
      </c>
    </row>
    <row r="532" spans="1:23" x14ac:dyDescent="0.35">
      <c r="A532" t="s">
        <v>578</v>
      </c>
      <c r="B532" t="s">
        <v>39</v>
      </c>
      <c r="C532" t="s">
        <v>8</v>
      </c>
      <c r="D532" t="s">
        <v>11</v>
      </c>
      <c r="F532" s="4">
        <v>44303</v>
      </c>
      <c r="G532" s="4">
        <v>44324</v>
      </c>
      <c r="H532" s="6">
        <v>21</v>
      </c>
      <c r="I532">
        <v>1</v>
      </c>
      <c r="K532" t="s">
        <v>3</v>
      </c>
      <c r="L532">
        <v>0.25</v>
      </c>
      <c r="M532">
        <v>75.180800000000005</v>
      </c>
      <c r="N532" t="s">
        <v>18</v>
      </c>
      <c r="O532">
        <v>21</v>
      </c>
      <c r="P532">
        <v>80</v>
      </c>
      <c r="Q532">
        <v>20</v>
      </c>
      <c r="R532">
        <v>20</v>
      </c>
      <c r="S532">
        <v>0</v>
      </c>
      <c r="T532">
        <v>95.180800000000005</v>
      </c>
      <c r="U532">
        <v>20</v>
      </c>
      <c r="V532" t="s">
        <v>1052</v>
      </c>
      <c r="W532" t="s">
        <v>1052</v>
      </c>
    </row>
    <row r="533" spans="1:23" x14ac:dyDescent="0.35">
      <c r="A533" t="s">
        <v>579</v>
      </c>
      <c r="B533" t="s">
        <v>36</v>
      </c>
      <c r="C533" t="s">
        <v>7</v>
      </c>
      <c r="D533" t="s">
        <v>12</v>
      </c>
      <c r="E533" t="s">
        <v>3</v>
      </c>
      <c r="F533" s="4">
        <v>44303</v>
      </c>
      <c r="G533" s="4">
        <v>44326</v>
      </c>
      <c r="H533" s="6">
        <v>23</v>
      </c>
      <c r="I533">
        <v>2</v>
      </c>
      <c r="L533">
        <v>0.75</v>
      </c>
      <c r="M533">
        <v>262.11</v>
      </c>
      <c r="N533" t="s">
        <v>17</v>
      </c>
      <c r="O533">
        <v>23</v>
      </c>
      <c r="P533">
        <v>140</v>
      </c>
      <c r="Q533">
        <v>105</v>
      </c>
      <c r="R533">
        <v>105</v>
      </c>
      <c r="S533">
        <v>262.11</v>
      </c>
      <c r="T533">
        <v>367.11</v>
      </c>
      <c r="U533">
        <v>367.11</v>
      </c>
      <c r="V533" t="s">
        <v>1052</v>
      </c>
      <c r="W533" t="s">
        <v>1053</v>
      </c>
    </row>
    <row r="534" spans="1:23" x14ac:dyDescent="0.35">
      <c r="A534" t="s">
        <v>580</v>
      </c>
      <c r="B534" t="s">
        <v>41</v>
      </c>
      <c r="C534" t="s">
        <v>7</v>
      </c>
      <c r="D534" t="s">
        <v>11</v>
      </c>
      <c r="F534" s="4">
        <v>44305</v>
      </c>
      <c r="G534" s="4">
        <v>44317</v>
      </c>
      <c r="H534" s="6">
        <v>12</v>
      </c>
      <c r="I534">
        <v>1</v>
      </c>
      <c r="L534">
        <v>0.25</v>
      </c>
      <c r="M534">
        <v>61.259</v>
      </c>
      <c r="N534" t="s">
        <v>18</v>
      </c>
      <c r="O534">
        <v>12</v>
      </c>
      <c r="P534">
        <v>80</v>
      </c>
      <c r="Q534">
        <v>20</v>
      </c>
      <c r="R534">
        <v>20</v>
      </c>
      <c r="S534">
        <v>61.259</v>
      </c>
      <c r="T534">
        <v>81.259</v>
      </c>
      <c r="U534">
        <v>81.259</v>
      </c>
      <c r="V534" t="s">
        <v>1053</v>
      </c>
      <c r="W534" t="s">
        <v>1052</v>
      </c>
    </row>
    <row r="535" spans="1:23" x14ac:dyDescent="0.35">
      <c r="A535" t="s">
        <v>581</v>
      </c>
      <c r="B535" t="s">
        <v>39</v>
      </c>
      <c r="C535" t="s">
        <v>44</v>
      </c>
      <c r="D535" t="s">
        <v>2</v>
      </c>
      <c r="F535" s="4">
        <v>44305</v>
      </c>
      <c r="G535" s="4">
        <v>44317</v>
      </c>
      <c r="H535" s="6">
        <v>12</v>
      </c>
      <c r="I535">
        <v>1</v>
      </c>
      <c r="K535" t="s">
        <v>3</v>
      </c>
      <c r="L535">
        <v>1</v>
      </c>
      <c r="M535">
        <v>197.5849</v>
      </c>
      <c r="N535" t="s">
        <v>18</v>
      </c>
      <c r="O535">
        <v>12</v>
      </c>
      <c r="P535">
        <v>80</v>
      </c>
      <c r="Q535">
        <v>80</v>
      </c>
      <c r="R535">
        <v>80</v>
      </c>
      <c r="S535">
        <v>0</v>
      </c>
      <c r="T535">
        <v>277.5849</v>
      </c>
      <c r="U535">
        <v>80</v>
      </c>
      <c r="V535" t="s">
        <v>1053</v>
      </c>
      <c r="W535" t="s">
        <v>1052</v>
      </c>
    </row>
    <row r="536" spans="1:23" x14ac:dyDescent="0.35">
      <c r="A536" t="s">
        <v>582</v>
      </c>
      <c r="B536" t="s">
        <v>36</v>
      </c>
      <c r="C536" t="s">
        <v>7</v>
      </c>
      <c r="D536" t="s">
        <v>11</v>
      </c>
      <c r="F536" s="4">
        <v>44305</v>
      </c>
      <c r="G536" s="4">
        <v>44313</v>
      </c>
      <c r="H536" s="6">
        <v>8</v>
      </c>
      <c r="I536">
        <v>2</v>
      </c>
      <c r="L536">
        <v>0.25</v>
      </c>
      <c r="M536">
        <v>158.9538</v>
      </c>
      <c r="N536" t="s">
        <v>17</v>
      </c>
      <c r="O536">
        <v>8</v>
      </c>
      <c r="P536">
        <v>140</v>
      </c>
      <c r="Q536">
        <v>35</v>
      </c>
      <c r="R536">
        <v>35</v>
      </c>
      <c r="S536">
        <v>158.9538</v>
      </c>
      <c r="T536">
        <v>193.9538</v>
      </c>
      <c r="U536">
        <v>193.9538</v>
      </c>
      <c r="V536" t="s">
        <v>1053</v>
      </c>
      <c r="W536" t="s">
        <v>1048</v>
      </c>
    </row>
    <row r="537" spans="1:23" x14ac:dyDescent="0.35">
      <c r="A537" t="s">
        <v>583</v>
      </c>
      <c r="B537" t="s">
        <v>37</v>
      </c>
      <c r="C537" t="s">
        <v>43</v>
      </c>
      <c r="D537" t="s">
        <v>13</v>
      </c>
      <c r="F537" s="4">
        <v>44305</v>
      </c>
      <c r="G537" s="4">
        <v>44314</v>
      </c>
      <c r="H537" s="6">
        <v>9</v>
      </c>
      <c r="I537">
        <v>1</v>
      </c>
      <c r="L537">
        <v>0.75</v>
      </c>
      <c r="M537">
        <v>15.430999999999999</v>
      </c>
      <c r="N537" t="s">
        <v>17</v>
      </c>
      <c r="O537">
        <v>9</v>
      </c>
      <c r="P537">
        <v>80</v>
      </c>
      <c r="Q537">
        <v>60</v>
      </c>
      <c r="R537">
        <v>60</v>
      </c>
      <c r="S537">
        <v>15.430999999999999</v>
      </c>
      <c r="T537">
        <v>75.430999999999997</v>
      </c>
      <c r="U537">
        <v>75.430999999999997</v>
      </c>
      <c r="V537" t="s">
        <v>1053</v>
      </c>
      <c r="W537" t="s">
        <v>1051</v>
      </c>
    </row>
    <row r="538" spans="1:23" x14ac:dyDescent="0.35">
      <c r="A538" t="s">
        <v>584</v>
      </c>
      <c r="B538" t="s">
        <v>34</v>
      </c>
      <c r="C538" t="s">
        <v>44</v>
      </c>
      <c r="D538" t="s">
        <v>11</v>
      </c>
      <c r="E538" t="s">
        <v>3</v>
      </c>
      <c r="F538" s="4">
        <v>44305</v>
      </c>
      <c r="G538" s="4">
        <v>44322</v>
      </c>
      <c r="H538" s="6">
        <v>17</v>
      </c>
      <c r="I538">
        <v>1</v>
      </c>
      <c r="L538">
        <v>0.25</v>
      </c>
      <c r="M538">
        <v>72.350099999999998</v>
      </c>
      <c r="N538" t="s">
        <v>18</v>
      </c>
      <c r="O538">
        <v>17</v>
      </c>
      <c r="P538">
        <v>80</v>
      </c>
      <c r="Q538">
        <v>20</v>
      </c>
      <c r="R538">
        <v>20</v>
      </c>
      <c r="S538">
        <v>72.350099999999998</v>
      </c>
      <c r="T538">
        <v>92.350099999999998</v>
      </c>
      <c r="U538">
        <v>92.350099999999998</v>
      </c>
      <c r="V538" t="s">
        <v>1053</v>
      </c>
      <c r="W538" t="s">
        <v>1050</v>
      </c>
    </row>
    <row r="539" spans="1:23" x14ac:dyDescent="0.35">
      <c r="A539" t="s">
        <v>585</v>
      </c>
      <c r="B539" t="s">
        <v>35</v>
      </c>
      <c r="C539" t="s">
        <v>8</v>
      </c>
      <c r="D539" t="s">
        <v>13</v>
      </c>
      <c r="F539" s="4">
        <v>44305</v>
      </c>
      <c r="G539" s="4">
        <v>44328</v>
      </c>
      <c r="H539" s="6">
        <v>23</v>
      </c>
      <c r="I539">
        <v>1</v>
      </c>
      <c r="L539">
        <v>0.5</v>
      </c>
      <c r="M539">
        <v>7.3079999999999998</v>
      </c>
      <c r="N539" t="s">
        <v>18</v>
      </c>
      <c r="O539">
        <v>23</v>
      </c>
      <c r="P539">
        <v>80</v>
      </c>
      <c r="Q539">
        <v>40</v>
      </c>
      <c r="R539">
        <v>40</v>
      </c>
      <c r="S539">
        <v>7.3079999999999998</v>
      </c>
      <c r="T539">
        <v>47.308</v>
      </c>
      <c r="U539">
        <v>47.308</v>
      </c>
      <c r="V539" t="s">
        <v>1053</v>
      </c>
      <c r="W539" t="s">
        <v>1051</v>
      </c>
    </row>
    <row r="540" spans="1:23" x14ac:dyDescent="0.35">
      <c r="A540" t="s">
        <v>586</v>
      </c>
      <c r="B540" t="s">
        <v>34</v>
      </c>
      <c r="C540" t="s">
        <v>8</v>
      </c>
      <c r="D540" t="s">
        <v>11</v>
      </c>
      <c r="F540" s="4">
        <v>44305</v>
      </c>
      <c r="G540" s="4">
        <v>44337</v>
      </c>
      <c r="H540" s="6">
        <v>32</v>
      </c>
      <c r="I540">
        <v>1</v>
      </c>
      <c r="L540">
        <v>0.25</v>
      </c>
      <c r="M540">
        <v>120</v>
      </c>
      <c r="N540" t="s">
        <v>18</v>
      </c>
      <c r="O540">
        <v>32</v>
      </c>
      <c r="P540">
        <v>80</v>
      </c>
      <c r="Q540">
        <v>20</v>
      </c>
      <c r="R540">
        <v>20</v>
      </c>
      <c r="S540">
        <v>120</v>
      </c>
      <c r="T540">
        <v>140</v>
      </c>
      <c r="U540">
        <v>140</v>
      </c>
      <c r="V540" t="s">
        <v>1053</v>
      </c>
      <c r="W540" t="s">
        <v>1049</v>
      </c>
    </row>
    <row r="541" spans="1:23" x14ac:dyDescent="0.35">
      <c r="A541" t="s">
        <v>587</v>
      </c>
      <c r="B541" t="s">
        <v>39</v>
      </c>
      <c r="C541" t="s">
        <v>9</v>
      </c>
      <c r="D541" t="s">
        <v>12</v>
      </c>
      <c r="F541" s="4">
        <v>44305</v>
      </c>
      <c r="G541" s="4">
        <v>44333</v>
      </c>
      <c r="H541" s="6">
        <v>28</v>
      </c>
      <c r="I541">
        <v>2</v>
      </c>
      <c r="L541">
        <v>0.5</v>
      </c>
      <c r="M541">
        <v>173.29900000000001</v>
      </c>
      <c r="N541" t="s">
        <v>18</v>
      </c>
      <c r="O541">
        <v>28</v>
      </c>
      <c r="P541">
        <v>140</v>
      </c>
      <c r="Q541">
        <v>70</v>
      </c>
      <c r="R541">
        <v>70</v>
      </c>
      <c r="S541">
        <v>173.29900000000001</v>
      </c>
      <c r="T541">
        <v>243.29900000000001</v>
      </c>
      <c r="U541">
        <v>243.29900000000001</v>
      </c>
      <c r="V541" t="s">
        <v>1053</v>
      </c>
      <c r="W541" t="s">
        <v>1053</v>
      </c>
    </row>
    <row r="542" spans="1:23" x14ac:dyDescent="0.35">
      <c r="A542" t="s">
        <v>588</v>
      </c>
      <c r="B542" t="s">
        <v>36</v>
      </c>
      <c r="C542" t="s">
        <v>7</v>
      </c>
      <c r="D542" t="s">
        <v>12</v>
      </c>
      <c r="F542" s="4">
        <v>44305</v>
      </c>
      <c r="G542" s="4">
        <v>44341</v>
      </c>
      <c r="H542" s="6">
        <v>36</v>
      </c>
      <c r="I542">
        <v>1</v>
      </c>
      <c r="L542">
        <v>0.25</v>
      </c>
      <c r="M542">
        <v>24.63</v>
      </c>
      <c r="N542" t="s">
        <v>18</v>
      </c>
      <c r="O542">
        <v>36</v>
      </c>
      <c r="P542">
        <v>80</v>
      </c>
      <c r="Q542">
        <v>20</v>
      </c>
      <c r="R542">
        <v>20</v>
      </c>
      <c r="S542">
        <v>24.63</v>
      </c>
      <c r="T542">
        <v>44.629999999999995</v>
      </c>
      <c r="U542">
        <v>44.629999999999995</v>
      </c>
      <c r="V542" t="s">
        <v>1053</v>
      </c>
      <c r="W542" t="s">
        <v>1048</v>
      </c>
    </row>
    <row r="543" spans="1:23" x14ac:dyDescent="0.35">
      <c r="A543" t="s">
        <v>589</v>
      </c>
      <c r="B543" t="s">
        <v>42</v>
      </c>
      <c r="C543" t="s">
        <v>7</v>
      </c>
      <c r="D543" t="s">
        <v>1</v>
      </c>
      <c r="E543" t="s">
        <v>3</v>
      </c>
      <c r="F543" s="4">
        <v>44305</v>
      </c>
      <c r="G543" s="4">
        <v>44354</v>
      </c>
      <c r="H543" s="6">
        <v>49</v>
      </c>
      <c r="I543">
        <v>2</v>
      </c>
      <c r="K543" t="s">
        <v>3</v>
      </c>
      <c r="L543">
        <v>7.5</v>
      </c>
      <c r="M543">
        <v>1514.7836</v>
      </c>
      <c r="N543" t="s">
        <v>18</v>
      </c>
      <c r="O543">
        <v>49</v>
      </c>
      <c r="P543">
        <v>140</v>
      </c>
      <c r="Q543">
        <v>1050</v>
      </c>
      <c r="R543">
        <v>1050</v>
      </c>
      <c r="S543">
        <v>0</v>
      </c>
      <c r="T543">
        <v>2564.7835999999998</v>
      </c>
      <c r="U543">
        <v>1050</v>
      </c>
      <c r="V543" t="s">
        <v>1053</v>
      </c>
      <c r="W543" t="s">
        <v>1053</v>
      </c>
    </row>
    <row r="544" spans="1:23" x14ac:dyDescent="0.35">
      <c r="A544" t="s">
        <v>590</v>
      </c>
      <c r="B544" t="s">
        <v>36</v>
      </c>
      <c r="C544" t="s">
        <v>7</v>
      </c>
      <c r="D544" t="s">
        <v>13</v>
      </c>
      <c r="F544" s="4">
        <v>44305</v>
      </c>
      <c r="G544" s="4">
        <v>44377</v>
      </c>
      <c r="H544" s="6">
        <v>72</v>
      </c>
      <c r="I544">
        <v>2</v>
      </c>
      <c r="L544">
        <v>0.75</v>
      </c>
      <c r="M544">
        <v>106.65</v>
      </c>
      <c r="N544" t="s">
        <v>18</v>
      </c>
      <c r="O544">
        <v>72</v>
      </c>
      <c r="P544">
        <v>140</v>
      </c>
      <c r="Q544">
        <v>105</v>
      </c>
      <c r="R544">
        <v>105</v>
      </c>
      <c r="S544">
        <v>106.65</v>
      </c>
      <c r="T544">
        <v>211.65</v>
      </c>
      <c r="U544">
        <v>211.65</v>
      </c>
      <c r="V544" t="s">
        <v>1053</v>
      </c>
      <c r="W544" t="s">
        <v>1051</v>
      </c>
    </row>
    <row r="545" spans="1:23" x14ac:dyDescent="0.35">
      <c r="A545" t="s">
        <v>592</v>
      </c>
      <c r="B545" t="s">
        <v>35</v>
      </c>
      <c r="C545" t="s">
        <v>8</v>
      </c>
      <c r="D545" t="s">
        <v>12</v>
      </c>
      <c r="F545" s="4">
        <v>44306</v>
      </c>
      <c r="G545" s="4">
        <v>44327</v>
      </c>
      <c r="H545" s="6">
        <v>21</v>
      </c>
      <c r="I545">
        <v>1</v>
      </c>
      <c r="L545">
        <v>0.25</v>
      </c>
      <c r="M545">
        <v>84.700599999999994</v>
      </c>
      <c r="N545" t="s">
        <v>18</v>
      </c>
      <c r="O545">
        <v>21</v>
      </c>
      <c r="P545">
        <v>80</v>
      </c>
      <c r="Q545">
        <v>20</v>
      </c>
      <c r="R545">
        <v>20</v>
      </c>
      <c r="S545">
        <v>84.700599999999994</v>
      </c>
      <c r="T545">
        <v>104.70059999999999</v>
      </c>
      <c r="U545">
        <v>104.70059999999999</v>
      </c>
      <c r="V545" t="s">
        <v>1048</v>
      </c>
      <c r="W545" t="s">
        <v>1048</v>
      </c>
    </row>
    <row r="546" spans="1:23" x14ac:dyDescent="0.35">
      <c r="A546" t="s">
        <v>593</v>
      </c>
      <c r="B546" t="s">
        <v>39</v>
      </c>
      <c r="C546" t="s">
        <v>9</v>
      </c>
      <c r="D546" t="s">
        <v>12</v>
      </c>
      <c r="F546" s="4">
        <v>44306</v>
      </c>
      <c r="G546" s="4">
        <v>44326</v>
      </c>
      <c r="H546" s="6">
        <v>20</v>
      </c>
      <c r="I546">
        <v>1</v>
      </c>
      <c r="L546">
        <v>0.25</v>
      </c>
      <c r="M546">
        <v>106.5408</v>
      </c>
      <c r="N546" t="s">
        <v>18</v>
      </c>
      <c r="O546">
        <v>20</v>
      </c>
      <c r="P546">
        <v>80</v>
      </c>
      <c r="Q546">
        <v>20</v>
      </c>
      <c r="R546">
        <v>20</v>
      </c>
      <c r="S546">
        <v>106.5408</v>
      </c>
      <c r="T546">
        <v>126.5408</v>
      </c>
      <c r="U546">
        <v>126.5408</v>
      </c>
      <c r="V546" t="s">
        <v>1048</v>
      </c>
      <c r="W546" t="s">
        <v>1053</v>
      </c>
    </row>
    <row r="547" spans="1:23" x14ac:dyDescent="0.35">
      <c r="A547" t="s">
        <v>594</v>
      </c>
      <c r="B547" t="s">
        <v>34</v>
      </c>
      <c r="C547" t="s">
        <v>8</v>
      </c>
      <c r="D547" t="s">
        <v>11</v>
      </c>
      <c r="F547" s="4">
        <v>44306</v>
      </c>
      <c r="G547" s="4">
        <v>44329</v>
      </c>
      <c r="H547" s="6">
        <v>23</v>
      </c>
      <c r="I547">
        <v>1</v>
      </c>
      <c r="L547">
        <v>0.25</v>
      </c>
      <c r="M547">
        <v>108.69070000000001</v>
      </c>
      <c r="N547" t="s">
        <v>18</v>
      </c>
      <c r="O547">
        <v>23</v>
      </c>
      <c r="P547">
        <v>80</v>
      </c>
      <c r="Q547">
        <v>20</v>
      </c>
      <c r="R547">
        <v>20</v>
      </c>
      <c r="S547">
        <v>108.69070000000001</v>
      </c>
      <c r="T547">
        <v>128.69069999999999</v>
      </c>
      <c r="U547">
        <v>128.69069999999999</v>
      </c>
      <c r="V547" t="s">
        <v>1048</v>
      </c>
      <c r="W547" t="s">
        <v>1050</v>
      </c>
    </row>
    <row r="548" spans="1:23" x14ac:dyDescent="0.35">
      <c r="A548" t="s">
        <v>595</v>
      </c>
      <c r="B548" t="s">
        <v>34</v>
      </c>
      <c r="C548" t="s">
        <v>8</v>
      </c>
      <c r="D548" t="s">
        <v>13</v>
      </c>
      <c r="F548" s="4">
        <v>44306</v>
      </c>
      <c r="G548" s="4">
        <v>44338</v>
      </c>
      <c r="H548" s="6">
        <v>32</v>
      </c>
      <c r="I548">
        <v>1</v>
      </c>
      <c r="L548">
        <v>1.25</v>
      </c>
      <c r="M548">
        <v>405.55250000000001</v>
      </c>
      <c r="N548" t="s">
        <v>18</v>
      </c>
      <c r="O548">
        <v>32</v>
      </c>
      <c r="P548">
        <v>80</v>
      </c>
      <c r="Q548">
        <v>100</v>
      </c>
      <c r="R548">
        <v>100</v>
      </c>
      <c r="S548">
        <v>405.55250000000001</v>
      </c>
      <c r="T548">
        <v>505.55250000000001</v>
      </c>
      <c r="U548">
        <v>505.55250000000001</v>
      </c>
      <c r="V548" t="s">
        <v>1048</v>
      </c>
      <c r="W548" t="s">
        <v>1052</v>
      </c>
    </row>
    <row r="549" spans="1:23" x14ac:dyDescent="0.35">
      <c r="A549" t="s">
        <v>596</v>
      </c>
      <c r="B549" t="s">
        <v>36</v>
      </c>
      <c r="C549" t="s">
        <v>7</v>
      </c>
      <c r="D549" t="s">
        <v>11</v>
      </c>
      <c r="F549" s="4">
        <v>44306</v>
      </c>
      <c r="G549" s="4">
        <v>44342</v>
      </c>
      <c r="H549" s="6">
        <v>36</v>
      </c>
      <c r="I549">
        <v>2</v>
      </c>
      <c r="L549">
        <v>0.25</v>
      </c>
      <c r="M549">
        <v>240</v>
      </c>
      <c r="N549" t="s">
        <v>17</v>
      </c>
      <c r="O549">
        <v>36</v>
      </c>
      <c r="P549">
        <v>140</v>
      </c>
      <c r="Q549">
        <v>35</v>
      </c>
      <c r="R549">
        <v>35</v>
      </c>
      <c r="S549">
        <v>240</v>
      </c>
      <c r="T549">
        <v>275</v>
      </c>
      <c r="U549">
        <v>275</v>
      </c>
      <c r="V549" t="s">
        <v>1048</v>
      </c>
      <c r="W549" t="s">
        <v>1051</v>
      </c>
    </row>
    <row r="550" spans="1:23" x14ac:dyDescent="0.35">
      <c r="A550" t="s">
        <v>597</v>
      </c>
      <c r="B550" t="s">
        <v>35</v>
      </c>
      <c r="C550" t="s">
        <v>9</v>
      </c>
      <c r="D550" t="s">
        <v>12</v>
      </c>
      <c r="F550" s="4">
        <v>44306</v>
      </c>
      <c r="G550" s="4">
        <v>44347</v>
      </c>
      <c r="H550" s="6">
        <v>41</v>
      </c>
      <c r="I550">
        <v>2</v>
      </c>
      <c r="L550">
        <v>1</v>
      </c>
      <c r="M550">
        <v>641.77440000000001</v>
      </c>
      <c r="N550" t="s">
        <v>18</v>
      </c>
      <c r="O550">
        <v>41</v>
      </c>
      <c r="P550">
        <v>140</v>
      </c>
      <c r="Q550">
        <v>140</v>
      </c>
      <c r="R550">
        <v>140</v>
      </c>
      <c r="S550">
        <v>641.77440000000001</v>
      </c>
      <c r="T550">
        <v>781.77440000000001</v>
      </c>
      <c r="U550">
        <v>781.77440000000001</v>
      </c>
      <c r="V550" t="s">
        <v>1048</v>
      </c>
      <c r="W550" t="s">
        <v>1053</v>
      </c>
    </row>
    <row r="551" spans="1:23" x14ac:dyDescent="0.35">
      <c r="A551" t="s">
        <v>598</v>
      </c>
      <c r="B551" t="s">
        <v>39</v>
      </c>
      <c r="C551" t="s">
        <v>44</v>
      </c>
      <c r="D551" t="s">
        <v>13</v>
      </c>
      <c r="F551" s="4">
        <v>44306</v>
      </c>
      <c r="G551" s="4">
        <v>44376</v>
      </c>
      <c r="H551" s="6">
        <v>70</v>
      </c>
      <c r="I551">
        <v>1</v>
      </c>
      <c r="L551">
        <v>1</v>
      </c>
      <c r="M551">
        <v>89.452399999999997</v>
      </c>
      <c r="N551" t="s">
        <v>18</v>
      </c>
      <c r="O551">
        <v>70</v>
      </c>
      <c r="P551">
        <v>80</v>
      </c>
      <c r="Q551">
        <v>80</v>
      </c>
      <c r="R551">
        <v>80</v>
      </c>
      <c r="S551">
        <v>89.452399999999997</v>
      </c>
      <c r="T551">
        <v>169.45240000000001</v>
      </c>
      <c r="U551">
        <v>169.45240000000001</v>
      </c>
      <c r="V551" t="s">
        <v>1048</v>
      </c>
      <c r="W551" t="s">
        <v>1048</v>
      </c>
    </row>
    <row r="552" spans="1:23" x14ac:dyDescent="0.35">
      <c r="A552" t="s">
        <v>599</v>
      </c>
      <c r="B552" t="s">
        <v>40</v>
      </c>
      <c r="C552" t="s">
        <v>7</v>
      </c>
      <c r="D552" t="s">
        <v>11</v>
      </c>
      <c r="F552" s="4">
        <v>44306</v>
      </c>
      <c r="G552" s="4">
        <v>44382</v>
      </c>
      <c r="H552" s="6">
        <v>76</v>
      </c>
      <c r="I552">
        <v>1</v>
      </c>
      <c r="L552">
        <v>0.25</v>
      </c>
      <c r="M552">
        <v>2</v>
      </c>
      <c r="N552" t="s">
        <v>18</v>
      </c>
      <c r="O552">
        <v>76</v>
      </c>
      <c r="P552">
        <v>80</v>
      </c>
      <c r="Q552">
        <v>20</v>
      </c>
      <c r="R552">
        <v>20</v>
      </c>
      <c r="S552">
        <v>2</v>
      </c>
      <c r="T552">
        <v>22</v>
      </c>
      <c r="U552">
        <v>22</v>
      </c>
      <c r="V552" t="s">
        <v>1048</v>
      </c>
      <c r="W552" t="s">
        <v>1053</v>
      </c>
    </row>
    <row r="553" spans="1:23" x14ac:dyDescent="0.35">
      <c r="A553" t="s">
        <v>600</v>
      </c>
      <c r="B553" t="s">
        <v>37</v>
      </c>
      <c r="C553" t="s">
        <v>44</v>
      </c>
      <c r="D553" t="s">
        <v>12</v>
      </c>
      <c r="F553" s="4">
        <v>44307</v>
      </c>
      <c r="G553" s="4">
        <v>44320</v>
      </c>
      <c r="H553" s="6">
        <v>13</v>
      </c>
      <c r="I553">
        <v>1</v>
      </c>
      <c r="J553" t="s">
        <v>3</v>
      </c>
      <c r="K553" t="s">
        <v>3</v>
      </c>
      <c r="L553">
        <v>0.25</v>
      </c>
      <c r="M553">
        <v>248.09129999999999</v>
      </c>
      <c r="N553" t="s">
        <v>20</v>
      </c>
      <c r="O553">
        <v>13</v>
      </c>
      <c r="P553">
        <v>80</v>
      </c>
      <c r="Q553">
        <v>20</v>
      </c>
      <c r="R553">
        <v>0</v>
      </c>
      <c r="S553">
        <v>0</v>
      </c>
      <c r="T553">
        <v>268.09129999999999</v>
      </c>
      <c r="U553">
        <v>0</v>
      </c>
      <c r="V553" t="s">
        <v>1051</v>
      </c>
      <c r="W553" t="s">
        <v>1048</v>
      </c>
    </row>
    <row r="554" spans="1:23" x14ac:dyDescent="0.35">
      <c r="A554" t="s">
        <v>601</v>
      </c>
      <c r="B554" t="s">
        <v>40</v>
      </c>
      <c r="C554" t="s">
        <v>7</v>
      </c>
      <c r="D554" t="s">
        <v>12</v>
      </c>
      <c r="F554" s="4">
        <v>44307</v>
      </c>
      <c r="G554" s="4">
        <v>44321</v>
      </c>
      <c r="H554" s="6">
        <v>14</v>
      </c>
      <c r="I554">
        <v>2</v>
      </c>
      <c r="L554">
        <v>0.25</v>
      </c>
      <c r="M554">
        <v>180</v>
      </c>
      <c r="N554" t="s">
        <v>17</v>
      </c>
      <c r="O554">
        <v>14</v>
      </c>
      <c r="P554">
        <v>140</v>
      </c>
      <c r="Q554">
        <v>35</v>
      </c>
      <c r="R554">
        <v>35</v>
      </c>
      <c r="S554">
        <v>180</v>
      </c>
      <c r="T554">
        <v>215</v>
      </c>
      <c r="U554">
        <v>215</v>
      </c>
      <c r="V554" t="s">
        <v>1051</v>
      </c>
      <c r="W554" t="s">
        <v>1051</v>
      </c>
    </row>
    <row r="555" spans="1:23" x14ac:dyDescent="0.35">
      <c r="A555" t="s">
        <v>602</v>
      </c>
      <c r="B555" t="s">
        <v>39</v>
      </c>
      <c r="C555" t="s">
        <v>8</v>
      </c>
      <c r="D555" t="s">
        <v>11</v>
      </c>
      <c r="F555" s="4">
        <v>44307</v>
      </c>
      <c r="G555" s="4">
        <v>44361</v>
      </c>
      <c r="H555" s="6">
        <v>54</v>
      </c>
      <c r="I555">
        <v>1</v>
      </c>
      <c r="L555">
        <v>0.25</v>
      </c>
      <c r="M555">
        <v>45.944899999999997</v>
      </c>
      <c r="N555" t="s">
        <v>18</v>
      </c>
      <c r="O555">
        <v>54</v>
      </c>
      <c r="P555">
        <v>80</v>
      </c>
      <c r="Q555">
        <v>20</v>
      </c>
      <c r="R555">
        <v>20</v>
      </c>
      <c r="S555">
        <v>45.944899999999997</v>
      </c>
      <c r="T555">
        <v>65.94489999999999</v>
      </c>
      <c r="U555">
        <v>65.94489999999999</v>
      </c>
      <c r="V555" t="s">
        <v>1051</v>
      </c>
      <c r="W555" t="s">
        <v>1053</v>
      </c>
    </row>
    <row r="556" spans="1:23" x14ac:dyDescent="0.35">
      <c r="A556" t="s">
        <v>603</v>
      </c>
      <c r="B556" t="s">
        <v>39</v>
      </c>
      <c r="C556" t="s">
        <v>9</v>
      </c>
      <c r="D556" t="s">
        <v>12</v>
      </c>
      <c r="F556" s="4">
        <v>44307</v>
      </c>
      <c r="G556" s="4">
        <v>44364</v>
      </c>
      <c r="H556" s="6">
        <v>57</v>
      </c>
      <c r="I556">
        <v>2</v>
      </c>
      <c r="K556" t="s">
        <v>3</v>
      </c>
      <c r="L556">
        <v>0.25</v>
      </c>
      <c r="M556">
        <v>125.76</v>
      </c>
      <c r="N556" t="s">
        <v>18</v>
      </c>
      <c r="O556">
        <v>57</v>
      </c>
      <c r="P556">
        <v>140</v>
      </c>
      <c r="Q556">
        <v>35</v>
      </c>
      <c r="R556">
        <v>35</v>
      </c>
      <c r="S556">
        <v>0</v>
      </c>
      <c r="T556">
        <v>160.76</v>
      </c>
      <c r="U556">
        <v>35</v>
      </c>
      <c r="V556" t="s">
        <v>1051</v>
      </c>
      <c r="W556" t="s">
        <v>1050</v>
      </c>
    </row>
    <row r="557" spans="1:23" x14ac:dyDescent="0.35">
      <c r="A557" t="s">
        <v>604</v>
      </c>
      <c r="B557" t="s">
        <v>39</v>
      </c>
      <c r="C557" t="s">
        <v>44</v>
      </c>
      <c r="D557" t="s">
        <v>12</v>
      </c>
      <c r="F557" s="4">
        <v>44307</v>
      </c>
      <c r="G557" s="4">
        <v>44382</v>
      </c>
      <c r="H557" s="6">
        <v>75</v>
      </c>
      <c r="I557">
        <v>2</v>
      </c>
      <c r="L557">
        <v>0.25</v>
      </c>
      <c r="M557">
        <v>92.4375</v>
      </c>
      <c r="N557" t="s">
        <v>18</v>
      </c>
      <c r="O557">
        <v>75</v>
      </c>
      <c r="P557">
        <v>140</v>
      </c>
      <c r="Q557">
        <v>35</v>
      </c>
      <c r="R557">
        <v>35</v>
      </c>
      <c r="S557">
        <v>92.4375</v>
      </c>
      <c r="T557">
        <v>127.4375</v>
      </c>
      <c r="U557">
        <v>127.4375</v>
      </c>
      <c r="V557" t="s">
        <v>1051</v>
      </c>
      <c r="W557" t="s">
        <v>1053</v>
      </c>
    </row>
    <row r="558" spans="1:23" x14ac:dyDescent="0.35">
      <c r="A558" t="s">
        <v>605</v>
      </c>
      <c r="B558" t="s">
        <v>37</v>
      </c>
      <c r="C558" t="s">
        <v>9</v>
      </c>
      <c r="D558" t="s">
        <v>13</v>
      </c>
      <c r="F558" s="4">
        <v>44307</v>
      </c>
      <c r="G558" s="4">
        <v>44382</v>
      </c>
      <c r="H558" s="6">
        <v>75</v>
      </c>
      <c r="I558">
        <v>2</v>
      </c>
      <c r="L558">
        <v>1</v>
      </c>
      <c r="M558">
        <v>183.5419</v>
      </c>
      <c r="N558" t="s">
        <v>17</v>
      </c>
      <c r="O558">
        <v>75</v>
      </c>
      <c r="P558">
        <v>140</v>
      </c>
      <c r="Q558">
        <v>140</v>
      </c>
      <c r="R558">
        <v>140</v>
      </c>
      <c r="S558">
        <v>183.5419</v>
      </c>
      <c r="T558">
        <v>323.5419</v>
      </c>
      <c r="U558">
        <v>323.5419</v>
      </c>
      <c r="V558" t="s">
        <v>1051</v>
      </c>
      <c r="W558" t="s">
        <v>1053</v>
      </c>
    </row>
    <row r="559" spans="1:23" x14ac:dyDescent="0.35">
      <c r="A559" t="s">
        <v>606</v>
      </c>
      <c r="B559" t="s">
        <v>37</v>
      </c>
      <c r="C559" t="s">
        <v>9</v>
      </c>
      <c r="D559" t="s">
        <v>13</v>
      </c>
      <c r="F559" s="4">
        <v>44307</v>
      </c>
      <c r="G559" s="4">
        <v>44382</v>
      </c>
      <c r="H559" s="6">
        <v>75</v>
      </c>
      <c r="I559">
        <v>2</v>
      </c>
      <c r="K559" t="s">
        <v>3</v>
      </c>
      <c r="L559">
        <v>1</v>
      </c>
      <c r="M559">
        <v>244.7225</v>
      </c>
      <c r="N559" t="s">
        <v>18</v>
      </c>
      <c r="O559">
        <v>75</v>
      </c>
      <c r="P559">
        <v>140</v>
      </c>
      <c r="Q559">
        <v>140</v>
      </c>
      <c r="R559">
        <v>140</v>
      </c>
      <c r="S559">
        <v>0</v>
      </c>
      <c r="T559">
        <v>384.72249999999997</v>
      </c>
      <c r="U559">
        <v>140</v>
      </c>
      <c r="V559" t="s">
        <v>1051</v>
      </c>
      <c r="W559" t="s">
        <v>1053</v>
      </c>
    </row>
    <row r="560" spans="1:23" x14ac:dyDescent="0.35">
      <c r="A560" t="s">
        <v>607</v>
      </c>
      <c r="B560" t="s">
        <v>37</v>
      </c>
      <c r="C560" t="s">
        <v>9</v>
      </c>
      <c r="D560" t="s">
        <v>13</v>
      </c>
      <c r="F560" s="4">
        <v>44307</v>
      </c>
      <c r="G560" s="4">
        <v>44382</v>
      </c>
      <c r="H560" s="6">
        <v>75</v>
      </c>
      <c r="I560">
        <v>2</v>
      </c>
      <c r="L560">
        <v>1</v>
      </c>
      <c r="M560">
        <v>305.17189999999999</v>
      </c>
      <c r="N560" t="s">
        <v>17</v>
      </c>
      <c r="O560">
        <v>75</v>
      </c>
      <c r="P560">
        <v>140</v>
      </c>
      <c r="Q560">
        <v>140</v>
      </c>
      <c r="R560">
        <v>140</v>
      </c>
      <c r="S560">
        <v>305.17189999999999</v>
      </c>
      <c r="T560">
        <v>445.17189999999999</v>
      </c>
      <c r="U560">
        <v>445.17189999999999</v>
      </c>
      <c r="V560" t="s">
        <v>1051</v>
      </c>
      <c r="W560" t="s">
        <v>1053</v>
      </c>
    </row>
    <row r="561" spans="1:23" x14ac:dyDescent="0.35">
      <c r="A561" t="s">
        <v>608</v>
      </c>
      <c r="B561" t="s">
        <v>37</v>
      </c>
      <c r="C561" t="s">
        <v>9</v>
      </c>
      <c r="D561" t="s">
        <v>12</v>
      </c>
      <c r="F561" s="4">
        <v>44307</v>
      </c>
      <c r="G561" s="4">
        <v>44382</v>
      </c>
      <c r="H561" s="6">
        <v>75</v>
      </c>
      <c r="I561">
        <v>2</v>
      </c>
      <c r="J561" t="s">
        <v>3</v>
      </c>
      <c r="K561" t="s">
        <v>3</v>
      </c>
      <c r="L561">
        <v>0.5</v>
      </c>
      <c r="M561">
        <v>747.10739999999998</v>
      </c>
      <c r="N561" t="s">
        <v>20</v>
      </c>
      <c r="O561">
        <v>75</v>
      </c>
      <c r="P561">
        <v>140</v>
      </c>
      <c r="Q561">
        <v>70</v>
      </c>
      <c r="R561">
        <v>0</v>
      </c>
      <c r="S561">
        <v>0</v>
      </c>
      <c r="T561">
        <v>817.10739999999998</v>
      </c>
      <c r="U561">
        <v>0</v>
      </c>
      <c r="V561" t="s">
        <v>1051</v>
      </c>
      <c r="W561" t="s">
        <v>1053</v>
      </c>
    </row>
    <row r="562" spans="1:23" x14ac:dyDescent="0.35">
      <c r="A562" t="s">
        <v>609</v>
      </c>
      <c r="B562" t="s">
        <v>37</v>
      </c>
      <c r="C562" t="s">
        <v>9</v>
      </c>
      <c r="D562" t="s">
        <v>1</v>
      </c>
      <c r="F562" s="4">
        <v>44307</v>
      </c>
      <c r="G562" s="4">
        <v>44382</v>
      </c>
      <c r="H562" s="6">
        <v>75</v>
      </c>
      <c r="I562">
        <v>2</v>
      </c>
      <c r="K562" t="s">
        <v>3</v>
      </c>
      <c r="L562">
        <v>2.25</v>
      </c>
      <c r="M562">
        <v>1499.3906999999999</v>
      </c>
      <c r="N562" t="s">
        <v>18</v>
      </c>
      <c r="O562">
        <v>75</v>
      </c>
      <c r="P562">
        <v>140</v>
      </c>
      <c r="Q562">
        <v>315</v>
      </c>
      <c r="R562">
        <v>315</v>
      </c>
      <c r="S562">
        <v>0</v>
      </c>
      <c r="T562">
        <v>1814.3906999999999</v>
      </c>
      <c r="U562">
        <v>315</v>
      </c>
      <c r="V562" t="s">
        <v>1051</v>
      </c>
      <c r="W562" t="s">
        <v>1053</v>
      </c>
    </row>
    <row r="563" spans="1:23" x14ac:dyDescent="0.35">
      <c r="A563" t="s">
        <v>610</v>
      </c>
      <c r="B563" t="s">
        <v>37</v>
      </c>
      <c r="C563" t="s">
        <v>9</v>
      </c>
      <c r="D563" t="s">
        <v>11</v>
      </c>
      <c r="F563" s="4">
        <v>44307</v>
      </c>
      <c r="G563" s="4">
        <v>44383</v>
      </c>
      <c r="H563" s="6">
        <v>76</v>
      </c>
      <c r="I563">
        <v>1</v>
      </c>
      <c r="K563" t="s">
        <v>3</v>
      </c>
      <c r="L563">
        <v>0.25</v>
      </c>
      <c r="M563">
        <v>119.18089999999999</v>
      </c>
      <c r="N563" t="s">
        <v>18</v>
      </c>
      <c r="O563">
        <v>76</v>
      </c>
      <c r="P563">
        <v>80</v>
      </c>
      <c r="Q563">
        <v>20</v>
      </c>
      <c r="R563">
        <v>20</v>
      </c>
      <c r="S563">
        <v>0</v>
      </c>
      <c r="T563">
        <v>139.18090000000001</v>
      </c>
      <c r="U563">
        <v>20</v>
      </c>
      <c r="V563" t="s">
        <v>1051</v>
      </c>
      <c r="W563" t="s">
        <v>1048</v>
      </c>
    </row>
    <row r="564" spans="1:23" x14ac:dyDescent="0.35">
      <c r="A564" t="s">
        <v>611</v>
      </c>
      <c r="B564" t="s">
        <v>37</v>
      </c>
      <c r="C564" t="s">
        <v>9</v>
      </c>
      <c r="D564" t="s">
        <v>1</v>
      </c>
      <c r="F564" s="4">
        <v>44307</v>
      </c>
      <c r="G564" s="4">
        <v>44383</v>
      </c>
      <c r="H564" s="6">
        <v>76</v>
      </c>
      <c r="I564">
        <v>2</v>
      </c>
      <c r="K564" t="s">
        <v>3</v>
      </c>
      <c r="L564">
        <v>1</v>
      </c>
      <c r="M564">
        <v>248.72819999999999</v>
      </c>
      <c r="N564" t="s">
        <v>18</v>
      </c>
      <c r="O564">
        <v>76</v>
      </c>
      <c r="P564">
        <v>140</v>
      </c>
      <c r="Q564">
        <v>140</v>
      </c>
      <c r="R564">
        <v>140</v>
      </c>
      <c r="S564">
        <v>0</v>
      </c>
      <c r="T564">
        <v>388.72820000000002</v>
      </c>
      <c r="U564">
        <v>140</v>
      </c>
      <c r="V564" t="s">
        <v>1051</v>
      </c>
      <c r="W564" t="s">
        <v>1048</v>
      </c>
    </row>
    <row r="565" spans="1:23" x14ac:dyDescent="0.35">
      <c r="A565" t="s">
        <v>612</v>
      </c>
      <c r="B565" t="s">
        <v>37</v>
      </c>
      <c r="C565" t="s">
        <v>9</v>
      </c>
      <c r="D565" t="s">
        <v>13</v>
      </c>
      <c r="F565" s="4">
        <v>44307</v>
      </c>
      <c r="G565" s="4">
        <v>44383</v>
      </c>
      <c r="H565" s="6">
        <v>76</v>
      </c>
      <c r="I565">
        <v>2</v>
      </c>
      <c r="J565" t="s">
        <v>3</v>
      </c>
      <c r="K565" t="s">
        <v>3</v>
      </c>
      <c r="L565">
        <v>1.75</v>
      </c>
      <c r="M565">
        <v>291.90300000000002</v>
      </c>
      <c r="N565" t="s">
        <v>20</v>
      </c>
      <c r="O565">
        <v>76</v>
      </c>
      <c r="P565">
        <v>140</v>
      </c>
      <c r="Q565">
        <v>245</v>
      </c>
      <c r="R565">
        <v>0</v>
      </c>
      <c r="S565">
        <v>0</v>
      </c>
      <c r="T565">
        <v>536.90300000000002</v>
      </c>
      <c r="U565">
        <v>0</v>
      </c>
      <c r="V565" t="s">
        <v>1051</v>
      </c>
      <c r="W565" t="s">
        <v>1048</v>
      </c>
    </row>
    <row r="566" spans="1:23" x14ac:dyDescent="0.35">
      <c r="A566" t="s">
        <v>613</v>
      </c>
      <c r="B566" t="s">
        <v>37</v>
      </c>
      <c r="C566" t="s">
        <v>9</v>
      </c>
      <c r="D566" t="s">
        <v>11</v>
      </c>
      <c r="F566" s="4">
        <v>44307</v>
      </c>
      <c r="G566" s="4">
        <v>44383</v>
      </c>
      <c r="H566" s="6">
        <v>76</v>
      </c>
      <c r="I566">
        <v>2</v>
      </c>
      <c r="K566" t="s">
        <v>3</v>
      </c>
      <c r="L566">
        <v>0.25</v>
      </c>
      <c r="M566">
        <v>371.1669</v>
      </c>
      <c r="N566" t="s">
        <v>18</v>
      </c>
      <c r="O566">
        <v>76</v>
      </c>
      <c r="P566">
        <v>140</v>
      </c>
      <c r="Q566">
        <v>35</v>
      </c>
      <c r="R566">
        <v>35</v>
      </c>
      <c r="S566">
        <v>0</v>
      </c>
      <c r="T566">
        <v>406.1669</v>
      </c>
      <c r="U566">
        <v>35</v>
      </c>
      <c r="V566" t="s">
        <v>1051</v>
      </c>
      <c r="W566" t="s">
        <v>1048</v>
      </c>
    </row>
    <row r="567" spans="1:23" x14ac:dyDescent="0.35">
      <c r="A567" t="s">
        <v>614</v>
      </c>
      <c r="B567" t="s">
        <v>37</v>
      </c>
      <c r="C567" t="s">
        <v>9</v>
      </c>
      <c r="D567" t="s">
        <v>13</v>
      </c>
      <c r="F567" s="4">
        <v>44307</v>
      </c>
      <c r="G567" s="4">
        <v>44383</v>
      </c>
      <c r="H567" s="6">
        <v>76</v>
      </c>
      <c r="I567">
        <v>2</v>
      </c>
      <c r="K567" t="s">
        <v>3</v>
      </c>
      <c r="L567">
        <v>0.75</v>
      </c>
      <c r="M567">
        <v>380.3526</v>
      </c>
      <c r="N567" t="s">
        <v>18</v>
      </c>
      <c r="O567">
        <v>76</v>
      </c>
      <c r="P567">
        <v>140</v>
      </c>
      <c r="Q567">
        <v>105</v>
      </c>
      <c r="R567">
        <v>105</v>
      </c>
      <c r="S567">
        <v>0</v>
      </c>
      <c r="T567">
        <v>485.3526</v>
      </c>
      <c r="U567">
        <v>105</v>
      </c>
      <c r="V567" t="s">
        <v>1051</v>
      </c>
      <c r="W567" t="s">
        <v>1048</v>
      </c>
    </row>
    <row r="568" spans="1:23" x14ac:dyDescent="0.35">
      <c r="A568" t="s">
        <v>615</v>
      </c>
      <c r="B568" t="s">
        <v>37</v>
      </c>
      <c r="C568" t="s">
        <v>9</v>
      </c>
      <c r="D568" t="s">
        <v>2</v>
      </c>
      <c r="F568" s="4">
        <v>44307</v>
      </c>
      <c r="G568" s="4">
        <v>44383</v>
      </c>
      <c r="H568" s="6">
        <v>76</v>
      </c>
      <c r="I568">
        <v>2</v>
      </c>
      <c r="K568" t="s">
        <v>3</v>
      </c>
      <c r="L568">
        <v>1</v>
      </c>
      <c r="M568">
        <v>423.08440000000002</v>
      </c>
      <c r="N568" t="s">
        <v>18</v>
      </c>
      <c r="O568">
        <v>76</v>
      </c>
      <c r="P568">
        <v>140</v>
      </c>
      <c r="Q568">
        <v>140</v>
      </c>
      <c r="R568">
        <v>140</v>
      </c>
      <c r="S568">
        <v>0</v>
      </c>
      <c r="T568">
        <v>563.08439999999996</v>
      </c>
      <c r="U568">
        <v>140</v>
      </c>
      <c r="V568" t="s">
        <v>1051</v>
      </c>
      <c r="W568" t="s">
        <v>1048</v>
      </c>
    </row>
    <row r="569" spans="1:23" x14ac:dyDescent="0.35">
      <c r="A569" t="s">
        <v>616</v>
      </c>
      <c r="B569" t="s">
        <v>37</v>
      </c>
      <c r="C569" t="s">
        <v>9</v>
      </c>
      <c r="D569" t="s">
        <v>1</v>
      </c>
      <c r="F569" s="4">
        <v>44307</v>
      </c>
      <c r="G569" s="4">
        <v>44383</v>
      </c>
      <c r="H569" s="6">
        <v>76</v>
      </c>
      <c r="I569">
        <v>2</v>
      </c>
      <c r="L569">
        <v>1.75</v>
      </c>
      <c r="M569">
        <v>395.08409999999998</v>
      </c>
      <c r="N569" t="s">
        <v>17</v>
      </c>
      <c r="O569">
        <v>76</v>
      </c>
      <c r="P569">
        <v>140</v>
      </c>
      <c r="Q569">
        <v>245</v>
      </c>
      <c r="R569">
        <v>245</v>
      </c>
      <c r="S569">
        <v>395.08409999999998</v>
      </c>
      <c r="T569">
        <v>640.08410000000003</v>
      </c>
      <c r="U569">
        <v>640.08410000000003</v>
      </c>
      <c r="V569" t="s">
        <v>1051</v>
      </c>
      <c r="W569" t="s">
        <v>1048</v>
      </c>
    </row>
    <row r="570" spans="1:23" x14ac:dyDescent="0.35">
      <c r="A570" t="s">
        <v>617</v>
      </c>
      <c r="B570" t="s">
        <v>37</v>
      </c>
      <c r="C570" t="s">
        <v>9</v>
      </c>
      <c r="D570" t="s">
        <v>12</v>
      </c>
      <c r="F570" s="4">
        <v>44307</v>
      </c>
      <c r="G570" s="4">
        <v>44383</v>
      </c>
      <c r="H570" s="6">
        <v>76</v>
      </c>
      <c r="I570">
        <v>2</v>
      </c>
      <c r="J570" t="s">
        <v>3</v>
      </c>
      <c r="K570" t="s">
        <v>3</v>
      </c>
      <c r="L570">
        <v>0.5</v>
      </c>
      <c r="M570">
        <v>442.18970000000002</v>
      </c>
      <c r="N570" t="s">
        <v>20</v>
      </c>
      <c r="O570">
        <v>76</v>
      </c>
      <c r="P570">
        <v>140</v>
      </c>
      <c r="Q570">
        <v>70</v>
      </c>
      <c r="R570">
        <v>0</v>
      </c>
      <c r="S570">
        <v>0</v>
      </c>
      <c r="T570">
        <v>512.18970000000002</v>
      </c>
      <c r="U570">
        <v>0</v>
      </c>
      <c r="V570" t="s">
        <v>1051</v>
      </c>
      <c r="W570" t="s">
        <v>1048</v>
      </c>
    </row>
    <row r="571" spans="1:23" x14ac:dyDescent="0.35">
      <c r="A571" t="s">
        <v>618</v>
      </c>
      <c r="B571" t="s">
        <v>36</v>
      </c>
      <c r="C571" t="s">
        <v>8</v>
      </c>
      <c r="D571" t="s">
        <v>12</v>
      </c>
      <c r="F571" s="4">
        <v>44307</v>
      </c>
      <c r="G571" s="4">
        <v>44389</v>
      </c>
      <c r="H571" s="6">
        <v>82</v>
      </c>
      <c r="I571">
        <v>2</v>
      </c>
      <c r="L571">
        <v>0.25</v>
      </c>
      <c r="M571">
        <v>54</v>
      </c>
      <c r="N571" t="s">
        <v>19</v>
      </c>
      <c r="O571">
        <v>82</v>
      </c>
      <c r="P571">
        <v>140</v>
      </c>
      <c r="Q571">
        <v>35</v>
      </c>
      <c r="R571">
        <v>35</v>
      </c>
      <c r="S571">
        <v>54</v>
      </c>
      <c r="T571">
        <v>89</v>
      </c>
      <c r="U571">
        <v>89</v>
      </c>
      <c r="V571" t="s">
        <v>1051</v>
      </c>
      <c r="W571" t="s">
        <v>1053</v>
      </c>
    </row>
    <row r="572" spans="1:23" x14ac:dyDescent="0.35">
      <c r="A572" t="s">
        <v>619</v>
      </c>
      <c r="B572" t="s">
        <v>36</v>
      </c>
      <c r="C572" t="s">
        <v>8</v>
      </c>
      <c r="D572" t="s">
        <v>13</v>
      </c>
      <c r="F572" s="4">
        <v>44307</v>
      </c>
      <c r="G572" s="4">
        <v>44389</v>
      </c>
      <c r="H572" s="6">
        <v>82</v>
      </c>
      <c r="I572">
        <v>2</v>
      </c>
      <c r="L572">
        <v>0.5</v>
      </c>
      <c r="M572">
        <v>61.993600000000001</v>
      </c>
      <c r="N572" t="s">
        <v>18</v>
      </c>
      <c r="O572">
        <v>82</v>
      </c>
      <c r="P572">
        <v>140</v>
      </c>
      <c r="Q572">
        <v>70</v>
      </c>
      <c r="R572">
        <v>70</v>
      </c>
      <c r="S572">
        <v>61.993600000000001</v>
      </c>
      <c r="T572">
        <v>131.99360000000001</v>
      </c>
      <c r="U572">
        <v>131.99360000000001</v>
      </c>
      <c r="V572" t="s">
        <v>1051</v>
      </c>
      <c r="W572" t="s">
        <v>1053</v>
      </c>
    </row>
    <row r="573" spans="1:23" x14ac:dyDescent="0.35">
      <c r="A573" t="s">
        <v>620</v>
      </c>
      <c r="B573" t="s">
        <v>36</v>
      </c>
      <c r="C573" t="s">
        <v>7</v>
      </c>
      <c r="D573" t="s">
        <v>11</v>
      </c>
      <c r="F573" s="4">
        <v>44307</v>
      </c>
      <c r="G573" s="4">
        <v>44389</v>
      </c>
      <c r="H573" s="6">
        <v>82</v>
      </c>
      <c r="I573">
        <v>1</v>
      </c>
      <c r="L573">
        <v>0.25</v>
      </c>
      <c r="M573">
        <v>120</v>
      </c>
      <c r="N573" t="s">
        <v>17</v>
      </c>
      <c r="O573">
        <v>82</v>
      </c>
      <c r="P573">
        <v>80</v>
      </c>
      <c r="Q573">
        <v>20</v>
      </c>
      <c r="R573">
        <v>20</v>
      </c>
      <c r="S573">
        <v>120</v>
      </c>
      <c r="T573">
        <v>140</v>
      </c>
      <c r="U573">
        <v>140</v>
      </c>
      <c r="V573" t="s">
        <v>1051</v>
      </c>
      <c r="W573" t="s">
        <v>1053</v>
      </c>
    </row>
    <row r="574" spans="1:23" x14ac:dyDescent="0.35">
      <c r="A574" t="s">
        <v>621</v>
      </c>
      <c r="B574" t="s">
        <v>37</v>
      </c>
      <c r="C574" t="s">
        <v>9</v>
      </c>
      <c r="D574" t="s">
        <v>13</v>
      </c>
      <c r="F574" s="4">
        <v>44307</v>
      </c>
      <c r="G574" s="4">
        <v>44389</v>
      </c>
      <c r="H574" s="6">
        <v>82</v>
      </c>
      <c r="I574">
        <v>2</v>
      </c>
      <c r="L574">
        <v>0.5</v>
      </c>
      <c r="M574">
        <v>122.3613</v>
      </c>
      <c r="N574" t="s">
        <v>17</v>
      </c>
      <c r="O574">
        <v>82</v>
      </c>
      <c r="P574">
        <v>140</v>
      </c>
      <c r="Q574">
        <v>70</v>
      </c>
      <c r="R574">
        <v>70</v>
      </c>
      <c r="S574">
        <v>122.3613</v>
      </c>
      <c r="T574">
        <v>192.3613</v>
      </c>
      <c r="U574">
        <v>192.3613</v>
      </c>
      <c r="V574" t="s">
        <v>1051</v>
      </c>
      <c r="W574" t="s">
        <v>1053</v>
      </c>
    </row>
    <row r="575" spans="1:23" x14ac:dyDescent="0.35">
      <c r="A575" t="s">
        <v>622</v>
      </c>
      <c r="B575" t="s">
        <v>37</v>
      </c>
      <c r="C575" t="s">
        <v>9</v>
      </c>
      <c r="D575" t="s">
        <v>12</v>
      </c>
      <c r="F575" s="4">
        <v>44307</v>
      </c>
      <c r="G575" s="4">
        <v>44389</v>
      </c>
      <c r="H575" s="6">
        <v>82</v>
      </c>
      <c r="I575">
        <v>2</v>
      </c>
      <c r="L575">
        <v>0.5</v>
      </c>
      <c r="M575">
        <v>401.1669</v>
      </c>
      <c r="N575" t="s">
        <v>17</v>
      </c>
      <c r="O575">
        <v>82</v>
      </c>
      <c r="P575">
        <v>140</v>
      </c>
      <c r="Q575">
        <v>70</v>
      </c>
      <c r="R575">
        <v>70</v>
      </c>
      <c r="S575">
        <v>401.1669</v>
      </c>
      <c r="T575">
        <v>471.1669</v>
      </c>
      <c r="U575">
        <v>471.1669</v>
      </c>
      <c r="V575" t="s">
        <v>1051</v>
      </c>
      <c r="W575" t="s">
        <v>1053</v>
      </c>
    </row>
    <row r="576" spans="1:23" x14ac:dyDescent="0.35">
      <c r="A576" t="s">
        <v>623</v>
      </c>
      <c r="B576" t="s">
        <v>36</v>
      </c>
      <c r="C576" t="s">
        <v>8</v>
      </c>
      <c r="D576" t="s">
        <v>1</v>
      </c>
      <c r="F576" s="4">
        <v>44307</v>
      </c>
      <c r="G576" s="4">
        <v>44389</v>
      </c>
      <c r="H576" s="6">
        <v>82</v>
      </c>
      <c r="I576">
        <v>2</v>
      </c>
      <c r="L576">
        <v>1</v>
      </c>
      <c r="M576">
        <v>427.88080000000002</v>
      </c>
      <c r="N576" t="s">
        <v>18</v>
      </c>
      <c r="O576">
        <v>82</v>
      </c>
      <c r="P576">
        <v>140</v>
      </c>
      <c r="Q576">
        <v>140</v>
      </c>
      <c r="R576">
        <v>140</v>
      </c>
      <c r="S576">
        <v>427.88080000000002</v>
      </c>
      <c r="T576">
        <v>567.88080000000002</v>
      </c>
      <c r="U576">
        <v>567.88080000000002</v>
      </c>
      <c r="V576" t="s">
        <v>1051</v>
      </c>
      <c r="W576" t="s">
        <v>1053</v>
      </c>
    </row>
    <row r="577" spans="1:23" x14ac:dyDescent="0.35">
      <c r="A577" t="s">
        <v>624</v>
      </c>
      <c r="B577" t="s">
        <v>40</v>
      </c>
      <c r="C577" t="s">
        <v>7</v>
      </c>
      <c r="D577" t="s">
        <v>12</v>
      </c>
      <c r="E577" t="s">
        <v>3</v>
      </c>
      <c r="F577" s="4">
        <v>44307</v>
      </c>
      <c r="G577" s="4">
        <v>44390</v>
      </c>
      <c r="H577" s="6">
        <v>83</v>
      </c>
      <c r="I577">
        <v>1</v>
      </c>
      <c r="L577">
        <v>0.25</v>
      </c>
      <c r="M577">
        <v>85.32</v>
      </c>
      <c r="N577" t="s">
        <v>17</v>
      </c>
      <c r="O577">
        <v>83</v>
      </c>
      <c r="P577">
        <v>80</v>
      </c>
      <c r="Q577">
        <v>20</v>
      </c>
      <c r="R577">
        <v>20</v>
      </c>
      <c r="S577">
        <v>85.32</v>
      </c>
      <c r="T577">
        <v>105.32</v>
      </c>
      <c r="U577">
        <v>105.32</v>
      </c>
      <c r="V577" t="s">
        <v>1051</v>
      </c>
      <c r="W577" t="s">
        <v>1048</v>
      </c>
    </row>
    <row r="578" spans="1:23" x14ac:dyDescent="0.35">
      <c r="A578" t="s">
        <v>625</v>
      </c>
      <c r="B578" t="s">
        <v>38</v>
      </c>
      <c r="C578" t="s">
        <v>8</v>
      </c>
      <c r="D578" t="s">
        <v>12</v>
      </c>
      <c r="F578" s="4">
        <v>44307</v>
      </c>
      <c r="G578" s="4">
        <v>44390</v>
      </c>
      <c r="H578" s="6">
        <v>83</v>
      </c>
      <c r="I578">
        <v>2</v>
      </c>
      <c r="L578">
        <v>0.5</v>
      </c>
      <c r="M578">
        <v>107.4011</v>
      </c>
      <c r="N578" t="s">
        <v>18</v>
      </c>
      <c r="O578">
        <v>83</v>
      </c>
      <c r="P578">
        <v>140</v>
      </c>
      <c r="Q578">
        <v>70</v>
      </c>
      <c r="R578">
        <v>70</v>
      </c>
      <c r="S578">
        <v>107.4011</v>
      </c>
      <c r="T578">
        <v>177.40109999999999</v>
      </c>
      <c r="U578">
        <v>177.40109999999999</v>
      </c>
      <c r="V578" t="s">
        <v>1051</v>
      </c>
      <c r="W578" t="s">
        <v>1048</v>
      </c>
    </row>
    <row r="579" spans="1:23" x14ac:dyDescent="0.35">
      <c r="A579" t="s">
        <v>626</v>
      </c>
      <c r="B579" t="s">
        <v>37</v>
      </c>
      <c r="C579" t="s">
        <v>9</v>
      </c>
      <c r="D579" t="s">
        <v>12</v>
      </c>
      <c r="F579" s="4">
        <v>44307</v>
      </c>
      <c r="G579" s="4">
        <v>44390</v>
      </c>
      <c r="H579" s="6">
        <v>83</v>
      </c>
      <c r="I579">
        <v>2</v>
      </c>
      <c r="L579">
        <v>0.25</v>
      </c>
      <c r="M579">
        <v>108.36109999999999</v>
      </c>
      <c r="N579" t="s">
        <v>17</v>
      </c>
      <c r="O579">
        <v>83</v>
      </c>
      <c r="P579">
        <v>140</v>
      </c>
      <c r="Q579">
        <v>35</v>
      </c>
      <c r="R579">
        <v>35</v>
      </c>
      <c r="S579">
        <v>108.36109999999999</v>
      </c>
      <c r="T579">
        <v>143.36109999999999</v>
      </c>
      <c r="U579">
        <v>143.36109999999999</v>
      </c>
      <c r="V579" t="s">
        <v>1051</v>
      </c>
      <c r="W579" t="s">
        <v>1048</v>
      </c>
    </row>
    <row r="580" spans="1:23" x14ac:dyDescent="0.35">
      <c r="A580" t="s">
        <v>627</v>
      </c>
      <c r="B580" t="s">
        <v>40</v>
      </c>
      <c r="C580" t="s">
        <v>7</v>
      </c>
      <c r="D580" t="s">
        <v>11</v>
      </c>
      <c r="F580" s="4">
        <v>44307</v>
      </c>
      <c r="G580" s="4">
        <v>44390</v>
      </c>
      <c r="H580" s="6">
        <v>83</v>
      </c>
      <c r="I580">
        <v>1</v>
      </c>
      <c r="L580">
        <v>0.25</v>
      </c>
      <c r="M580">
        <v>120</v>
      </c>
      <c r="N580" t="s">
        <v>18</v>
      </c>
      <c r="O580">
        <v>83</v>
      </c>
      <c r="P580">
        <v>80</v>
      </c>
      <c r="Q580">
        <v>20</v>
      </c>
      <c r="R580">
        <v>20</v>
      </c>
      <c r="S580">
        <v>120</v>
      </c>
      <c r="T580">
        <v>140</v>
      </c>
      <c r="U580">
        <v>140</v>
      </c>
      <c r="V580" t="s">
        <v>1051</v>
      </c>
      <c r="W580" t="s">
        <v>1048</v>
      </c>
    </row>
    <row r="581" spans="1:23" x14ac:dyDescent="0.35">
      <c r="A581" t="s">
        <v>628</v>
      </c>
      <c r="B581" t="s">
        <v>37</v>
      </c>
      <c r="C581" t="s">
        <v>9</v>
      </c>
      <c r="D581" t="s">
        <v>1</v>
      </c>
      <c r="F581" s="4">
        <v>44307</v>
      </c>
      <c r="G581" s="4">
        <v>44390</v>
      </c>
      <c r="H581" s="6">
        <v>83</v>
      </c>
      <c r="I581">
        <v>2</v>
      </c>
      <c r="L581">
        <v>1.75</v>
      </c>
      <c r="M581">
        <v>416.85219999999998</v>
      </c>
      <c r="N581" t="s">
        <v>17</v>
      </c>
      <c r="O581">
        <v>83</v>
      </c>
      <c r="P581">
        <v>140</v>
      </c>
      <c r="Q581">
        <v>245</v>
      </c>
      <c r="R581">
        <v>245</v>
      </c>
      <c r="S581">
        <v>416.85219999999998</v>
      </c>
      <c r="T581">
        <v>661.85220000000004</v>
      </c>
      <c r="U581">
        <v>661.85220000000004</v>
      </c>
      <c r="V581" t="s">
        <v>1051</v>
      </c>
      <c r="W581" t="s">
        <v>1048</v>
      </c>
    </row>
    <row r="582" spans="1:23" x14ac:dyDescent="0.35">
      <c r="A582" t="s">
        <v>629</v>
      </c>
      <c r="B582" t="s">
        <v>37</v>
      </c>
      <c r="C582" t="s">
        <v>9</v>
      </c>
      <c r="D582" t="s">
        <v>1</v>
      </c>
      <c r="F582" s="4">
        <v>44307</v>
      </c>
      <c r="G582" s="4">
        <v>44390</v>
      </c>
      <c r="H582" s="6">
        <v>83</v>
      </c>
      <c r="I582">
        <v>2</v>
      </c>
      <c r="L582">
        <v>1.25</v>
      </c>
      <c r="M582">
        <v>449.04039999999998</v>
      </c>
      <c r="N582" t="s">
        <v>17</v>
      </c>
      <c r="O582">
        <v>83</v>
      </c>
      <c r="P582">
        <v>140</v>
      </c>
      <c r="Q582">
        <v>175</v>
      </c>
      <c r="R582">
        <v>175</v>
      </c>
      <c r="S582">
        <v>449.04039999999998</v>
      </c>
      <c r="T582">
        <v>624.04039999999998</v>
      </c>
      <c r="U582">
        <v>624.04039999999998</v>
      </c>
      <c r="V582" t="s">
        <v>1051</v>
      </c>
      <c r="W582" t="s">
        <v>1048</v>
      </c>
    </row>
    <row r="583" spans="1:23" x14ac:dyDescent="0.35">
      <c r="A583" t="s">
        <v>630</v>
      </c>
      <c r="B583" t="s">
        <v>36</v>
      </c>
      <c r="C583" t="s">
        <v>8</v>
      </c>
      <c r="D583" t="s">
        <v>12</v>
      </c>
      <c r="F583" s="4">
        <v>44307</v>
      </c>
      <c r="G583" s="4">
        <v>44390</v>
      </c>
      <c r="H583" s="6">
        <v>83</v>
      </c>
      <c r="I583">
        <v>2</v>
      </c>
      <c r="L583">
        <v>1</v>
      </c>
      <c r="M583">
        <v>463.70929999999998</v>
      </c>
      <c r="N583" t="s">
        <v>18</v>
      </c>
      <c r="O583">
        <v>83</v>
      </c>
      <c r="P583">
        <v>140</v>
      </c>
      <c r="Q583">
        <v>140</v>
      </c>
      <c r="R583">
        <v>140</v>
      </c>
      <c r="S583">
        <v>463.70929999999998</v>
      </c>
      <c r="T583">
        <v>603.70929999999998</v>
      </c>
      <c r="U583">
        <v>603.70929999999998</v>
      </c>
      <c r="V583" t="s">
        <v>1051</v>
      </c>
      <c r="W583" t="s">
        <v>1048</v>
      </c>
    </row>
    <row r="584" spans="1:23" x14ac:dyDescent="0.35">
      <c r="A584" t="s">
        <v>631</v>
      </c>
      <c r="B584" t="s">
        <v>37</v>
      </c>
      <c r="C584" t="s">
        <v>9</v>
      </c>
      <c r="D584" t="s">
        <v>1</v>
      </c>
      <c r="F584" s="4">
        <v>44307</v>
      </c>
      <c r="G584" s="4">
        <v>44390</v>
      </c>
      <c r="H584" s="6">
        <v>83</v>
      </c>
      <c r="I584">
        <v>2</v>
      </c>
      <c r="L584">
        <v>1.25</v>
      </c>
      <c r="M584">
        <v>488.4255</v>
      </c>
      <c r="N584" t="s">
        <v>17</v>
      </c>
      <c r="O584">
        <v>83</v>
      </c>
      <c r="P584">
        <v>140</v>
      </c>
      <c r="Q584">
        <v>175</v>
      </c>
      <c r="R584">
        <v>175</v>
      </c>
      <c r="S584">
        <v>488.4255</v>
      </c>
      <c r="T584">
        <v>663.42550000000006</v>
      </c>
      <c r="U584">
        <v>663.42550000000006</v>
      </c>
      <c r="V584" t="s">
        <v>1051</v>
      </c>
      <c r="W584" t="s">
        <v>1048</v>
      </c>
    </row>
    <row r="585" spans="1:23" x14ac:dyDescent="0.35">
      <c r="A585" t="s">
        <v>632</v>
      </c>
      <c r="B585" t="s">
        <v>34</v>
      </c>
      <c r="C585" t="s">
        <v>9</v>
      </c>
      <c r="D585" t="s">
        <v>12</v>
      </c>
      <c r="F585" s="4">
        <v>44308</v>
      </c>
      <c r="G585" s="4">
        <v>44330</v>
      </c>
      <c r="H585" s="6">
        <v>22</v>
      </c>
      <c r="I585">
        <v>1</v>
      </c>
      <c r="L585">
        <v>1</v>
      </c>
      <c r="M585">
        <v>65.947800000000001</v>
      </c>
      <c r="N585" t="s">
        <v>18</v>
      </c>
      <c r="O585">
        <v>22</v>
      </c>
      <c r="P585">
        <v>80</v>
      </c>
      <c r="Q585">
        <v>80</v>
      </c>
      <c r="R585">
        <v>80</v>
      </c>
      <c r="S585">
        <v>65.947800000000001</v>
      </c>
      <c r="T585">
        <v>145.9478</v>
      </c>
      <c r="U585">
        <v>145.9478</v>
      </c>
      <c r="V585" t="s">
        <v>1050</v>
      </c>
      <c r="W585" t="s">
        <v>1049</v>
      </c>
    </row>
    <row r="586" spans="1:23" x14ac:dyDescent="0.35">
      <c r="A586" t="s">
        <v>633</v>
      </c>
      <c r="B586" t="s">
        <v>36</v>
      </c>
      <c r="C586" t="s">
        <v>7</v>
      </c>
      <c r="D586" t="s">
        <v>11</v>
      </c>
      <c r="F586" s="4">
        <v>44308</v>
      </c>
      <c r="G586" s="4">
        <v>44331</v>
      </c>
      <c r="H586" s="6">
        <v>23</v>
      </c>
      <c r="I586">
        <v>1</v>
      </c>
      <c r="L586">
        <v>0.25</v>
      </c>
      <c r="M586">
        <v>109.2323</v>
      </c>
      <c r="N586" t="s">
        <v>17</v>
      </c>
      <c r="O586">
        <v>23</v>
      </c>
      <c r="P586">
        <v>80</v>
      </c>
      <c r="Q586">
        <v>20</v>
      </c>
      <c r="R586">
        <v>20</v>
      </c>
      <c r="S586">
        <v>109.2323</v>
      </c>
      <c r="T586">
        <v>129.23230000000001</v>
      </c>
      <c r="U586">
        <v>129.23230000000001</v>
      </c>
      <c r="V586" t="s">
        <v>1050</v>
      </c>
      <c r="W586" t="s">
        <v>1052</v>
      </c>
    </row>
    <row r="587" spans="1:23" x14ac:dyDescent="0.35">
      <c r="A587" t="s">
        <v>634</v>
      </c>
      <c r="B587" t="s">
        <v>36</v>
      </c>
      <c r="C587" t="s">
        <v>7</v>
      </c>
      <c r="D587" t="s">
        <v>12</v>
      </c>
      <c r="F587" s="4">
        <v>44308</v>
      </c>
      <c r="G587" s="4">
        <v>44341</v>
      </c>
      <c r="H587" s="6">
        <v>33</v>
      </c>
      <c r="I587">
        <v>2</v>
      </c>
      <c r="L587">
        <v>0.5</v>
      </c>
      <c r="M587">
        <v>86</v>
      </c>
      <c r="N587" t="s">
        <v>18</v>
      </c>
      <c r="O587">
        <v>33</v>
      </c>
      <c r="P587">
        <v>140</v>
      </c>
      <c r="Q587">
        <v>70</v>
      </c>
      <c r="R587">
        <v>70</v>
      </c>
      <c r="S587">
        <v>86</v>
      </c>
      <c r="T587">
        <v>156</v>
      </c>
      <c r="U587">
        <v>156</v>
      </c>
      <c r="V587" t="s">
        <v>1050</v>
      </c>
      <c r="W587" t="s">
        <v>1048</v>
      </c>
    </row>
    <row r="588" spans="1:23" x14ac:dyDescent="0.35">
      <c r="A588" t="s">
        <v>635</v>
      </c>
      <c r="B588" t="s">
        <v>39</v>
      </c>
      <c r="C588" t="s">
        <v>44</v>
      </c>
      <c r="D588" t="s">
        <v>11</v>
      </c>
      <c r="F588" s="4">
        <v>44308</v>
      </c>
      <c r="G588" s="4">
        <v>44380</v>
      </c>
      <c r="H588" s="6">
        <v>72</v>
      </c>
      <c r="I588">
        <v>1</v>
      </c>
      <c r="L588">
        <v>0.25</v>
      </c>
      <c r="M588">
        <v>142.91249999999999</v>
      </c>
      <c r="N588" t="s">
        <v>18</v>
      </c>
      <c r="O588">
        <v>72</v>
      </c>
      <c r="P588">
        <v>80</v>
      </c>
      <c r="Q588">
        <v>20</v>
      </c>
      <c r="R588">
        <v>20</v>
      </c>
      <c r="S588">
        <v>142.91249999999999</v>
      </c>
      <c r="T588">
        <v>162.91249999999999</v>
      </c>
      <c r="U588">
        <v>162.91249999999999</v>
      </c>
      <c r="V588" t="s">
        <v>1050</v>
      </c>
      <c r="W588" t="s">
        <v>1052</v>
      </c>
    </row>
    <row r="589" spans="1:23" x14ac:dyDescent="0.35">
      <c r="A589" t="s">
        <v>636</v>
      </c>
      <c r="B589" t="s">
        <v>36</v>
      </c>
      <c r="C589" t="s">
        <v>7</v>
      </c>
      <c r="D589" t="s">
        <v>12</v>
      </c>
      <c r="F589" s="4">
        <v>44309</v>
      </c>
      <c r="G589" s="4">
        <v>44327</v>
      </c>
      <c r="H589" s="6">
        <v>18</v>
      </c>
      <c r="I589">
        <v>2</v>
      </c>
      <c r="L589">
        <v>0.25</v>
      </c>
      <c r="M589">
        <v>82.98</v>
      </c>
      <c r="N589" t="s">
        <v>17</v>
      </c>
      <c r="O589">
        <v>18</v>
      </c>
      <c r="P589">
        <v>140</v>
      </c>
      <c r="Q589">
        <v>35</v>
      </c>
      <c r="R589">
        <v>35</v>
      </c>
      <c r="S589">
        <v>82.98</v>
      </c>
      <c r="T589">
        <v>117.98</v>
      </c>
      <c r="U589">
        <v>117.98</v>
      </c>
      <c r="V589" t="s">
        <v>1049</v>
      </c>
      <c r="W589" t="s">
        <v>1048</v>
      </c>
    </row>
    <row r="590" spans="1:23" x14ac:dyDescent="0.35">
      <c r="A590" t="s">
        <v>637</v>
      </c>
      <c r="B590" t="s">
        <v>39</v>
      </c>
      <c r="C590" t="s">
        <v>44</v>
      </c>
      <c r="D590" t="s">
        <v>11</v>
      </c>
      <c r="F590" s="4">
        <v>44309</v>
      </c>
      <c r="G590" s="4">
        <v>44345</v>
      </c>
      <c r="H590" s="6">
        <v>36</v>
      </c>
      <c r="I590">
        <v>1</v>
      </c>
      <c r="L590">
        <v>0.25</v>
      </c>
      <c r="M590">
        <v>120</v>
      </c>
      <c r="N590" t="s">
        <v>18</v>
      </c>
      <c r="O590">
        <v>36</v>
      </c>
      <c r="P590">
        <v>80</v>
      </c>
      <c r="Q590">
        <v>20</v>
      </c>
      <c r="R590">
        <v>20</v>
      </c>
      <c r="S590">
        <v>120</v>
      </c>
      <c r="T590">
        <v>140</v>
      </c>
      <c r="U590">
        <v>140</v>
      </c>
      <c r="V590" t="s">
        <v>1049</v>
      </c>
      <c r="W590" t="s">
        <v>1052</v>
      </c>
    </row>
    <row r="591" spans="1:23" x14ac:dyDescent="0.35">
      <c r="A591" t="s">
        <v>638</v>
      </c>
      <c r="B591" t="s">
        <v>36</v>
      </c>
      <c r="C591" t="s">
        <v>7</v>
      </c>
      <c r="D591" t="s">
        <v>12</v>
      </c>
      <c r="F591" s="4">
        <v>44309</v>
      </c>
      <c r="G591" s="4">
        <v>44348</v>
      </c>
      <c r="H591" s="6">
        <v>39</v>
      </c>
      <c r="I591">
        <v>2</v>
      </c>
      <c r="L591">
        <v>0.25</v>
      </c>
      <c r="M591">
        <v>120</v>
      </c>
      <c r="N591" t="s">
        <v>17</v>
      </c>
      <c r="O591">
        <v>39</v>
      </c>
      <c r="P591">
        <v>140</v>
      </c>
      <c r="Q591">
        <v>35</v>
      </c>
      <c r="R591">
        <v>35</v>
      </c>
      <c r="S591">
        <v>120</v>
      </c>
      <c r="T591">
        <v>155</v>
      </c>
      <c r="U591">
        <v>155</v>
      </c>
      <c r="V591" t="s">
        <v>1049</v>
      </c>
      <c r="W591" t="s">
        <v>1048</v>
      </c>
    </row>
    <row r="592" spans="1:23" x14ac:dyDescent="0.35">
      <c r="A592" t="s">
        <v>640</v>
      </c>
      <c r="B592" t="s">
        <v>40</v>
      </c>
      <c r="C592" t="s">
        <v>7</v>
      </c>
      <c r="D592" t="s">
        <v>13</v>
      </c>
      <c r="F592" s="4">
        <v>44310</v>
      </c>
      <c r="G592" s="4">
        <v>44327</v>
      </c>
      <c r="H592" s="6">
        <v>17</v>
      </c>
      <c r="I592">
        <v>2</v>
      </c>
      <c r="L592">
        <v>0.75</v>
      </c>
      <c r="M592">
        <v>200</v>
      </c>
      <c r="N592" t="s">
        <v>17</v>
      </c>
      <c r="O592">
        <v>17</v>
      </c>
      <c r="P592">
        <v>140</v>
      </c>
      <c r="Q592">
        <v>105</v>
      </c>
      <c r="R592">
        <v>105</v>
      </c>
      <c r="S592">
        <v>200</v>
      </c>
      <c r="T592">
        <v>305</v>
      </c>
      <c r="U592">
        <v>305</v>
      </c>
      <c r="V592" t="s">
        <v>1052</v>
      </c>
      <c r="W592" t="s">
        <v>1048</v>
      </c>
    </row>
    <row r="593" spans="1:23" x14ac:dyDescent="0.35">
      <c r="A593" t="s">
        <v>641</v>
      </c>
      <c r="B593" t="s">
        <v>39</v>
      </c>
      <c r="C593" t="s">
        <v>44</v>
      </c>
      <c r="D593" t="s">
        <v>12</v>
      </c>
      <c r="F593" s="4">
        <v>44312</v>
      </c>
      <c r="G593" s="4">
        <v>44321</v>
      </c>
      <c r="H593" s="6">
        <v>9</v>
      </c>
      <c r="I593">
        <v>1</v>
      </c>
      <c r="L593">
        <v>0.5</v>
      </c>
      <c r="M593">
        <v>180</v>
      </c>
      <c r="N593" t="s">
        <v>17</v>
      </c>
      <c r="O593">
        <v>9</v>
      </c>
      <c r="P593">
        <v>80</v>
      </c>
      <c r="Q593">
        <v>40</v>
      </c>
      <c r="R593">
        <v>40</v>
      </c>
      <c r="S593">
        <v>180</v>
      </c>
      <c r="T593">
        <v>220</v>
      </c>
      <c r="U593">
        <v>220</v>
      </c>
      <c r="V593" t="s">
        <v>1053</v>
      </c>
      <c r="W593" t="s">
        <v>1051</v>
      </c>
    </row>
    <row r="594" spans="1:23" x14ac:dyDescent="0.35">
      <c r="A594" t="s">
        <v>642</v>
      </c>
      <c r="B594" t="s">
        <v>37</v>
      </c>
      <c r="C594" t="s">
        <v>43</v>
      </c>
      <c r="D594" t="s">
        <v>11</v>
      </c>
      <c r="F594" s="4">
        <v>44312</v>
      </c>
      <c r="G594" s="4">
        <v>44322</v>
      </c>
      <c r="H594" s="6">
        <v>10</v>
      </c>
      <c r="I594">
        <v>1</v>
      </c>
      <c r="L594">
        <v>0.25</v>
      </c>
      <c r="M594">
        <v>41.359499999999997</v>
      </c>
      <c r="N594" t="s">
        <v>17</v>
      </c>
      <c r="O594">
        <v>10</v>
      </c>
      <c r="P594">
        <v>80</v>
      </c>
      <c r="Q594">
        <v>20</v>
      </c>
      <c r="R594">
        <v>20</v>
      </c>
      <c r="S594">
        <v>41.359499999999997</v>
      </c>
      <c r="T594">
        <v>61.359499999999997</v>
      </c>
      <c r="U594">
        <v>61.359499999999997</v>
      </c>
      <c r="V594" t="s">
        <v>1053</v>
      </c>
      <c r="W594" t="s">
        <v>1050</v>
      </c>
    </row>
    <row r="595" spans="1:23" x14ac:dyDescent="0.35">
      <c r="A595" t="s">
        <v>643</v>
      </c>
      <c r="B595" t="s">
        <v>34</v>
      </c>
      <c r="C595" t="s">
        <v>44</v>
      </c>
      <c r="D595" t="s">
        <v>11</v>
      </c>
      <c r="F595" s="4">
        <v>44312</v>
      </c>
      <c r="G595" s="4">
        <v>44323</v>
      </c>
      <c r="H595" s="6">
        <v>11</v>
      </c>
      <c r="I595">
        <v>2</v>
      </c>
      <c r="L595">
        <v>0.25</v>
      </c>
      <c r="M595">
        <v>667.79300000000001</v>
      </c>
      <c r="N595" t="s">
        <v>17</v>
      </c>
      <c r="O595">
        <v>11</v>
      </c>
      <c r="P595">
        <v>140</v>
      </c>
      <c r="Q595">
        <v>35</v>
      </c>
      <c r="R595">
        <v>35</v>
      </c>
      <c r="S595">
        <v>667.79300000000001</v>
      </c>
      <c r="T595">
        <v>702.79300000000001</v>
      </c>
      <c r="U595">
        <v>702.79300000000001</v>
      </c>
      <c r="V595" t="s">
        <v>1053</v>
      </c>
      <c r="W595" t="s">
        <v>1049</v>
      </c>
    </row>
    <row r="596" spans="1:23" x14ac:dyDescent="0.35">
      <c r="A596" t="s">
        <v>644</v>
      </c>
      <c r="B596" t="s">
        <v>37</v>
      </c>
      <c r="C596" t="s">
        <v>9</v>
      </c>
      <c r="D596" t="s">
        <v>12</v>
      </c>
      <c r="F596" s="4">
        <v>44312</v>
      </c>
      <c r="G596" s="4">
        <v>44328</v>
      </c>
      <c r="H596" s="6">
        <v>16</v>
      </c>
      <c r="I596">
        <v>1</v>
      </c>
      <c r="L596">
        <v>0.25</v>
      </c>
      <c r="M596">
        <v>36.739400000000003</v>
      </c>
      <c r="N596" t="s">
        <v>18</v>
      </c>
      <c r="O596">
        <v>16</v>
      </c>
      <c r="P596">
        <v>80</v>
      </c>
      <c r="Q596">
        <v>20</v>
      </c>
      <c r="R596">
        <v>20</v>
      </c>
      <c r="S596">
        <v>36.739400000000003</v>
      </c>
      <c r="T596">
        <v>56.739400000000003</v>
      </c>
      <c r="U596">
        <v>56.739400000000003</v>
      </c>
      <c r="V596" t="s">
        <v>1053</v>
      </c>
      <c r="W596" t="s">
        <v>1051</v>
      </c>
    </row>
    <row r="597" spans="1:23" x14ac:dyDescent="0.35">
      <c r="A597" t="s">
        <v>645</v>
      </c>
      <c r="B597" t="s">
        <v>35</v>
      </c>
      <c r="C597" t="s">
        <v>44</v>
      </c>
      <c r="D597" t="s">
        <v>11</v>
      </c>
      <c r="F597" s="4">
        <v>44312</v>
      </c>
      <c r="G597" s="4">
        <v>44328</v>
      </c>
      <c r="H597" s="6">
        <v>16</v>
      </c>
      <c r="I597">
        <v>1</v>
      </c>
      <c r="L597">
        <v>0.25</v>
      </c>
      <c r="M597">
        <v>91.290899999999993</v>
      </c>
      <c r="N597" t="s">
        <v>18</v>
      </c>
      <c r="O597">
        <v>16</v>
      </c>
      <c r="P597">
        <v>80</v>
      </c>
      <c r="Q597">
        <v>20</v>
      </c>
      <c r="R597">
        <v>20</v>
      </c>
      <c r="S597">
        <v>91.290899999999993</v>
      </c>
      <c r="T597">
        <v>111.29089999999999</v>
      </c>
      <c r="U597">
        <v>111.29089999999999</v>
      </c>
      <c r="V597" t="s">
        <v>1053</v>
      </c>
      <c r="W597" t="s">
        <v>1051</v>
      </c>
    </row>
    <row r="598" spans="1:23" x14ac:dyDescent="0.35">
      <c r="A598" t="s">
        <v>646</v>
      </c>
      <c r="B598" t="s">
        <v>36</v>
      </c>
      <c r="C598" t="s">
        <v>7</v>
      </c>
      <c r="D598" t="s">
        <v>11</v>
      </c>
      <c r="E598" t="s">
        <v>3</v>
      </c>
      <c r="F598" s="4">
        <v>44312</v>
      </c>
      <c r="G598" s="4">
        <v>44334</v>
      </c>
      <c r="H598" s="6">
        <v>22</v>
      </c>
      <c r="I598">
        <v>1</v>
      </c>
      <c r="L598">
        <v>0.25</v>
      </c>
      <c r="M598">
        <v>21.33</v>
      </c>
      <c r="N598" t="s">
        <v>17</v>
      </c>
      <c r="O598">
        <v>22</v>
      </c>
      <c r="P598">
        <v>80</v>
      </c>
      <c r="Q598">
        <v>20</v>
      </c>
      <c r="R598">
        <v>20</v>
      </c>
      <c r="S598">
        <v>21.33</v>
      </c>
      <c r="T598">
        <v>41.33</v>
      </c>
      <c r="U598">
        <v>41.33</v>
      </c>
      <c r="V598" t="s">
        <v>1053</v>
      </c>
      <c r="W598" t="s">
        <v>1048</v>
      </c>
    </row>
    <row r="599" spans="1:23" x14ac:dyDescent="0.35">
      <c r="A599" t="s">
        <v>647</v>
      </c>
      <c r="B599" t="s">
        <v>42</v>
      </c>
      <c r="C599" t="s">
        <v>44</v>
      </c>
      <c r="D599" t="s">
        <v>2</v>
      </c>
      <c r="F599" s="4">
        <v>44312</v>
      </c>
      <c r="G599" s="4">
        <v>44335</v>
      </c>
      <c r="H599" s="6">
        <v>23</v>
      </c>
      <c r="I599">
        <v>2</v>
      </c>
      <c r="L599">
        <v>3.75</v>
      </c>
      <c r="M599">
        <v>511.15660000000003</v>
      </c>
      <c r="N599" t="s">
        <v>18</v>
      </c>
      <c r="O599">
        <v>23</v>
      </c>
      <c r="P599">
        <v>140</v>
      </c>
      <c r="Q599">
        <v>525</v>
      </c>
      <c r="R599">
        <v>525</v>
      </c>
      <c r="S599">
        <v>511.15660000000003</v>
      </c>
      <c r="T599">
        <v>1036.1566</v>
      </c>
      <c r="U599">
        <v>1036.1566</v>
      </c>
      <c r="V599" t="s">
        <v>1053</v>
      </c>
      <c r="W599" t="s">
        <v>1051</v>
      </c>
    </row>
    <row r="600" spans="1:23" x14ac:dyDescent="0.35">
      <c r="A600" t="s">
        <v>648</v>
      </c>
      <c r="B600" t="s">
        <v>35</v>
      </c>
      <c r="C600" t="s">
        <v>44</v>
      </c>
      <c r="D600" t="s">
        <v>12</v>
      </c>
      <c r="F600" s="4">
        <v>44312</v>
      </c>
      <c r="G600" s="4">
        <v>44348</v>
      </c>
      <c r="H600" s="6">
        <v>36</v>
      </c>
      <c r="I600">
        <v>1</v>
      </c>
      <c r="L600">
        <v>0.5</v>
      </c>
      <c r="M600">
        <v>24.406400000000001</v>
      </c>
      <c r="N600" t="s">
        <v>19</v>
      </c>
      <c r="O600">
        <v>36</v>
      </c>
      <c r="P600">
        <v>80</v>
      </c>
      <c r="Q600">
        <v>40</v>
      </c>
      <c r="R600">
        <v>40</v>
      </c>
      <c r="S600">
        <v>24.406400000000001</v>
      </c>
      <c r="T600">
        <v>64.406400000000005</v>
      </c>
      <c r="U600">
        <v>64.406400000000005</v>
      </c>
      <c r="V600" t="s">
        <v>1053</v>
      </c>
      <c r="W600" t="s">
        <v>1048</v>
      </c>
    </row>
    <row r="601" spans="1:23" x14ac:dyDescent="0.35">
      <c r="A601" t="s">
        <v>649</v>
      </c>
      <c r="B601" t="s">
        <v>35</v>
      </c>
      <c r="C601" t="s">
        <v>44</v>
      </c>
      <c r="D601" t="s">
        <v>12</v>
      </c>
      <c r="E601" t="s">
        <v>3</v>
      </c>
      <c r="F601" s="4">
        <v>44312</v>
      </c>
      <c r="G601" s="4">
        <v>44348</v>
      </c>
      <c r="H601" s="6">
        <v>36</v>
      </c>
      <c r="I601">
        <v>2</v>
      </c>
      <c r="K601" t="s">
        <v>3</v>
      </c>
      <c r="L601">
        <v>0.5</v>
      </c>
      <c r="M601">
        <v>54.18</v>
      </c>
      <c r="N601" t="s">
        <v>18</v>
      </c>
      <c r="O601">
        <v>36</v>
      </c>
      <c r="P601">
        <v>140</v>
      </c>
      <c r="Q601">
        <v>70</v>
      </c>
      <c r="R601">
        <v>70</v>
      </c>
      <c r="S601">
        <v>0</v>
      </c>
      <c r="T601">
        <v>124.18</v>
      </c>
      <c r="U601">
        <v>70</v>
      </c>
      <c r="V601" t="s">
        <v>1053</v>
      </c>
      <c r="W601" t="s">
        <v>1048</v>
      </c>
    </row>
    <row r="602" spans="1:23" x14ac:dyDescent="0.35">
      <c r="A602" t="s">
        <v>650</v>
      </c>
      <c r="B602" t="s">
        <v>37</v>
      </c>
      <c r="C602" t="s">
        <v>43</v>
      </c>
      <c r="D602" t="s">
        <v>11</v>
      </c>
      <c r="F602" s="4">
        <v>44312</v>
      </c>
      <c r="G602" s="4">
        <v>44350</v>
      </c>
      <c r="H602" s="6">
        <v>38</v>
      </c>
      <c r="I602">
        <v>1</v>
      </c>
      <c r="L602">
        <v>0.25</v>
      </c>
      <c r="M602">
        <v>93.6</v>
      </c>
      <c r="N602" t="s">
        <v>19</v>
      </c>
      <c r="O602">
        <v>38</v>
      </c>
      <c r="P602">
        <v>80</v>
      </c>
      <c r="Q602">
        <v>20</v>
      </c>
      <c r="R602">
        <v>20</v>
      </c>
      <c r="S602">
        <v>93.6</v>
      </c>
      <c r="T602">
        <v>113.6</v>
      </c>
      <c r="U602">
        <v>113.6</v>
      </c>
      <c r="V602" t="s">
        <v>1053</v>
      </c>
      <c r="W602" t="s">
        <v>1050</v>
      </c>
    </row>
    <row r="603" spans="1:23" x14ac:dyDescent="0.35">
      <c r="A603" t="s">
        <v>651</v>
      </c>
      <c r="B603" t="s">
        <v>37</v>
      </c>
      <c r="C603" t="s">
        <v>43</v>
      </c>
      <c r="D603" t="s">
        <v>12</v>
      </c>
      <c r="F603" s="4">
        <v>44312</v>
      </c>
      <c r="G603" s="4">
        <v>44355</v>
      </c>
      <c r="H603" s="6">
        <v>43</v>
      </c>
      <c r="I603">
        <v>1</v>
      </c>
      <c r="L603">
        <v>0.25</v>
      </c>
      <c r="M603">
        <v>810.30430000000001</v>
      </c>
      <c r="N603" t="s">
        <v>19</v>
      </c>
      <c r="O603">
        <v>43</v>
      </c>
      <c r="P603">
        <v>80</v>
      </c>
      <c r="Q603">
        <v>20</v>
      </c>
      <c r="R603">
        <v>20</v>
      </c>
      <c r="S603">
        <v>810.30430000000001</v>
      </c>
      <c r="T603">
        <v>830.30430000000001</v>
      </c>
      <c r="U603">
        <v>830.30430000000001</v>
      </c>
      <c r="V603" t="s">
        <v>1053</v>
      </c>
      <c r="W603" t="s">
        <v>1048</v>
      </c>
    </row>
    <row r="604" spans="1:23" x14ac:dyDescent="0.35">
      <c r="A604" t="s">
        <v>652</v>
      </c>
      <c r="B604" t="s">
        <v>39</v>
      </c>
      <c r="C604" t="s">
        <v>9</v>
      </c>
      <c r="D604" t="s">
        <v>12</v>
      </c>
      <c r="F604" s="4">
        <v>44312</v>
      </c>
      <c r="G604" s="4">
        <v>44356</v>
      </c>
      <c r="H604" s="6">
        <v>44</v>
      </c>
      <c r="I604">
        <v>1</v>
      </c>
      <c r="L604">
        <v>0.5</v>
      </c>
      <c r="M604">
        <v>91.041700000000006</v>
      </c>
      <c r="N604" t="s">
        <v>17</v>
      </c>
      <c r="O604">
        <v>44</v>
      </c>
      <c r="P604">
        <v>80</v>
      </c>
      <c r="Q604">
        <v>40</v>
      </c>
      <c r="R604">
        <v>40</v>
      </c>
      <c r="S604">
        <v>91.041700000000006</v>
      </c>
      <c r="T604">
        <v>131.04169999999999</v>
      </c>
      <c r="U604">
        <v>131.04169999999999</v>
      </c>
      <c r="V604" t="s">
        <v>1053</v>
      </c>
      <c r="W604" t="s">
        <v>1051</v>
      </c>
    </row>
    <row r="605" spans="1:23" x14ac:dyDescent="0.35">
      <c r="A605" t="s">
        <v>653</v>
      </c>
      <c r="B605" t="s">
        <v>34</v>
      </c>
      <c r="C605" t="s">
        <v>44</v>
      </c>
      <c r="D605" t="s">
        <v>11</v>
      </c>
      <c r="F605" s="4">
        <v>44312</v>
      </c>
      <c r="G605" s="4">
        <v>44368</v>
      </c>
      <c r="H605" s="6">
        <v>56</v>
      </c>
      <c r="I605">
        <v>1</v>
      </c>
      <c r="L605">
        <v>0.25</v>
      </c>
      <c r="M605">
        <v>82.793999999999997</v>
      </c>
      <c r="N605" t="s">
        <v>18</v>
      </c>
      <c r="O605">
        <v>56</v>
      </c>
      <c r="P605">
        <v>80</v>
      </c>
      <c r="Q605">
        <v>20</v>
      </c>
      <c r="R605">
        <v>20</v>
      </c>
      <c r="S605">
        <v>82.793999999999997</v>
      </c>
      <c r="T605">
        <v>102.794</v>
      </c>
      <c r="U605">
        <v>102.794</v>
      </c>
      <c r="V605" t="s">
        <v>1053</v>
      </c>
      <c r="W605" t="s">
        <v>1053</v>
      </c>
    </row>
    <row r="606" spans="1:23" x14ac:dyDescent="0.35">
      <c r="A606" t="s">
        <v>654</v>
      </c>
      <c r="B606" t="s">
        <v>34</v>
      </c>
      <c r="C606" t="s">
        <v>8</v>
      </c>
      <c r="D606" t="s">
        <v>1</v>
      </c>
      <c r="F606" s="4">
        <v>44312</v>
      </c>
      <c r="G606" s="4">
        <v>44371</v>
      </c>
      <c r="H606" s="6">
        <v>59</v>
      </c>
      <c r="I606">
        <v>1</v>
      </c>
      <c r="J606" t="s">
        <v>3</v>
      </c>
      <c r="K606" t="s">
        <v>3</v>
      </c>
      <c r="L606">
        <v>3</v>
      </c>
      <c r="M606">
        <v>226.7655</v>
      </c>
      <c r="N606" t="s">
        <v>20</v>
      </c>
      <c r="O606">
        <v>59</v>
      </c>
      <c r="P606">
        <v>80</v>
      </c>
      <c r="Q606">
        <v>240</v>
      </c>
      <c r="R606">
        <v>0</v>
      </c>
      <c r="S606">
        <v>0</v>
      </c>
      <c r="T606">
        <v>466.76549999999997</v>
      </c>
      <c r="U606">
        <v>0</v>
      </c>
      <c r="V606" t="s">
        <v>1053</v>
      </c>
      <c r="W606" t="s">
        <v>1050</v>
      </c>
    </row>
    <row r="607" spans="1:23" x14ac:dyDescent="0.35">
      <c r="A607" t="s">
        <v>656</v>
      </c>
      <c r="B607" t="s">
        <v>36</v>
      </c>
      <c r="C607" t="s">
        <v>7</v>
      </c>
      <c r="D607" t="s">
        <v>12</v>
      </c>
      <c r="F607" s="4">
        <v>44313</v>
      </c>
      <c r="G607" s="4">
        <v>44319</v>
      </c>
      <c r="H607" s="6">
        <v>6</v>
      </c>
      <c r="I607">
        <v>2</v>
      </c>
      <c r="L607">
        <v>0.25</v>
      </c>
      <c r="M607">
        <v>108.9273</v>
      </c>
      <c r="N607" t="s">
        <v>18</v>
      </c>
      <c r="O607">
        <v>6</v>
      </c>
      <c r="P607">
        <v>140</v>
      </c>
      <c r="Q607">
        <v>35</v>
      </c>
      <c r="R607">
        <v>35</v>
      </c>
      <c r="S607">
        <v>108.9273</v>
      </c>
      <c r="T607">
        <v>143.9273</v>
      </c>
      <c r="U607">
        <v>143.9273</v>
      </c>
      <c r="V607" t="s">
        <v>1048</v>
      </c>
      <c r="W607" t="s">
        <v>1053</v>
      </c>
    </row>
    <row r="608" spans="1:23" x14ac:dyDescent="0.35">
      <c r="A608" t="s">
        <v>657</v>
      </c>
      <c r="B608" t="s">
        <v>39</v>
      </c>
      <c r="C608" t="s">
        <v>44</v>
      </c>
      <c r="D608" t="s">
        <v>13</v>
      </c>
      <c r="F608" s="4">
        <v>44313</v>
      </c>
      <c r="G608" s="4">
        <v>44321</v>
      </c>
      <c r="H608" s="6">
        <v>8</v>
      </c>
      <c r="I608">
        <v>1</v>
      </c>
      <c r="L608">
        <v>1</v>
      </c>
      <c r="M608">
        <v>270.06360000000001</v>
      </c>
      <c r="N608" t="s">
        <v>17</v>
      </c>
      <c r="O608">
        <v>8</v>
      </c>
      <c r="P608">
        <v>80</v>
      </c>
      <c r="Q608">
        <v>80</v>
      </c>
      <c r="R608">
        <v>80</v>
      </c>
      <c r="S608">
        <v>270.06360000000001</v>
      </c>
      <c r="T608">
        <v>350.06360000000001</v>
      </c>
      <c r="U608">
        <v>350.06360000000001</v>
      </c>
      <c r="V608" t="s">
        <v>1048</v>
      </c>
      <c r="W608" t="s">
        <v>1051</v>
      </c>
    </row>
    <row r="609" spans="1:23" x14ac:dyDescent="0.35">
      <c r="A609" t="s">
        <v>658</v>
      </c>
      <c r="B609" t="s">
        <v>40</v>
      </c>
      <c r="C609" t="s">
        <v>7</v>
      </c>
      <c r="D609" t="s">
        <v>11</v>
      </c>
      <c r="F609" s="4">
        <v>44313</v>
      </c>
      <c r="G609" s="4">
        <v>44333</v>
      </c>
      <c r="H609" s="6">
        <v>20</v>
      </c>
      <c r="I609">
        <v>2</v>
      </c>
      <c r="L609">
        <v>0.25</v>
      </c>
      <c r="M609">
        <v>145.89689999999999</v>
      </c>
      <c r="N609" t="s">
        <v>17</v>
      </c>
      <c r="O609">
        <v>20</v>
      </c>
      <c r="P609">
        <v>140</v>
      </c>
      <c r="Q609">
        <v>35</v>
      </c>
      <c r="R609">
        <v>35</v>
      </c>
      <c r="S609">
        <v>145.89689999999999</v>
      </c>
      <c r="T609">
        <v>180.89689999999999</v>
      </c>
      <c r="U609">
        <v>180.89689999999999</v>
      </c>
      <c r="V609" t="s">
        <v>1048</v>
      </c>
      <c r="W609" t="s">
        <v>1053</v>
      </c>
    </row>
    <row r="610" spans="1:23" x14ac:dyDescent="0.35">
      <c r="A610" t="s">
        <v>659</v>
      </c>
      <c r="B610" t="s">
        <v>39</v>
      </c>
      <c r="C610" t="s">
        <v>44</v>
      </c>
      <c r="D610" t="s">
        <v>12</v>
      </c>
      <c r="F610" s="4">
        <v>44313</v>
      </c>
      <c r="G610" s="4">
        <v>44333</v>
      </c>
      <c r="H610" s="6">
        <v>20</v>
      </c>
      <c r="I610">
        <v>1</v>
      </c>
      <c r="L610">
        <v>0.25</v>
      </c>
      <c r="M610">
        <v>150.36160000000001</v>
      </c>
      <c r="N610" t="s">
        <v>17</v>
      </c>
      <c r="O610">
        <v>20</v>
      </c>
      <c r="P610">
        <v>80</v>
      </c>
      <c r="Q610">
        <v>20</v>
      </c>
      <c r="R610">
        <v>20</v>
      </c>
      <c r="S610">
        <v>150.36160000000001</v>
      </c>
      <c r="T610">
        <v>170.36160000000001</v>
      </c>
      <c r="U610">
        <v>170.36160000000001</v>
      </c>
      <c r="V610" t="s">
        <v>1048</v>
      </c>
      <c r="W610" t="s">
        <v>1053</v>
      </c>
    </row>
    <row r="611" spans="1:23" x14ac:dyDescent="0.35">
      <c r="A611" t="s">
        <v>660</v>
      </c>
      <c r="B611" t="s">
        <v>42</v>
      </c>
      <c r="C611" t="s">
        <v>44</v>
      </c>
      <c r="D611" t="s">
        <v>11</v>
      </c>
      <c r="F611" s="4">
        <v>44313</v>
      </c>
      <c r="G611" s="4">
        <v>44335</v>
      </c>
      <c r="H611" s="6">
        <v>22</v>
      </c>
      <c r="I611">
        <v>1</v>
      </c>
      <c r="K611" t="s">
        <v>3</v>
      </c>
      <c r="L611">
        <v>0.25</v>
      </c>
      <c r="M611">
        <v>127.40130000000001</v>
      </c>
      <c r="N611" t="s">
        <v>18</v>
      </c>
      <c r="O611">
        <v>22</v>
      </c>
      <c r="P611">
        <v>80</v>
      </c>
      <c r="Q611">
        <v>20</v>
      </c>
      <c r="R611">
        <v>20</v>
      </c>
      <c r="S611">
        <v>0</v>
      </c>
      <c r="T611">
        <v>147.40129999999999</v>
      </c>
      <c r="U611">
        <v>20</v>
      </c>
      <c r="V611" t="s">
        <v>1048</v>
      </c>
      <c r="W611" t="s">
        <v>1051</v>
      </c>
    </row>
    <row r="612" spans="1:23" x14ac:dyDescent="0.35">
      <c r="A612" t="s">
        <v>661</v>
      </c>
      <c r="B612" t="s">
        <v>41</v>
      </c>
      <c r="C612" t="s">
        <v>7</v>
      </c>
      <c r="D612" t="s">
        <v>12</v>
      </c>
      <c r="F612" s="4">
        <v>44313</v>
      </c>
      <c r="G612" s="4">
        <v>44348</v>
      </c>
      <c r="H612" s="6">
        <v>35</v>
      </c>
      <c r="I612">
        <v>2</v>
      </c>
      <c r="L612">
        <v>0.25</v>
      </c>
      <c r="M612">
        <v>142.51349999999999</v>
      </c>
      <c r="N612" t="s">
        <v>17</v>
      </c>
      <c r="O612">
        <v>35</v>
      </c>
      <c r="P612">
        <v>140</v>
      </c>
      <c r="Q612">
        <v>35</v>
      </c>
      <c r="R612">
        <v>35</v>
      </c>
      <c r="S612">
        <v>142.51349999999999</v>
      </c>
      <c r="T612">
        <v>177.51349999999999</v>
      </c>
      <c r="U612">
        <v>177.51349999999999</v>
      </c>
      <c r="V612" t="s">
        <v>1048</v>
      </c>
      <c r="W612" t="s">
        <v>1048</v>
      </c>
    </row>
    <row r="613" spans="1:23" x14ac:dyDescent="0.35">
      <c r="A613" t="s">
        <v>662</v>
      </c>
      <c r="B613" t="s">
        <v>40</v>
      </c>
      <c r="C613" t="s">
        <v>7</v>
      </c>
      <c r="D613" t="s">
        <v>12</v>
      </c>
      <c r="E613" t="s">
        <v>3</v>
      </c>
      <c r="F613" s="4">
        <v>44313</v>
      </c>
      <c r="G613" s="4">
        <v>44354</v>
      </c>
      <c r="H613" s="6">
        <v>41</v>
      </c>
      <c r="I613">
        <v>1</v>
      </c>
      <c r="L613">
        <v>0.25</v>
      </c>
      <c r="M613">
        <v>31.995000000000001</v>
      </c>
      <c r="N613" t="s">
        <v>17</v>
      </c>
      <c r="O613">
        <v>41</v>
      </c>
      <c r="P613">
        <v>80</v>
      </c>
      <c r="Q613">
        <v>20</v>
      </c>
      <c r="R613">
        <v>20</v>
      </c>
      <c r="S613">
        <v>31.995000000000001</v>
      </c>
      <c r="T613">
        <v>51.995000000000005</v>
      </c>
      <c r="U613">
        <v>51.995000000000005</v>
      </c>
      <c r="V613" t="s">
        <v>1048</v>
      </c>
      <c r="W613" t="s">
        <v>1053</v>
      </c>
    </row>
    <row r="614" spans="1:23" x14ac:dyDescent="0.35">
      <c r="A614" t="s">
        <v>663</v>
      </c>
      <c r="B614" t="s">
        <v>39</v>
      </c>
      <c r="C614" t="s">
        <v>44</v>
      </c>
      <c r="D614" t="s">
        <v>12</v>
      </c>
      <c r="F614" s="4">
        <v>44313</v>
      </c>
      <c r="G614" s="4">
        <v>44363</v>
      </c>
      <c r="H614" s="6">
        <v>50</v>
      </c>
      <c r="I614">
        <v>1</v>
      </c>
      <c r="L614">
        <v>0.25</v>
      </c>
      <c r="M614">
        <v>61.085900000000002</v>
      </c>
      <c r="N614" t="s">
        <v>18</v>
      </c>
      <c r="O614">
        <v>50</v>
      </c>
      <c r="P614">
        <v>80</v>
      </c>
      <c r="Q614">
        <v>20</v>
      </c>
      <c r="R614">
        <v>20</v>
      </c>
      <c r="S614">
        <v>61.085900000000002</v>
      </c>
      <c r="T614">
        <v>81.085900000000009</v>
      </c>
      <c r="U614">
        <v>81.085900000000009</v>
      </c>
      <c r="V614" t="s">
        <v>1048</v>
      </c>
      <c r="W614" t="s">
        <v>1051</v>
      </c>
    </row>
    <row r="615" spans="1:23" x14ac:dyDescent="0.35">
      <c r="A615" t="s">
        <v>664</v>
      </c>
      <c r="B615" t="s">
        <v>36</v>
      </c>
      <c r="C615" t="s">
        <v>7</v>
      </c>
      <c r="D615" t="s">
        <v>13</v>
      </c>
      <c r="F615" s="4">
        <v>44314</v>
      </c>
      <c r="G615" s="4">
        <v>44323</v>
      </c>
      <c r="H615" s="6">
        <v>9</v>
      </c>
      <c r="I615">
        <v>2</v>
      </c>
      <c r="L615">
        <v>1</v>
      </c>
      <c r="M615">
        <v>171.26259999999999</v>
      </c>
      <c r="N615" t="s">
        <v>17</v>
      </c>
      <c r="O615">
        <v>9</v>
      </c>
      <c r="P615">
        <v>140</v>
      </c>
      <c r="Q615">
        <v>140</v>
      </c>
      <c r="R615">
        <v>140</v>
      </c>
      <c r="S615">
        <v>171.26259999999999</v>
      </c>
      <c r="T615">
        <v>311.26260000000002</v>
      </c>
      <c r="U615">
        <v>311.26260000000002</v>
      </c>
      <c r="V615" t="s">
        <v>1051</v>
      </c>
      <c r="W615" t="s">
        <v>1049</v>
      </c>
    </row>
    <row r="616" spans="1:23" x14ac:dyDescent="0.35">
      <c r="A616" t="s">
        <v>665</v>
      </c>
      <c r="B616" t="s">
        <v>35</v>
      </c>
      <c r="C616" t="s">
        <v>44</v>
      </c>
      <c r="D616" t="s">
        <v>2</v>
      </c>
      <c r="F616" s="4">
        <v>44314</v>
      </c>
      <c r="G616" s="4">
        <v>44322</v>
      </c>
      <c r="H616" s="6">
        <v>8</v>
      </c>
      <c r="I616">
        <v>1</v>
      </c>
      <c r="L616">
        <v>1.75</v>
      </c>
      <c r="M616">
        <v>92.75</v>
      </c>
      <c r="N616" t="s">
        <v>17</v>
      </c>
      <c r="O616">
        <v>8</v>
      </c>
      <c r="P616">
        <v>80</v>
      </c>
      <c r="Q616">
        <v>140</v>
      </c>
      <c r="R616">
        <v>140</v>
      </c>
      <c r="S616">
        <v>92.75</v>
      </c>
      <c r="T616">
        <v>232.75</v>
      </c>
      <c r="U616">
        <v>232.75</v>
      </c>
      <c r="V616" t="s">
        <v>1051</v>
      </c>
      <c r="W616" t="s">
        <v>1050</v>
      </c>
    </row>
    <row r="617" spans="1:23" x14ac:dyDescent="0.35">
      <c r="A617" t="s">
        <v>666</v>
      </c>
      <c r="B617" t="s">
        <v>40</v>
      </c>
      <c r="C617" t="s">
        <v>7</v>
      </c>
      <c r="D617" t="s">
        <v>13</v>
      </c>
      <c r="F617" s="4">
        <v>44314</v>
      </c>
      <c r="G617" s="4">
        <v>44336</v>
      </c>
      <c r="H617" s="6">
        <v>22</v>
      </c>
      <c r="I617">
        <v>2</v>
      </c>
      <c r="L617">
        <v>0.5</v>
      </c>
      <c r="M617">
        <v>174.76169999999999</v>
      </c>
      <c r="N617" t="s">
        <v>17</v>
      </c>
      <c r="O617">
        <v>22</v>
      </c>
      <c r="P617">
        <v>140</v>
      </c>
      <c r="Q617">
        <v>70</v>
      </c>
      <c r="R617">
        <v>70</v>
      </c>
      <c r="S617">
        <v>174.76169999999999</v>
      </c>
      <c r="T617">
        <v>244.76169999999999</v>
      </c>
      <c r="U617">
        <v>244.76169999999999</v>
      </c>
      <c r="V617" t="s">
        <v>1051</v>
      </c>
      <c r="W617" t="s">
        <v>1050</v>
      </c>
    </row>
    <row r="618" spans="1:23" x14ac:dyDescent="0.35">
      <c r="A618" t="s">
        <v>667</v>
      </c>
      <c r="B618" t="s">
        <v>42</v>
      </c>
      <c r="C618" t="s">
        <v>8</v>
      </c>
      <c r="D618" t="s">
        <v>12</v>
      </c>
      <c r="F618" s="4">
        <v>44314</v>
      </c>
      <c r="G618" s="4">
        <v>44340</v>
      </c>
      <c r="H618" s="6">
        <v>26</v>
      </c>
      <c r="I618">
        <v>1</v>
      </c>
      <c r="L618">
        <v>0.25</v>
      </c>
      <c r="M618">
        <v>33.571800000000003</v>
      </c>
      <c r="N618" t="s">
        <v>18</v>
      </c>
      <c r="O618">
        <v>26</v>
      </c>
      <c r="P618">
        <v>80</v>
      </c>
      <c r="Q618">
        <v>20</v>
      </c>
      <c r="R618">
        <v>20</v>
      </c>
      <c r="S618">
        <v>33.571800000000003</v>
      </c>
      <c r="T618">
        <v>53.571800000000003</v>
      </c>
      <c r="U618">
        <v>53.571800000000003</v>
      </c>
      <c r="V618" t="s">
        <v>1051</v>
      </c>
      <c r="W618" t="s">
        <v>1053</v>
      </c>
    </row>
    <row r="619" spans="1:23" x14ac:dyDescent="0.35">
      <c r="A619" t="s">
        <v>668</v>
      </c>
      <c r="B619" t="s">
        <v>39</v>
      </c>
      <c r="C619" t="s">
        <v>9</v>
      </c>
      <c r="D619" t="s">
        <v>11</v>
      </c>
      <c r="F619" s="4">
        <v>44314</v>
      </c>
      <c r="G619" s="4">
        <v>44357</v>
      </c>
      <c r="H619" s="6">
        <v>43</v>
      </c>
      <c r="I619">
        <v>1</v>
      </c>
      <c r="J619" t="s">
        <v>3</v>
      </c>
      <c r="K619" t="s">
        <v>3</v>
      </c>
      <c r="L619">
        <v>0.25</v>
      </c>
      <c r="M619">
        <v>222.3365</v>
      </c>
      <c r="N619" t="s">
        <v>20</v>
      </c>
      <c r="O619">
        <v>43</v>
      </c>
      <c r="P619">
        <v>80</v>
      </c>
      <c r="Q619">
        <v>20</v>
      </c>
      <c r="R619">
        <v>0</v>
      </c>
      <c r="S619">
        <v>0</v>
      </c>
      <c r="T619">
        <v>242.3365</v>
      </c>
      <c r="U619">
        <v>0</v>
      </c>
      <c r="V619" t="s">
        <v>1051</v>
      </c>
      <c r="W619" t="s">
        <v>1050</v>
      </c>
    </row>
    <row r="620" spans="1:23" x14ac:dyDescent="0.35">
      <c r="A620" t="s">
        <v>669</v>
      </c>
      <c r="B620" t="s">
        <v>34</v>
      </c>
      <c r="C620" t="s">
        <v>9</v>
      </c>
      <c r="D620" t="s">
        <v>13</v>
      </c>
      <c r="F620" s="4">
        <v>44315</v>
      </c>
      <c r="G620" s="4">
        <v>44329</v>
      </c>
      <c r="H620" s="6">
        <v>14</v>
      </c>
      <c r="I620">
        <v>1</v>
      </c>
      <c r="L620">
        <v>1.25</v>
      </c>
      <c r="M620">
        <v>153.941</v>
      </c>
      <c r="N620" t="s">
        <v>18</v>
      </c>
      <c r="O620">
        <v>14</v>
      </c>
      <c r="P620">
        <v>80</v>
      </c>
      <c r="Q620">
        <v>100</v>
      </c>
      <c r="R620">
        <v>100</v>
      </c>
      <c r="S620">
        <v>153.941</v>
      </c>
      <c r="T620">
        <v>253.941</v>
      </c>
      <c r="U620">
        <v>253.941</v>
      </c>
      <c r="V620" t="s">
        <v>1050</v>
      </c>
      <c r="W620" t="s">
        <v>1050</v>
      </c>
    </row>
    <row r="621" spans="1:23" x14ac:dyDescent="0.35">
      <c r="A621" t="s">
        <v>670</v>
      </c>
      <c r="B621" t="s">
        <v>35</v>
      </c>
      <c r="C621" t="s">
        <v>8</v>
      </c>
      <c r="D621" t="s">
        <v>12</v>
      </c>
      <c r="F621" s="4">
        <v>44315</v>
      </c>
      <c r="G621" s="4">
        <v>44328</v>
      </c>
      <c r="H621" s="6">
        <v>13</v>
      </c>
      <c r="I621">
        <v>1</v>
      </c>
      <c r="L621">
        <v>0.75</v>
      </c>
      <c r="M621">
        <v>30</v>
      </c>
      <c r="N621" t="s">
        <v>18</v>
      </c>
      <c r="O621">
        <v>13</v>
      </c>
      <c r="P621">
        <v>80</v>
      </c>
      <c r="Q621">
        <v>60</v>
      </c>
      <c r="R621">
        <v>60</v>
      </c>
      <c r="S621">
        <v>30</v>
      </c>
      <c r="T621">
        <v>90</v>
      </c>
      <c r="U621">
        <v>90</v>
      </c>
      <c r="V621" t="s">
        <v>1050</v>
      </c>
      <c r="W621" t="s">
        <v>1051</v>
      </c>
    </row>
    <row r="622" spans="1:23" x14ac:dyDescent="0.35">
      <c r="A622" t="s">
        <v>671</v>
      </c>
      <c r="B622" t="s">
        <v>36</v>
      </c>
      <c r="C622" t="s">
        <v>7</v>
      </c>
      <c r="D622" t="s">
        <v>11</v>
      </c>
      <c r="F622" s="4">
        <v>44315</v>
      </c>
      <c r="G622" s="4">
        <v>44329</v>
      </c>
      <c r="H622" s="6">
        <v>14</v>
      </c>
      <c r="I622">
        <v>1</v>
      </c>
      <c r="L622">
        <v>0.25</v>
      </c>
      <c r="M622">
        <v>19</v>
      </c>
      <c r="N622" t="s">
        <v>17</v>
      </c>
      <c r="O622">
        <v>14</v>
      </c>
      <c r="P622">
        <v>80</v>
      </c>
      <c r="Q622">
        <v>20</v>
      </c>
      <c r="R622">
        <v>20</v>
      </c>
      <c r="S622">
        <v>19</v>
      </c>
      <c r="T622">
        <v>39</v>
      </c>
      <c r="U622">
        <v>39</v>
      </c>
      <c r="V622" t="s">
        <v>1050</v>
      </c>
      <c r="W622" t="s">
        <v>1050</v>
      </c>
    </row>
    <row r="623" spans="1:23" x14ac:dyDescent="0.35">
      <c r="A623" t="s">
        <v>672</v>
      </c>
      <c r="B623" t="s">
        <v>39</v>
      </c>
      <c r="C623" t="s">
        <v>44</v>
      </c>
      <c r="D623" t="s">
        <v>12</v>
      </c>
      <c r="F623" s="4">
        <v>44315</v>
      </c>
      <c r="G623" s="4">
        <v>44333</v>
      </c>
      <c r="H623" s="6">
        <v>18</v>
      </c>
      <c r="I623">
        <v>1</v>
      </c>
      <c r="L623">
        <v>0.25</v>
      </c>
      <c r="M623">
        <v>75.180800000000005</v>
      </c>
      <c r="N623" t="s">
        <v>17</v>
      </c>
      <c r="O623">
        <v>18</v>
      </c>
      <c r="P623">
        <v>80</v>
      </c>
      <c r="Q623">
        <v>20</v>
      </c>
      <c r="R623">
        <v>20</v>
      </c>
      <c r="S623">
        <v>75.180800000000005</v>
      </c>
      <c r="T623">
        <v>95.180800000000005</v>
      </c>
      <c r="U623">
        <v>95.180800000000005</v>
      </c>
      <c r="V623" t="s">
        <v>1050</v>
      </c>
      <c r="W623" t="s">
        <v>1053</v>
      </c>
    </row>
    <row r="624" spans="1:23" x14ac:dyDescent="0.35">
      <c r="A624" t="s">
        <v>673</v>
      </c>
      <c r="B624" t="s">
        <v>37</v>
      </c>
      <c r="C624" t="s">
        <v>43</v>
      </c>
      <c r="D624" t="s">
        <v>12</v>
      </c>
      <c r="F624" s="4">
        <v>44315</v>
      </c>
      <c r="G624" s="4">
        <v>44354</v>
      </c>
      <c r="H624" s="6">
        <v>39</v>
      </c>
      <c r="I624">
        <v>1</v>
      </c>
      <c r="L624">
        <v>0.75</v>
      </c>
      <c r="M624">
        <v>1180.1566</v>
      </c>
      <c r="N624" t="s">
        <v>17</v>
      </c>
      <c r="O624">
        <v>39</v>
      </c>
      <c r="P624">
        <v>80</v>
      </c>
      <c r="Q624">
        <v>60</v>
      </c>
      <c r="R624">
        <v>60</v>
      </c>
      <c r="S624">
        <v>1180.1566</v>
      </c>
      <c r="T624">
        <v>1240.1566</v>
      </c>
      <c r="U624">
        <v>1240.1566</v>
      </c>
      <c r="V624" t="s">
        <v>1050</v>
      </c>
      <c r="W624" t="s">
        <v>1053</v>
      </c>
    </row>
    <row r="625" spans="1:23" x14ac:dyDescent="0.35">
      <c r="A625" t="s">
        <v>674</v>
      </c>
      <c r="B625" t="s">
        <v>34</v>
      </c>
      <c r="C625" t="s">
        <v>44</v>
      </c>
      <c r="D625" t="s">
        <v>2</v>
      </c>
      <c r="F625" s="4">
        <v>44315</v>
      </c>
      <c r="G625" s="4">
        <v>44350</v>
      </c>
      <c r="H625" s="6">
        <v>35</v>
      </c>
      <c r="I625">
        <v>2</v>
      </c>
      <c r="K625" t="s">
        <v>3</v>
      </c>
      <c r="L625">
        <v>2</v>
      </c>
      <c r="M625">
        <v>125.7766</v>
      </c>
      <c r="N625" t="s">
        <v>18</v>
      </c>
      <c r="O625">
        <v>35</v>
      </c>
      <c r="P625">
        <v>140</v>
      </c>
      <c r="Q625">
        <v>280</v>
      </c>
      <c r="R625">
        <v>280</v>
      </c>
      <c r="S625">
        <v>0</v>
      </c>
      <c r="T625">
        <v>405.77660000000003</v>
      </c>
      <c r="U625">
        <v>280</v>
      </c>
      <c r="V625" t="s">
        <v>1050</v>
      </c>
      <c r="W625" t="s">
        <v>1050</v>
      </c>
    </row>
    <row r="626" spans="1:23" x14ac:dyDescent="0.35">
      <c r="A626" t="s">
        <v>675</v>
      </c>
      <c r="B626" t="s">
        <v>36</v>
      </c>
      <c r="C626" t="s">
        <v>7</v>
      </c>
      <c r="D626" t="s">
        <v>11</v>
      </c>
      <c r="F626" s="4">
        <v>44315</v>
      </c>
      <c r="G626" s="4">
        <v>44356</v>
      </c>
      <c r="H626" s="6">
        <v>41</v>
      </c>
      <c r="I626">
        <v>1</v>
      </c>
      <c r="L626">
        <v>0.25</v>
      </c>
      <c r="M626">
        <v>75.0822</v>
      </c>
      <c r="N626" t="s">
        <v>17</v>
      </c>
      <c r="O626">
        <v>41</v>
      </c>
      <c r="P626">
        <v>80</v>
      </c>
      <c r="Q626">
        <v>20</v>
      </c>
      <c r="R626">
        <v>20</v>
      </c>
      <c r="S626">
        <v>75.0822</v>
      </c>
      <c r="T626">
        <v>95.0822</v>
      </c>
      <c r="U626">
        <v>95.0822</v>
      </c>
      <c r="V626" t="s">
        <v>1050</v>
      </c>
      <c r="W626" t="s">
        <v>1051</v>
      </c>
    </row>
    <row r="627" spans="1:23" x14ac:dyDescent="0.35">
      <c r="A627" t="s">
        <v>676</v>
      </c>
      <c r="B627" t="s">
        <v>41</v>
      </c>
      <c r="C627" t="s">
        <v>7</v>
      </c>
      <c r="D627" t="s">
        <v>13</v>
      </c>
      <c r="F627" s="4">
        <v>44315</v>
      </c>
      <c r="G627" s="4">
        <v>44372</v>
      </c>
      <c r="H627" s="6">
        <v>57</v>
      </c>
      <c r="I627">
        <v>2</v>
      </c>
      <c r="L627">
        <v>0.5</v>
      </c>
      <c r="M627">
        <v>103.18</v>
      </c>
      <c r="N627" t="s">
        <v>18</v>
      </c>
      <c r="O627">
        <v>57</v>
      </c>
      <c r="P627">
        <v>140</v>
      </c>
      <c r="Q627">
        <v>70</v>
      </c>
      <c r="R627">
        <v>70</v>
      </c>
      <c r="S627">
        <v>103.18</v>
      </c>
      <c r="T627">
        <v>173.18</v>
      </c>
      <c r="U627">
        <v>173.18</v>
      </c>
      <c r="V627" t="s">
        <v>1050</v>
      </c>
      <c r="W627" t="s">
        <v>1049</v>
      </c>
    </row>
    <row r="628" spans="1:23" x14ac:dyDescent="0.35">
      <c r="A628" t="s">
        <v>678</v>
      </c>
      <c r="B628" t="s">
        <v>39</v>
      </c>
      <c r="C628" t="s">
        <v>8</v>
      </c>
      <c r="D628" t="s">
        <v>12</v>
      </c>
      <c r="F628" s="4">
        <v>44319</v>
      </c>
      <c r="G628" s="4">
        <v>44330</v>
      </c>
      <c r="H628" s="6">
        <v>11</v>
      </c>
      <c r="I628">
        <v>1</v>
      </c>
      <c r="L628">
        <v>0.25</v>
      </c>
      <c r="M628">
        <v>25.711400000000001</v>
      </c>
      <c r="N628" t="s">
        <v>18</v>
      </c>
      <c r="O628">
        <v>11</v>
      </c>
      <c r="P628">
        <v>80</v>
      </c>
      <c r="Q628">
        <v>20</v>
      </c>
      <c r="R628">
        <v>20</v>
      </c>
      <c r="S628">
        <v>25.711400000000001</v>
      </c>
      <c r="T628">
        <v>45.711399999999998</v>
      </c>
      <c r="U628">
        <v>45.711399999999998</v>
      </c>
      <c r="V628" t="s">
        <v>1053</v>
      </c>
      <c r="W628" t="s">
        <v>1049</v>
      </c>
    </row>
    <row r="629" spans="1:23" x14ac:dyDescent="0.35">
      <c r="A629" t="s">
        <v>679</v>
      </c>
      <c r="B629" t="s">
        <v>36</v>
      </c>
      <c r="C629" t="s">
        <v>7</v>
      </c>
      <c r="D629" t="s">
        <v>11</v>
      </c>
      <c r="F629" s="4">
        <v>44319</v>
      </c>
      <c r="G629" s="4">
        <v>44329</v>
      </c>
      <c r="H629" s="6">
        <v>10</v>
      </c>
      <c r="I629">
        <v>1</v>
      </c>
      <c r="L629">
        <v>0.25</v>
      </c>
      <c r="M629">
        <v>36.754399999999997</v>
      </c>
      <c r="N629" t="s">
        <v>17</v>
      </c>
      <c r="O629">
        <v>10</v>
      </c>
      <c r="P629">
        <v>80</v>
      </c>
      <c r="Q629">
        <v>20</v>
      </c>
      <c r="R629">
        <v>20</v>
      </c>
      <c r="S629">
        <v>36.754399999999997</v>
      </c>
      <c r="T629">
        <v>56.754399999999997</v>
      </c>
      <c r="U629">
        <v>56.754399999999997</v>
      </c>
      <c r="V629" t="s">
        <v>1053</v>
      </c>
      <c r="W629" t="s">
        <v>1050</v>
      </c>
    </row>
    <row r="630" spans="1:23" x14ac:dyDescent="0.35">
      <c r="A630" t="s">
        <v>680</v>
      </c>
      <c r="B630" t="s">
        <v>34</v>
      </c>
      <c r="C630" t="s">
        <v>8</v>
      </c>
      <c r="D630" t="s">
        <v>11</v>
      </c>
      <c r="F630" s="4">
        <v>44319</v>
      </c>
      <c r="G630" s="4">
        <v>44329</v>
      </c>
      <c r="H630" s="6">
        <v>10</v>
      </c>
      <c r="I630">
        <v>1</v>
      </c>
      <c r="L630">
        <v>0.25</v>
      </c>
      <c r="M630">
        <v>128.6842</v>
      </c>
      <c r="N630" t="s">
        <v>18</v>
      </c>
      <c r="O630">
        <v>10</v>
      </c>
      <c r="P630">
        <v>80</v>
      </c>
      <c r="Q630">
        <v>20</v>
      </c>
      <c r="R630">
        <v>20</v>
      </c>
      <c r="S630">
        <v>128.6842</v>
      </c>
      <c r="T630">
        <v>148.6842</v>
      </c>
      <c r="U630">
        <v>148.6842</v>
      </c>
      <c r="V630" t="s">
        <v>1053</v>
      </c>
      <c r="W630" t="s">
        <v>1050</v>
      </c>
    </row>
    <row r="631" spans="1:23" x14ac:dyDescent="0.35">
      <c r="A631" t="s">
        <v>681</v>
      </c>
      <c r="B631" t="s">
        <v>39</v>
      </c>
      <c r="C631" t="s">
        <v>8</v>
      </c>
      <c r="D631" t="s">
        <v>12</v>
      </c>
      <c r="F631" s="4">
        <v>44319</v>
      </c>
      <c r="G631" s="4">
        <v>44329</v>
      </c>
      <c r="H631" s="6">
        <v>10</v>
      </c>
      <c r="I631">
        <v>1</v>
      </c>
      <c r="L631">
        <v>1.25</v>
      </c>
      <c r="M631">
        <v>240.54859999999999</v>
      </c>
      <c r="N631" t="s">
        <v>17</v>
      </c>
      <c r="O631">
        <v>10</v>
      </c>
      <c r="P631">
        <v>80</v>
      </c>
      <c r="Q631">
        <v>100</v>
      </c>
      <c r="R631">
        <v>100</v>
      </c>
      <c r="S631">
        <v>240.54859999999999</v>
      </c>
      <c r="T631">
        <v>340.54859999999996</v>
      </c>
      <c r="U631">
        <v>340.54859999999996</v>
      </c>
      <c r="V631" t="s">
        <v>1053</v>
      </c>
      <c r="W631" t="s">
        <v>1050</v>
      </c>
    </row>
    <row r="632" spans="1:23" x14ac:dyDescent="0.35">
      <c r="A632" t="s">
        <v>682</v>
      </c>
      <c r="B632" t="s">
        <v>35</v>
      </c>
      <c r="C632" t="s">
        <v>9</v>
      </c>
      <c r="D632" t="s">
        <v>12</v>
      </c>
      <c r="F632" s="4">
        <v>44319</v>
      </c>
      <c r="G632" s="4">
        <v>44329</v>
      </c>
      <c r="H632" s="6">
        <v>10</v>
      </c>
      <c r="I632">
        <v>2</v>
      </c>
      <c r="L632">
        <v>0.5</v>
      </c>
      <c r="M632">
        <v>357.9837</v>
      </c>
      <c r="N632" t="s">
        <v>18</v>
      </c>
      <c r="O632">
        <v>10</v>
      </c>
      <c r="P632">
        <v>140</v>
      </c>
      <c r="Q632">
        <v>70</v>
      </c>
      <c r="R632">
        <v>70</v>
      </c>
      <c r="S632">
        <v>357.9837</v>
      </c>
      <c r="T632">
        <v>427.9837</v>
      </c>
      <c r="U632">
        <v>427.9837</v>
      </c>
      <c r="V632" t="s">
        <v>1053</v>
      </c>
      <c r="W632" t="s">
        <v>1050</v>
      </c>
    </row>
    <row r="633" spans="1:23" x14ac:dyDescent="0.35">
      <c r="A633" t="s">
        <v>683</v>
      </c>
      <c r="B633" t="s">
        <v>34</v>
      </c>
      <c r="C633" t="s">
        <v>8</v>
      </c>
      <c r="D633" t="s">
        <v>13</v>
      </c>
      <c r="F633" s="4">
        <v>44319</v>
      </c>
      <c r="G633" s="4">
        <v>44334</v>
      </c>
      <c r="H633" s="6">
        <v>15</v>
      </c>
      <c r="I633">
        <v>1</v>
      </c>
      <c r="L633">
        <v>0.5</v>
      </c>
      <c r="M633">
        <v>6.399</v>
      </c>
      <c r="N633" t="s">
        <v>18</v>
      </c>
      <c r="O633">
        <v>15</v>
      </c>
      <c r="P633">
        <v>80</v>
      </c>
      <c r="Q633">
        <v>40</v>
      </c>
      <c r="R633">
        <v>40</v>
      </c>
      <c r="S633">
        <v>6.399</v>
      </c>
      <c r="T633">
        <v>46.399000000000001</v>
      </c>
      <c r="U633">
        <v>46.399000000000001</v>
      </c>
      <c r="V633" t="s">
        <v>1053</v>
      </c>
      <c r="W633" t="s">
        <v>1048</v>
      </c>
    </row>
    <row r="634" spans="1:23" x14ac:dyDescent="0.35">
      <c r="A634" t="s">
        <v>684</v>
      </c>
      <c r="B634" t="s">
        <v>39</v>
      </c>
      <c r="C634" t="s">
        <v>9</v>
      </c>
      <c r="D634" t="s">
        <v>13</v>
      </c>
      <c r="F634" s="4">
        <v>44319</v>
      </c>
      <c r="G634" s="4">
        <v>44335</v>
      </c>
      <c r="H634" s="6">
        <v>16</v>
      </c>
      <c r="I634">
        <v>2</v>
      </c>
      <c r="J634" t="s">
        <v>3</v>
      </c>
      <c r="K634" t="s">
        <v>3</v>
      </c>
      <c r="L634">
        <v>1</v>
      </c>
      <c r="M634">
        <v>182.08340000000001</v>
      </c>
      <c r="N634" t="s">
        <v>20</v>
      </c>
      <c r="O634">
        <v>16</v>
      </c>
      <c r="P634">
        <v>140</v>
      </c>
      <c r="Q634">
        <v>140</v>
      </c>
      <c r="R634">
        <v>0</v>
      </c>
      <c r="S634">
        <v>0</v>
      </c>
      <c r="T634">
        <v>322.08339999999998</v>
      </c>
      <c r="U634">
        <v>0</v>
      </c>
      <c r="V634" t="s">
        <v>1053</v>
      </c>
      <c r="W634" t="s">
        <v>1051</v>
      </c>
    </row>
    <row r="635" spans="1:23" x14ac:dyDescent="0.35">
      <c r="A635" t="s">
        <v>685</v>
      </c>
      <c r="B635" t="s">
        <v>36</v>
      </c>
      <c r="C635" t="s">
        <v>7</v>
      </c>
      <c r="D635" t="s">
        <v>11</v>
      </c>
      <c r="F635" s="4">
        <v>44319</v>
      </c>
      <c r="G635" s="4">
        <v>44334</v>
      </c>
      <c r="H635" s="6">
        <v>15</v>
      </c>
      <c r="I635">
        <v>2</v>
      </c>
      <c r="L635">
        <v>0.25</v>
      </c>
      <c r="M635">
        <v>149.24420000000001</v>
      </c>
      <c r="N635" t="s">
        <v>17</v>
      </c>
      <c r="O635">
        <v>15</v>
      </c>
      <c r="P635">
        <v>140</v>
      </c>
      <c r="Q635">
        <v>35</v>
      </c>
      <c r="R635">
        <v>35</v>
      </c>
      <c r="S635">
        <v>149.24420000000001</v>
      </c>
      <c r="T635">
        <v>184.24420000000001</v>
      </c>
      <c r="U635">
        <v>184.24420000000001</v>
      </c>
      <c r="V635" t="s">
        <v>1053</v>
      </c>
      <c r="W635" t="s">
        <v>1048</v>
      </c>
    </row>
    <row r="636" spans="1:23" x14ac:dyDescent="0.35">
      <c r="A636" t="s">
        <v>686</v>
      </c>
      <c r="B636" t="s">
        <v>41</v>
      </c>
      <c r="C636" t="s">
        <v>7</v>
      </c>
      <c r="D636" t="s">
        <v>12</v>
      </c>
      <c r="F636" s="4">
        <v>44319</v>
      </c>
      <c r="G636" s="4">
        <v>44336</v>
      </c>
      <c r="H636" s="6">
        <v>17</v>
      </c>
      <c r="I636">
        <v>2</v>
      </c>
      <c r="L636">
        <v>0.25</v>
      </c>
      <c r="M636">
        <v>26.59</v>
      </c>
      <c r="N636" t="s">
        <v>21</v>
      </c>
      <c r="O636">
        <v>17</v>
      </c>
      <c r="P636">
        <v>140</v>
      </c>
      <c r="Q636">
        <v>35</v>
      </c>
      <c r="R636">
        <v>35</v>
      </c>
      <c r="S636">
        <v>26.59</v>
      </c>
      <c r="T636">
        <v>61.59</v>
      </c>
      <c r="U636">
        <v>61.59</v>
      </c>
      <c r="V636" t="s">
        <v>1053</v>
      </c>
      <c r="W636" t="s">
        <v>1050</v>
      </c>
    </row>
    <row r="637" spans="1:23" x14ac:dyDescent="0.35">
      <c r="A637" t="s">
        <v>687</v>
      </c>
      <c r="B637" t="s">
        <v>38</v>
      </c>
      <c r="C637" t="s">
        <v>8</v>
      </c>
      <c r="D637" t="s">
        <v>13</v>
      </c>
      <c r="F637" s="4">
        <v>44319</v>
      </c>
      <c r="G637" s="4">
        <v>44349</v>
      </c>
      <c r="H637" s="6">
        <v>30</v>
      </c>
      <c r="I637">
        <v>1</v>
      </c>
      <c r="L637">
        <v>0.5</v>
      </c>
      <c r="M637">
        <v>29.727799999999998</v>
      </c>
      <c r="N637" t="s">
        <v>17</v>
      </c>
      <c r="O637">
        <v>30</v>
      </c>
      <c r="P637">
        <v>80</v>
      </c>
      <c r="Q637">
        <v>40</v>
      </c>
      <c r="R637">
        <v>40</v>
      </c>
      <c r="S637">
        <v>29.727799999999998</v>
      </c>
      <c r="T637">
        <v>69.727800000000002</v>
      </c>
      <c r="U637">
        <v>69.727800000000002</v>
      </c>
      <c r="V637" t="s">
        <v>1053</v>
      </c>
      <c r="W637" t="s">
        <v>1051</v>
      </c>
    </row>
    <row r="638" spans="1:23" x14ac:dyDescent="0.35">
      <c r="A638" t="s">
        <v>688</v>
      </c>
      <c r="B638" t="s">
        <v>36</v>
      </c>
      <c r="C638" t="s">
        <v>7</v>
      </c>
      <c r="D638" t="s">
        <v>11</v>
      </c>
      <c r="F638" s="4">
        <v>44319</v>
      </c>
      <c r="G638" s="4">
        <v>44354</v>
      </c>
      <c r="H638" s="6">
        <v>35</v>
      </c>
      <c r="I638">
        <v>1</v>
      </c>
      <c r="L638">
        <v>0.25</v>
      </c>
      <c r="M638">
        <v>21.33</v>
      </c>
      <c r="N638" t="s">
        <v>17</v>
      </c>
      <c r="O638">
        <v>35</v>
      </c>
      <c r="P638">
        <v>80</v>
      </c>
      <c r="Q638">
        <v>20</v>
      </c>
      <c r="R638">
        <v>20</v>
      </c>
      <c r="S638">
        <v>21.33</v>
      </c>
      <c r="T638">
        <v>41.33</v>
      </c>
      <c r="U638">
        <v>41.33</v>
      </c>
      <c r="V638" t="s">
        <v>1053</v>
      </c>
      <c r="W638" t="s">
        <v>1053</v>
      </c>
    </row>
    <row r="639" spans="1:23" x14ac:dyDescent="0.35">
      <c r="A639" t="s">
        <v>689</v>
      </c>
      <c r="B639" t="s">
        <v>40</v>
      </c>
      <c r="C639" t="s">
        <v>7</v>
      </c>
      <c r="D639" t="s">
        <v>11</v>
      </c>
      <c r="F639" s="4">
        <v>44319</v>
      </c>
      <c r="G639" s="4">
        <v>44361</v>
      </c>
      <c r="H639" s="6">
        <v>42</v>
      </c>
      <c r="I639">
        <v>1</v>
      </c>
      <c r="L639">
        <v>0.25</v>
      </c>
      <c r="M639">
        <v>64.171000000000006</v>
      </c>
      <c r="N639" t="s">
        <v>17</v>
      </c>
      <c r="O639">
        <v>42</v>
      </c>
      <c r="P639">
        <v>80</v>
      </c>
      <c r="Q639">
        <v>20</v>
      </c>
      <c r="R639">
        <v>20</v>
      </c>
      <c r="S639">
        <v>64.171000000000006</v>
      </c>
      <c r="T639">
        <v>84.171000000000006</v>
      </c>
      <c r="U639">
        <v>84.171000000000006</v>
      </c>
      <c r="V639" t="s">
        <v>1053</v>
      </c>
      <c r="W639" t="s">
        <v>1053</v>
      </c>
    </row>
    <row r="640" spans="1:23" x14ac:dyDescent="0.35">
      <c r="A640" t="s">
        <v>690</v>
      </c>
      <c r="B640" t="s">
        <v>38</v>
      </c>
      <c r="C640" t="s">
        <v>8</v>
      </c>
      <c r="D640" t="s">
        <v>11</v>
      </c>
      <c r="F640" s="4">
        <v>44319</v>
      </c>
      <c r="G640" s="4">
        <v>44368</v>
      </c>
      <c r="H640" s="6">
        <v>49</v>
      </c>
      <c r="I640">
        <v>1</v>
      </c>
      <c r="L640">
        <v>0.25</v>
      </c>
      <c r="M640">
        <v>70.8215</v>
      </c>
      <c r="N640" t="s">
        <v>19</v>
      </c>
      <c r="O640">
        <v>49</v>
      </c>
      <c r="P640">
        <v>80</v>
      </c>
      <c r="Q640">
        <v>20</v>
      </c>
      <c r="R640">
        <v>20</v>
      </c>
      <c r="S640">
        <v>70.8215</v>
      </c>
      <c r="T640">
        <v>90.8215</v>
      </c>
      <c r="U640">
        <v>90.8215</v>
      </c>
      <c r="V640" t="s">
        <v>1053</v>
      </c>
      <c r="W640" t="s">
        <v>1053</v>
      </c>
    </row>
    <row r="641" spans="1:23" x14ac:dyDescent="0.35">
      <c r="A641" t="s">
        <v>691</v>
      </c>
      <c r="B641" t="s">
        <v>42</v>
      </c>
      <c r="C641" t="s">
        <v>9</v>
      </c>
      <c r="D641" t="s">
        <v>13</v>
      </c>
      <c r="F641" s="4">
        <v>44319</v>
      </c>
      <c r="G641" s="4">
        <v>44389</v>
      </c>
      <c r="H641" s="6">
        <v>70</v>
      </c>
      <c r="I641">
        <v>1</v>
      </c>
      <c r="L641">
        <v>2.5</v>
      </c>
      <c r="M641">
        <v>271.90960000000001</v>
      </c>
      <c r="N641" t="s">
        <v>18</v>
      </c>
      <c r="O641">
        <v>70</v>
      </c>
      <c r="P641">
        <v>80</v>
      </c>
      <c r="Q641">
        <v>200</v>
      </c>
      <c r="R641">
        <v>200</v>
      </c>
      <c r="S641">
        <v>271.90960000000001</v>
      </c>
      <c r="T641">
        <v>471.90960000000001</v>
      </c>
      <c r="U641">
        <v>471.90960000000001</v>
      </c>
      <c r="V641" t="s">
        <v>1053</v>
      </c>
      <c r="W641" t="s">
        <v>1053</v>
      </c>
    </row>
    <row r="642" spans="1:23" x14ac:dyDescent="0.35">
      <c r="A642" t="s">
        <v>692</v>
      </c>
      <c r="B642" t="s">
        <v>34</v>
      </c>
      <c r="C642" t="s">
        <v>8</v>
      </c>
      <c r="D642" t="s">
        <v>12</v>
      </c>
      <c r="F642" s="4">
        <v>44320</v>
      </c>
      <c r="G642" s="4">
        <v>44329</v>
      </c>
      <c r="H642" s="6">
        <v>9</v>
      </c>
      <c r="I642">
        <v>1</v>
      </c>
      <c r="L642">
        <v>0.75</v>
      </c>
      <c r="M642">
        <v>146.2002</v>
      </c>
      <c r="N642" t="s">
        <v>18</v>
      </c>
      <c r="O642">
        <v>9</v>
      </c>
      <c r="P642">
        <v>80</v>
      </c>
      <c r="Q642">
        <v>60</v>
      </c>
      <c r="R642">
        <v>60</v>
      </c>
      <c r="S642">
        <v>146.2002</v>
      </c>
      <c r="T642">
        <v>206.2002</v>
      </c>
      <c r="U642">
        <v>206.2002</v>
      </c>
      <c r="V642" t="s">
        <v>1048</v>
      </c>
      <c r="W642" t="s">
        <v>1050</v>
      </c>
    </row>
    <row r="643" spans="1:23" x14ac:dyDescent="0.35">
      <c r="A643" t="s">
        <v>693</v>
      </c>
      <c r="B643" t="s">
        <v>34</v>
      </c>
      <c r="C643" t="s">
        <v>8</v>
      </c>
      <c r="D643" t="s">
        <v>13</v>
      </c>
      <c r="F643" s="4">
        <v>44320</v>
      </c>
      <c r="G643" s="4">
        <v>44336</v>
      </c>
      <c r="H643" s="6">
        <v>16</v>
      </c>
      <c r="I643">
        <v>1</v>
      </c>
      <c r="L643">
        <v>0.5</v>
      </c>
      <c r="M643">
        <v>150</v>
      </c>
      <c r="N643" t="s">
        <v>17</v>
      </c>
      <c r="O643">
        <v>16</v>
      </c>
      <c r="P643">
        <v>80</v>
      </c>
      <c r="Q643">
        <v>40</v>
      </c>
      <c r="R643">
        <v>40</v>
      </c>
      <c r="S643">
        <v>150</v>
      </c>
      <c r="T643">
        <v>190</v>
      </c>
      <c r="U643">
        <v>190</v>
      </c>
      <c r="V643" t="s">
        <v>1048</v>
      </c>
      <c r="W643" t="s">
        <v>1050</v>
      </c>
    </row>
    <row r="644" spans="1:23" x14ac:dyDescent="0.35">
      <c r="A644" t="s">
        <v>694</v>
      </c>
      <c r="B644" t="s">
        <v>34</v>
      </c>
      <c r="C644" t="s">
        <v>44</v>
      </c>
      <c r="D644" t="s">
        <v>11</v>
      </c>
      <c r="F644" s="4">
        <v>44320</v>
      </c>
      <c r="G644" s="4">
        <v>44350</v>
      </c>
      <c r="H644" s="6">
        <v>30</v>
      </c>
      <c r="I644">
        <v>1</v>
      </c>
      <c r="L644">
        <v>0.25</v>
      </c>
      <c r="M644">
        <v>140.5</v>
      </c>
      <c r="N644" t="s">
        <v>18</v>
      </c>
      <c r="O644">
        <v>30</v>
      </c>
      <c r="P644">
        <v>80</v>
      </c>
      <c r="Q644">
        <v>20</v>
      </c>
      <c r="R644">
        <v>20</v>
      </c>
      <c r="S644">
        <v>140.5</v>
      </c>
      <c r="T644">
        <v>160.5</v>
      </c>
      <c r="U644">
        <v>160.5</v>
      </c>
      <c r="V644" t="s">
        <v>1048</v>
      </c>
      <c r="W644" t="s">
        <v>1050</v>
      </c>
    </row>
    <row r="645" spans="1:23" x14ac:dyDescent="0.35">
      <c r="A645" t="s">
        <v>695</v>
      </c>
      <c r="B645" t="s">
        <v>37</v>
      </c>
      <c r="C645" t="s">
        <v>43</v>
      </c>
      <c r="D645" t="s">
        <v>11</v>
      </c>
      <c r="F645" s="4">
        <v>44320</v>
      </c>
      <c r="G645" s="4">
        <v>44357</v>
      </c>
      <c r="H645" s="6">
        <v>37</v>
      </c>
      <c r="I645">
        <v>1</v>
      </c>
      <c r="L645">
        <v>0.25</v>
      </c>
      <c r="M645">
        <v>39</v>
      </c>
      <c r="N645" t="s">
        <v>17</v>
      </c>
      <c r="O645">
        <v>37</v>
      </c>
      <c r="P645">
        <v>80</v>
      </c>
      <c r="Q645">
        <v>20</v>
      </c>
      <c r="R645">
        <v>20</v>
      </c>
      <c r="S645">
        <v>39</v>
      </c>
      <c r="T645">
        <v>59</v>
      </c>
      <c r="U645">
        <v>59</v>
      </c>
      <c r="V645" t="s">
        <v>1048</v>
      </c>
      <c r="W645" t="s">
        <v>1050</v>
      </c>
    </row>
    <row r="646" spans="1:23" x14ac:dyDescent="0.35">
      <c r="A646" t="s">
        <v>696</v>
      </c>
      <c r="B646" t="s">
        <v>36</v>
      </c>
      <c r="C646" t="s">
        <v>8</v>
      </c>
      <c r="D646" t="s">
        <v>2</v>
      </c>
      <c r="F646" s="4">
        <v>44320</v>
      </c>
      <c r="G646" s="4">
        <v>44389</v>
      </c>
      <c r="H646" s="6">
        <v>69</v>
      </c>
      <c r="I646">
        <v>2</v>
      </c>
      <c r="L646">
        <v>2.25</v>
      </c>
      <c r="M646">
        <v>716.98710000000005</v>
      </c>
      <c r="N646" t="s">
        <v>18</v>
      </c>
      <c r="O646">
        <v>69</v>
      </c>
      <c r="P646">
        <v>140</v>
      </c>
      <c r="Q646">
        <v>315</v>
      </c>
      <c r="R646">
        <v>315</v>
      </c>
      <c r="S646">
        <v>716.98710000000005</v>
      </c>
      <c r="T646">
        <v>1031.9871000000001</v>
      </c>
      <c r="U646">
        <v>1031.9871000000001</v>
      </c>
      <c r="V646" t="s">
        <v>1048</v>
      </c>
      <c r="W646" t="s">
        <v>1053</v>
      </c>
    </row>
    <row r="647" spans="1:23" x14ac:dyDescent="0.35">
      <c r="A647" t="s">
        <v>698</v>
      </c>
      <c r="B647" t="s">
        <v>37</v>
      </c>
      <c r="C647" t="s">
        <v>9</v>
      </c>
      <c r="D647" t="s">
        <v>12</v>
      </c>
      <c r="F647" s="4">
        <v>44321</v>
      </c>
      <c r="G647" s="4">
        <v>44333</v>
      </c>
      <c r="H647" s="6">
        <v>12</v>
      </c>
      <c r="I647">
        <v>2</v>
      </c>
      <c r="K647" t="s">
        <v>3</v>
      </c>
      <c r="L647">
        <v>0.25</v>
      </c>
      <c r="M647">
        <v>24</v>
      </c>
      <c r="N647" t="s">
        <v>18</v>
      </c>
      <c r="O647">
        <v>12</v>
      </c>
      <c r="P647">
        <v>140</v>
      </c>
      <c r="Q647">
        <v>35</v>
      </c>
      <c r="R647">
        <v>35</v>
      </c>
      <c r="S647">
        <v>0</v>
      </c>
      <c r="T647">
        <v>59</v>
      </c>
      <c r="U647">
        <v>35</v>
      </c>
      <c r="V647" t="s">
        <v>1051</v>
      </c>
      <c r="W647" t="s">
        <v>1053</v>
      </c>
    </row>
    <row r="648" spans="1:23" x14ac:dyDescent="0.35">
      <c r="A648" t="s">
        <v>699</v>
      </c>
      <c r="B648" t="s">
        <v>39</v>
      </c>
      <c r="C648" t="s">
        <v>44</v>
      </c>
      <c r="D648" t="s">
        <v>12</v>
      </c>
      <c r="F648" s="4">
        <v>44321</v>
      </c>
      <c r="G648" s="4">
        <v>44333</v>
      </c>
      <c r="H648" s="6">
        <v>12</v>
      </c>
      <c r="I648">
        <v>1</v>
      </c>
      <c r="L648">
        <v>0.25</v>
      </c>
      <c r="M648">
        <v>28.036799999999999</v>
      </c>
      <c r="N648" t="s">
        <v>17</v>
      </c>
      <c r="O648">
        <v>12</v>
      </c>
      <c r="P648">
        <v>80</v>
      </c>
      <c r="Q648">
        <v>20</v>
      </c>
      <c r="R648">
        <v>20</v>
      </c>
      <c r="S648">
        <v>28.036799999999999</v>
      </c>
      <c r="T648">
        <v>48.036799999999999</v>
      </c>
      <c r="U648">
        <v>48.036799999999999</v>
      </c>
      <c r="V648" t="s">
        <v>1051</v>
      </c>
      <c r="W648" t="s">
        <v>1053</v>
      </c>
    </row>
    <row r="649" spans="1:23" x14ac:dyDescent="0.35">
      <c r="A649" t="s">
        <v>700</v>
      </c>
      <c r="B649" t="s">
        <v>37</v>
      </c>
      <c r="C649" t="s">
        <v>9</v>
      </c>
      <c r="D649" t="s">
        <v>12</v>
      </c>
      <c r="F649" s="4">
        <v>44321</v>
      </c>
      <c r="G649" s="4">
        <v>44333</v>
      </c>
      <c r="H649" s="6">
        <v>12</v>
      </c>
      <c r="I649">
        <v>2</v>
      </c>
      <c r="L649">
        <v>0.5</v>
      </c>
      <c r="M649">
        <v>291.10989999999998</v>
      </c>
      <c r="N649" t="s">
        <v>18</v>
      </c>
      <c r="O649">
        <v>12</v>
      </c>
      <c r="P649">
        <v>140</v>
      </c>
      <c r="Q649">
        <v>70</v>
      </c>
      <c r="R649">
        <v>70</v>
      </c>
      <c r="S649">
        <v>291.10989999999998</v>
      </c>
      <c r="T649">
        <v>361.10989999999998</v>
      </c>
      <c r="U649">
        <v>361.10989999999998</v>
      </c>
      <c r="V649" t="s">
        <v>1051</v>
      </c>
      <c r="W649" t="s">
        <v>1053</v>
      </c>
    </row>
    <row r="650" spans="1:23" x14ac:dyDescent="0.35">
      <c r="A650" t="s">
        <v>701</v>
      </c>
      <c r="B650" t="s">
        <v>41</v>
      </c>
      <c r="C650" t="s">
        <v>7</v>
      </c>
      <c r="D650" t="s">
        <v>12</v>
      </c>
      <c r="F650" s="4">
        <v>44321</v>
      </c>
      <c r="G650" s="4">
        <v>44340</v>
      </c>
      <c r="H650" s="6">
        <v>19</v>
      </c>
      <c r="I650">
        <v>2</v>
      </c>
      <c r="L650">
        <v>0.25</v>
      </c>
      <c r="M650">
        <v>36.3384</v>
      </c>
      <c r="N650" t="s">
        <v>17</v>
      </c>
      <c r="O650">
        <v>19</v>
      </c>
      <c r="P650">
        <v>140</v>
      </c>
      <c r="Q650">
        <v>35</v>
      </c>
      <c r="R650">
        <v>35</v>
      </c>
      <c r="S650">
        <v>36.3384</v>
      </c>
      <c r="T650">
        <v>71.338400000000007</v>
      </c>
      <c r="U650">
        <v>71.338400000000007</v>
      </c>
      <c r="V650" t="s">
        <v>1051</v>
      </c>
      <c r="W650" t="s">
        <v>1053</v>
      </c>
    </row>
    <row r="651" spans="1:23" x14ac:dyDescent="0.35">
      <c r="A651" t="s">
        <v>702</v>
      </c>
      <c r="B651" t="s">
        <v>34</v>
      </c>
      <c r="C651" t="s">
        <v>9</v>
      </c>
      <c r="D651" t="s">
        <v>2</v>
      </c>
      <c r="F651" s="4">
        <v>44321</v>
      </c>
      <c r="G651" s="4">
        <v>44343</v>
      </c>
      <c r="H651" s="6">
        <v>22</v>
      </c>
      <c r="I651">
        <v>1</v>
      </c>
      <c r="L651">
        <v>1</v>
      </c>
      <c r="M651">
        <v>26.84</v>
      </c>
      <c r="N651" t="s">
        <v>18</v>
      </c>
      <c r="O651">
        <v>22</v>
      </c>
      <c r="P651">
        <v>80</v>
      </c>
      <c r="Q651">
        <v>80</v>
      </c>
      <c r="R651">
        <v>80</v>
      </c>
      <c r="S651">
        <v>26.84</v>
      </c>
      <c r="T651">
        <v>106.84</v>
      </c>
      <c r="U651">
        <v>106.84</v>
      </c>
      <c r="V651" t="s">
        <v>1051</v>
      </c>
      <c r="W651" t="s">
        <v>1050</v>
      </c>
    </row>
    <row r="652" spans="1:23" x14ac:dyDescent="0.35">
      <c r="A652" t="s">
        <v>703</v>
      </c>
      <c r="B652" t="s">
        <v>34</v>
      </c>
      <c r="C652" t="s">
        <v>8</v>
      </c>
      <c r="D652" t="s">
        <v>11</v>
      </c>
      <c r="F652" s="4">
        <v>44322</v>
      </c>
      <c r="G652" s="4">
        <v>44336</v>
      </c>
      <c r="H652" s="6">
        <v>14</v>
      </c>
      <c r="I652">
        <v>1</v>
      </c>
      <c r="L652">
        <v>0.25</v>
      </c>
      <c r="M652">
        <v>56.107500000000002</v>
      </c>
      <c r="N652" t="s">
        <v>17</v>
      </c>
      <c r="O652">
        <v>14</v>
      </c>
      <c r="P652">
        <v>80</v>
      </c>
      <c r="Q652">
        <v>20</v>
      </c>
      <c r="R652">
        <v>20</v>
      </c>
      <c r="S652">
        <v>56.107500000000002</v>
      </c>
      <c r="T652">
        <v>76.107500000000002</v>
      </c>
      <c r="U652">
        <v>76.107500000000002</v>
      </c>
      <c r="V652" t="s">
        <v>1050</v>
      </c>
      <c r="W652" t="s">
        <v>1050</v>
      </c>
    </row>
    <row r="653" spans="1:23" x14ac:dyDescent="0.35">
      <c r="A653" t="s">
        <v>704</v>
      </c>
      <c r="B653" t="s">
        <v>36</v>
      </c>
      <c r="C653" t="s">
        <v>7</v>
      </c>
      <c r="D653" t="s">
        <v>13</v>
      </c>
      <c r="F653" s="4">
        <v>44322</v>
      </c>
      <c r="G653" s="4">
        <v>44335</v>
      </c>
      <c r="H653" s="6">
        <v>13</v>
      </c>
      <c r="I653">
        <v>2</v>
      </c>
      <c r="L653">
        <v>0.5</v>
      </c>
      <c r="M653">
        <v>205.53</v>
      </c>
      <c r="N653" t="s">
        <v>17</v>
      </c>
      <c r="O653">
        <v>13</v>
      </c>
      <c r="P653">
        <v>140</v>
      </c>
      <c r="Q653">
        <v>70</v>
      </c>
      <c r="R653">
        <v>70</v>
      </c>
      <c r="S653">
        <v>205.53</v>
      </c>
      <c r="T653">
        <v>275.52999999999997</v>
      </c>
      <c r="U653">
        <v>275.52999999999997</v>
      </c>
      <c r="V653" t="s">
        <v>1050</v>
      </c>
      <c r="W653" t="s">
        <v>1051</v>
      </c>
    </row>
    <row r="654" spans="1:23" x14ac:dyDescent="0.35">
      <c r="A654" t="s">
        <v>705</v>
      </c>
      <c r="B654" t="s">
        <v>35</v>
      </c>
      <c r="C654" t="s">
        <v>44</v>
      </c>
      <c r="D654" t="s">
        <v>2</v>
      </c>
      <c r="F654" s="4">
        <v>44322</v>
      </c>
      <c r="G654" s="4">
        <v>44342</v>
      </c>
      <c r="H654" s="6">
        <v>20</v>
      </c>
      <c r="I654">
        <v>1</v>
      </c>
      <c r="L654">
        <v>1</v>
      </c>
      <c r="M654">
        <v>77.805000000000007</v>
      </c>
      <c r="N654" t="s">
        <v>18</v>
      </c>
      <c r="O654">
        <v>20</v>
      </c>
      <c r="P654">
        <v>80</v>
      </c>
      <c r="Q654">
        <v>80</v>
      </c>
      <c r="R654">
        <v>80</v>
      </c>
      <c r="S654">
        <v>77.805000000000007</v>
      </c>
      <c r="T654">
        <v>157.80500000000001</v>
      </c>
      <c r="U654">
        <v>157.80500000000001</v>
      </c>
      <c r="V654" t="s">
        <v>1050</v>
      </c>
      <c r="W654" t="s">
        <v>1051</v>
      </c>
    </row>
    <row r="655" spans="1:23" x14ac:dyDescent="0.35">
      <c r="A655" t="s">
        <v>706</v>
      </c>
      <c r="B655" t="s">
        <v>39</v>
      </c>
      <c r="C655" t="s">
        <v>44</v>
      </c>
      <c r="D655" t="s">
        <v>13</v>
      </c>
      <c r="F655" s="4">
        <v>44322</v>
      </c>
      <c r="G655" s="4">
        <v>44343</v>
      </c>
      <c r="H655" s="6">
        <v>21</v>
      </c>
      <c r="I655">
        <v>1</v>
      </c>
      <c r="L655">
        <v>0.5</v>
      </c>
      <c r="M655">
        <v>205.06549999999999</v>
      </c>
      <c r="N655" t="s">
        <v>18</v>
      </c>
      <c r="O655">
        <v>21</v>
      </c>
      <c r="P655">
        <v>80</v>
      </c>
      <c r="Q655">
        <v>40</v>
      </c>
      <c r="R655">
        <v>40</v>
      </c>
      <c r="S655">
        <v>205.06549999999999</v>
      </c>
      <c r="T655">
        <v>245.06549999999999</v>
      </c>
      <c r="U655">
        <v>245.06549999999999</v>
      </c>
      <c r="V655" t="s">
        <v>1050</v>
      </c>
      <c r="W655" t="s">
        <v>1050</v>
      </c>
    </row>
    <row r="656" spans="1:23" x14ac:dyDescent="0.35">
      <c r="A656" t="s">
        <v>707</v>
      </c>
      <c r="B656" t="s">
        <v>39</v>
      </c>
      <c r="C656" t="s">
        <v>44</v>
      </c>
      <c r="D656" t="s">
        <v>2</v>
      </c>
      <c r="F656" s="4">
        <v>44323</v>
      </c>
      <c r="G656" s="4">
        <v>44397</v>
      </c>
      <c r="H656" s="6">
        <v>74</v>
      </c>
      <c r="I656">
        <v>1</v>
      </c>
      <c r="L656">
        <v>1.25</v>
      </c>
      <c r="M656">
        <v>30</v>
      </c>
      <c r="N656" t="s">
        <v>18</v>
      </c>
      <c r="O656">
        <v>74</v>
      </c>
      <c r="P656">
        <v>80</v>
      </c>
      <c r="Q656">
        <v>100</v>
      </c>
      <c r="R656">
        <v>100</v>
      </c>
      <c r="S656">
        <v>30</v>
      </c>
      <c r="T656">
        <v>130</v>
      </c>
      <c r="U656">
        <v>130</v>
      </c>
      <c r="V656" t="s">
        <v>1049</v>
      </c>
      <c r="W656" t="s">
        <v>1048</v>
      </c>
    </row>
    <row r="657" spans="1:23" x14ac:dyDescent="0.35">
      <c r="A657" t="s">
        <v>708</v>
      </c>
      <c r="B657" t="s">
        <v>37</v>
      </c>
      <c r="C657" t="s">
        <v>43</v>
      </c>
      <c r="D657" t="s">
        <v>12</v>
      </c>
      <c r="F657" s="4">
        <v>44326</v>
      </c>
      <c r="G657" s="4">
        <v>44335</v>
      </c>
      <c r="H657" s="6">
        <v>9</v>
      </c>
      <c r="I657">
        <v>1</v>
      </c>
      <c r="L657">
        <v>0.5</v>
      </c>
      <c r="M657">
        <v>92.585999999999999</v>
      </c>
      <c r="N657" t="s">
        <v>19</v>
      </c>
      <c r="O657">
        <v>9</v>
      </c>
      <c r="P657">
        <v>80</v>
      </c>
      <c r="Q657">
        <v>40</v>
      </c>
      <c r="R657">
        <v>40</v>
      </c>
      <c r="S657">
        <v>92.585999999999999</v>
      </c>
      <c r="T657">
        <v>132.58600000000001</v>
      </c>
      <c r="U657">
        <v>132.58600000000001</v>
      </c>
      <c r="V657" t="s">
        <v>1053</v>
      </c>
      <c r="W657" t="s">
        <v>1051</v>
      </c>
    </row>
    <row r="658" spans="1:23" x14ac:dyDescent="0.35">
      <c r="A658" t="s">
        <v>709</v>
      </c>
      <c r="B658" t="s">
        <v>36</v>
      </c>
      <c r="C658" t="s">
        <v>7</v>
      </c>
      <c r="D658" t="s">
        <v>12</v>
      </c>
      <c r="F658" s="4">
        <v>44326</v>
      </c>
      <c r="G658" s="4">
        <v>44347</v>
      </c>
      <c r="H658" s="6">
        <v>21</v>
      </c>
      <c r="I658">
        <v>1</v>
      </c>
      <c r="L658">
        <v>0.25</v>
      </c>
      <c r="M658">
        <v>58.24</v>
      </c>
      <c r="N658" t="s">
        <v>17</v>
      </c>
      <c r="O658">
        <v>21</v>
      </c>
      <c r="P658">
        <v>80</v>
      </c>
      <c r="Q658">
        <v>20</v>
      </c>
      <c r="R658">
        <v>20</v>
      </c>
      <c r="S658">
        <v>58.24</v>
      </c>
      <c r="T658">
        <v>78.240000000000009</v>
      </c>
      <c r="U658">
        <v>78.240000000000009</v>
      </c>
      <c r="V658" t="s">
        <v>1053</v>
      </c>
      <c r="W658" t="s">
        <v>1053</v>
      </c>
    </row>
    <row r="659" spans="1:23" x14ac:dyDescent="0.35">
      <c r="A659" t="s">
        <v>710</v>
      </c>
      <c r="B659" t="s">
        <v>35</v>
      </c>
      <c r="C659" t="s">
        <v>9</v>
      </c>
      <c r="D659" t="s">
        <v>13</v>
      </c>
      <c r="E659" t="s">
        <v>3</v>
      </c>
      <c r="F659" s="4">
        <v>44326</v>
      </c>
      <c r="G659" s="4">
        <v>44352</v>
      </c>
      <c r="H659" s="6">
        <v>26</v>
      </c>
      <c r="I659">
        <v>2</v>
      </c>
      <c r="L659">
        <v>0.5</v>
      </c>
      <c r="M659">
        <v>69.6571</v>
      </c>
      <c r="N659" t="s">
        <v>19</v>
      </c>
      <c r="O659">
        <v>26</v>
      </c>
      <c r="P659">
        <v>140</v>
      </c>
      <c r="Q659">
        <v>70</v>
      </c>
      <c r="R659">
        <v>70</v>
      </c>
      <c r="S659">
        <v>69.6571</v>
      </c>
      <c r="T659">
        <v>139.65710000000001</v>
      </c>
      <c r="U659">
        <v>139.65710000000001</v>
      </c>
      <c r="V659" t="s">
        <v>1053</v>
      </c>
      <c r="W659" t="s">
        <v>1052</v>
      </c>
    </row>
    <row r="660" spans="1:23" x14ac:dyDescent="0.35">
      <c r="A660" t="s">
        <v>711</v>
      </c>
      <c r="B660" t="s">
        <v>34</v>
      </c>
      <c r="C660" t="s">
        <v>44</v>
      </c>
      <c r="D660" t="s">
        <v>1</v>
      </c>
      <c r="E660" t="s">
        <v>3</v>
      </c>
      <c r="F660" s="4">
        <v>44326</v>
      </c>
      <c r="G660" s="4">
        <v>44349</v>
      </c>
      <c r="H660" s="6">
        <v>23</v>
      </c>
      <c r="I660">
        <v>2</v>
      </c>
      <c r="L660">
        <v>1</v>
      </c>
      <c r="M660">
        <v>51.8767</v>
      </c>
      <c r="N660" t="s">
        <v>18</v>
      </c>
      <c r="O660">
        <v>23</v>
      </c>
      <c r="P660">
        <v>140</v>
      </c>
      <c r="Q660">
        <v>140</v>
      </c>
      <c r="R660">
        <v>140</v>
      </c>
      <c r="S660">
        <v>51.8767</v>
      </c>
      <c r="T660">
        <v>191.8767</v>
      </c>
      <c r="U660">
        <v>191.8767</v>
      </c>
      <c r="V660" t="s">
        <v>1053</v>
      </c>
      <c r="W660" t="s">
        <v>1051</v>
      </c>
    </row>
    <row r="661" spans="1:23" x14ac:dyDescent="0.35">
      <c r="A661" t="s">
        <v>712</v>
      </c>
      <c r="B661" t="s">
        <v>42</v>
      </c>
      <c r="C661" t="s">
        <v>44</v>
      </c>
      <c r="D661" t="s">
        <v>12</v>
      </c>
      <c r="F661" s="4">
        <v>44326</v>
      </c>
      <c r="G661" s="4">
        <v>44357</v>
      </c>
      <c r="H661" s="6">
        <v>31</v>
      </c>
      <c r="I661">
        <v>2</v>
      </c>
      <c r="L661">
        <v>0.5</v>
      </c>
      <c r="M661">
        <v>103.1811</v>
      </c>
      <c r="N661" t="s">
        <v>18</v>
      </c>
      <c r="O661">
        <v>31</v>
      </c>
      <c r="P661">
        <v>140</v>
      </c>
      <c r="Q661">
        <v>70</v>
      </c>
      <c r="R661">
        <v>70</v>
      </c>
      <c r="S661">
        <v>103.1811</v>
      </c>
      <c r="T661">
        <v>173.18110000000001</v>
      </c>
      <c r="U661">
        <v>173.18110000000001</v>
      </c>
      <c r="V661" t="s">
        <v>1053</v>
      </c>
      <c r="W661" t="s">
        <v>1050</v>
      </c>
    </row>
    <row r="662" spans="1:23" x14ac:dyDescent="0.35">
      <c r="A662" t="s">
        <v>713</v>
      </c>
      <c r="B662" t="s">
        <v>36</v>
      </c>
      <c r="C662" t="s">
        <v>7</v>
      </c>
      <c r="D662" t="s">
        <v>12</v>
      </c>
      <c r="F662" s="4">
        <v>44326</v>
      </c>
      <c r="G662" s="4">
        <v>44357</v>
      </c>
      <c r="H662" s="6">
        <v>31</v>
      </c>
      <c r="I662">
        <v>2</v>
      </c>
      <c r="L662">
        <v>0.25</v>
      </c>
      <c r="M662">
        <v>122.633</v>
      </c>
      <c r="N662" t="s">
        <v>18</v>
      </c>
      <c r="O662">
        <v>31</v>
      </c>
      <c r="P662">
        <v>140</v>
      </c>
      <c r="Q662">
        <v>35</v>
      </c>
      <c r="R662">
        <v>35</v>
      </c>
      <c r="S662">
        <v>122.633</v>
      </c>
      <c r="T662">
        <v>157.63299999999998</v>
      </c>
      <c r="U662">
        <v>157.63299999999998</v>
      </c>
      <c r="V662" t="s">
        <v>1053</v>
      </c>
      <c r="W662" t="s">
        <v>1050</v>
      </c>
    </row>
    <row r="663" spans="1:23" x14ac:dyDescent="0.35">
      <c r="A663" t="s">
        <v>714</v>
      </c>
      <c r="B663" t="s">
        <v>39</v>
      </c>
      <c r="C663" t="s">
        <v>44</v>
      </c>
      <c r="D663" t="s">
        <v>12</v>
      </c>
      <c r="F663" s="4">
        <v>44326</v>
      </c>
      <c r="G663" s="4">
        <v>44361</v>
      </c>
      <c r="H663" s="6">
        <v>35</v>
      </c>
      <c r="I663">
        <v>1</v>
      </c>
      <c r="L663">
        <v>0.25</v>
      </c>
      <c r="M663">
        <v>73.810299999999998</v>
      </c>
      <c r="N663" t="s">
        <v>18</v>
      </c>
      <c r="O663">
        <v>35</v>
      </c>
      <c r="P663">
        <v>80</v>
      </c>
      <c r="Q663">
        <v>20</v>
      </c>
      <c r="R663">
        <v>20</v>
      </c>
      <c r="S663">
        <v>73.810299999999998</v>
      </c>
      <c r="T663">
        <v>93.810299999999998</v>
      </c>
      <c r="U663">
        <v>93.810299999999998</v>
      </c>
      <c r="V663" t="s">
        <v>1053</v>
      </c>
      <c r="W663" t="s">
        <v>1053</v>
      </c>
    </row>
    <row r="664" spans="1:23" x14ac:dyDescent="0.35">
      <c r="A664" t="s">
        <v>715</v>
      </c>
      <c r="B664" t="s">
        <v>35</v>
      </c>
      <c r="C664" t="s">
        <v>9</v>
      </c>
      <c r="D664" t="s">
        <v>11</v>
      </c>
      <c r="F664" s="4">
        <v>44327</v>
      </c>
      <c r="G664" s="4">
        <v>44340</v>
      </c>
      <c r="H664" s="6">
        <v>13</v>
      </c>
      <c r="I664">
        <v>2</v>
      </c>
      <c r="L664">
        <v>0.25</v>
      </c>
      <c r="M664">
        <v>479.36</v>
      </c>
      <c r="N664" t="s">
        <v>17</v>
      </c>
      <c r="O664">
        <v>13</v>
      </c>
      <c r="P664">
        <v>140</v>
      </c>
      <c r="Q664">
        <v>35</v>
      </c>
      <c r="R664">
        <v>35</v>
      </c>
      <c r="S664">
        <v>479.36</v>
      </c>
      <c r="T664">
        <v>514.36</v>
      </c>
      <c r="U664">
        <v>514.36</v>
      </c>
      <c r="V664" t="s">
        <v>1048</v>
      </c>
      <c r="W664" t="s">
        <v>1053</v>
      </c>
    </row>
    <row r="665" spans="1:23" x14ac:dyDescent="0.35">
      <c r="A665" t="s">
        <v>716</v>
      </c>
      <c r="B665" t="s">
        <v>38</v>
      </c>
      <c r="C665" t="s">
        <v>8</v>
      </c>
      <c r="D665" t="s">
        <v>12</v>
      </c>
      <c r="F665" s="4">
        <v>44327</v>
      </c>
      <c r="G665" s="4">
        <v>44349</v>
      </c>
      <c r="H665" s="6">
        <v>22</v>
      </c>
      <c r="I665">
        <v>1</v>
      </c>
      <c r="L665">
        <v>0.25</v>
      </c>
      <c r="M665">
        <v>180</v>
      </c>
      <c r="N665" t="s">
        <v>19</v>
      </c>
      <c r="O665">
        <v>22</v>
      </c>
      <c r="P665">
        <v>80</v>
      </c>
      <c r="Q665">
        <v>20</v>
      </c>
      <c r="R665">
        <v>20</v>
      </c>
      <c r="S665">
        <v>180</v>
      </c>
      <c r="T665">
        <v>200</v>
      </c>
      <c r="U665">
        <v>200</v>
      </c>
      <c r="V665" t="s">
        <v>1048</v>
      </c>
      <c r="W665" t="s">
        <v>1051</v>
      </c>
    </row>
    <row r="666" spans="1:23" x14ac:dyDescent="0.35">
      <c r="A666" t="s">
        <v>717</v>
      </c>
      <c r="B666" t="s">
        <v>34</v>
      </c>
      <c r="C666" t="s">
        <v>44</v>
      </c>
      <c r="D666" t="s">
        <v>13</v>
      </c>
      <c r="E666" t="s">
        <v>3</v>
      </c>
      <c r="F666" s="4">
        <v>44327</v>
      </c>
      <c r="G666" s="4">
        <v>44399</v>
      </c>
      <c r="H666" s="6">
        <v>72</v>
      </c>
      <c r="I666">
        <v>1</v>
      </c>
      <c r="L666">
        <v>1</v>
      </c>
      <c r="M666">
        <v>117.44840000000001</v>
      </c>
      <c r="N666" t="s">
        <v>17</v>
      </c>
      <c r="O666">
        <v>72</v>
      </c>
      <c r="P666">
        <v>80</v>
      </c>
      <c r="Q666">
        <v>80</v>
      </c>
      <c r="R666">
        <v>80</v>
      </c>
      <c r="S666">
        <v>117.44840000000001</v>
      </c>
      <c r="T666">
        <v>197.44839999999999</v>
      </c>
      <c r="U666">
        <v>197.44839999999999</v>
      </c>
      <c r="V666" t="s">
        <v>1048</v>
      </c>
      <c r="W666" t="s">
        <v>1050</v>
      </c>
    </row>
    <row r="667" spans="1:23" x14ac:dyDescent="0.35">
      <c r="A667" t="s">
        <v>718</v>
      </c>
      <c r="B667" t="s">
        <v>38</v>
      </c>
      <c r="C667" t="s">
        <v>8</v>
      </c>
      <c r="D667" t="s">
        <v>12</v>
      </c>
      <c r="F667" s="4">
        <v>44328</v>
      </c>
      <c r="G667" s="4">
        <v>44349</v>
      </c>
      <c r="H667" s="6">
        <v>21</v>
      </c>
      <c r="I667">
        <v>1</v>
      </c>
      <c r="L667">
        <v>0.25</v>
      </c>
      <c r="M667">
        <v>240.28399999999999</v>
      </c>
      <c r="N667" t="s">
        <v>19</v>
      </c>
      <c r="O667">
        <v>21</v>
      </c>
      <c r="P667">
        <v>80</v>
      </c>
      <c r="Q667">
        <v>20</v>
      </c>
      <c r="R667">
        <v>20</v>
      </c>
      <c r="S667">
        <v>240.28399999999999</v>
      </c>
      <c r="T667">
        <v>260.28399999999999</v>
      </c>
      <c r="U667">
        <v>260.28399999999999</v>
      </c>
      <c r="V667" t="s">
        <v>1051</v>
      </c>
      <c r="W667" t="s">
        <v>1051</v>
      </c>
    </row>
    <row r="668" spans="1:23" x14ac:dyDescent="0.35">
      <c r="A668" t="s">
        <v>719</v>
      </c>
      <c r="B668" t="s">
        <v>42</v>
      </c>
      <c r="C668" t="s">
        <v>8</v>
      </c>
      <c r="D668" t="s">
        <v>13</v>
      </c>
      <c r="F668" s="4">
        <v>44328</v>
      </c>
      <c r="G668" s="4">
        <v>44363</v>
      </c>
      <c r="H668" s="6">
        <v>35</v>
      </c>
      <c r="I668">
        <v>2</v>
      </c>
      <c r="L668">
        <v>0.5</v>
      </c>
      <c r="M668">
        <v>176.31290000000001</v>
      </c>
      <c r="N668" t="s">
        <v>18</v>
      </c>
      <c r="O668">
        <v>35</v>
      </c>
      <c r="P668">
        <v>140</v>
      </c>
      <c r="Q668">
        <v>70</v>
      </c>
      <c r="R668">
        <v>70</v>
      </c>
      <c r="S668">
        <v>176.31290000000001</v>
      </c>
      <c r="T668">
        <v>246.31290000000001</v>
      </c>
      <c r="U668">
        <v>246.31290000000001</v>
      </c>
      <c r="V668" t="s">
        <v>1051</v>
      </c>
      <c r="W668" t="s">
        <v>1051</v>
      </c>
    </row>
    <row r="669" spans="1:23" x14ac:dyDescent="0.35">
      <c r="A669" t="s">
        <v>720</v>
      </c>
      <c r="B669" t="s">
        <v>34</v>
      </c>
      <c r="C669" t="s">
        <v>44</v>
      </c>
      <c r="D669" t="s">
        <v>12</v>
      </c>
      <c r="F669" s="4">
        <v>44328</v>
      </c>
      <c r="G669" s="4">
        <v>44370</v>
      </c>
      <c r="H669" s="6">
        <v>42</v>
      </c>
      <c r="I669">
        <v>1</v>
      </c>
      <c r="L669">
        <v>0.5</v>
      </c>
      <c r="M669">
        <v>280</v>
      </c>
      <c r="N669" t="s">
        <v>17</v>
      </c>
      <c r="O669">
        <v>42</v>
      </c>
      <c r="P669">
        <v>80</v>
      </c>
      <c r="Q669">
        <v>40</v>
      </c>
      <c r="R669">
        <v>40</v>
      </c>
      <c r="S669">
        <v>280</v>
      </c>
      <c r="T669">
        <v>320</v>
      </c>
      <c r="U669">
        <v>320</v>
      </c>
      <c r="V669" t="s">
        <v>1051</v>
      </c>
      <c r="W669" t="s">
        <v>1051</v>
      </c>
    </row>
    <row r="670" spans="1:23" x14ac:dyDescent="0.35">
      <c r="A670" t="s">
        <v>721</v>
      </c>
      <c r="B670" t="s">
        <v>34</v>
      </c>
      <c r="C670" t="s">
        <v>8</v>
      </c>
      <c r="D670" t="s">
        <v>2</v>
      </c>
      <c r="F670" s="4">
        <v>44328</v>
      </c>
      <c r="G670" s="4">
        <v>44397</v>
      </c>
      <c r="H670" s="6">
        <v>69</v>
      </c>
      <c r="I670">
        <v>2</v>
      </c>
      <c r="L670">
        <v>2</v>
      </c>
      <c r="M670">
        <v>345.72890000000001</v>
      </c>
      <c r="N670" t="s">
        <v>18</v>
      </c>
      <c r="O670">
        <v>69</v>
      </c>
      <c r="P670">
        <v>140</v>
      </c>
      <c r="Q670">
        <v>280</v>
      </c>
      <c r="R670">
        <v>280</v>
      </c>
      <c r="S670">
        <v>345.72890000000001</v>
      </c>
      <c r="T670">
        <v>625.72890000000007</v>
      </c>
      <c r="U670">
        <v>625.72890000000007</v>
      </c>
      <c r="V670" t="s">
        <v>1051</v>
      </c>
      <c r="W670" t="s">
        <v>1048</v>
      </c>
    </row>
    <row r="671" spans="1:23" x14ac:dyDescent="0.35">
      <c r="A671" t="s">
        <v>722</v>
      </c>
      <c r="B671" t="s">
        <v>36</v>
      </c>
      <c r="C671" t="s">
        <v>7</v>
      </c>
      <c r="D671" t="s">
        <v>13</v>
      </c>
      <c r="F671" s="4">
        <v>44329</v>
      </c>
      <c r="G671" s="4">
        <v>44347</v>
      </c>
      <c r="H671" s="6">
        <v>18</v>
      </c>
      <c r="I671">
        <v>2</v>
      </c>
      <c r="L671">
        <v>1</v>
      </c>
      <c r="M671">
        <v>158.29130000000001</v>
      </c>
      <c r="N671" t="s">
        <v>17</v>
      </c>
      <c r="O671">
        <v>18</v>
      </c>
      <c r="P671">
        <v>140</v>
      </c>
      <c r="Q671">
        <v>140</v>
      </c>
      <c r="R671">
        <v>140</v>
      </c>
      <c r="S671">
        <v>158.29130000000001</v>
      </c>
      <c r="T671">
        <v>298.29129999999998</v>
      </c>
      <c r="U671">
        <v>298.29129999999998</v>
      </c>
      <c r="V671" t="s">
        <v>1050</v>
      </c>
      <c r="W671" t="s">
        <v>1053</v>
      </c>
    </row>
    <row r="672" spans="1:23" x14ac:dyDescent="0.35">
      <c r="A672" t="s">
        <v>723</v>
      </c>
      <c r="B672" t="s">
        <v>35</v>
      </c>
      <c r="C672" t="s">
        <v>44</v>
      </c>
      <c r="D672" t="s">
        <v>13</v>
      </c>
      <c r="F672" s="4">
        <v>44329</v>
      </c>
      <c r="G672" s="4">
        <v>44348</v>
      </c>
      <c r="H672" s="6">
        <v>19</v>
      </c>
      <c r="I672">
        <v>1</v>
      </c>
      <c r="L672">
        <v>0.5</v>
      </c>
      <c r="M672">
        <v>14.42</v>
      </c>
      <c r="N672" t="s">
        <v>17</v>
      </c>
      <c r="O672">
        <v>19</v>
      </c>
      <c r="P672">
        <v>80</v>
      </c>
      <c r="Q672">
        <v>40</v>
      </c>
      <c r="R672">
        <v>40</v>
      </c>
      <c r="S672">
        <v>14.42</v>
      </c>
      <c r="T672">
        <v>54.42</v>
      </c>
      <c r="U672">
        <v>54.42</v>
      </c>
      <c r="V672" t="s">
        <v>1050</v>
      </c>
      <c r="W672" t="s">
        <v>1048</v>
      </c>
    </row>
    <row r="673" spans="1:23" x14ac:dyDescent="0.35">
      <c r="A673" t="s">
        <v>724</v>
      </c>
      <c r="B673" t="s">
        <v>37</v>
      </c>
      <c r="C673" t="s">
        <v>43</v>
      </c>
      <c r="D673" t="s">
        <v>13</v>
      </c>
      <c r="F673" s="4">
        <v>44329</v>
      </c>
      <c r="G673" s="4">
        <v>44355</v>
      </c>
      <c r="H673" s="6">
        <v>26</v>
      </c>
      <c r="I673">
        <v>1</v>
      </c>
      <c r="L673">
        <v>0.75</v>
      </c>
      <c r="M673">
        <v>62.970199999999998</v>
      </c>
      <c r="N673" t="s">
        <v>17</v>
      </c>
      <c r="O673">
        <v>26</v>
      </c>
      <c r="P673">
        <v>80</v>
      </c>
      <c r="Q673">
        <v>60</v>
      </c>
      <c r="R673">
        <v>60</v>
      </c>
      <c r="S673">
        <v>62.970199999999998</v>
      </c>
      <c r="T673">
        <v>122.97020000000001</v>
      </c>
      <c r="U673">
        <v>122.97020000000001</v>
      </c>
      <c r="V673" t="s">
        <v>1050</v>
      </c>
      <c r="W673" t="s">
        <v>1048</v>
      </c>
    </row>
    <row r="674" spans="1:23" x14ac:dyDescent="0.35">
      <c r="A674" t="s">
        <v>725</v>
      </c>
      <c r="B674" t="s">
        <v>36</v>
      </c>
      <c r="C674" t="s">
        <v>7</v>
      </c>
      <c r="D674" t="s">
        <v>12</v>
      </c>
      <c r="F674" s="4">
        <v>44329</v>
      </c>
      <c r="G674" s="4">
        <v>44355</v>
      </c>
      <c r="H674" s="6">
        <v>26</v>
      </c>
      <c r="I674">
        <v>2</v>
      </c>
      <c r="L674">
        <v>0.25</v>
      </c>
      <c r="M674">
        <v>63.441299999999998</v>
      </c>
      <c r="N674" t="s">
        <v>17</v>
      </c>
      <c r="O674">
        <v>26</v>
      </c>
      <c r="P674">
        <v>140</v>
      </c>
      <c r="Q674">
        <v>35</v>
      </c>
      <c r="R674">
        <v>35</v>
      </c>
      <c r="S674">
        <v>63.441299999999998</v>
      </c>
      <c r="T674">
        <v>98.441299999999998</v>
      </c>
      <c r="U674">
        <v>98.441299999999998</v>
      </c>
      <c r="V674" t="s">
        <v>1050</v>
      </c>
      <c r="W674" t="s">
        <v>1048</v>
      </c>
    </row>
    <row r="675" spans="1:23" x14ac:dyDescent="0.35">
      <c r="A675" t="s">
        <v>726</v>
      </c>
      <c r="B675" t="s">
        <v>34</v>
      </c>
      <c r="C675" t="s">
        <v>44</v>
      </c>
      <c r="D675" t="s">
        <v>13</v>
      </c>
      <c r="F675" s="4">
        <v>44329</v>
      </c>
      <c r="G675" s="4">
        <v>44363</v>
      </c>
      <c r="H675" s="6">
        <v>34</v>
      </c>
      <c r="I675">
        <v>1</v>
      </c>
      <c r="L675">
        <v>0.5</v>
      </c>
      <c r="M675">
        <v>30</v>
      </c>
      <c r="N675" t="s">
        <v>18</v>
      </c>
      <c r="O675">
        <v>34</v>
      </c>
      <c r="P675">
        <v>80</v>
      </c>
      <c r="Q675">
        <v>40</v>
      </c>
      <c r="R675">
        <v>40</v>
      </c>
      <c r="S675">
        <v>30</v>
      </c>
      <c r="T675">
        <v>70</v>
      </c>
      <c r="U675">
        <v>70</v>
      </c>
      <c r="V675" t="s">
        <v>1050</v>
      </c>
      <c r="W675" t="s">
        <v>1051</v>
      </c>
    </row>
    <row r="676" spans="1:23" x14ac:dyDescent="0.35">
      <c r="A676" t="s">
        <v>727</v>
      </c>
      <c r="B676" t="s">
        <v>41</v>
      </c>
      <c r="C676" t="s">
        <v>7</v>
      </c>
      <c r="D676" t="s">
        <v>13</v>
      </c>
      <c r="F676" s="4">
        <v>44329</v>
      </c>
      <c r="G676" s="4">
        <v>44364</v>
      </c>
      <c r="H676" s="6">
        <v>35</v>
      </c>
      <c r="I676">
        <v>1</v>
      </c>
      <c r="L676">
        <v>0.5</v>
      </c>
      <c r="M676">
        <v>496</v>
      </c>
      <c r="N676" t="s">
        <v>17</v>
      </c>
      <c r="O676">
        <v>35</v>
      </c>
      <c r="P676">
        <v>80</v>
      </c>
      <c r="Q676">
        <v>40</v>
      </c>
      <c r="R676">
        <v>40</v>
      </c>
      <c r="S676">
        <v>496</v>
      </c>
      <c r="T676">
        <v>536</v>
      </c>
      <c r="U676">
        <v>536</v>
      </c>
      <c r="V676" t="s">
        <v>1050</v>
      </c>
      <c r="W676" t="s">
        <v>1050</v>
      </c>
    </row>
    <row r="677" spans="1:23" x14ac:dyDescent="0.35">
      <c r="A677" t="s">
        <v>730</v>
      </c>
      <c r="B677" t="s">
        <v>40</v>
      </c>
      <c r="C677" t="s">
        <v>7</v>
      </c>
      <c r="D677" t="s">
        <v>13</v>
      </c>
      <c r="F677" s="4">
        <v>44331</v>
      </c>
      <c r="G677" s="4">
        <v>44354</v>
      </c>
      <c r="H677" s="6">
        <v>23</v>
      </c>
      <c r="I677">
        <v>2</v>
      </c>
      <c r="K677" t="s">
        <v>3</v>
      </c>
      <c r="L677">
        <v>0.5</v>
      </c>
      <c r="M677">
        <v>494.92989999999998</v>
      </c>
      <c r="N677" t="s">
        <v>18</v>
      </c>
      <c r="O677">
        <v>23</v>
      </c>
      <c r="P677">
        <v>140</v>
      </c>
      <c r="Q677">
        <v>70</v>
      </c>
      <c r="R677">
        <v>70</v>
      </c>
      <c r="S677">
        <v>0</v>
      </c>
      <c r="T677">
        <v>564.92989999999998</v>
      </c>
      <c r="U677">
        <v>70</v>
      </c>
      <c r="V677" t="s">
        <v>1052</v>
      </c>
      <c r="W677" t="s">
        <v>1053</v>
      </c>
    </row>
    <row r="678" spans="1:23" x14ac:dyDescent="0.35">
      <c r="A678" t="s">
        <v>731</v>
      </c>
      <c r="B678" t="s">
        <v>36</v>
      </c>
      <c r="C678" t="s">
        <v>7</v>
      </c>
      <c r="D678" t="s">
        <v>12</v>
      </c>
      <c r="F678" s="4">
        <v>44331</v>
      </c>
      <c r="G678" s="4">
        <v>44355</v>
      </c>
      <c r="H678" s="6">
        <v>24</v>
      </c>
      <c r="I678">
        <v>2</v>
      </c>
      <c r="L678">
        <v>0.25</v>
      </c>
      <c r="M678">
        <v>30.0473</v>
      </c>
      <c r="N678" t="s">
        <v>18</v>
      </c>
      <c r="O678">
        <v>24</v>
      </c>
      <c r="P678">
        <v>140</v>
      </c>
      <c r="Q678">
        <v>35</v>
      </c>
      <c r="R678">
        <v>35</v>
      </c>
      <c r="S678">
        <v>30.0473</v>
      </c>
      <c r="T678">
        <v>65.047300000000007</v>
      </c>
      <c r="U678">
        <v>65.047300000000007</v>
      </c>
      <c r="V678" t="s">
        <v>1052</v>
      </c>
      <c r="W678" t="s">
        <v>1048</v>
      </c>
    </row>
    <row r="679" spans="1:23" x14ac:dyDescent="0.35">
      <c r="A679" t="s">
        <v>732</v>
      </c>
      <c r="B679" t="s">
        <v>39</v>
      </c>
      <c r="C679" t="s">
        <v>9</v>
      </c>
      <c r="D679" t="s">
        <v>12</v>
      </c>
      <c r="E679" t="s">
        <v>3</v>
      </c>
      <c r="F679" s="4">
        <v>44333</v>
      </c>
      <c r="G679" s="4">
        <v>44341</v>
      </c>
      <c r="H679" s="6">
        <v>8</v>
      </c>
      <c r="I679">
        <v>1</v>
      </c>
      <c r="L679">
        <v>0.25</v>
      </c>
      <c r="M679">
        <v>147.63820000000001</v>
      </c>
      <c r="N679" t="s">
        <v>17</v>
      </c>
      <c r="O679">
        <v>8</v>
      </c>
      <c r="P679">
        <v>80</v>
      </c>
      <c r="Q679">
        <v>20</v>
      </c>
      <c r="R679">
        <v>20</v>
      </c>
      <c r="S679">
        <v>147.63820000000001</v>
      </c>
      <c r="T679">
        <v>167.63820000000001</v>
      </c>
      <c r="U679">
        <v>167.63820000000001</v>
      </c>
      <c r="V679" t="s">
        <v>1053</v>
      </c>
      <c r="W679" t="s">
        <v>1048</v>
      </c>
    </row>
    <row r="680" spans="1:23" x14ac:dyDescent="0.35">
      <c r="A680" t="s">
        <v>733</v>
      </c>
      <c r="B680" t="s">
        <v>36</v>
      </c>
      <c r="C680" t="s">
        <v>7</v>
      </c>
      <c r="D680" t="s">
        <v>13</v>
      </c>
      <c r="F680" s="4">
        <v>44333</v>
      </c>
      <c r="G680" s="4">
        <v>44344</v>
      </c>
      <c r="H680" s="6">
        <v>11</v>
      </c>
      <c r="I680">
        <v>2</v>
      </c>
      <c r="L680">
        <v>0.5</v>
      </c>
      <c r="M680">
        <v>37.44</v>
      </c>
      <c r="N680" t="s">
        <v>18</v>
      </c>
      <c r="O680">
        <v>11</v>
      </c>
      <c r="P680">
        <v>140</v>
      </c>
      <c r="Q680">
        <v>70</v>
      </c>
      <c r="R680">
        <v>70</v>
      </c>
      <c r="S680">
        <v>37.44</v>
      </c>
      <c r="T680">
        <v>107.44</v>
      </c>
      <c r="U680">
        <v>107.44</v>
      </c>
      <c r="V680" t="s">
        <v>1053</v>
      </c>
      <c r="W680" t="s">
        <v>1049</v>
      </c>
    </row>
    <row r="681" spans="1:23" x14ac:dyDescent="0.35">
      <c r="A681" t="s">
        <v>734</v>
      </c>
      <c r="B681" t="s">
        <v>41</v>
      </c>
      <c r="C681" t="s">
        <v>7</v>
      </c>
      <c r="D681" t="s">
        <v>12</v>
      </c>
      <c r="F681" s="4">
        <v>44333</v>
      </c>
      <c r="G681" s="4">
        <v>44349</v>
      </c>
      <c r="H681" s="6">
        <v>16</v>
      </c>
      <c r="I681">
        <v>2</v>
      </c>
      <c r="L681">
        <v>0.5</v>
      </c>
      <c r="M681">
        <v>288</v>
      </c>
      <c r="N681" t="s">
        <v>17</v>
      </c>
      <c r="O681">
        <v>16</v>
      </c>
      <c r="P681">
        <v>140</v>
      </c>
      <c r="Q681">
        <v>70</v>
      </c>
      <c r="R681">
        <v>70</v>
      </c>
      <c r="S681">
        <v>288</v>
      </c>
      <c r="T681">
        <v>358</v>
      </c>
      <c r="U681">
        <v>358</v>
      </c>
      <c r="V681" t="s">
        <v>1053</v>
      </c>
      <c r="W681" t="s">
        <v>1051</v>
      </c>
    </row>
    <row r="682" spans="1:23" x14ac:dyDescent="0.35">
      <c r="A682" t="s">
        <v>735</v>
      </c>
      <c r="B682" t="s">
        <v>35</v>
      </c>
      <c r="C682" t="s">
        <v>44</v>
      </c>
      <c r="D682" t="s">
        <v>12</v>
      </c>
      <c r="F682" s="4">
        <v>44333</v>
      </c>
      <c r="G682" s="4">
        <v>44349</v>
      </c>
      <c r="H682" s="6">
        <v>16</v>
      </c>
      <c r="I682">
        <v>2</v>
      </c>
      <c r="L682">
        <v>1</v>
      </c>
      <c r="M682">
        <v>150</v>
      </c>
      <c r="N682" t="s">
        <v>18</v>
      </c>
      <c r="O682">
        <v>16</v>
      </c>
      <c r="P682">
        <v>140</v>
      </c>
      <c r="Q682">
        <v>140</v>
      </c>
      <c r="R682">
        <v>140</v>
      </c>
      <c r="S682">
        <v>150</v>
      </c>
      <c r="T682">
        <v>290</v>
      </c>
      <c r="U682">
        <v>290</v>
      </c>
      <c r="V682" t="s">
        <v>1053</v>
      </c>
      <c r="W682" t="s">
        <v>1051</v>
      </c>
    </row>
    <row r="683" spans="1:23" x14ac:dyDescent="0.35">
      <c r="A683" t="s">
        <v>736</v>
      </c>
      <c r="B683" t="s">
        <v>36</v>
      </c>
      <c r="C683" t="s">
        <v>7</v>
      </c>
      <c r="D683" t="s">
        <v>11</v>
      </c>
      <c r="F683" s="4">
        <v>44333</v>
      </c>
      <c r="G683" s="4">
        <v>44355</v>
      </c>
      <c r="H683" s="6">
        <v>22</v>
      </c>
      <c r="I683">
        <v>1</v>
      </c>
      <c r="L683">
        <v>0.25</v>
      </c>
      <c r="M683">
        <v>42.66</v>
      </c>
      <c r="N683" t="s">
        <v>17</v>
      </c>
      <c r="O683">
        <v>22</v>
      </c>
      <c r="P683">
        <v>80</v>
      </c>
      <c r="Q683">
        <v>20</v>
      </c>
      <c r="R683">
        <v>20</v>
      </c>
      <c r="S683">
        <v>42.66</v>
      </c>
      <c r="T683">
        <v>62.66</v>
      </c>
      <c r="U683">
        <v>62.66</v>
      </c>
      <c r="V683" t="s">
        <v>1053</v>
      </c>
      <c r="W683" t="s">
        <v>1048</v>
      </c>
    </row>
    <row r="684" spans="1:23" x14ac:dyDescent="0.35">
      <c r="A684" t="s">
        <v>737</v>
      </c>
      <c r="B684" t="s">
        <v>36</v>
      </c>
      <c r="C684" t="s">
        <v>7</v>
      </c>
      <c r="D684" t="s">
        <v>12</v>
      </c>
      <c r="F684" s="4">
        <v>44333</v>
      </c>
      <c r="G684" s="4">
        <v>44355</v>
      </c>
      <c r="H684" s="6">
        <v>22</v>
      </c>
      <c r="I684">
        <v>1</v>
      </c>
      <c r="L684">
        <v>0.25</v>
      </c>
      <c r="M684">
        <v>287.25</v>
      </c>
      <c r="N684" t="s">
        <v>17</v>
      </c>
      <c r="O684">
        <v>22</v>
      </c>
      <c r="P684">
        <v>80</v>
      </c>
      <c r="Q684">
        <v>20</v>
      </c>
      <c r="R684">
        <v>20</v>
      </c>
      <c r="S684">
        <v>287.25</v>
      </c>
      <c r="T684">
        <v>307.25</v>
      </c>
      <c r="U684">
        <v>307.25</v>
      </c>
      <c r="V684" t="s">
        <v>1053</v>
      </c>
      <c r="W684" t="s">
        <v>1048</v>
      </c>
    </row>
    <row r="685" spans="1:23" x14ac:dyDescent="0.35">
      <c r="A685" t="s">
        <v>738</v>
      </c>
      <c r="B685" t="s">
        <v>38</v>
      </c>
      <c r="C685" t="s">
        <v>44</v>
      </c>
      <c r="D685" t="s">
        <v>11</v>
      </c>
      <c r="F685" s="4">
        <v>44333</v>
      </c>
      <c r="G685" s="4">
        <v>44358</v>
      </c>
      <c r="H685" s="6">
        <v>25</v>
      </c>
      <c r="I685">
        <v>2</v>
      </c>
      <c r="L685">
        <v>0.25</v>
      </c>
      <c r="M685">
        <v>147.4015</v>
      </c>
      <c r="N685" t="s">
        <v>18</v>
      </c>
      <c r="O685">
        <v>25</v>
      </c>
      <c r="P685">
        <v>140</v>
      </c>
      <c r="Q685">
        <v>35</v>
      </c>
      <c r="R685">
        <v>35</v>
      </c>
      <c r="S685">
        <v>147.4015</v>
      </c>
      <c r="T685">
        <v>182.4015</v>
      </c>
      <c r="U685">
        <v>182.4015</v>
      </c>
      <c r="V685" t="s">
        <v>1053</v>
      </c>
      <c r="W685" t="s">
        <v>1049</v>
      </c>
    </row>
    <row r="686" spans="1:23" x14ac:dyDescent="0.35">
      <c r="A686" t="s">
        <v>739</v>
      </c>
      <c r="B686" t="s">
        <v>36</v>
      </c>
      <c r="C686" t="s">
        <v>7</v>
      </c>
      <c r="D686" t="s">
        <v>11</v>
      </c>
      <c r="F686" s="4">
        <v>44333</v>
      </c>
      <c r="G686" s="4">
        <v>44366</v>
      </c>
      <c r="H686" s="6">
        <v>33</v>
      </c>
      <c r="I686">
        <v>1</v>
      </c>
      <c r="L686">
        <v>0.25</v>
      </c>
      <c r="M686">
        <v>59.242100000000001</v>
      </c>
      <c r="N686" t="s">
        <v>18</v>
      </c>
      <c r="O686">
        <v>33</v>
      </c>
      <c r="P686">
        <v>80</v>
      </c>
      <c r="Q686">
        <v>20</v>
      </c>
      <c r="R686">
        <v>20</v>
      </c>
      <c r="S686">
        <v>59.242100000000001</v>
      </c>
      <c r="T686">
        <v>79.242099999999994</v>
      </c>
      <c r="U686">
        <v>79.242099999999994</v>
      </c>
      <c r="V686" t="s">
        <v>1053</v>
      </c>
      <c r="W686" t="s">
        <v>1052</v>
      </c>
    </row>
    <row r="687" spans="1:23" x14ac:dyDescent="0.35">
      <c r="A687" t="s">
        <v>740</v>
      </c>
      <c r="B687" t="s">
        <v>36</v>
      </c>
      <c r="C687" t="s">
        <v>7</v>
      </c>
      <c r="D687" t="s">
        <v>12</v>
      </c>
      <c r="F687" s="4">
        <v>44333</v>
      </c>
      <c r="G687" s="4">
        <v>44361</v>
      </c>
      <c r="H687" s="6">
        <v>28</v>
      </c>
      <c r="I687">
        <v>1</v>
      </c>
      <c r="L687">
        <v>0.25</v>
      </c>
      <c r="M687">
        <v>240</v>
      </c>
      <c r="N687" t="s">
        <v>17</v>
      </c>
      <c r="O687">
        <v>28</v>
      </c>
      <c r="P687">
        <v>80</v>
      </c>
      <c r="Q687">
        <v>20</v>
      </c>
      <c r="R687">
        <v>20</v>
      </c>
      <c r="S687">
        <v>240</v>
      </c>
      <c r="T687">
        <v>260</v>
      </c>
      <c r="U687">
        <v>260</v>
      </c>
      <c r="V687" t="s">
        <v>1053</v>
      </c>
      <c r="W687" t="s">
        <v>1053</v>
      </c>
    </row>
    <row r="688" spans="1:23" x14ac:dyDescent="0.35">
      <c r="A688" t="s">
        <v>741</v>
      </c>
      <c r="B688" t="s">
        <v>36</v>
      </c>
      <c r="C688" t="s">
        <v>7</v>
      </c>
      <c r="D688" t="s">
        <v>11</v>
      </c>
      <c r="F688" s="4">
        <v>44333</v>
      </c>
      <c r="G688" s="4">
        <v>44369</v>
      </c>
      <c r="H688" s="6">
        <v>36</v>
      </c>
      <c r="I688">
        <v>2</v>
      </c>
      <c r="L688">
        <v>0.25</v>
      </c>
      <c r="M688">
        <v>197.47</v>
      </c>
      <c r="N688" t="s">
        <v>18</v>
      </c>
      <c r="O688">
        <v>36</v>
      </c>
      <c r="P688">
        <v>140</v>
      </c>
      <c r="Q688">
        <v>35</v>
      </c>
      <c r="R688">
        <v>35</v>
      </c>
      <c r="S688">
        <v>197.47</v>
      </c>
      <c r="T688">
        <v>232.47</v>
      </c>
      <c r="U688">
        <v>232.47</v>
      </c>
      <c r="V688" t="s">
        <v>1053</v>
      </c>
      <c r="W688" t="s">
        <v>1048</v>
      </c>
    </row>
    <row r="689" spans="1:23" x14ac:dyDescent="0.35">
      <c r="A689" t="s">
        <v>742</v>
      </c>
      <c r="B689" t="s">
        <v>41</v>
      </c>
      <c r="C689" t="s">
        <v>7</v>
      </c>
      <c r="D689" t="s">
        <v>12</v>
      </c>
      <c r="F689" s="4">
        <v>44333</v>
      </c>
      <c r="G689" s="4">
        <v>44393</v>
      </c>
      <c r="H689" s="6">
        <v>60</v>
      </c>
      <c r="I689">
        <v>2</v>
      </c>
      <c r="L689">
        <v>0.5</v>
      </c>
      <c r="M689">
        <v>304.19459999999998</v>
      </c>
      <c r="N689" t="s">
        <v>18</v>
      </c>
      <c r="O689">
        <v>60</v>
      </c>
      <c r="P689">
        <v>140</v>
      </c>
      <c r="Q689">
        <v>70</v>
      </c>
      <c r="R689">
        <v>70</v>
      </c>
      <c r="S689">
        <v>304.19459999999998</v>
      </c>
      <c r="T689">
        <v>374.19459999999998</v>
      </c>
      <c r="U689">
        <v>374.19459999999998</v>
      </c>
      <c r="V689" t="s">
        <v>1053</v>
      </c>
      <c r="W689" t="s">
        <v>1049</v>
      </c>
    </row>
    <row r="690" spans="1:23" x14ac:dyDescent="0.35">
      <c r="A690" t="s">
        <v>743</v>
      </c>
      <c r="B690" t="s">
        <v>39</v>
      </c>
      <c r="C690" t="s">
        <v>9</v>
      </c>
      <c r="D690" t="s">
        <v>13</v>
      </c>
      <c r="F690" s="4">
        <v>44334</v>
      </c>
      <c r="G690" s="4">
        <v>44343</v>
      </c>
      <c r="H690" s="6">
        <v>9</v>
      </c>
      <c r="I690">
        <v>1</v>
      </c>
      <c r="L690">
        <v>0.5</v>
      </c>
      <c r="M690">
        <v>64.342100000000002</v>
      </c>
      <c r="N690" t="s">
        <v>17</v>
      </c>
      <c r="O690">
        <v>9</v>
      </c>
      <c r="P690">
        <v>80</v>
      </c>
      <c r="Q690">
        <v>40</v>
      </c>
      <c r="R690">
        <v>40</v>
      </c>
      <c r="S690">
        <v>64.342100000000002</v>
      </c>
      <c r="T690">
        <v>104.3421</v>
      </c>
      <c r="U690">
        <v>104.3421</v>
      </c>
      <c r="V690" t="s">
        <v>1048</v>
      </c>
      <c r="W690" t="s">
        <v>1050</v>
      </c>
    </row>
    <row r="691" spans="1:23" x14ac:dyDescent="0.35">
      <c r="A691" t="s">
        <v>744</v>
      </c>
      <c r="B691" t="s">
        <v>37</v>
      </c>
      <c r="C691" t="s">
        <v>43</v>
      </c>
      <c r="D691" t="s">
        <v>13</v>
      </c>
      <c r="F691" s="4">
        <v>44334</v>
      </c>
      <c r="G691" s="4">
        <v>44347</v>
      </c>
      <c r="H691" s="6">
        <v>13</v>
      </c>
      <c r="I691">
        <v>1</v>
      </c>
      <c r="L691">
        <v>0.5</v>
      </c>
      <c r="M691">
        <v>10.27</v>
      </c>
      <c r="N691" t="s">
        <v>17</v>
      </c>
      <c r="O691">
        <v>13</v>
      </c>
      <c r="P691">
        <v>80</v>
      </c>
      <c r="Q691">
        <v>40</v>
      </c>
      <c r="R691">
        <v>40</v>
      </c>
      <c r="S691">
        <v>10.27</v>
      </c>
      <c r="T691">
        <v>50.269999999999996</v>
      </c>
      <c r="U691">
        <v>50.269999999999996</v>
      </c>
      <c r="V691" t="s">
        <v>1048</v>
      </c>
      <c r="W691" t="s">
        <v>1053</v>
      </c>
    </row>
    <row r="692" spans="1:23" x14ac:dyDescent="0.35">
      <c r="A692" t="s">
        <v>745</v>
      </c>
      <c r="B692" t="s">
        <v>35</v>
      </c>
      <c r="C692" t="s">
        <v>9</v>
      </c>
      <c r="D692" t="s">
        <v>12</v>
      </c>
      <c r="F692" s="4">
        <v>44334</v>
      </c>
      <c r="G692" s="4">
        <v>44350</v>
      </c>
      <c r="H692" s="6">
        <v>16</v>
      </c>
      <c r="I692">
        <v>2</v>
      </c>
      <c r="L692">
        <v>0.75</v>
      </c>
      <c r="M692">
        <v>319.02080000000001</v>
      </c>
      <c r="N692" t="s">
        <v>18</v>
      </c>
      <c r="O692">
        <v>16</v>
      </c>
      <c r="P692">
        <v>140</v>
      </c>
      <c r="Q692">
        <v>105</v>
      </c>
      <c r="R692">
        <v>105</v>
      </c>
      <c r="S692">
        <v>319.02080000000001</v>
      </c>
      <c r="T692">
        <v>424.02080000000001</v>
      </c>
      <c r="U692">
        <v>424.02080000000001</v>
      </c>
      <c r="V692" t="s">
        <v>1048</v>
      </c>
      <c r="W692" t="s">
        <v>1050</v>
      </c>
    </row>
    <row r="693" spans="1:23" x14ac:dyDescent="0.35">
      <c r="A693" t="s">
        <v>746</v>
      </c>
      <c r="B693" t="s">
        <v>35</v>
      </c>
      <c r="C693" t="s">
        <v>8</v>
      </c>
      <c r="D693" t="s">
        <v>13</v>
      </c>
      <c r="F693" s="4">
        <v>44334</v>
      </c>
      <c r="G693" s="4">
        <v>44348</v>
      </c>
      <c r="H693" s="6">
        <v>14</v>
      </c>
      <c r="I693">
        <v>1</v>
      </c>
      <c r="L693">
        <v>0.75</v>
      </c>
      <c r="M693">
        <v>131</v>
      </c>
      <c r="N693" t="s">
        <v>18</v>
      </c>
      <c r="O693">
        <v>14</v>
      </c>
      <c r="P693">
        <v>80</v>
      </c>
      <c r="Q693">
        <v>60</v>
      </c>
      <c r="R693">
        <v>60</v>
      </c>
      <c r="S693">
        <v>131</v>
      </c>
      <c r="T693">
        <v>191</v>
      </c>
      <c r="U693">
        <v>191</v>
      </c>
      <c r="V693" t="s">
        <v>1048</v>
      </c>
      <c r="W693" t="s">
        <v>1048</v>
      </c>
    </row>
    <row r="694" spans="1:23" x14ac:dyDescent="0.35">
      <c r="A694" t="s">
        <v>747</v>
      </c>
      <c r="B694" t="s">
        <v>36</v>
      </c>
      <c r="C694" t="s">
        <v>7</v>
      </c>
      <c r="D694" t="s">
        <v>12</v>
      </c>
      <c r="F694" s="4">
        <v>44334</v>
      </c>
      <c r="G694" s="4">
        <v>44349</v>
      </c>
      <c r="H694" s="6">
        <v>15</v>
      </c>
      <c r="I694">
        <v>2</v>
      </c>
      <c r="L694">
        <v>0.25</v>
      </c>
      <c r="M694">
        <v>167</v>
      </c>
      <c r="N694" t="s">
        <v>17</v>
      </c>
      <c r="O694">
        <v>15</v>
      </c>
      <c r="P694">
        <v>140</v>
      </c>
      <c r="Q694">
        <v>35</v>
      </c>
      <c r="R694">
        <v>35</v>
      </c>
      <c r="S694">
        <v>167</v>
      </c>
      <c r="T694">
        <v>202</v>
      </c>
      <c r="U694">
        <v>202</v>
      </c>
      <c r="V694" t="s">
        <v>1048</v>
      </c>
      <c r="W694" t="s">
        <v>1051</v>
      </c>
    </row>
    <row r="695" spans="1:23" x14ac:dyDescent="0.35">
      <c r="A695" t="s">
        <v>748</v>
      </c>
      <c r="B695" t="s">
        <v>39</v>
      </c>
      <c r="C695" t="s">
        <v>9</v>
      </c>
      <c r="D695" t="s">
        <v>13</v>
      </c>
      <c r="F695" s="4">
        <v>44334</v>
      </c>
      <c r="G695" s="4">
        <v>44356</v>
      </c>
      <c r="H695" s="6">
        <v>22</v>
      </c>
      <c r="I695">
        <v>1</v>
      </c>
      <c r="L695">
        <v>0.5</v>
      </c>
      <c r="M695">
        <v>91.041700000000006</v>
      </c>
      <c r="N695" t="s">
        <v>17</v>
      </c>
      <c r="O695">
        <v>22</v>
      </c>
      <c r="P695">
        <v>80</v>
      </c>
      <c r="Q695">
        <v>40</v>
      </c>
      <c r="R695">
        <v>40</v>
      </c>
      <c r="S695">
        <v>91.041700000000006</v>
      </c>
      <c r="T695">
        <v>131.04169999999999</v>
      </c>
      <c r="U695">
        <v>131.04169999999999</v>
      </c>
      <c r="V695" t="s">
        <v>1048</v>
      </c>
      <c r="W695" t="s">
        <v>1051</v>
      </c>
    </row>
    <row r="696" spans="1:23" x14ac:dyDescent="0.35">
      <c r="A696" t="s">
        <v>749</v>
      </c>
      <c r="B696" t="s">
        <v>38</v>
      </c>
      <c r="C696" t="s">
        <v>8</v>
      </c>
      <c r="D696" t="s">
        <v>12</v>
      </c>
      <c r="F696" s="4">
        <v>44334</v>
      </c>
      <c r="G696" s="4">
        <v>44369</v>
      </c>
      <c r="H696" s="6">
        <v>35</v>
      </c>
      <c r="I696">
        <v>1</v>
      </c>
      <c r="L696">
        <v>0.25</v>
      </c>
      <c r="M696">
        <v>44.9221</v>
      </c>
      <c r="N696" t="s">
        <v>18</v>
      </c>
      <c r="O696">
        <v>35</v>
      </c>
      <c r="P696">
        <v>80</v>
      </c>
      <c r="Q696">
        <v>20</v>
      </c>
      <c r="R696">
        <v>20</v>
      </c>
      <c r="S696">
        <v>44.9221</v>
      </c>
      <c r="T696">
        <v>64.9221</v>
      </c>
      <c r="U696">
        <v>64.9221</v>
      </c>
      <c r="V696" t="s">
        <v>1048</v>
      </c>
      <c r="W696" t="s">
        <v>1048</v>
      </c>
    </row>
    <row r="697" spans="1:23" x14ac:dyDescent="0.35">
      <c r="A697" t="s">
        <v>750</v>
      </c>
      <c r="B697" t="s">
        <v>35</v>
      </c>
      <c r="C697" t="s">
        <v>44</v>
      </c>
      <c r="D697" t="s">
        <v>13</v>
      </c>
      <c r="F697" s="4">
        <v>44334</v>
      </c>
      <c r="G697" s="4">
        <v>44400</v>
      </c>
      <c r="H697" s="6">
        <v>66</v>
      </c>
      <c r="I697">
        <v>1</v>
      </c>
      <c r="J697" t="s">
        <v>3</v>
      </c>
      <c r="K697" t="s">
        <v>3</v>
      </c>
      <c r="L697">
        <v>1</v>
      </c>
      <c r="M697">
        <v>163.92760000000001</v>
      </c>
      <c r="N697" t="s">
        <v>20</v>
      </c>
      <c r="O697">
        <v>66</v>
      </c>
      <c r="P697">
        <v>80</v>
      </c>
      <c r="Q697">
        <v>80</v>
      </c>
      <c r="R697">
        <v>0</v>
      </c>
      <c r="S697">
        <v>0</v>
      </c>
      <c r="T697">
        <v>243.92760000000001</v>
      </c>
      <c r="U697">
        <v>0</v>
      </c>
      <c r="V697" t="s">
        <v>1048</v>
      </c>
      <c r="W697" t="s">
        <v>1049</v>
      </c>
    </row>
    <row r="698" spans="1:23" x14ac:dyDescent="0.35">
      <c r="A698" t="s">
        <v>752</v>
      </c>
      <c r="B698" t="s">
        <v>37</v>
      </c>
      <c r="C698" t="s">
        <v>43</v>
      </c>
      <c r="D698" t="s">
        <v>12</v>
      </c>
      <c r="F698" s="4">
        <v>44335</v>
      </c>
      <c r="G698" s="4">
        <v>44347</v>
      </c>
      <c r="H698" s="6">
        <v>12</v>
      </c>
      <c r="I698">
        <v>1</v>
      </c>
      <c r="L698">
        <v>0.5</v>
      </c>
      <c r="M698">
        <v>7.02</v>
      </c>
      <c r="N698" t="s">
        <v>19</v>
      </c>
      <c r="O698">
        <v>12</v>
      </c>
      <c r="P698">
        <v>80</v>
      </c>
      <c r="Q698">
        <v>40</v>
      </c>
      <c r="R698">
        <v>40</v>
      </c>
      <c r="S698">
        <v>7.02</v>
      </c>
      <c r="T698">
        <v>47.019999999999996</v>
      </c>
      <c r="U698">
        <v>47.019999999999996</v>
      </c>
      <c r="V698" t="s">
        <v>1051</v>
      </c>
      <c r="W698" t="s">
        <v>1053</v>
      </c>
    </row>
    <row r="699" spans="1:23" x14ac:dyDescent="0.35">
      <c r="A699" t="s">
        <v>753</v>
      </c>
      <c r="B699" t="s">
        <v>37</v>
      </c>
      <c r="C699" t="s">
        <v>43</v>
      </c>
      <c r="D699" t="s">
        <v>12</v>
      </c>
      <c r="F699" s="4">
        <v>44335</v>
      </c>
      <c r="G699" s="4">
        <v>44347</v>
      </c>
      <c r="H699" s="6">
        <v>12</v>
      </c>
      <c r="I699">
        <v>1</v>
      </c>
      <c r="L699">
        <v>0.5</v>
      </c>
      <c r="M699">
        <v>28.996500000000001</v>
      </c>
      <c r="N699" t="s">
        <v>17</v>
      </c>
      <c r="O699">
        <v>12</v>
      </c>
      <c r="P699">
        <v>80</v>
      </c>
      <c r="Q699">
        <v>40</v>
      </c>
      <c r="R699">
        <v>40</v>
      </c>
      <c r="S699">
        <v>28.996500000000001</v>
      </c>
      <c r="T699">
        <v>68.996499999999997</v>
      </c>
      <c r="U699">
        <v>68.996499999999997</v>
      </c>
      <c r="V699" t="s">
        <v>1051</v>
      </c>
      <c r="W699" t="s">
        <v>1053</v>
      </c>
    </row>
    <row r="700" spans="1:23" x14ac:dyDescent="0.35">
      <c r="A700" t="s">
        <v>754</v>
      </c>
      <c r="B700" t="s">
        <v>37</v>
      </c>
      <c r="C700" t="s">
        <v>43</v>
      </c>
      <c r="D700" t="s">
        <v>12</v>
      </c>
      <c r="F700" s="4">
        <v>44335</v>
      </c>
      <c r="G700" s="4">
        <v>44347</v>
      </c>
      <c r="H700" s="6">
        <v>12</v>
      </c>
      <c r="I700">
        <v>1</v>
      </c>
      <c r="L700">
        <v>0.5</v>
      </c>
      <c r="M700">
        <v>50.57</v>
      </c>
      <c r="N700" t="s">
        <v>19</v>
      </c>
      <c r="O700">
        <v>12</v>
      </c>
      <c r="P700">
        <v>80</v>
      </c>
      <c r="Q700">
        <v>40</v>
      </c>
      <c r="R700">
        <v>40</v>
      </c>
      <c r="S700">
        <v>50.57</v>
      </c>
      <c r="T700">
        <v>90.57</v>
      </c>
      <c r="U700">
        <v>90.57</v>
      </c>
      <c r="V700" t="s">
        <v>1051</v>
      </c>
      <c r="W700" t="s">
        <v>1053</v>
      </c>
    </row>
    <row r="701" spans="1:23" x14ac:dyDescent="0.35">
      <c r="A701" t="s">
        <v>755</v>
      </c>
      <c r="B701" t="s">
        <v>40</v>
      </c>
      <c r="C701" t="s">
        <v>7</v>
      </c>
      <c r="D701" t="s">
        <v>13</v>
      </c>
      <c r="F701" s="4">
        <v>44335</v>
      </c>
      <c r="G701" s="4">
        <v>44350</v>
      </c>
      <c r="H701" s="6">
        <v>15</v>
      </c>
      <c r="I701">
        <v>2</v>
      </c>
      <c r="L701">
        <v>0.5</v>
      </c>
      <c r="M701">
        <v>271.791</v>
      </c>
      <c r="N701" t="s">
        <v>18</v>
      </c>
      <c r="O701">
        <v>15</v>
      </c>
      <c r="P701">
        <v>140</v>
      </c>
      <c r="Q701">
        <v>70</v>
      </c>
      <c r="R701">
        <v>70</v>
      </c>
      <c r="S701">
        <v>271.791</v>
      </c>
      <c r="T701">
        <v>341.791</v>
      </c>
      <c r="U701">
        <v>341.791</v>
      </c>
      <c r="V701" t="s">
        <v>1051</v>
      </c>
      <c r="W701" t="s">
        <v>1050</v>
      </c>
    </row>
    <row r="702" spans="1:23" x14ac:dyDescent="0.35">
      <c r="A702" t="s">
        <v>756</v>
      </c>
      <c r="B702" t="s">
        <v>40</v>
      </c>
      <c r="C702" t="s">
        <v>7</v>
      </c>
      <c r="D702" t="s">
        <v>12</v>
      </c>
      <c r="F702" s="4">
        <v>44335</v>
      </c>
      <c r="G702" s="4">
        <v>44376</v>
      </c>
      <c r="H702" s="6">
        <v>41</v>
      </c>
      <c r="I702">
        <v>2</v>
      </c>
      <c r="J702" t="s">
        <v>3</v>
      </c>
      <c r="K702" t="s">
        <v>3</v>
      </c>
      <c r="L702">
        <v>0.25</v>
      </c>
      <c r="M702">
        <v>14.702999999999999</v>
      </c>
      <c r="N702" t="s">
        <v>20</v>
      </c>
      <c r="O702">
        <v>41</v>
      </c>
      <c r="P702">
        <v>140</v>
      </c>
      <c r="Q702">
        <v>35</v>
      </c>
      <c r="R702">
        <v>0</v>
      </c>
      <c r="S702">
        <v>0</v>
      </c>
      <c r="T702">
        <v>49.703000000000003</v>
      </c>
      <c r="U702">
        <v>0</v>
      </c>
      <c r="V702" t="s">
        <v>1051</v>
      </c>
      <c r="W702" t="s">
        <v>1048</v>
      </c>
    </row>
    <row r="703" spans="1:23" x14ac:dyDescent="0.35">
      <c r="A703" t="s">
        <v>757</v>
      </c>
      <c r="B703" t="s">
        <v>39</v>
      </c>
      <c r="C703" t="s">
        <v>44</v>
      </c>
      <c r="D703" t="s">
        <v>13</v>
      </c>
      <c r="F703" s="4">
        <v>44336</v>
      </c>
      <c r="G703" s="4">
        <v>44355</v>
      </c>
      <c r="H703" s="6">
        <v>19</v>
      </c>
      <c r="I703">
        <v>2</v>
      </c>
      <c r="K703" t="s">
        <v>3</v>
      </c>
      <c r="L703">
        <v>3.25</v>
      </c>
      <c r="M703">
        <v>311.3621</v>
      </c>
      <c r="N703" t="s">
        <v>18</v>
      </c>
      <c r="O703">
        <v>19</v>
      </c>
      <c r="P703">
        <v>140</v>
      </c>
      <c r="Q703">
        <v>455</v>
      </c>
      <c r="R703">
        <v>455</v>
      </c>
      <c r="S703">
        <v>0</v>
      </c>
      <c r="T703">
        <v>766.36210000000005</v>
      </c>
      <c r="U703">
        <v>455</v>
      </c>
      <c r="V703" t="s">
        <v>1050</v>
      </c>
      <c r="W703" t="s">
        <v>1048</v>
      </c>
    </row>
    <row r="704" spans="1:23" x14ac:dyDescent="0.35">
      <c r="A704" t="s">
        <v>758</v>
      </c>
      <c r="B704" t="s">
        <v>34</v>
      </c>
      <c r="C704" t="s">
        <v>44</v>
      </c>
      <c r="D704" t="s">
        <v>13</v>
      </c>
      <c r="F704" s="4">
        <v>44336</v>
      </c>
      <c r="G704" s="4">
        <v>44358</v>
      </c>
      <c r="H704" s="6">
        <v>22</v>
      </c>
      <c r="I704">
        <v>1</v>
      </c>
      <c r="L704">
        <v>0.75</v>
      </c>
      <c r="M704">
        <v>189.31800000000001</v>
      </c>
      <c r="N704" t="s">
        <v>18</v>
      </c>
      <c r="O704">
        <v>22</v>
      </c>
      <c r="P704">
        <v>80</v>
      </c>
      <c r="Q704">
        <v>60</v>
      </c>
      <c r="R704">
        <v>60</v>
      </c>
      <c r="S704">
        <v>189.31800000000001</v>
      </c>
      <c r="T704">
        <v>249.31800000000001</v>
      </c>
      <c r="U704">
        <v>249.31800000000001</v>
      </c>
      <c r="V704" t="s">
        <v>1050</v>
      </c>
      <c r="W704" t="s">
        <v>1049</v>
      </c>
    </row>
    <row r="705" spans="1:23" x14ac:dyDescent="0.35">
      <c r="A705" t="s">
        <v>759</v>
      </c>
      <c r="B705" t="s">
        <v>35</v>
      </c>
      <c r="C705" t="s">
        <v>44</v>
      </c>
      <c r="D705" t="s">
        <v>12</v>
      </c>
      <c r="F705" s="4">
        <v>44336</v>
      </c>
      <c r="G705" s="4">
        <v>44364</v>
      </c>
      <c r="H705" s="6">
        <v>28</v>
      </c>
      <c r="I705">
        <v>1</v>
      </c>
      <c r="L705">
        <v>0.5</v>
      </c>
      <c r="M705">
        <v>74.532399999999996</v>
      </c>
      <c r="N705" t="s">
        <v>17</v>
      </c>
      <c r="O705">
        <v>28</v>
      </c>
      <c r="P705">
        <v>80</v>
      </c>
      <c r="Q705">
        <v>40</v>
      </c>
      <c r="R705">
        <v>40</v>
      </c>
      <c r="S705">
        <v>74.532399999999996</v>
      </c>
      <c r="T705">
        <v>114.5324</v>
      </c>
      <c r="U705">
        <v>114.5324</v>
      </c>
      <c r="V705" t="s">
        <v>1050</v>
      </c>
      <c r="W705" t="s">
        <v>1050</v>
      </c>
    </row>
    <row r="706" spans="1:23" x14ac:dyDescent="0.35">
      <c r="A706" t="s">
        <v>760</v>
      </c>
      <c r="B706" t="s">
        <v>34</v>
      </c>
      <c r="C706" t="s">
        <v>44</v>
      </c>
      <c r="D706" t="s">
        <v>2</v>
      </c>
      <c r="F706" s="4">
        <v>44336</v>
      </c>
      <c r="G706" s="4">
        <v>44375</v>
      </c>
      <c r="H706" s="6">
        <v>39</v>
      </c>
      <c r="I706">
        <v>1</v>
      </c>
      <c r="L706">
        <v>1.5</v>
      </c>
      <c r="M706">
        <v>673.21600000000001</v>
      </c>
      <c r="N706" t="s">
        <v>18</v>
      </c>
      <c r="O706">
        <v>39</v>
      </c>
      <c r="P706">
        <v>80</v>
      </c>
      <c r="Q706">
        <v>120</v>
      </c>
      <c r="R706">
        <v>120</v>
      </c>
      <c r="S706">
        <v>673.21600000000001</v>
      </c>
      <c r="T706">
        <v>793.21600000000001</v>
      </c>
      <c r="U706">
        <v>793.21600000000001</v>
      </c>
      <c r="V706" t="s">
        <v>1050</v>
      </c>
      <c r="W706" t="s">
        <v>1053</v>
      </c>
    </row>
    <row r="707" spans="1:23" x14ac:dyDescent="0.35">
      <c r="A707" t="s">
        <v>761</v>
      </c>
      <c r="B707" t="s">
        <v>34</v>
      </c>
      <c r="C707" t="s">
        <v>9</v>
      </c>
      <c r="D707" t="s">
        <v>2</v>
      </c>
      <c r="F707" s="4">
        <v>44336</v>
      </c>
      <c r="G707" s="4">
        <v>44384</v>
      </c>
      <c r="H707" s="6">
        <v>48</v>
      </c>
      <c r="I707">
        <v>2</v>
      </c>
      <c r="L707">
        <v>3.5</v>
      </c>
      <c r="M707">
        <v>230.39570000000001</v>
      </c>
      <c r="N707" t="s">
        <v>18</v>
      </c>
      <c r="O707">
        <v>48</v>
      </c>
      <c r="P707">
        <v>140</v>
      </c>
      <c r="Q707">
        <v>490</v>
      </c>
      <c r="R707">
        <v>490</v>
      </c>
      <c r="S707">
        <v>230.39570000000001</v>
      </c>
      <c r="T707">
        <v>720.39570000000003</v>
      </c>
      <c r="U707">
        <v>720.39570000000003</v>
      </c>
      <c r="V707" t="s">
        <v>1050</v>
      </c>
      <c r="W707" t="s">
        <v>1051</v>
      </c>
    </row>
    <row r="708" spans="1:23" x14ac:dyDescent="0.35">
      <c r="A708" t="s">
        <v>762</v>
      </c>
      <c r="B708" t="s">
        <v>36</v>
      </c>
      <c r="C708" t="s">
        <v>7</v>
      </c>
      <c r="D708" t="s">
        <v>12</v>
      </c>
      <c r="F708" s="4">
        <v>44336</v>
      </c>
      <c r="G708" s="4">
        <v>44393</v>
      </c>
      <c r="H708" s="6">
        <v>57</v>
      </c>
      <c r="I708">
        <v>2</v>
      </c>
      <c r="L708">
        <v>0.25</v>
      </c>
      <c r="M708">
        <v>14.42</v>
      </c>
      <c r="N708" t="s">
        <v>17</v>
      </c>
      <c r="O708">
        <v>57</v>
      </c>
      <c r="P708">
        <v>140</v>
      </c>
      <c r="Q708">
        <v>35</v>
      </c>
      <c r="R708">
        <v>35</v>
      </c>
      <c r="S708">
        <v>14.42</v>
      </c>
      <c r="T708">
        <v>49.42</v>
      </c>
      <c r="U708">
        <v>49.42</v>
      </c>
      <c r="V708" t="s">
        <v>1050</v>
      </c>
      <c r="W708" t="s">
        <v>1049</v>
      </c>
    </row>
    <row r="709" spans="1:23" x14ac:dyDescent="0.35">
      <c r="A709" t="s">
        <v>764</v>
      </c>
      <c r="B709" t="s">
        <v>35</v>
      </c>
      <c r="C709" t="s">
        <v>9</v>
      </c>
      <c r="D709" t="s">
        <v>13</v>
      </c>
      <c r="E709" t="s">
        <v>3</v>
      </c>
      <c r="F709" s="4">
        <v>44337</v>
      </c>
      <c r="G709" s="4">
        <v>44348</v>
      </c>
      <c r="H709" s="6">
        <v>11</v>
      </c>
      <c r="I709">
        <v>1</v>
      </c>
      <c r="L709">
        <v>0.5</v>
      </c>
      <c r="M709">
        <v>36.754399999999997</v>
      </c>
      <c r="N709" t="s">
        <v>17</v>
      </c>
      <c r="O709">
        <v>11</v>
      </c>
      <c r="P709">
        <v>80</v>
      </c>
      <c r="Q709">
        <v>40</v>
      </c>
      <c r="R709">
        <v>40</v>
      </c>
      <c r="S709">
        <v>36.754399999999997</v>
      </c>
      <c r="T709">
        <v>76.754400000000004</v>
      </c>
      <c r="U709">
        <v>76.754400000000004</v>
      </c>
      <c r="V709" t="s">
        <v>1049</v>
      </c>
      <c r="W709" t="s">
        <v>1048</v>
      </c>
    </row>
    <row r="710" spans="1:23" x14ac:dyDescent="0.35">
      <c r="A710" t="s">
        <v>765</v>
      </c>
      <c r="B710" t="s">
        <v>35</v>
      </c>
      <c r="C710" t="s">
        <v>44</v>
      </c>
      <c r="D710" t="s">
        <v>1</v>
      </c>
      <c r="F710" s="4">
        <v>44337</v>
      </c>
      <c r="G710" s="4">
        <v>44369</v>
      </c>
      <c r="H710" s="6">
        <v>32</v>
      </c>
      <c r="I710">
        <v>1</v>
      </c>
      <c r="L710">
        <v>1</v>
      </c>
      <c r="M710">
        <v>57.966200000000001</v>
      </c>
      <c r="N710" t="s">
        <v>19</v>
      </c>
      <c r="O710">
        <v>32</v>
      </c>
      <c r="P710">
        <v>80</v>
      </c>
      <c r="Q710">
        <v>80</v>
      </c>
      <c r="R710">
        <v>80</v>
      </c>
      <c r="S710">
        <v>57.966200000000001</v>
      </c>
      <c r="T710">
        <v>137.96620000000001</v>
      </c>
      <c r="U710">
        <v>137.96620000000001</v>
      </c>
      <c r="V710" t="s">
        <v>1049</v>
      </c>
      <c r="W710" t="s">
        <v>1048</v>
      </c>
    </row>
    <row r="711" spans="1:23" x14ac:dyDescent="0.35">
      <c r="A711" t="s">
        <v>768</v>
      </c>
      <c r="B711" t="s">
        <v>36</v>
      </c>
      <c r="C711" t="s">
        <v>7</v>
      </c>
      <c r="D711" t="s">
        <v>11</v>
      </c>
      <c r="F711" s="4">
        <v>44340</v>
      </c>
      <c r="G711" s="4">
        <v>44349</v>
      </c>
      <c r="H711" s="6">
        <v>9</v>
      </c>
      <c r="I711">
        <v>1</v>
      </c>
      <c r="L711">
        <v>0.25</v>
      </c>
      <c r="M711">
        <v>22</v>
      </c>
      <c r="N711" t="s">
        <v>17</v>
      </c>
      <c r="O711">
        <v>9</v>
      </c>
      <c r="P711">
        <v>80</v>
      </c>
      <c r="Q711">
        <v>20</v>
      </c>
      <c r="R711">
        <v>20</v>
      </c>
      <c r="S711">
        <v>22</v>
      </c>
      <c r="T711">
        <v>42</v>
      </c>
      <c r="U711">
        <v>42</v>
      </c>
      <c r="V711" t="s">
        <v>1053</v>
      </c>
      <c r="W711" t="s">
        <v>1051</v>
      </c>
    </row>
    <row r="712" spans="1:23" x14ac:dyDescent="0.35">
      <c r="A712" t="s">
        <v>769</v>
      </c>
      <c r="B712" t="s">
        <v>39</v>
      </c>
      <c r="C712" t="s">
        <v>44</v>
      </c>
      <c r="D712" t="s">
        <v>11</v>
      </c>
      <c r="F712" s="4">
        <v>44340</v>
      </c>
      <c r="G712" s="4">
        <v>44350</v>
      </c>
      <c r="H712" s="6">
        <v>10</v>
      </c>
      <c r="I712">
        <v>1</v>
      </c>
      <c r="L712">
        <v>0.25</v>
      </c>
      <c r="M712">
        <v>66.864900000000006</v>
      </c>
      <c r="N712" t="s">
        <v>18</v>
      </c>
      <c r="O712">
        <v>10</v>
      </c>
      <c r="P712">
        <v>80</v>
      </c>
      <c r="Q712">
        <v>20</v>
      </c>
      <c r="R712">
        <v>20</v>
      </c>
      <c r="S712">
        <v>66.864900000000006</v>
      </c>
      <c r="T712">
        <v>86.864900000000006</v>
      </c>
      <c r="U712">
        <v>86.864900000000006</v>
      </c>
      <c r="V712" t="s">
        <v>1053</v>
      </c>
      <c r="W712" t="s">
        <v>1050</v>
      </c>
    </row>
    <row r="713" spans="1:23" x14ac:dyDescent="0.35">
      <c r="A713" t="s">
        <v>770</v>
      </c>
      <c r="B713" t="s">
        <v>37</v>
      </c>
      <c r="C713" t="s">
        <v>43</v>
      </c>
      <c r="D713" t="s">
        <v>13</v>
      </c>
      <c r="F713" s="4">
        <v>44340</v>
      </c>
      <c r="G713" s="4">
        <v>44362</v>
      </c>
      <c r="H713" s="6">
        <v>22</v>
      </c>
      <c r="I713">
        <v>1</v>
      </c>
      <c r="L713">
        <v>0.75</v>
      </c>
      <c r="M713">
        <v>111.15</v>
      </c>
      <c r="N713" t="s">
        <v>17</v>
      </c>
      <c r="O713">
        <v>22</v>
      </c>
      <c r="P713">
        <v>80</v>
      </c>
      <c r="Q713">
        <v>60</v>
      </c>
      <c r="R713">
        <v>60</v>
      </c>
      <c r="S713">
        <v>111.15</v>
      </c>
      <c r="T713">
        <v>171.15</v>
      </c>
      <c r="U713">
        <v>171.15</v>
      </c>
      <c r="V713" t="s">
        <v>1053</v>
      </c>
      <c r="W713" t="s">
        <v>1048</v>
      </c>
    </row>
    <row r="714" spans="1:23" x14ac:dyDescent="0.35">
      <c r="A714" t="s">
        <v>771</v>
      </c>
      <c r="B714" t="s">
        <v>37</v>
      </c>
      <c r="C714" t="s">
        <v>9</v>
      </c>
      <c r="D714" t="s">
        <v>12</v>
      </c>
      <c r="F714" s="4">
        <v>44340</v>
      </c>
      <c r="G714" s="4">
        <v>44389</v>
      </c>
      <c r="H714" s="6">
        <v>49</v>
      </c>
      <c r="I714">
        <v>2</v>
      </c>
      <c r="L714">
        <v>0.75</v>
      </c>
      <c r="M714">
        <v>239.54249999999999</v>
      </c>
      <c r="N714" t="s">
        <v>17</v>
      </c>
      <c r="O714">
        <v>49</v>
      </c>
      <c r="P714">
        <v>140</v>
      </c>
      <c r="Q714">
        <v>105</v>
      </c>
      <c r="R714">
        <v>105</v>
      </c>
      <c r="S714">
        <v>239.54249999999999</v>
      </c>
      <c r="T714">
        <v>344.54250000000002</v>
      </c>
      <c r="U714">
        <v>344.54250000000002</v>
      </c>
      <c r="V714" t="s">
        <v>1053</v>
      </c>
      <c r="W714" t="s">
        <v>1053</v>
      </c>
    </row>
    <row r="715" spans="1:23" x14ac:dyDescent="0.35">
      <c r="A715" t="s">
        <v>772</v>
      </c>
      <c r="B715" t="s">
        <v>34</v>
      </c>
      <c r="C715" t="s">
        <v>44</v>
      </c>
      <c r="D715" t="s">
        <v>13</v>
      </c>
      <c r="F715" s="4">
        <v>44340</v>
      </c>
      <c r="G715" s="4">
        <v>44392</v>
      </c>
      <c r="H715" s="6">
        <v>52</v>
      </c>
      <c r="I715">
        <v>1</v>
      </c>
      <c r="L715">
        <v>0.5</v>
      </c>
      <c r="M715">
        <v>657.69</v>
      </c>
      <c r="N715" t="s">
        <v>18</v>
      </c>
      <c r="O715">
        <v>52</v>
      </c>
      <c r="P715">
        <v>80</v>
      </c>
      <c r="Q715">
        <v>40</v>
      </c>
      <c r="R715">
        <v>40</v>
      </c>
      <c r="S715">
        <v>657.69</v>
      </c>
      <c r="T715">
        <v>697.69</v>
      </c>
      <c r="U715">
        <v>697.69</v>
      </c>
      <c r="V715" t="s">
        <v>1053</v>
      </c>
      <c r="W715" t="s">
        <v>1050</v>
      </c>
    </row>
    <row r="716" spans="1:23" x14ac:dyDescent="0.35">
      <c r="A716" t="s">
        <v>773</v>
      </c>
      <c r="B716" t="s">
        <v>39</v>
      </c>
      <c r="C716" t="s">
        <v>9</v>
      </c>
      <c r="D716" t="s">
        <v>12</v>
      </c>
      <c r="F716" s="4">
        <v>44340</v>
      </c>
      <c r="G716" s="4">
        <v>44396</v>
      </c>
      <c r="H716" s="6">
        <v>56</v>
      </c>
      <c r="I716">
        <v>1</v>
      </c>
      <c r="L716">
        <v>0.25</v>
      </c>
      <c r="M716">
        <v>30</v>
      </c>
      <c r="N716" t="s">
        <v>18</v>
      </c>
      <c r="O716">
        <v>56</v>
      </c>
      <c r="P716">
        <v>80</v>
      </c>
      <c r="Q716">
        <v>20</v>
      </c>
      <c r="R716">
        <v>20</v>
      </c>
      <c r="S716">
        <v>30</v>
      </c>
      <c r="T716">
        <v>50</v>
      </c>
      <c r="U716">
        <v>50</v>
      </c>
      <c r="V716" t="s">
        <v>1053</v>
      </c>
      <c r="W716" t="s">
        <v>1053</v>
      </c>
    </row>
    <row r="717" spans="1:23" x14ac:dyDescent="0.35">
      <c r="A717" t="s">
        <v>774</v>
      </c>
      <c r="B717" t="s">
        <v>39</v>
      </c>
      <c r="C717" t="s">
        <v>8</v>
      </c>
      <c r="D717" t="s">
        <v>12</v>
      </c>
      <c r="F717" s="4">
        <v>44341</v>
      </c>
      <c r="G717" s="4">
        <v>44366</v>
      </c>
      <c r="H717" s="6">
        <v>25</v>
      </c>
      <c r="I717">
        <v>1</v>
      </c>
      <c r="L717">
        <v>0.5</v>
      </c>
      <c r="M717">
        <v>26.567499999999999</v>
      </c>
      <c r="N717" t="s">
        <v>18</v>
      </c>
      <c r="O717">
        <v>25</v>
      </c>
      <c r="P717">
        <v>80</v>
      </c>
      <c r="Q717">
        <v>40</v>
      </c>
      <c r="R717">
        <v>40</v>
      </c>
      <c r="S717">
        <v>26.567499999999999</v>
      </c>
      <c r="T717">
        <v>66.567499999999995</v>
      </c>
      <c r="U717">
        <v>66.567499999999995</v>
      </c>
      <c r="V717" t="s">
        <v>1048</v>
      </c>
      <c r="W717" t="s">
        <v>1052</v>
      </c>
    </row>
    <row r="718" spans="1:23" x14ac:dyDescent="0.35">
      <c r="A718" t="s">
        <v>775</v>
      </c>
      <c r="B718" t="s">
        <v>38</v>
      </c>
      <c r="C718" t="s">
        <v>9</v>
      </c>
      <c r="D718" t="s">
        <v>12</v>
      </c>
      <c r="F718" s="4">
        <v>44341</v>
      </c>
      <c r="G718" s="4">
        <v>44361</v>
      </c>
      <c r="H718" s="6">
        <v>20</v>
      </c>
      <c r="I718">
        <v>2</v>
      </c>
      <c r="L718">
        <v>1.25</v>
      </c>
      <c r="M718">
        <v>9.6</v>
      </c>
      <c r="N718" t="s">
        <v>18</v>
      </c>
      <c r="O718">
        <v>20</v>
      </c>
      <c r="P718">
        <v>140</v>
      </c>
      <c r="Q718">
        <v>175</v>
      </c>
      <c r="R718">
        <v>175</v>
      </c>
      <c r="S718">
        <v>9.6</v>
      </c>
      <c r="T718">
        <v>184.6</v>
      </c>
      <c r="U718">
        <v>184.6</v>
      </c>
      <c r="V718" t="s">
        <v>1048</v>
      </c>
      <c r="W718" t="s">
        <v>1053</v>
      </c>
    </row>
    <row r="719" spans="1:23" x14ac:dyDescent="0.35">
      <c r="A719" t="s">
        <v>776</v>
      </c>
      <c r="B719" t="s">
        <v>38</v>
      </c>
      <c r="C719" t="s">
        <v>8</v>
      </c>
      <c r="D719" t="s">
        <v>12</v>
      </c>
      <c r="F719" s="4">
        <v>44341</v>
      </c>
      <c r="G719" s="4">
        <v>44363</v>
      </c>
      <c r="H719" s="6">
        <v>22</v>
      </c>
      <c r="I719">
        <v>2</v>
      </c>
      <c r="L719">
        <v>0.25</v>
      </c>
      <c r="M719">
        <v>396.29149999999998</v>
      </c>
      <c r="N719" t="s">
        <v>18</v>
      </c>
      <c r="O719">
        <v>22</v>
      </c>
      <c r="P719">
        <v>140</v>
      </c>
      <c r="Q719">
        <v>35</v>
      </c>
      <c r="R719">
        <v>35</v>
      </c>
      <c r="S719">
        <v>396.29149999999998</v>
      </c>
      <c r="T719">
        <v>431.29149999999998</v>
      </c>
      <c r="U719">
        <v>431.29149999999998</v>
      </c>
      <c r="V719" t="s">
        <v>1048</v>
      </c>
      <c r="W719" t="s">
        <v>1051</v>
      </c>
    </row>
    <row r="720" spans="1:23" x14ac:dyDescent="0.35">
      <c r="A720" t="s">
        <v>777</v>
      </c>
      <c r="B720" t="s">
        <v>40</v>
      </c>
      <c r="C720" t="s">
        <v>7</v>
      </c>
      <c r="D720" t="s">
        <v>13</v>
      </c>
      <c r="F720" s="4">
        <v>44341</v>
      </c>
      <c r="G720" s="4">
        <v>44382</v>
      </c>
      <c r="H720" s="6">
        <v>41</v>
      </c>
      <c r="I720">
        <v>2</v>
      </c>
      <c r="L720">
        <v>0.5</v>
      </c>
      <c r="M720">
        <v>108</v>
      </c>
      <c r="N720" t="s">
        <v>18</v>
      </c>
      <c r="O720">
        <v>41</v>
      </c>
      <c r="P720">
        <v>140</v>
      </c>
      <c r="Q720">
        <v>70</v>
      </c>
      <c r="R720">
        <v>70</v>
      </c>
      <c r="S720">
        <v>108</v>
      </c>
      <c r="T720">
        <v>178</v>
      </c>
      <c r="U720">
        <v>178</v>
      </c>
      <c r="V720" t="s">
        <v>1048</v>
      </c>
      <c r="W720" t="s">
        <v>1053</v>
      </c>
    </row>
    <row r="721" spans="1:23" x14ac:dyDescent="0.35">
      <c r="A721" t="s">
        <v>778</v>
      </c>
      <c r="B721" t="s">
        <v>35</v>
      </c>
      <c r="C721" t="s">
        <v>44</v>
      </c>
      <c r="D721" t="s">
        <v>12</v>
      </c>
      <c r="F721" s="4">
        <v>44341</v>
      </c>
      <c r="G721" s="4">
        <v>44396</v>
      </c>
      <c r="H721" s="6">
        <v>55</v>
      </c>
      <c r="I721">
        <v>1</v>
      </c>
      <c r="L721">
        <v>0.5</v>
      </c>
      <c r="M721">
        <v>147.2441</v>
      </c>
      <c r="N721" t="s">
        <v>18</v>
      </c>
      <c r="O721">
        <v>55</v>
      </c>
      <c r="P721">
        <v>80</v>
      </c>
      <c r="Q721">
        <v>40</v>
      </c>
      <c r="R721">
        <v>40</v>
      </c>
      <c r="S721">
        <v>147.2441</v>
      </c>
      <c r="T721">
        <v>187.2441</v>
      </c>
      <c r="U721">
        <v>187.2441</v>
      </c>
      <c r="V721" t="s">
        <v>1048</v>
      </c>
      <c r="W721" t="s">
        <v>1053</v>
      </c>
    </row>
    <row r="722" spans="1:23" x14ac:dyDescent="0.35">
      <c r="A722" t="s">
        <v>781</v>
      </c>
      <c r="B722" t="s">
        <v>35</v>
      </c>
      <c r="C722" t="s">
        <v>9</v>
      </c>
      <c r="D722" t="s">
        <v>11</v>
      </c>
      <c r="F722" s="4">
        <v>44342</v>
      </c>
      <c r="G722" s="4">
        <v>44352</v>
      </c>
      <c r="H722" s="6">
        <v>10</v>
      </c>
      <c r="I722">
        <v>1</v>
      </c>
      <c r="L722">
        <v>0.25</v>
      </c>
      <c r="M722">
        <v>51.73</v>
      </c>
      <c r="N722" t="s">
        <v>18</v>
      </c>
      <c r="O722">
        <v>10</v>
      </c>
      <c r="P722">
        <v>80</v>
      </c>
      <c r="Q722">
        <v>20</v>
      </c>
      <c r="R722">
        <v>20</v>
      </c>
      <c r="S722">
        <v>51.73</v>
      </c>
      <c r="T722">
        <v>71.72999999999999</v>
      </c>
      <c r="U722">
        <v>71.72999999999999</v>
      </c>
      <c r="V722" t="s">
        <v>1051</v>
      </c>
      <c r="W722" t="s">
        <v>1052</v>
      </c>
    </row>
    <row r="723" spans="1:23" x14ac:dyDescent="0.35">
      <c r="A723" t="s">
        <v>782</v>
      </c>
      <c r="B723" t="s">
        <v>39</v>
      </c>
      <c r="C723" t="s">
        <v>44</v>
      </c>
      <c r="D723" t="s">
        <v>12</v>
      </c>
      <c r="F723" s="4">
        <v>44342</v>
      </c>
      <c r="G723" s="4">
        <v>44349</v>
      </c>
      <c r="H723" s="6">
        <v>7</v>
      </c>
      <c r="I723">
        <v>2</v>
      </c>
      <c r="L723">
        <v>0.25</v>
      </c>
      <c r="M723">
        <v>445.78460000000001</v>
      </c>
      <c r="N723" t="s">
        <v>17</v>
      </c>
      <c r="O723">
        <v>7</v>
      </c>
      <c r="P723">
        <v>140</v>
      </c>
      <c r="Q723">
        <v>35</v>
      </c>
      <c r="R723">
        <v>35</v>
      </c>
      <c r="S723">
        <v>445.78460000000001</v>
      </c>
      <c r="T723">
        <v>480.78460000000001</v>
      </c>
      <c r="U723">
        <v>480.78460000000001</v>
      </c>
      <c r="V723" t="s">
        <v>1051</v>
      </c>
      <c r="W723" t="s">
        <v>1051</v>
      </c>
    </row>
    <row r="724" spans="1:23" x14ac:dyDescent="0.35">
      <c r="A724" t="s">
        <v>783</v>
      </c>
      <c r="B724" t="s">
        <v>39</v>
      </c>
      <c r="C724" t="s">
        <v>44</v>
      </c>
      <c r="D724" t="s">
        <v>12</v>
      </c>
      <c r="F724" s="4">
        <v>44342</v>
      </c>
      <c r="G724" s="4">
        <v>44361</v>
      </c>
      <c r="H724" s="6">
        <v>19</v>
      </c>
      <c r="I724">
        <v>2</v>
      </c>
      <c r="K724" t="s">
        <v>3</v>
      </c>
      <c r="L724">
        <v>0.25</v>
      </c>
      <c r="M724">
        <v>27.486699999999999</v>
      </c>
      <c r="N724" t="s">
        <v>18</v>
      </c>
      <c r="O724">
        <v>19</v>
      </c>
      <c r="P724">
        <v>140</v>
      </c>
      <c r="Q724">
        <v>35</v>
      </c>
      <c r="R724">
        <v>35</v>
      </c>
      <c r="S724">
        <v>0</v>
      </c>
      <c r="T724">
        <v>62.486699999999999</v>
      </c>
      <c r="U724">
        <v>35</v>
      </c>
      <c r="V724" t="s">
        <v>1051</v>
      </c>
      <c r="W724" t="s">
        <v>1053</v>
      </c>
    </row>
    <row r="725" spans="1:23" x14ac:dyDescent="0.35">
      <c r="A725" t="s">
        <v>784</v>
      </c>
      <c r="B725" t="s">
        <v>38</v>
      </c>
      <c r="C725" t="s">
        <v>9</v>
      </c>
      <c r="D725" t="s">
        <v>12</v>
      </c>
      <c r="F725" s="4">
        <v>44342</v>
      </c>
      <c r="G725" s="4">
        <v>44361</v>
      </c>
      <c r="H725" s="6">
        <v>19</v>
      </c>
      <c r="I725">
        <v>1</v>
      </c>
      <c r="L725">
        <v>0.25</v>
      </c>
      <c r="M725">
        <v>42.66</v>
      </c>
      <c r="N725" t="s">
        <v>17</v>
      </c>
      <c r="O725">
        <v>19</v>
      </c>
      <c r="P725">
        <v>80</v>
      </c>
      <c r="Q725">
        <v>20</v>
      </c>
      <c r="R725">
        <v>20</v>
      </c>
      <c r="S725">
        <v>42.66</v>
      </c>
      <c r="T725">
        <v>62.66</v>
      </c>
      <c r="U725">
        <v>62.66</v>
      </c>
      <c r="V725" t="s">
        <v>1051</v>
      </c>
      <c r="W725" t="s">
        <v>1053</v>
      </c>
    </row>
    <row r="726" spans="1:23" x14ac:dyDescent="0.35">
      <c r="A726" t="s">
        <v>785</v>
      </c>
      <c r="B726" t="s">
        <v>39</v>
      </c>
      <c r="C726" t="s">
        <v>44</v>
      </c>
      <c r="D726" t="s">
        <v>11</v>
      </c>
      <c r="F726" s="4">
        <v>44342</v>
      </c>
      <c r="G726" s="4">
        <v>44361</v>
      </c>
      <c r="H726" s="6">
        <v>19</v>
      </c>
      <c r="I726">
        <v>1</v>
      </c>
      <c r="L726">
        <v>0.25</v>
      </c>
      <c r="M726">
        <v>185.11340000000001</v>
      </c>
      <c r="N726" t="s">
        <v>18</v>
      </c>
      <c r="O726">
        <v>19</v>
      </c>
      <c r="P726">
        <v>80</v>
      </c>
      <c r="Q726">
        <v>20</v>
      </c>
      <c r="R726">
        <v>20</v>
      </c>
      <c r="S726">
        <v>185.11340000000001</v>
      </c>
      <c r="T726">
        <v>205.11340000000001</v>
      </c>
      <c r="U726">
        <v>205.11340000000001</v>
      </c>
      <c r="V726" t="s">
        <v>1051</v>
      </c>
      <c r="W726" t="s">
        <v>1053</v>
      </c>
    </row>
    <row r="727" spans="1:23" x14ac:dyDescent="0.35">
      <c r="A727" t="s">
        <v>786</v>
      </c>
      <c r="B727" t="s">
        <v>35</v>
      </c>
      <c r="C727" t="s">
        <v>44</v>
      </c>
      <c r="D727" t="s">
        <v>13</v>
      </c>
      <c r="F727" s="4">
        <v>44342</v>
      </c>
      <c r="G727" s="4">
        <v>44364</v>
      </c>
      <c r="H727" s="6">
        <v>22</v>
      </c>
      <c r="I727">
        <v>1</v>
      </c>
      <c r="K727" t="s">
        <v>3</v>
      </c>
      <c r="L727">
        <v>0.75</v>
      </c>
      <c r="M727">
        <v>70</v>
      </c>
      <c r="N727" t="s">
        <v>18</v>
      </c>
      <c r="O727">
        <v>22</v>
      </c>
      <c r="P727">
        <v>80</v>
      </c>
      <c r="Q727">
        <v>60</v>
      </c>
      <c r="R727">
        <v>60</v>
      </c>
      <c r="S727">
        <v>0</v>
      </c>
      <c r="T727">
        <v>130</v>
      </c>
      <c r="U727">
        <v>60</v>
      </c>
      <c r="V727" t="s">
        <v>1051</v>
      </c>
      <c r="W727" t="s">
        <v>1050</v>
      </c>
    </row>
    <row r="728" spans="1:23" x14ac:dyDescent="0.35">
      <c r="A728" t="s">
        <v>787</v>
      </c>
      <c r="B728" t="s">
        <v>39</v>
      </c>
      <c r="C728" t="s">
        <v>44</v>
      </c>
      <c r="D728" t="s">
        <v>12</v>
      </c>
      <c r="F728" s="4">
        <v>44342</v>
      </c>
      <c r="G728" s="4">
        <v>44369</v>
      </c>
      <c r="H728" s="6">
        <v>27</v>
      </c>
      <c r="I728">
        <v>1</v>
      </c>
      <c r="L728">
        <v>0.25</v>
      </c>
      <c r="M728">
        <v>120</v>
      </c>
      <c r="N728" t="s">
        <v>17</v>
      </c>
      <c r="O728">
        <v>27</v>
      </c>
      <c r="P728">
        <v>80</v>
      </c>
      <c r="Q728">
        <v>20</v>
      </c>
      <c r="R728">
        <v>20</v>
      </c>
      <c r="S728">
        <v>120</v>
      </c>
      <c r="T728">
        <v>140</v>
      </c>
      <c r="U728">
        <v>140</v>
      </c>
      <c r="V728" t="s">
        <v>1051</v>
      </c>
      <c r="W728" t="s">
        <v>1048</v>
      </c>
    </row>
    <row r="729" spans="1:23" x14ac:dyDescent="0.35">
      <c r="A729" t="s">
        <v>788</v>
      </c>
      <c r="B729" t="s">
        <v>39</v>
      </c>
      <c r="C729" t="s">
        <v>44</v>
      </c>
      <c r="D729" t="s">
        <v>12</v>
      </c>
      <c r="F729" s="4">
        <v>44342</v>
      </c>
      <c r="G729" s="4">
        <v>44377</v>
      </c>
      <c r="H729" s="6">
        <v>35</v>
      </c>
      <c r="I729">
        <v>1</v>
      </c>
      <c r="L729">
        <v>0.25</v>
      </c>
      <c r="M729">
        <v>178.36179999999999</v>
      </c>
      <c r="N729" t="s">
        <v>18</v>
      </c>
      <c r="O729">
        <v>35</v>
      </c>
      <c r="P729">
        <v>80</v>
      </c>
      <c r="Q729">
        <v>20</v>
      </c>
      <c r="R729">
        <v>20</v>
      </c>
      <c r="S729">
        <v>178.36179999999999</v>
      </c>
      <c r="T729">
        <v>198.36179999999999</v>
      </c>
      <c r="U729">
        <v>198.36179999999999</v>
      </c>
      <c r="V729" t="s">
        <v>1051</v>
      </c>
      <c r="W729" t="s">
        <v>1051</v>
      </c>
    </row>
    <row r="730" spans="1:23" x14ac:dyDescent="0.35">
      <c r="A730" t="s">
        <v>789</v>
      </c>
      <c r="B730" t="s">
        <v>41</v>
      </c>
      <c r="C730" t="s">
        <v>8</v>
      </c>
      <c r="D730" t="s">
        <v>1</v>
      </c>
      <c r="F730" s="4">
        <v>44342</v>
      </c>
      <c r="G730" s="4">
        <v>44375</v>
      </c>
      <c r="H730" s="6">
        <v>33</v>
      </c>
      <c r="I730">
        <v>1</v>
      </c>
      <c r="J730" t="s">
        <v>3</v>
      </c>
      <c r="K730" t="s">
        <v>3</v>
      </c>
      <c r="L730">
        <v>1.5</v>
      </c>
      <c r="M730">
        <v>477.78149999999999</v>
      </c>
      <c r="N730" t="s">
        <v>20</v>
      </c>
      <c r="O730">
        <v>33</v>
      </c>
      <c r="P730">
        <v>80</v>
      </c>
      <c r="Q730">
        <v>120</v>
      </c>
      <c r="R730">
        <v>0</v>
      </c>
      <c r="S730">
        <v>0</v>
      </c>
      <c r="T730">
        <v>597.78150000000005</v>
      </c>
      <c r="U730">
        <v>0</v>
      </c>
      <c r="V730" t="s">
        <v>1051</v>
      </c>
      <c r="W730" t="s">
        <v>1053</v>
      </c>
    </row>
    <row r="731" spans="1:23" x14ac:dyDescent="0.35">
      <c r="A731" t="s">
        <v>790</v>
      </c>
      <c r="B731" t="s">
        <v>35</v>
      </c>
      <c r="C731" t="s">
        <v>8</v>
      </c>
      <c r="D731" t="s">
        <v>2</v>
      </c>
      <c r="E731" t="s">
        <v>3</v>
      </c>
      <c r="F731" s="4">
        <v>44342</v>
      </c>
      <c r="G731" s="4">
        <v>44377</v>
      </c>
      <c r="H731" s="6">
        <v>35</v>
      </c>
      <c r="I731">
        <v>1</v>
      </c>
      <c r="L731">
        <v>1</v>
      </c>
      <c r="M731">
        <v>67.969700000000003</v>
      </c>
      <c r="N731" t="s">
        <v>19</v>
      </c>
      <c r="O731">
        <v>35</v>
      </c>
      <c r="P731">
        <v>80</v>
      </c>
      <c r="Q731">
        <v>80</v>
      </c>
      <c r="R731">
        <v>80</v>
      </c>
      <c r="S731">
        <v>67.969700000000003</v>
      </c>
      <c r="T731">
        <v>147.96969999999999</v>
      </c>
      <c r="U731">
        <v>147.96969999999999</v>
      </c>
      <c r="V731" t="s">
        <v>1051</v>
      </c>
      <c r="W731" t="s">
        <v>1051</v>
      </c>
    </row>
    <row r="732" spans="1:23" x14ac:dyDescent="0.35">
      <c r="A732" t="s">
        <v>791</v>
      </c>
      <c r="B732" t="s">
        <v>37</v>
      </c>
      <c r="C732" t="s">
        <v>9</v>
      </c>
      <c r="D732" t="s">
        <v>12</v>
      </c>
      <c r="F732" s="4">
        <v>44342</v>
      </c>
      <c r="G732" s="4">
        <v>44382</v>
      </c>
      <c r="H732" s="6">
        <v>40</v>
      </c>
      <c r="I732">
        <v>2</v>
      </c>
      <c r="K732" t="s">
        <v>3</v>
      </c>
      <c r="L732">
        <v>1.25</v>
      </c>
      <c r="M732">
        <v>300.72309999999999</v>
      </c>
      <c r="N732" t="s">
        <v>18</v>
      </c>
      <c r="O732">
        <v>40</v>
      </c>
      <c r="P732">
        <v>140</v>
      </c>
      <c r="Q732">
        <v>175</v>
      </c>
      <c r="R732">
        <v>175</v>
      </c>
      <c r="S732">
        <v>0</v>
      </c>
      <c r="T732">
        <v>475.72309999999999</v>
      </c>
      <c r="U732">
        <v>175</v>
      </c>
      <c r="V732" t="s">
        <v>1051</v>
      </c>
      <c r="W732" t="s">
        <v>1053</v>
      </c>
    </row>
    <row r="733" spans="1:23" x14ac:dyDescent="0.35">
      <c r="A733" t="s">
        <v>796</v>
      </c>
      <c r="B733" t="s">
        <v>36</v>
      </c>
      <c r="C733" t="s">
        <v>7</v>
      </c>
      <c r="D733" t="s">
        <v>12</v>
      </c>
      <c r="F733" s="4">
        <v>44343</v>
      </c>
      <c r="G733" s="4">
        <v>44350</v>
      </c>
      <c r="H733" s="6">
        <v>7</v>
      </c>
      <c r="I733">
        <v>1</v>
      </c>
      <c r="L733">
        <v>0.25</v>
      </c>
      <c r="M733">
        <v>120</v>
      </c>
      <c r="N733" t="s">
        <v>17</v>
      </c>
      <c r="O733">
        <v>7</v>
      </c>
      <c r="P733">
        <v>80</v>
      </c>
      <c r="Q733">
        <v>20</v>
      </c>
      <c r="R733">
        <v>20</v>
      </c>
      <c r="S733">
        <v>120</v>
      </c>
      <c r="T733">
        <v>140</v>
      </c>
      <c r="U733">
        <v>140</v>
      </c>
      <c r="V733" t="s">
        <v>1050</v>
      </c>
      <c r="W733" t="s">
        <v>1050</v>
      </c>
    </row>
    <row r="734" spans="1:23" x14ac:dyDescent="0.35">
      <c r="A734" t="s">
        <v>797</v>
      </c>
      <c r="B734" t="s">
        <v>41</v>
      </c>
      <c r="C734" t="s">
        <v>8</v>
      </c>
      <c r="D734" t="s">
        <v>12</v>
      </c>
      <c r="F734" s="4">
        <v>44343</v>
      </c>
      <c r="G734" s="4">
        <v>44357</v>
      </c>
      <c r="H734" s="6">
        <v>14</v>
      </c>
      <c r="I734">
        <v>1</v>
      </c>
      <c r="L734">
        <v>0.25</v>
      </c>
      <c r="M734">
        <v>156.4932</v>
      </c>
      <c r="N734" t="s">
        <v>18</v>
      </c>
      <c r="O734">
        <v>14</v>
      </c>
      <c r="P734">
        <v>80</v>
      </c>
      <c r="Q734">
        <v>20</v>
      </c>
      <c r="R734">
        <v>20</v>
      </c>
      <c r="S734">
        <v>156.4932</v>
      </c>
      <c r="T734">
        <v>176.4932</v>
      </c>
      <c r="U734">
        <v>176.4932</v>
      </c>
      <c r="V734" t="s">
        <v>1050</v>
      </c>
      <c r="W734" t="s">
        <v>1050</v>
      </c>
    </row>
    <row r="735" spans="1:23" x14ac:dyDescent="0.35">
      <c r="A735" t="s">
        <v>798</v>
      </c>
      <c r="B735" t="s">
        <v>36</v>
      </c>
      <c r="C735" t="s">
        <v>7</v>
      </c>
      <c r="D735" t="s">
        <v>11</v>
      </c>
      <c r="F735" s="4">
        <v>44343</v>
      </c>
      <c r="G735" s="4">
        <v>44362</v>
      </c>
      <c r="H735" s="6">
        <v>19</v>
      </c>
      <c r="I735">
        <v>2</v>
      </c>
      <c r="L735">
        <v>0.25</v>
      </c>
      <c r="M735">
        <v>155</v>
      </c>
      <c r="N735" t="s">
        <v>17</v>
      </c>
      <c r="O735">
        <v>19</v>
      </c>
      <c r="P735">
        <v>140</v>
      </c>
      <c r="Q735">
        <v>35</v>
      </c>
      <c r="R735">
        <v>35</v>
      </c>
      <c r="S735">
        <v>155</v>
      </c>
      <c r="T735">
        <v>190</v>
      </c>
      <c r="U735">
        <v>190</v>
      </c>
      <c r="V735" t="s">
        <v>1050</v>
      </c>
      <c r="W735" t="s">
        <v>1048</v>
      </c>
    </row>
    <row r="736" spans="1:23" x14ac:dyDescent="0.35">
      <c r="A736" t="s">
        <v>799</v>
      </c>
      <c r="B736" t="s">
        <v>34</v>
      </c>
      <c r="C736" t="s">
        <v>8</v>
      </c>
      <c r="D736" t="s">
        <v>13</v>
      </c>
      <c r="F736" s="4">
        <v>44343</v>
      </c>
      <c r="G736" s="4">
        <v>44364</v>
      </c>
      <c r="H736" s="6">
        <v>21</v>
      </c>
      <c r="I736">
        <v>1</v>
      </c>
      <c r="L736">
        <v>0.5</v>
      </c>
      <c r="M736">
        <v>20.83</v>
      </c>
      <c r="N736" t="s">
        <v>17</v>
      </c>
      <c r="O736">
        <v>21</v>
      </c>
      <c r="P736">
        <v>80</v>
      </c>
      <c r="Q736">
        <v>40</v>
      </c>
      <c r="R736">
        <v>40</v>
      </c>
      <c r="S736">
        <v>20.83</v>
      </c>
      <c r="T736">
        <v>60.83</v>
      </c>
      <c r="U736">
        <v>60.83</v>
      </c>
      <c r="V736" t="s">
        <v>1050</v>
      </c>
      <c r="W736" t="s">
        <v>1050</v>
      </c>
    </row>
    <row r="737" spans="1:23" x14ac:dyDescent="0.35">
      <c r="A737" t="s">
        <v>800</v>
      </c>
      <c r="B737" t="s">
        <v>34</v>
      </c>
      <c r="C737" t="s">
        <v>44</v>
      </c>
      <c r="D737" t="s">
        <v>12</v>
      </c>
      <c r="E737" t="s">
        <v>3</v>
      </c>
      <c r="F737" s="4">
        <v>44343</v>
      </c>
      <c r="G737" s="4">
        <v>44369</v>
      </c>
      <c r="H737" s="6">
        <v>26</v>
      </c>
      <c r="I737">
        <v>1</v>
      </c>
      <c r="J737" t="s">
        <v>3</v>
      </c>
      <c r="K737" t="s">
        <v>3</v>
      </c>
      <c r="L737">
        <v>0.5</v>
      </c>
      <c r="M737">
        <v>50</v>
      </c>
      <c r="N737" t="s">
        <v>20</v>
      </c>
      <c r="O737">
        <v>26</v>
      </c>
      <c r="P737">
        <v>80</v>
      </c>
      <c r="Q737">
        <v>40</v>
      </c>
      <c r="R737">
        <v>0</v>
      </c>
      <c r="S737">
        <v>0</v>
      </c>
      <c r="T737">
        <v>90</v>
      </c>
      <c r="U737">
        <v>0</v>
      </c>
      <c r="V737" t="s">
        <v>1050</v>
      </c>
      <c r="W737" t="s">
        <v>1048</v>
      </c>
    </row>
    <row r="738" spans="1:23" x14ac:dyDescent="0.35">
      <c r="A738" t="s">
        <v>801</v>
      </c>
      <c r="B738" t="s">
        <v>37</v>
      </c>
      <c r="C738" t="s">
        <v>9</v>
      </c>
      <c r="D738" t="s">
        <v>11</v>
      </c>
      <c r="F738" s="4">
        <v>44343</v>
      </c>
      <c r="G738" s="4">
        <v>44390</v>
      </c>
      <c r="H738" s="6">
        <v>47</v>
      </c>
      <c r="I738">
        <v>1</v>
      </c>
      <c r="L738">
        <v>0.25</v>
      </c>
      <c r="M738">
        <v>120</v>
      </c>
      <c r="N738" t="s">
        <v>18</v>
      </c>
      <c r="O738">
        <v>47</v>
      </c>
      <c r="P738">
        <v>80</v>
      </c>
      <c r="Q738">
        <v>20</v>
      </c>
      <c r="R738">
        <v>20</v>
      </c>
      <c r="S738">
        <v>120</v>
      </c>
      <c r="T738">
        <v>140</v>
      </c>
      <c r="U738">
        <v>140</v>
      </c>
      <c r="V738" t="s">
        <v>1050</v>
      </c>
      <c r="W738" t="s">
        <v>1048</v>
      </c>
    </row>
    <row r="739" spans="1:23" x14ac:dyDescent="0.35">
      <c r="A739" t="s">
        <v>803</v>
      </c>
      <c r="B739" t="s">
        <v>39</v>
      </c>
      <c r="C739" t="s">
        <v>9</v>
      </c>
      <c r="D739" t="s">
        <v>12</v>
      </c>
      <c r="F739" s="4">
        <v>44347</v>
      </c>
      <c r="G739" s="4">
        <v>44356</v>
      </c>
      <c r="H739" s="6">
        <v>9</v>
      </c>
      <c r="I739">
        <v>1</v>
      </c>
      <c r="L739">
        <v>0.25</v>
      </c>
      <c r="M739">
        <v>182.08340000000001</v>
      </c>
      <c r="N739" t="s">
        <v>18</v>
      </c>
      <c r="O739">
        <v>9</v>
      </c>
      <c r="P739">
        <v>80</v>
      </c>
      <c r="Q739">
        <v>20</v>
      </c>
      <c r="R739">
        <v>20</v>
      </c>
      <c r="S739">
        <v>182.08340000000001</v>
      </c>
      <c r="T739">
        <v>202.08340000000001</v>
      </c>
      <c r="U739">
        <v>202.08340000000001</v>
      </c>
      <c r="V739" t="s">
        <v>1053</v>
      </c>
      <c r="W739" t="s">
        <v>1051</v>
      </c>
    </row>
    <row r="740" spans="1:23" x14ac:dyDescent="0.35">
      <c r="A740" t="s">
        <v>804</v>
      </c>
      <c r="B740" t="s">
        <v>36</v>
      </c>
      <c r="C740" t="s">
        <v>7</v>
      </c>
      <c r="D740" t="s">
        <v>12</v>
      </c>
      <c r="F740" s="4">
        <v>44347</v>
      </c>
      <c r="G740" s="4">
        <v>44368</v>
      </c>
      <c r="H740" s="6">
        <v>21</v>
      </c>
      <c r="I740">
        <v>2</v>
      </c>
      <c r="L740">
        <v>0.25</v>
      </c>
      <c r="M740">
        <v>19.548100000000002</v>
      </c>
      <c r="N740" t="s">
        <v>17</v>
      </c>
      <c r="O740">
        <v>21</v>
      </c>
      <c r="P740">
        <v>140</v>
      </c>
      <c r="Q740">
        <v>35</v>
      </c>
      <c r="R740">
        <v>35</v>
      </c>
      <c r="S740">
        <v>19.548100000000002</v>
      </c>
      <c r="T740">
        <v>54.548100000000005</v>
      </c>
      <c r="U740">
        <v>54.548100000000005</v>
      </c>
      <c r="V740" t="s">
        <v>1053</v>
      </c>
      <c r="W740" t="s">
        <v>1053</v>
      </c>
    </row>
    <row r="741" spans="1:23" x14ac:dyDescent="0.35">
      <c r="A741" t="s">
        <v>805</v>
      </c>
      <c r="B741" t="s">
        <v>36</v>
      </c>
      <c r="C741" t="s">
        <v>7</v>
      </c>
      <c r="D741" t="s">
        <v>12</v>
      </c>
      <c r="F741" s="4">
        <v>44347</v>
      </c>
      <c r="G741" s="4">
        <v>44368</v>
      </c>
      <c r="H741" s="6">
        <v>21</v>
      </c>
      <c r="I741">
        <v>2</v>
      </c>
      <c r="L741">
        <v>0.5</v>
      </c>
      <c r="M741">
        <v>144</v>
      </c>
      <c r="N741" t="s">
        <v>18</v>
      </c>
      <c r="O741">
        <v>21</v>
      </c>
      <c r="P741">
        <v>140</v>
      </c>
      <c r="Q741">
        <v>70</v>
      </c>
      <c r="R741">
        <v>70</v>
      </c>
      <c r="S741">
        <v>144</v>
      </c>
      <c r="T741">
        <v>214</v>
      </c>
      <c r="U741">
        <v>214</v>
      </c>
      <c r="V741" t="s">
        <v>1053</v>
      </c>
      <c r="W741" t="s">
        <v>1053</v>
      </c>
    </row>
    <row r="742" spans="1:23" x14ac:dyDescent="0.35">
      <c r="A742" t="s">
        <v>806</v>
      </c>
      <c r="B742" t="s">
        <v>38</v>
      </c>
      <c r="C742" t="s">
        <v>43</v>
      </c>
      <c r="D742" t="s">
        <v>12</v>
      </c>
      <c r="F742" s="4">
        <v>44347</v>
      </c>
      <c r="G742" s="4">
        <v>44371</v>
      </c>
      <c r="H742" s="6">
        <v>24</v>
      </c>
      <c r="I742">
        <v>1</v>
      </c>
      <c r="L742">
        <v>0.75</v>
      </c>
      <c r="M742">
        <v>86.4786</v>
      </c>
      <c r="N742" t="s">
        <v>19</v>
      </c>
      <c r="O742">
        <v>24</v>
      </c>
      <c r="P742">
        <v>80</v>
      </c>
      <c r="Q742">
        <v>60</v>
      </c>
      <c r="R742">
        <v>60</v>
      </c>
      <c r="S742">
        <v>86.4786</v>
      </c>
      <c r="T742">
        <v>146.4786</v>
      </c>
      <c r="U742">
        <v>146.4786</v>
      </c>
      <c r="V742" t="s">
        <v>1053</v>
      </c>
      <c r="W742" t="s">
        <v>1050</v>
      </c>
    </row>
    <row r="743" spans="1:23" x14ac:dyDescent="0.35">
      <c r="A743" t="s">
        <v>807</v>
      </c>
      <c r="B743" t="s">
        <v>39</v>
      </c>
      <c r="C743" t="s">
        <v>44</v>
      </c>
      <c r="D743" t="s">
        <v>12</v>
      </c>
      <c r="F743" s="4">
        <v>44347</v>
      </c>
      <c r="G743" s="4">
        <v>44371</v>
      </c>
      <c r="H743" s="6">
        <v>24</v>
      </c>
      <c r="I743">
        <v>1</v>
      </c>
      <c r="K743" t="s">
        <v>3</v>
      </c>
      <c r="L743">
        <v>0.25</v>
      </c>
      <c r="M743">
        <v>69.154700000000005</v>
      </c>
      <c r="N743" t="s">
        <v>18</v>
      </c>
      <c r="O743">
        <v>24</v>
      </c>
      <c r="P743">
        <v>80</v>
      </c>
      <c r="Q743">
        <v>20</v>
      </c>
      <c r="R743">
        <v>20</v>
      </c>
      <c r="S743">
        <v>0</v>
      </c>
      <c r="T743">
        <v>89.154700000000005</v>
      </c>
      <c r="U743">
        <v>20</v>
      </c>
      <c r="V743" t="s">
        <v>1053</v>
      </c>
      <c r="W743" t="s">
        <v>1050</v>
      </c>
    </row>
    <row r="744" spans="1:23" x14ac:dyDescent="0.35">
      <c r="A744" t="s">
        <v>808</v>
      </c>
      <c r="B744" t="s">
        <v>36</v>
      </c>
      <c r="C744" t="s">
        <v>7</v>
      </c>
      <c r="D744" t="s">
        <v>2</v>
      </c>
      <c r="F744" s="4">
        <v>44347</v>
      </c>
      <c r="G744" s="4">
        <v>44389</v>
      </c>
      <c r="H744" s="6">
        <v>42</v>
      </c>
      <c r="I744">
        <v>2</v>
      </c>
      <c r="L744">
        <v>1.25</v>
      </c>
      <c r="M744">
        <v>156</v>
      </c>
      <c r="N744" t="s">
        <v>18</v>
      </c>
      <c r="O744">
        <v>42</v>
      </c>
      <c r="P744">
        <v>140</v>
      </c>
      <c r="Q744">
        <v>175</v>
      </c>
      <c r="R744">
        <v>175</v>
      </c>
      <c r="S744">
        <v>156</v>
      </c>
      <c r="T744">
        <v>331</v>
      </c>
      <c r="U744">
        <v>331</v>
      </c>
      <c r="V744" t="s">
        <v>1053</v>
      </c>
      <c r="W744" t="s">
        <v>1053</v>
      </c>
    </row>
    <row r="745" spans="1:23" x14ac:dyDescent="0.35">
      <c r="A745" t="s">
        <v>810</v>
      </c>
      <c r="B745" t="s">
        <v>36</v>
      </c>
      <c r="C745" t="s">
        <v>7</v>
      </c>
      <c r="D745" t="s">
        <v>11</v>
      </c>
      <c r="F745" s="4">
        <v>44348</v>
      </c>
      <c r="G745" s="4">
        <v>44362</v>
      </c>
      <c r="H745" s="6">
        <v>14</v>
      </c>
      <c r="I745">
        <v>1</v>
      </c>
      <c r="J745" t="s">
        <v>3</v>
      </c>
      <c r="K745" t="s">
        <v>3</v>
      </c>
      <c r="L745">
        <v>0.25</v>
      </c>
      <c r="M745">
        <v>240</v>
      </c>
      <c r="N745" t="s">
        <v>20</v>
      </c>
      <c r="O745">
        <v>14</v>
      </c>
      <c r="P745">
        <v>80</v>
      </c>
      <c r="Q745">
        <v>20</v>
      </c>
      <c r="R745">
        <v>0</v>
      </c>
      <c r="S745">
        <v>0</v>
      </c>
      <c r="T745">
        <v>260</v>
      </c>
      <c r="U745">
        <v>0</v>
      </c>
      <c r="V745" t="s">
        <v>1048</v>
      </c>
      <c r="W745" t="s">
        <v>1048</v>
      </c>
    </row>
    <row r="746" spans="1:23" x14ac:dyDescent="0.35">
      <c r="A746" t="s">
        <v>811</v>
      </c>
      <c r="B746" t="s">
        <v>35</v>
      </c>
      <c r="C746" t="s">
        <v>8</v>
      </c>
      <c r="D746" t="s">
        <v>2</v>
      </c>
      <c r="F746" s="4">
        <v>44348</v>
      </c>
      <c r="G746" s="4">
        <v>44368</v>
      </c>
      <c r="H746" s="6">
        <v>20</v>
      </c>
      <c r="I746">
        <v>1</v>
      </c>
      <c r="J746" t="s">
        <v>3</v>
      </c>
      <c r="K746" t="s">
        <v>3</v>
      </c>
      <c r="L746">
        <v>4.25</v>
      </c>
      <c r="M746">
        <v>558.10940000000005</v>
      </c>
      <c r="N746" t="s">
        <v>20</v>
      </c>
      <c r="O746">
        <v>20</v>
      </c>
      <c r="P746">
        <v>80</v>
      </c>
      <c r="Q746">
        <v>340</v>
      </c>
      <c r="R746">
        <v>0</v>
      </c>
      <c r="S746">
        <v>0</v>
      </c>
      <c r="T746">
        <v>898.10940000000005</v>
      </c>
      <c r="U746">
        <v>0</v>
      </c>
      <c r="V746" t="s">
        <v>1048</v>
      </c>
      <c r="W746" t="s">
        <v>1053</v>
      </c>
    </row>
    <row r="747" spans="1:23" x14ac:dyDescent="0.35">
      <c r="A747" t="s">
        <v>812</v>
      </c>
      <c r="B747" t="s">
        <v>35</v>
      </c>
      <c r="C747" t="s">
        <v>44</v>
      </c>
      <c r="D747" t="s">
        <v>12</v>
      </c>
      <c r="F747" s="4">
        <v>44348</v>
      </c>
      <c r="G747" s="4">
        <v>44376</v>
      </c>
      <c r="H747" s="6">
        <v>28</v>
      </c>
      <c r="I747">
        <v>1</v>
      </c>
      <c r="J747" t="s">
        <v>3</v>
      </c>
      <c r="K747" t="s">
        <v>3</v>
      </c>
      <c r="L747">
        <v>1</v>
      </c>
      <c r="M747">
        <v>43.433999999999997</v>
      </c>
      <c r="N747" t="s">
        <v>20</v>
      </c>
      <c r="O747">
        <v>28</v>
      </c>
      <c r="P747">
        <v>80</v>
      </c>
      <c r="Q747">
        <v>80</v>
      </c>
      <c r="R747">
        <v>0</v>
      </c>
      <c r="S747">
        <v>0</v>
      </c>
      <c r="T747">
        <v>123.434</v>
      </c>
      <c r="U747">
        <v>0</v>
      </c>
      <c r="V747" t="s">
        <v>1048</v>
      </c>
      <c r="W747" t="s">
        <v>1048</v>
      </c>
    </row>
    <row r="748" spans="1:23" x14ac:dyDescent="0.35">
      <c r="A748" t="s">
        <v>813</v>
      </c>
      <c r="B748" t="s">
        <v>37</v>
      </c>
      <c r="C748" t="s">
        <v>9</v>
      </c>
      <c r="D748" t="s">
        <v>11</v>
      </c>
      <c r="F748" s="4">
        <v>44348</v>
      </c>
      <c r="G748" s="4">
        <v>44382</v>
      </c>
      <c r="H748" s="6">
        <v>34</v>
      </c>
      <c r="I748">
        <v>1</v>
      </c>
      <c r="J748" t="s">
        <v>3</v>
      </c>
      <c r="K748" t="s">
        <v>3</v>
      </c>
      <c r="L748">
        <v>0.25</v>
      </c>
      <c r="M748">
        <v>141.90299999999999</v>
      </c>
      <c r="N748" t="s">
        <v>20</v>
      </c>
      <c r="O748">
        <v>34</v>
      </c>
      <c r="P748">
        <v>80</v>
      </c>
      <c r="Q748">
        <v>20</v>
      </c>
      <c r="R748">
        <v>0</v>
      </c>
      <c r="S748">
        <v>0</v>
      </c>
      <c r="T748">
        <v>161.90299999999999</v>
      </c>
      <c r="U748">
        <v>0</v>
      </c>
      <c r="V748" t="s">
        <v>1048</v>
      </c>
      <c r="W748" t="s">
        <v>1053</v>
      </c>
    </row>
    <row r="749" spans="1:23" x14ac:dyDescent="0.35">
      <c r="A749" t="s">
        <v>814</v>
      </c>
      <c r="B749" t="s">
        <v>39</v>
      </c>
      <c r="C749" t="s">
        <v>8</v>
      </c>
      <c r="D749" t="s">
        <v>12</v>
      </c>
      <c r="F749" s="4">
        <v>44348</v>
      </c>
      <c r="G749" s="4">
        <v>44401</v>
      </c>
      <c r="H749" s="6">
        <v>53</v>
      </c>
      <c r="I749">
        <v>2</v>
      </c>
      <c r="L749">
        <v>1</v>
      </c>
      <c r="M749">
        <v>136.70920000000001</v>
      </c>
      <c r="N749" t="s">
        <v>18</v>
      </c>
      <c r="O749">
        <v>53</v>
      </c>
      <c r="P749">
        <v>140</v>
      </c>
      <c r="Q749">
        <v>140</v>
      </c>
      <c r="R749">
        <v>140</v>
      </c>
      <c r="S749">
        <v>136.70920000000001</v>
      </c>
      <c r="T749">
        <v>276.70920000000001</v>
      </c>
      <c r="U749">
        <v>276.70920000000001</v>
      </c>
      <c r="V749" t="s">
        <v>1048</v>
      </c>
      <c r="W749" t="s">
        <v>1052</v>
      </c>
    </row>
    <row r="750" spans="1:23" x14ac:dyDescent="0.35">
      <c r="A750" t="s">
        <v>816</v>
      </c>
      <c r="B750" t="s">
        <v>40</v>
      </c>
      <c r="C750" t="s">
        <v>7</v>
      </c>
      <c r="D750" t="s">
        <v>12</v>
      </c>
      <c r="F750" s="4">
        <v>44349</v>
      </c>
      <c r="G750" s="4">
        <v>44354</v>
      </c>
      <c r="H750" s="6">
        <v>5</v>
      </c>
      <c r="I750">
        <v>1</v>
      </c>
      <c r="L750">
        <v>0.5</v>
      </c>
      <c r="M750">
        <v>85.32</v>
      </c>
      <c r="N750" t="s">
        <v>18</v>
      </c>
      <c r="O750">
        <v>5</v>
      </c>
      <c r="P750">
        <v>80</v>
      </c>
      <c r="Q750">
        <v>40</v>
      </c>
      <c r="R750">
        <v>40</v>
      </c>
      <c r="S750">
        <v>85.32</v>
      </c>
      <c r="T750">
        <v>125.32</v>
      </c>
      <c r="U750">
        <v>125.32</v>
      </c>
      <c r="V750" t="s">
        <v>1051</v>
      </c>
      <c r="W750" t="s">
        <v>1053</v>
      </c>
    </row>
    <row r="751" spans="1:23" x14ac:dyDescent="0.35">
      <c r="A751" t="s">
        <v>817</v>
      </c>
      <c r="B751" t="s">
        <v>37</v>
      </c>
      <c r="C751" t="s">
        <v>43</v>
      </c>
      <c r="D751" t="s">
        <v>13</v>
      </c>
      <c r="F751" s="4">
        <v>44349</v>
      </c>
      <c r="G751" s="4">
        <v>44364</v>
      </c>
      <c r="H751" s="6">
        <v>15</v>
      </c>
      <c r="I751">
        <v>1</v>
      </c>
      <c r="L751">
        <v>0.75</v>
      </c>
      <c r="M751">
        <v>42.418999999999997</v>
      </c>
      <c r="N751" t="s">
        <v>17</v>
      </c>
      <c r="O751">
        <v>15</v>
      </c>
      <c r="P751">
        <v>80</v>
      </c>
      <c r="Q751">
        <v>60</v>
      </c>
      <c r="R751">
        <v>60</v>
      </c>
      <c r="S751">
        <v>42.418999999999997</v>
      </c>
      <c r="T751">
        <v>102.419</v>
      </c>
      <c r="U751">
        <v>102.419</v>
      </c>
      <c r="V751" t="s">
        <v>1051</v>
      </c>
      <c r="W751" t="s">
        <v>1050</v>
      </c>
    </row>
    <row r="752" spans="1:23" x14ac:dyDescent="0.35">
      <c r="A752" t="s">
        <v>818</v>
      </c>
      <c r="B752" t="s">
        <v>39</v>
      </c>
      <c r="C752" t="s">
        <v>9</v>
      </c>
      <c r="D752" t="s">
        <v>13</v>
      </c>
      <c r="F752" s="4">
        <v>44349</v>
      </c>
      <c r="G752" s="4">
        <v>44364</v>
      </c>
      <c r="H752" s="6">
        <v>15</v>
      </c>
      <c r="I752">
        <v>2</v>
      </c>
      <c r="L752">
        <v>0.75</v>
      </c>
      <c r="M752">
        <v>184.04640000000001</v>
      </c>
      <c r="N752" t="s">
        <v>18</v>
      </c>
      <c r="O752">
        <v>15</v>
      </c>
      <c r="P752">
        <v>140</v>
      </c>
      <c r="Q752">
        <v>105</v>
      </c>
      <c r="R752">
        <v>105</v>
      </c>
      <c r="S752">
        <v>184.04640000000001</v>
      </c>
      <c r="T752">
        <v>289.04640000000001</v>
      </c>
      <c r="U752">
        <v>289.04640000000001</v>
      </c>
      <c r="V752" t="s">
        <v>1051</v>
      </c>
      <c r="W752" t="s">
        <v>1050</v>
      </c>
    </row>
    <row r="753" spans="1:23" x14ac:dyDescent="0.35">
      <c r="A753" t="s">
        <v>819</v>
      </c>
      <c r="B753" t="s">
        <v>34</v>
      </c>
      <c r="C753" t="s">
        <v>8</v>
      </c>
      <c r="D753" t="s">
        <v>2</v>
      </c>
      <c r="F753" s="4">
        <v>44349</v>
      </c>
      <c r="G753" s="4">
        <v>44364</v>
      </c>
      <c r="H753" s="6">
        <v>15</v>
      </c>
      <c r="I753">
        <v>1</v>
      </c>
      <c r="L753">
        <v>1</v>
      </c>
      <c r="M753">
        <v>272.24990000000003</v>
      </c>
      <c r="N753" t="s">
        <v>18</v>
      </c>
      <c r="O753">
        <v>15</v>
      </c>
      <c r="P753">
        <v>80</v>
      </c>
      <c r="Q753">
        <v>80</v>
      </c>
      <c r="R753">
        <v>80</v>
      </c>
      <c r="S753">
        <v>272.24990000000003</v>
      </c>
      <c r="T753">
        <v>352.24990000000003</v>
      </c>
      <c r="U753">
        <v>352.24990000000003</v>
      </c>
      <c r="V753" t="s">
        <v>1051</v>
      </c>
      <c r="W753" t="s">
        <v>1050</v>
      </c>
    </row>
    <row r="754" spans="1:23" x14ac:dyDescent="0.35">
      <c r="A754" t="s">
        <v>820</v>
      </c>
      <c r="B754" t="s">
        <v>38</v>
      </c>
      <c r="C754" t="s">
        <v>8</v>
      </c>
      <c r="D754" t="s">
        <v>11</v>
      </c>
      <c r="F754" s="4">
        <v>44349</v>
      </c>
      <c r="G754" s="4">
        <v>44368</v>
      </c>
      <c r="H754" s="6">
        <v>19</v>
      </c>
      <c r="I754">
        <v>1</v>
      </c>
      <c r="L754">
        <v>0.25</v>
      </c>
      <c r="M754">
        <v>204.28399999999999</v>
      </c>
      <c r="N754" t="s">
        <v>17</v>
      </c>
      <c r="O754">
        <v>19</v>
      </c>
      <c r="P754">
        <v>80</v>
      </c>
      <c r="Q754">
        <v>20</v>
      </c>
      <c r="R754">
        <v>20</v>
      </c>
      <c r="S754">
        <v>204.28399999999999</v>
      </c>
      <c r="T754">
        <v>224.28399999999999</v>
      </c>
      <c r="U754">
        <v>224.28399999999999</v>
      </c>
      <c r="V754" t="s">
        <v>1051</v>
      </c>
      <c r="W754" t="s">
        <v>1053</v>
      </c>
    </row>
    <row r="755" spans="1:23" x14ac:dyDescent="0.35">
      <c r="A755" t="s">
        <v>821</v>
      </c>
      <c r="B755" t="s">
        <v>37</v>
      </c>
      <c r="C755" t="s">
        <v>8</v>
      </c>
      <c r="D755" t="s">
        <v>11</v>
      </c>
      <c r="F755" s="4">
        <v>44349</v>
      </c>
      <c r="G755" s="4">
        <v>44370</v>
      </c>
      <c r="H755" s="6">
        <v>21</v>
      </c>
      <c r="I755">
        <v>1</v>
      </c>
      <c r="L755">
        <v>0.25</v>
      </c>
      <c r="M755">
        <v>84.0779</v>
      </c>
      <c r="N755" t="s">
        <v>18</v>
      </c>
      <c r="O755">
        <v>21</v>
      </c>
      <c r="P755">
        <v>80</v>
      </c>
      <c r="Q755">
        <v>20</v>
      </c>
      <c r="R755">
        <v>20</v>
      </c>
      <c r="S755">
        <v>84.0779</v>
      </c>
      <c r="T755">
        <v>104.0779</v>
      </c>
      <c r="U755">
        <v>104.0779</v>
      </c>
      <c r="V755" t="s">
        <v>1051</v>
      </c>
      <c r="W755" t="s">
        <v>1051</v>
      </c>
    </row>
    <row r="756" spans="1:23" x14ac:dyDescent="0.35">
      <c r="A756" t="s">
        <v>822</v>
      </c>
      <c r="B756" t="s">
        <v>36</v>
      </c>
      <c r="C756" t="s">
        <v>7</v>
      </c>
      <c r="D756" t="s">
        <v>12</v>
      </c>
      <c r="F756" s="4">
        <v>44349</v>
      </c>
      <c r="G756" s="4">
        <v>44380</v>
      </c>
      <c r="H756" s="6">
        <v>31</v>
      </c>
      <c r="I756">
        <v>2</v>
      </c>
      <c r="L756">
        <v>0.25</v>
      </c>
      <c r="M756">
        <v>57.39</v>
      </c>
      <c r="N756" t="s">
        <v>17</v>
      </c>
      <c r="O756">
        <v>31</v>
      </c>
      <c r="P756">
        <v>140</v>
      </c>
      <c r="Q756">
        <v>35</v>
      </c>
      <c r="R756">
        <v>35</v>
      </c>
      <c r="S756">
        <v>57.39</v>
      </c>
      <c r="T756">
        <v>92.39</v>
      </c>
      <c r="U756">
        <v>92.39</v>
      </c>
      <c r="V756" t="s">
        <v>1051</v>
      </c>
      <c r="W756" t="s">
        <v>1052</v>
      </c>
    </row>
    <row r="757" spans="1:23" x14ac:dyDescent="0.35">
      <c r="A757" t="s">
        <v>823</v>
      </c>
      <c r="B757" t="s">
        <v>34</v>
      </c>
      <c r="C757" t="s">
        <v>8</v>
      </c>
      <c r="D757" t="s">
        <v>2</v>
      </c>
      <c r="F757" s="4">
        <v>44349</v>
      </c>
      <c r="G757" s="4">
        <v>44380</v>
      </c>
      <c r="H757" s="6">
        <v>31</v>
      </c>
      <c r="I757">
        <v>1</v>
      </c>
      <c r="L757">
        <v>2</v>
      </c>
      <c r="M757">
        <v>192.44470000000001</v>
      </c>
      <c r="N757" t="s">
        <v>18</v>
      </c>
      <c r="O757">
        <v>31</v>
      </c>
      <c r="P757">
        <v>80</v>
      </c>
      <c r="Q757">
        <v>160</v>
      </c>
      <c r="R757">
        <v>160</v>
      </c>
      <c r="S757">
        <v>192.44470000000001</v>
      </c>
      <c r="T757">
        <v>352.44470000000001</v>
      </c>
      <c r="U757">
        <v>352.44470000000001</v>
      </c>
      <c r="V757" t="s">
        <v>1051</v>
      </c>
      <c r="W757" t="s">
        <v>1052</v>
      </c>
    </row>
    <row r="758" spans="1:23" x14ac:dyDescent="0.35">
      <c r="A758" t="s">
        <v>824</v>
      </c>
      <c r="B758" t="s">
        <v>39</v>
      </c>
      <c r="C758" t="s">
        <v>8</v>
      </c>
      <c r="D758" t="s">
        <v>12</v>
      </c>
      <c r="F758" s="4">
        <v>44349</v>
      </c>
      <c r="G758" s="4">
        <v>44377</v>
      </c>
      <c r="H758" s="6">
        <v>28</v>
      </c>
      <c r="I758">
        <v>1</v>
      </c>
      <c r="L758">
        <v>0.5</v>
      </c>
      <c r="M758">
        <v>271.9169</v>
      </c>
      <c r="N758" t="s">
        <v>18</v>
      </c>
      <c r="O758">
        <v>28</v>
      </c>
      <c r="P758">
        <v>80</v>
      </c>
      <c r="Q758">
        <v>40</v>
      </c>
      <c r="R758">
        <v>40</v>
      </c>
      <c r="S758">
        <v>271.9169</v>
      </c>
      <c r="T758">
        <v>311.9169</v>
      </c>
      <c r="U758">
        <v>311.9169</v>
      </c>
      <c r="V758" t="s">
        <v>1051</v>
      </c>
      <c r="W758" t="s">
        <v>1051</v>
      </c>
    </row>
    <row r="759" spans="1:23" x14ac:dyDescent="0.35">
      <c r="A759" t="s">
        <v>825</v>
      </c>
      <c r="B759" t="s">
        <v>34</v>
      </c>
      <c r="C759" t="s">
        <v>8</v>
      </c>
      <c r="D759" t="s">
        <v>12</v>
      </c>
      <c r="F759" s="4">
        <v>44349</v>
      </c>
      <c r="G759" s="4">
        <v>44377</v>
      </c>
      <c r="H759" s="6">
        <v>28</v>
      </c>
      <c r="I759">
        <v>1</v>
      </c>
      <c r="L759">
        <v>0.5</v>
      </c>
      <c r="M759">
        <v>588.54999999999995</v>
      </c>
      <c r="N759" t="s">
        <v>17</v>
      </c>
      <c r="O759">
        <v>28</v>
      </c>
      <c r="P759">
        <v>80</v>
      </c>
      <c r="Q759">
        <v>40</v>
      </c>
      <c r="R759">
        <v>40</v>
      </c>
      <c r="S759">
        <v>588.54999999999995</v>
      </c>
      <c r="T759">
        <v>628.54999999999995</v>
      </c>
      <c r="U759">
        <v>628.54999999999995</v>
      </c>
      <c r="V759" t="s">
        <v>1051</v>
      </c>
      <c r="W759" t="s">
        <v>1051</v>
      </c>
    </row>
    <row r="760" spans="1:23" x14ac:dyDescent="0.35">
      <c r="A760" t="s">
        <v>826</v>
      </c>
      <c r="B760" t="s">
        <v>36</v>
      </c>
      <c r="C760" t="s">
        <v>7</v>
      </c>
      <c r="D760" t="s">
        <v>11</v>
      </c>
      <c r="F760" s="4">
        <v>44349</v>
      </c>
      <c r="G760" s="4">
        <v>44375</v>
      </c>
      <c r="H760" s="6">
        <v>26</v>
      </c>
      <c r="I760">
        <v>1</v>
      </c>
      <c r="L760">
        <v>0.25</v>
      </c>
      <c r="M760">
        <v>52.350099999999998</v>
      </c>
      <c r="N760" t="s">
        <v>17</v>
      </c>
      <c r="O760">
        <v>26</v>
      </c>
      <c r="P760">
        <v>80</v>
      </c>
      <c r="Q760">
        <v>20</v>
      </c>
      <c r="R760">
        <v>20</v>
      </c>
      <c r="S760">
        <v>52.350099999999998</v>
      </c>
      <c r="T760">
        <v>72.350099999999998</v>
      </c>
      <c r="U760">
        <v>72.350099999999998</v>
      </c>
      <c r="V760" t="s">
        <v>1051</v>
      </c>
      <c r="W760" t="s">
        <v>1053</v>
      </c>
    </row>
    <row r="761" spans="1:23" x14ac:dyDescent="0.35">
      <c r="A761" t="s">
        <v>827</v>
      </c>
      <c r="B761" t="s">
        <v>37</v>
      </c>
      <c r="C761" t="s">
        <v>43</v>
      </c>
      <c r="D761" t="s">
        <v>12</v>
      </c>
      <c r="F761" s="4">
        <v>44349</v>
      </c>
      <c r="G761" s="4">
        <v>44384</v>
      </c>
      <c r="H761" s="6">
        <v>35</v>
      </c>
      <c r="I761">
        <v>1</v>
      </c>
      <c r="L761">
        <v>0.5</v>
      </c>
      <c r="M761">
        <v>240.5908</v>
      </c>
      <c r="N761" t="s">
        <v>19</v>
      </c>
      <c r="O761">
        <v>35</v>
      </c>
      <c r="P761">
        <v>80</v>
      </c>
      <c r="Q761">
        <v>40</v>
      </c>
      <c r="R761">
        <v>40</v>
      </c>
      <c r="S761">
        <v>240.5908</v>
      </c>
      <c r="T761">
        <v>280.5908</v>
      </c>
      <c r="U761">
        <v>280.5908</v>
      </c>
      <c r="V761" t="s">
        <v>1051</v>
      </c>
      <c r="W761" t="s">
        <v>1051</v>
      </c>
    </row>
    <row r="762" spans="1:23" x14ac:dyDescent="0.35">
      <c r="A762" t="s">
        <v>828</v>
      </c>
      <c r="B762" t="s">
        <v>38</v>
      </c>
      <c r="C762" t="s">
        <v>8</v>
      </c>
      <c r="D762" t="s">
        <v>11</v>
      </c>
      <c r="F762" s="4">
        <v>44349</v>
      </c>
      <c r="G762" s="4">
        <v>44391</v>
      </c>
      <c r="H762" s="6">
        <v>42</v>
      </c>
      <c r="I762">
        <v>1</v>
      </c>
      <c r="L762">
        <v>0.25</v>
      </c>
      <c r="M762">
        <v>76.864900000000006</v>
      </c>
      <c r="N762" t="s">
        <v>18</v>
      </c>
      <c r="O762">
        <v>42</v>
      </c>
      <c r="P762">
        <v>80</v>
      </c>
      <c r="Q762">
        <v>20</v>
      </c>
      <c r="R762">
        <v>20</v>
      </c>
      <c r="S762">
        <v>76.864900000000006</v>
      </c>
      <c r="T762">
        <v>96.864900000000006</v>
      </c>
      <c r="U762">
        <v>96.864900000000006</v>
      </c>
      <c r="V762" t="s">
        <v>1051</v>
      </c>
      <c r="W762" t="s">
        <v>1051</v>
      </c>
    </row>
    <row r="763" spans="1:23" x14ac:dyDescent="0.35">
      <c r="A763" t="s">
        <v>829</v>
      </c>
      <c r="B763" t="s">
        <v>34</v>
      </c>
      <c r="C763" t="s">
        <v>8</v>
      </c>
      <c r="D763" t="s">
        <v>13</v>
      </c>
      <c r="F763" s="4">
        <v>44349</v>
      </c>
      <c r="G763" s="4">
        <v>44401</v>
      </c>
      <c r="H763" s="6">
        <v>52</v>
      </c>
      <c r="I763">
        <v>2</v>
      </c>
      <c r="L763">
        <v>0.5</v>
      </c>
      <c r="M763">
        <v>519.01250000000005</v>
      </c>
      <c r="N763" t="s">
        <v>18</v>
      </c>
      <c r="O763">
        <v>52</v>
      </c>
      <c r="P763">
        <v>140</v>
      </c>
      <c r="Q763">
        <v>70</v>
      </c>
      <c r="R763">
        <v>70</v>
      </c>
      <c r="S763">
        <v>519.01250000000005</v>
      </c>
      <c r="T763">
        <v>589.01250000000005</v>
      </c>
      <c r="U763">
        <v>589.01250000000005</v>
      </c>
      <c r="V763" t="s">
        <v>1051</v>
      </c>
      <c r="W763" t="s">
        <v>1052</v>
      </c>
    </row>
    <row r="764" spans="1:23" x14ac:dyDescent="0.35">
      <c r="A764" t="s">
        <v>830</v>
      </c>
      <c r="B764" t="s">
        <v>37</v>
      </c>
      <c r="C764" t="s">
        <v>43</v>
      </c>
      <c r="D764" t="s">
        <v>12</v>
      </c>
      <c r="F764" s="4">
        <v>44350</v>
      </c>
      <c r="G764" s="4">
        <v>44357</v>
      </c>
      <c r="H764" s="6">
        <v>7</v>
      </c>
      <c r="I764">
        <v>1</v>
      </c>
      <c r="L764">
        <v>0.25</v>
      </c>
      <c r="M764">
        <v>7.02</v>
      </c>
      <c r="N764" t="s">
        <v>19</v>
      </c>
      <c r="O764">
        <v>7</v>
      </c>
      <c r="P764">
        <v>80</v>
      </c>
      <c r="Q764">
        <v>20</v>
      </c>
      <c r="R764">
        <v>20</v>
      </c>
      <c r="S764">
        <v>7.02</v>
      </c>
      <c r="T764">
        <v>27.02</v>
      </c>
      <c r="U764">
        <v>27.02</v>
      </c>
      <c r="V764" t="s">
        <v>1050</v>
      </c>
      <c r="W764" t="s">
        <v>1050</v>
      </c>
    </row>
    <row r="765" spans="1:23" x14ac:dyDescent="0.35">
      <c r="A765" t="s">
        <v>831</v>
      </c>
      <c r="B765" t="s">
        <v>36</v>
      </c>
      <c r="C765" t="s">
        <v>7</v>
      </c>
      <c r="D765" t="s">
        <v>11</v>
      </c>
      <c r="F765" s="4">
        <v>44350</v>
      </c>
      <c r="G765" s="4">
        <v>44364</v>
      </c>
      <c r="H765" s="6">
        <v>14</v>
      </c>
      <c r="I765">
        <v>1</v>
      </c>
      <c r="L765">
        <v>0.25</v>
      </c>
      <c r="M765">
        <v>42.66</v>
      </c>
      <c r="N765" t="s">
        <v>17</v>
      </c>
      <c r="O765">
        <v>14</v>
      </c>
      <c r="P765">
        <v>80</v>
      </c>
      <c r="Q765">
        <v>20</v>
      </c>
      <c r="R765">
        <v>20</v>
      </c>
      <c r="S765">
        <v>42.66</v>
      </c>
      <c r="T765">
        <v>62.66</v>
      </c>
      <c r="U765">
        <v>62.66</v>
      </c>
      <c r="V765" t="s">
        <v>1050</v>
      </c>
      <c r="W765" t="s">
        <v>1050</v>
      </c>
    </row>
    <row r="766" spans="1:23" x14ac:dyDescent="0.35">
      <c r="A766" t="s">
        <v>832</v>
      </c>
      <c r="B766" t="s">
        <v>39</v>
      </c>
      <c r="C766" t="s">
        <v>44</v>
      </c>
      <c r="D766" t="s">
        <v>12</v>
      </c>
      <c r="F766" s="4">
        <v>44350</v>
      </c>
      <c r="G766" s="4">
        <v>44371</v>
      </c>
      <c r="H766" s="6">
        <v>21</v>
      </c>
      <c r="I766">
        <v>1</v>
      </c>
      <c r="L766">
        <v>0.25</v>
      </c>
      <c r="M766">
        <v>179.5359</v>
      </c>
      <c r="N766" t="s">
        <v>18</v>
      </c>
      <c r="O766">
        <v>21</v>
      </c>
      <c r="P766">
        <v>80</v>
      </c>
      <c r="Q766">
        <v>20</v>
      </c>
      <c r="R766">
        <v>20</v>
      </c>
      <c r="S766">
        <v>179.5359</v>
      </c>
      <c r="T766">
        <v>199.5359</v>
      </c>
      <c r="U766">
        <v>199.5359</v>
      </c>
      <c r="V766" t="s">
        <v>1050</v>
      </c>
      <c r="W766" t="s">
        <v>1050</v>
      </c>
    </row>
    <row r="767" spans="1:23" x14ac:dyDescent="0.35">
      <c r="A767" t="s">
        <v>833</v>
      </c>
      <c r="B767" t="s">
        <v>39</v>
      </c>
      <c r="C767" t="s">
        <v>44</v>
      </c>
      <c r="D767" t="s">
        <v>12</v>
      </c>
      <c r="F767" s="4">
        <v>44350</v>
      </c>
      <c r="G767" s="4">
        <v>44375</v>
      </c>
      <c r="H767" s="6">
        <v>25</v>
      </c>
      <c r="I767">
        <v>1</v>
      </c>
      <c r="L767">
        <v>0.25</v>
      </c>
      <c r="M767">
        <v>7.8</v>
      </c>
      <c r="N767" t="s">
        <v>18</v>
      </c>
      <c r="O767">
        <v>25</v>
      </c>
      <c r="P767">
        <v>80</v>
      </c>
      <c r="Q767">
        <v>20</v>
      </c>
      <c r="R767">
        <v>20</v>
      </c>
      <c r="S767">
        <v>7.8</v>
      </c>
      <c r="T767">
        <v>27.8</v>
      </c>
      <c r="U767">
        <v>27.8</v>
      </c>
      <c r="V767" t="s">
        <v>1050</v>
      </c>
      <c r="W767" t="s">
        <v>1053</v>
      </c>
    </row>
    <row r="768" spans="1:23" x14ac:dyDescent="0.35">
      <c r="A768" t="s">
        <v>834</v>
      </c>
      <c r="B768" t="s">
        <v>36</v>
      </c>
      <c r="C768" t="s">
        <v>7</v>
      </c>
      <c r="D768" t="s">
        <v>11</v>
      </c>
      <c r="F768" s="4">
        <v>44350</v>
      </c>
      <c r="G768" s="4">
        <v>44384</v>
      </c>
      <c r="H768" s="6">
        <v>34</v>
      </c>
      <c r="I768">
        <v>1</v>
      </c>
      <c r="L768">
        <v>0.25</v>
      </c>
      <c r="M768">
        <v>107.52</v>
      </c>
      <c r="N768" t="s">
        <v>18</v>
      </c>
      <c r="O768">
        <v>34</v>
      </c>
      <c r="P768">
        <v>80</v>
      </c>
      <c r="Q768">
        <v>20</v>
      </c>
      <c r="R768">
        <v>20</v>
      </c>
      <c r="S768">
        <v>107.52</v>
      </c>
      <c r="T768">
        <v>127.52</v>
      </c>
      <c r="U768">
        <v>127.52</v>
      </c>
      <c r="V768" t="s">
        <v>1050</v>
      </c>
      <c r="W768" t="s">
        <v>1051</v>
      </c>
    </row>
    <row r="769" spans="1:23" x14ac:dyDescent="0.35">
      <c r="A769" t="s">
        <v>835</v>
      </c>
      <c r="B769" t="s">
        <v>35</v>
      </c>
      <c r="C769" t="s">
        <v>8</v>
      </c>
      <c r="D769" t="s">
        <v>13</v>
      </c>
      <c r="F769" s="4">
        <v>44350</v>
      </c>
      <c r="G769" s="4">
        <v>44398</v>
      </c>
      <c r="H769" s="6">
        <v>48</v>
      </c>
      <c r="I769">
        <v>2</v>
      </c>
      <c r="L769">
        <v>0.5</v>
      </c>
      <c r="M769">
        <v>150</v>
      </c>
      <c r="N769" t="s">
        <v>17</v>
      </c>
      <c r="O769">
        <v>48</v>
      </c>
      <c r="P769">
        <v>140</v>
      </c>
      <c r="Q769">
        <v>70</v>
      </c>
      <c r="R769">
        <v>70</v>
      </c>
      <c r="S769">
        <v>150</v>
      </c>
      <c r="T769">
        <v>220</v>
      </c>
      <c r="U769">
        <v>220</v>
      </c>
      <c r="V769" t="s">
        <v>1050</v>
      </c>
      <c r="W769" t="s">
        <v>1051</v>
      </c>
    </row>
    <row r="770" spans="1:23" x14ac:dyDescent="0.35">
      <c r="A770" t="s">
        <v>838</v>
      </c>
      <c r="B770" t="s">
        <v>38</v>
      </c>
      <c r="C770" t="s">
        <v>8</v>
      </c>
      <c r="D770" t="s">
        <v>11</v>
      </c>
      <c r="F770" s="4">
        <v>44351</v>
      </c>
      <c r="G770" s="4">
        <v>44396</v>
      </c>
      <c r="H770" s="6">
        <v>45</v>
      </c>
      <c r="I770">
        <v>1</v>
      </c>
      <c r="L770">
        <v>0.25</v>
      </c>
      <c r="M770">
        <v>180</v>
      </c>
      <c r="N770" t="s">
        <v>18</v>
      </c>
      <c r="O770">
        <v>45</v>
      </c>
      <c r="P770">
        <v>80</v>
      </c>
      <c r="Q770">
        <v>20</v>
      </c>
      <c r="R770">
        <v>20</v>
      </c>
      <c r="S770">
        <v>180</v>
      </c>
      <c r="T770">
        <v>200</v>
      </c>
      <c r="U770">
        <v>200</v>
      </c>
      <c r="V770" t="s">
        <v>1049</v>
      </c>
      <c r="W770" t="s">
        <v>1053</v>
      </c>
    </row>
    <row r="771" spans="1:23" x14ac:dyDescent="0.35">
      <c r="A771" t="s">
        <v>839</v>
      </c>
      <c r="B771" t="s">
        <v>39</v>
      </c>
      <c r="C771" t="s">
        <v>9</v>
      </c>
      <c r="D771" t="s">
        <v>11</v>
      </c>
      <c r="F771" s="4">
        <v>44352</v>
      </c>
      <c r="G771" s="4">
        <v>44370</v>
      </c>
      <c r="H771" s="6">
        <v>18</v>
      </c>
      <c r="I771">
        <v>1</v>
      </c>
      <c r="L771">
        <v>0.25</v>
      </c>
      <c r="M771">
        <v>30</v>
      </c>
      <c r="N771" t="s">
        <v>18</v>
      </c>
      <c r="O771">
        <v>18</v>
      </c>
      <c r="P771">
        <v>80</v>
      </c>
      <c r="Q771">
        <v>20</v>
      </c>
      <c r="R771">
        <v>20</v>
      </c>
      <c r="S771">
        <v>30</v>
      </c>
      <c r="T771">
        <v>50</v>
      </c>
      <c r="U771">
        <v>50</v>
      </c>
      <c r="V771" t="s">
        <v>1052</v>
      </c>
      <c r="W771" t="s">
        <v>1051</v>
      </c>
    </row>
    <row r="772" spans="1:23" x14ac:dyDescent="0.35">
      <c r="A772" t="s">
        <v>840</v>
      </c>
      <c r="B772" t="s">
        <v>36</v>
      </c>
      <c r="C772" t="s">
        <v>7</v>
      </c>
      <c r="D772" t="s">
        <v>11</v>
      </c>
      <c r="F772" s="4">
        <v>44354</v>
      </c>
      <c r="G772" s="4">
        <v>44357</v>
      </c>
      <c r="H772" s="6">
        <v>3</v>
      </c>
      <c r="I772">
        <v>1</v>
      </c>
      <c r="L772">
        <v>0.25</v>
      </c>
      <c r="M772">
        <v>0.45600000000000002</v>
      </c>
      <c r="N772" t="s">
        <v>18</v>
      </c>
      <c r="O772">
        <v>3</v>
      </c>
      <c r="P772">
        <v>80</v>
      </c>
      <c r="Q772">
        <v>20</v>
      </c>
      <c r="R772">
        <v>20</v>
      </c>
      <c r="S772">
        <v>0.45600000000000002</v>
      </c>
      <c r="T772">
        <v>20.456</v>
      </c>
      <c r="U772">
        <v>20.456</v>
      </c>
      <c r="V772" t="s">
        <v>1053</v>
      </c>
      <c r="W772" t="s">
        <v>1050</v>
      </c>
    </row>
    <row r="773" spans="1:23" x14ac:dyDescent="0.35">
      <c r="A773" t="s">
        <v>841</v>
      </c>
      <c r="B773" t="s">
        <v>34</v>
      </c>
      <c r="C773" t="s">
        <v>44</v>
      </c>
      <c r="D773" t="s">
        <v>12</v>
      </c>
      <c r="F773" s="4">
        <v>44354</v>
      </c>
      <c r="G773" s="4">
        <v>44361</v>
      </c>
      <c r="H773" s="6">
        <v>7</v>
      </c>
      <c r="I773">
        <v>2</v>
      </c>
      <c r="K773" t="s">
        <v>3</v>
      </c>
      <c r="L773">
        <v>1.5</v>
      </c>
      <c r="M773">
        <v>105.9778</v>
      </c>
      <c r="N773" t="s">
        <v>18</v>
      </c>
      <c r="O773">
        <v>7</v>
      </c>
      <c r="P773">
        <v>140</v>
      </c>
      <c r="Q773">
        <v>210</v>
      </c>
      <c r="R773">
        <v>210</v>
      </c>
      <c r="S773">
        <v>0</v>
      </c>
      <c r="T773">
        <v>315.9778</v>
      </c>
      <c r="U773">
        <v>210</v>
      </c>
      <c r="V773" t="s">
        <v>1053</v>
      </c>
      <c r="W773" t="s">
        <v>1053</v>
      </c>
    </row>
    <row r="774" spans="1:23" x14ac:dyDescent="0.35">
      <c r="A774" t="s">
        <v>842</v>
      </c>
      <c r="B774" t="s">
        <v>36</v>
      </c>
      <c r="C774" t="s">
        <v>7</v>
      </c>
      <c r="D774" t="s">
        <v>12</v>
      </c>
      <c r="F774" s="4">
        <v>44354</v>
      </c>
      <c r="G774" s="4">
        <v>44362</v>
      </c>
      <c r="H774" s="6">
        <v>8</v>
      </c>
      <c r="I774">
        <v>2</v>
      </c>
      <c r="L774">
        <v>0.25</v>
      </c>
      <c r="M774">
        <v>19.196999999999999</v>
      </c>
      <c r="N774" t="s">
        <v>17</v>
      </c>
      <c r="O774">
        <v>8</v>
      </c>
      <c r="P774">
        <v>140</v>
      </c>
      <c r="Q774">
        <v>35</v>
      </c>
      <c r="R774">
        <v>35</v>
      </c>
      <c r="S774">
        <v>19.196999999999999</v>
      </c>
      <c r="T774">
        <v>54.197000000000003</v>
      </c>
      <c r="U774">
        <v>54.197000000000003</v>
      </c>
      <c r="V774" t="s">
        <v>1053</v>
      </c>
      <c r="W774" t="s">
        <v>1048</v>
      </c>
    </row>
    <row r="775" spans="1:23" x14ac:dyDescent="0.35">
      <c r="A775" t="s">
        <v>843</v>
      </c>
      <c r="B775" t="s">
        <v>38</v>
      </c>
      <c r="C775" t="s">
        <v>8</v>
      </c>
      <c r="D775" t="s">
        <v>11</v>
      </c>
      <c r="F775" s="4">
        <v>44354</v>
      </c>
      <c r="G775" s="4">
        <v>44368</v>
      </c>
      <c r="H775" s="6">
        <v>14</v>
      </c>
      <c r="I775">
        <v>1</v>
      </c>
      <c r="L775">
        <v>0.25</v>
      </c>
      <c r="M775">
        <v>180</v>
      </c>
      <c r="N775" t="s">
        <v>18</v>
      </c>
      <c r="O775">
        <v>14</v>
      </c>
      <c r="P775">
        <v>80</v>
      </c>
      <c r="Q775">
        <v>20</v>
      </c>
      <c r="R775">
        <v>20</v>
      </c>
      <c r="S775">
        <v>180</v>
      </c>
      <c r="T775">
        <v>200</v>
      </c>
      <c r="U775">
        <v>200</v>
      </c>
      <c r="V775" t="s">
        <v>1053</v>
      </c>
      <c r="W775" t="s">
        <v>1053</v>
      </c>
    </row>
    <row r="776" spans="1:23" x14ac:dyDescent="0.35">
      <c r="A776" t="s">
        <v>844</v>
      </c>
      <c r="B776" t="s">
        <v>39</v>
      </c>
      <c r="C776" t="s">
        <v>9</v>
      </c>
      <c r="D776" t="s">
        <v>13</v>
      </c>
      <c r="F776" s="4">
        <v>44354</v>
      </c>
      <c r="G776" s="4">
        <v>44391</v>
      </c>
      <c r="H776" s="6">
        <v>37</v>
      </c>
      <c r="I776">
        <v>1</v>
      </c>
      <c r="K776" t="s">
        <v>3</v>
      </c>
      <c r="L776">
        <v>0.5</v>
      </c>
      <c r="M776">
        <v>240.6737</v>
      </c>
      <c r="N776" t="s">
        <v>18</v>
      </c>
      <c r="O776">
        <v>37</v>
      </c>
      <c r="P776">
        <v>80</v>
      </c>
      <c r="Q776">
        <v>40</v>
      </c>
      <c r="R776">
        <v>40</v>
      </c>
      <c r="S776">
        <v>0</v>
      </c>
      <c r="T776">
        <v>280.6737</v>
      </c>
      <c r="U776">
        <v>40</v>
      </c>
      <c r="V776" t="s">
        <v>1053</v>
      </c>
      <c r="W776" t="s">
        <v>1051</v>
      </c>
    </row>
    <row r="777" spans="1:23" x14ac:dyDescent="0.35">
      <c r="A777" t="s">
        <v>845</v>
      </c>
      <c r="B777" t="s">
        <v>34</v>
      </c>
      <c r="C777" t="s">
        <v>9</v>
      </c>
      <c r="D777" t="s">
        <v>13</v>
      </c>
      <c r="F777" s="4">
        <v>44354</v>
      </c>
      <c r="G777" s="4">
        <v>44398</v>
      </c>
      <c r="H777" s="6">
        <v>44</v>
      </c>
      <c r="I777">
        <v>1</v>
      </c>
      <c r="L777">
        <v>2</v>
      </c>
      <c r="M777">
        <v>425.89949999999999</v>
      </c>
      <c r="N777" t="s">
        <v>18</v>
      </c>
      <c r="O777">
        <v>44</v>
      </c>
      <c r="P777">
        <v>80</v>
      </c>
      <c r="Q777">
        <v>160</v>
      </c>
      <c r="R777">
        <v>160</v>
      </c>
      <c r="S777">
        <v>425.89949999999999</v>
      </c>
      <c r="T777">
        <v>585.89949999999999</v>
      </c>
      <c r="U777">
        <v>585.89949999999999</v>
      </c>
      <c r="V777" t="s">
        <v>1053</v>
      </c>
      <c r="W777" t="s">
        <v>1051</v>
      </c>
    </row>
    <row r="778" spans="1:23" x14ac:dyDescent="0.35">
      <c r="A778" t="s">
        <v>847</v>
      </c>
      <c r="B778" t="s">
        <v>36</v>
      </c>
      <c r="C778" t="s">
        <v>7</v>
      </c>
      <c r="D778" t="s">
        <v>11</v>
      </c>
      <c r="F778" s="4">
        <v>44355</v>
      </c>
      <c r="G778" s="4">
        <v>44361</v>
      </c>
      <c r="H778" s="6">
        <v>6</v>
      </c>
      <c r="I778">
        <v>2</v>
      </c>
      <c r="L778">
        <v>0.25</v>
      </c>
      <c r="M778">
        <v>146.75530000000001</v>
      </c>
      <c r="N778" t="s">
        <v>18</v>
      </c>
      <c r="O778">
        <v>6</v>
      </c>
      <c r="P778">
        <v>140</v>
      </c>
      <c r="Q778">
        <v>35</v>
      </c>
      <c r="R778">
        <v>35</v>
      </c>
      <c r="S778">
        <v>146.75530000000001</v>
      </c>
      <c r="T778">
        <v>181.75530000000001</v>
      </c>
      <c r="U778">
        <v>181.75530000000001</v>
      </c>
      <c r="V778" t="s">
        <v>1048</v>
      </c>
      <c r="W778" t="s">
        <v>1053</v>
      </c>
    </row>
    <row r="779" spans="1:23" x14ac:dyDescent="0.35">
      <c r="A779" t="s">
        <v>848</v>
      </c>
      <c r="B779" t="s">
        <v>34</v>
      </c>
      <c r="C779" t="s">
        <v>44</v>
      </c>
      <c r="D779" t="s">
        <v>13</v>
      </c>
      <c r="F779" s="4">
        <v>44355</v>
      </c>
      <c r="G779" s="4">
        <v>44363</v>
      </c>
      <c r="H779" s="6">
        <v>8</v>
      </c>
      <c r="I779">
        <v>1</v>
      </c>
      <c r="L779">
        <v>0.5</v>
      </c>
      <c r="M779">
        <v>120</v>
      </c>
      <c r="N779" t="s">
        <v>18</v>
      </c>
      <c r="O779">
        <v>8</v>
      </c>
      <c r="P779">
        <v>80</v>
      </c>
      <c r="Q779">
        <v>40</v>
      </c>
      <c r="R779">
        <v>40</v>
      </c>
      <c r="S779">
        <v>120</v>
      </c>
      <c r="T779">
        <v>160</v>
      </c>
      <c r="U779">
        <v>160</v>
      </c>
      <c r="V779" t="s">
        <v>1048</v>
      </c>
      <c r="W779" t="s">
        <v>1051</v>
      </c>
    </row>
    <row r="780" spans="1:23" x14ac:dyDescent="0.35">
      <c r="A780" t="s">
        <v>849</v>
      </c>
      <c r="B780" t="s">
        <v>35</v>
      </c>
      <c r="C780" t="s">
        <v>44</v>
      </c>
      <c r="D780" t="s">
        <v>12</v>
      </c>
      <c r="F780" s="4">
        <v>44355</v>
      </c>
      <c r="G780" s="4">
        <v>44364</v>
      </c>
      <c r="H780" s="6">
        <v>9</v>
      </c>
      <c r="I780">
        <v>1</v>
      </c>
      <c r="L780">
        <v>0.5</v>
      </c>
      <c r="M780">
        <v>45.877499999999998</v>
      </c>
      <c r="N780" t="s">
        <v>19</v>
      </c>
      <c r="O780">
        <v>9</v>
      </c>
      <c r="P780">
        <v>80</v>
      </c>
      <c r="Q780">
        <v>40</v>
      </c>
      <c r="R780">
        <v>40</v>
      </c>
      <c r="S780">
        <v>45.877499999999998</v>
      </c>
      <c r="T780">
        <v>85.877499999999998</v>
      </c>
      <c r="U780">
        <v>85.877499999999998</v>
      </c>
      <c r="V780" t="s">
        <v>1048</v>
      </c>
      <c r="W780" t="s">
        <v>1050</v>
      </c>
    </row>
    <row r="781" spans="1:23" x14ac:dyDescent="0.35">
      <c r="A781" t="s">
        <v>850</v>
      </c>
      <c r="B781" t="s">
        <v>37</v>
      </c>
      <c r="C781" t="s">
        <v>43</v>
      </c>
      <c r="D781" t="s">
        <v>1</v>
      </c>
      <c r="F781" s="4">
        <v>44355</v>
      </c>
      <c r="G781" s="4">
        <v>44369</v>
      </c>
      <c r="H781" s="6">
        <v>14</v>
      </c>
      <c r="I781">
        <v>1</v>
      </c>
      <c r="L781">
        <v>1.25</v>
      </c>
      <c r="M781">
        <v>30.42</v>
      </c>
      <c r="N781" t="s">
        <v>17</v>
      </c>
      <c r="O781">
        <v>14</v>
      </c>
      <c r="P781">
        <v>80</v>
      </c>
      <c r="Q781">
        <v>100</v>
      </c>
      <c r="R781">
        <v>100</v>
      </c>
      <c r="S781">
        <v>30.42</v>
      </c>
      <c r="T781">
        <v>130.42000000000002</v>
      </c>
      <c r="U781">
        <v>130.42000000000002</v>
      </c>
      <c r="V781" t="s">
        <v>1048</v>
      </c>
      <c r="W781" t="s">
        <v>1048</v>
      </c>
    </row>
    <row r="782" spans="1:23" x14ac:dyDescent="0.35">
      <c r="A782" t="s">
        <v>851</v>
      </c>
      <c r="B782" t="s">
        <v>37</v>
      </c>
      <c r="C782" t="s">
        <v>43</v>
      </c>
      <c r="D782" t="s">
        <v>11</v>
      </c>
      <c r="F782" s="4">
        <v>44355</v>
      </c>
      <c r="G782" s="4">
        <v>44369</v>
      </c>
      <c r="H782" s="6">
        <v>14</v>
      </c>
      <c r="I782">
        <v>1</v>
      </c>
      <c r="L782">
        <v>0.25</v>
      </c>
      <c r="M782">
        <v>30</v>
      </c>
      <c r="N782" t="s">
        <v>17</v>
      </c>
      <c r="O782">
        <v>14</v>
      </c>
      <c r="P782">
        <v>80</v>
      </c>
      <c r="Q782">
        <v>20</v>
      </c>
      <c r="R782">
        <v>20</v>
      </c>
      <c r="S782">
        <v>30</v>
      </c>
      <c r="T782">
        <v>50</v>
      </c>
      <c r="U782">
        <v>50</v>
      </c>
      <c r="V782" t="s">
        <v>1048</v>
      </c>
      <c r="W782" t="s">
        <v>1048</v>
      </c>
    </row>
    <row r="783" spans="1:23" x14ac:dyDescent="0.35">
      <c r="A783" t="s">
        <v>852</v>
      </c>
      <c r="B783" t="s">
        <v>36</v>
      </c>
      <c r="C783" t="s">
        <v>7</v>
      </c>
      <c r="D783" t="s">
        <v>11</v>
      </c>
      <c r="F783" s="4">
        <v>44355</v>
      </c>
      <c r="G783" s="4">
        <v>44369</v>
      </c>
      <c r="H783" s="6">
        <v>14</v>
      </c>
      <c r="I783">
        <v>1</v>
      </c>
      <c r="L783">
        <v>0.25</v>
      </c>
      <c r="M783">
        <v>90.630399999999995</v>
      </c>
      <c r="N783" t="s">
        <v>18</v>
      </c>
      <c r="O783">
        <v>14</v>
      </c>
      <c r="P783">
        <v>80</v>
      </c>
      <c r="Q783">
        <v>20</v>
      </c>
      <c r="R783">
        <v>20</v>
      </c>
      <c r="S783">
        <v>90.630399999999995</v>
      </c>
      <c r="T783">
        <v>110.63039999999999</v>
      </c>
      <c r="U783">
        <v>110.63039999999999</v>
      </c>
      <c r="V783" t="s">
        <v>1048</v>
      </c>
      <c r="W783" t="s">
        <v>1048</v>
      </c>
    </row>
    <row r="784" spans="1:23" x14ac:dyDescent="0.35">
      <c r="A784" t="s">
        <v>853</v>
      </c>
      <c r="B784" t="s">
        <v>36</v>
      </c>
      <c r="C784" t="s">
        <v>7</v>
      </c>
      <c r="D784" t="s">
        <v>12</v>
      </c>
      <c r="F784" s="4">
        <v>44355</v>
      </c>
      <c r="G784" s="4">
        <v>44384</v>
      </c>
      <c r="H784" s="6">
        <v>29</v>
      </c>
      <c r="I784">
        <v>2</v>
      </c>
      <c r="L784">
        <v>0.25</v>
      </c>
      <c r="M784">
        <v>120</v>
      </c>
      <c r="N784" t="s">
        <v>18</v>
      </c>
      <c r="O784">
        <v>29</v>
      </c>
      <c r="P784">
        <v>140</v>
      </c>
      <c r="Q784">
        <v>35</v>
      </c>
      <c r="R784">
        <v>35</v>
      </c>
      <c r="S784">
        <v>120</v>
      </c>
      <c r="T784">
        <v>155</v>
      </c>
      <c r="U784">
        <v>155</v>
      </c>
      <c r="V784" t="s">
        <v>1048</v>
      </c>
      <c r="W784" t="s">
        <v>1051</v>
      </c>
    </row>
    <row r="785" spans="1:23" x14ac:dyDescent="0.35">
      <c r="A785" t="s">
        <v>854</v>
      </c>
      <c r="B785" t="s">
        <v>39</v>
      </c>
      <c r="C785" t="s">
        <v>8</v>
      </c>
      <c r="D785" t="s">
        <v>12</v>
      </c>
      <c r="E785" t="s">
        <v>3</v>
      </c>
      <c r="F785" s="4">
        <v>44355</v>
      </c>
      <c r="G785" s="4">
        <v>44389</v>
      </c>
      <c r="H785" s="6">
        <v>34</v>
      </c>
      <c r="I785">
        <v>1</v>
      </c>
      <c r="L785">
        <v>0.75</v>
      </c>
      <c r="M785">
        <v>8.92</v>
      </c>
      <c r="N785" t="s">
        <v>17</v>
      </c>
      <c r="O785">
        <v>34</v>
      </c>
      <c r="P785">
        <v>80</v>
      </c>
      <c r="Q785">
        <v>60</v>
      </c>
      <c r="R785">
        <v>60</v>
      </c>
      <c r="S785">
        <v>8.92</v>
      </c>
      <c r="T785">
        <v>68.92</v>
      </c>
      <c r="U785">
        <v>68.92</v>
      </c>
      <c r="V785" t="s">
        <v>1048</v>
      </c>
      <c r="W785" t="s">
        <v>1053</v>
      </c>
    </row>
    <row r="786" spans="1:23" x14ac:dyDescent="0.35">
      <c r="A786" t="s">
        <v>855</v>
      </c>
      <c r="B786" t="s">
        <v>37</v>
      </c>
      <c r="C786" t="s">
        <v>9</v>
      </c>
      <c r="D786" t="s">
        <v>2</v>
      </c>
      <c r="F786" s="4">
        <v>44355</v>
      </c>
      <c r="G786" s="4">
        <v>44389</v>
      </c>
      <c r="H786" s="6">
        <v>34</v>
      </c>
      <c r="I786">
        <v>2</v>
      </c>
      <c r="L786">
        <v>1.25</v>
      </c>
      <c r="M786">
        <v>244.7225</v>
      </c>
      <c r="N786" t="s">
        <v>17</v>
      </c>
      <c r="O786">
        <v>34</v>
      </c>
      <c r="P786">
        <v>140</v>
      </c>
      <c r="Q786">
        <v>175</v>
      </c>
      <c r="R786">
        <v>175</v>
      </c>
      <c r="S786">
        <v>244.7225</v>
      </c>
      <c r="T786">
        <v>419.72249999999997</v>
      </c>
      <c r="U786">
        <v>419.72249999999997</v>
      </c>
      <c r="V786" t="s">
        <v>1048</v>
      </c>
      <c r="W786" t="s">
        <v>1053</v>
      </c>
    </row>
    <row r="787" spans="1:23" x14ac:dyDescent="0.35">
      <c r="A787" t="s">
        <v>857</v>
      </c>
      <c r="B787" t="s">
        <v>39</v>
      </c>
      <c r="C787" t="s">
        <v>44</v>
      </c>
      <c r="D787" t="s">
        <v>12</v>
      </c>
      <c r="F787" s="4">
        <v>44356</v>
      </c>
      <c r="G787" s="4">
        <v>44365</v>
      </c>
      <c r="H787" s="6">
        <v>9</v>
      </c>
      <c r="I787">
        <v>2</v>
      </c>
      <c r="L787">
        <v>0.25</v>
      </c>
      <c r="M787">
        <v>52.172199999999997</v>
      </c>
      <c r="N787" t="s">
        <v>17</v>
      </c>
      <c r="O787">
        <v>9</v>
      </c>
      <c r="P787">
        <v>140</v>
      </c>
      <c r="Q787">
        <v>35</v>
      </c>
      <c r="R787">
        <v>35</v>
      </c>
      <c r="S787">
        <v>52.172199999999997</v>
      </c>
      <c r="T787">
        <v>87.172200000000004</v>
      </c>
      <c r="U787">
        <v>87.172200000000004</v>
      </c>
      <c r="V787" t="s">
        <v>1051</v>
      </c>
      <c r="W787" t="s">
        <v>1049</v>
      </c>
    </row>
    <row r="788" spans="1:23" x14ac:dyDescent="0.35">
      <c r="A788" t="s">
        <v>858</v>
      </c>
      <c r="B788" t="s">
        <v>36</v>
      </c>
      <c r="C788" t="s">
        <v>7</v>
      </c>
      <c r="D788" t="s">
        <v>11</v>
      </c>
      <c r="F788" s="4">
        <v>44356</v>
      </c>
      <c r="G788" s="4">
        <v>44378</v>
      </c>
      <c r="H788" s="6">
        <v>22</v>
      </c>
      <c r="I788">
        <v>1</v>
      </c>
      <c r="L788">
        <v>0.25</v>
      </c>
      <c r="M788">
        <v>41.712299999999999</v>
      </c>
      <c r="N788" t="s">
        <v>17</v>
      </c>
      <c r="O788">
        <v>22</v>
      </c>
      <c r="P788">
        <v>80</v>
      </c>
      <c r="Q788">
        <v>20</v>
      </c>
      <c r="R788">
        <v>20</v>
      </c>
      <c r="S788">
        <v>41.712299999999999</v>
      </c>
      <c r="T788">
        <v>61.712299999999999</v>
      </c>
      <c r="U788">
        <v>61.712299999999999</v>
      </c>
      <c r="V788" t="s">
        <v>1051</v>
      </c>
      <c r="W788" t="s">
        <v>1050</v>
      </c>
    </row>
    <row r="789" spans="1:23" x14ac:dyDescent="0.35">
      <c r="A789" t="s">
        <v>859</v>
      </c>
      <c r="B789" t="s">
        <v>36</v>
      </c>
      <c r="C789" t="s">
        <v>9</v>
      </c>
      <c r="D789" t="s">
        <v>2</v>
      </c>
      <c r="F789" s="4">
        <v>44357</v>
      </c>
      <c r="G789" s="4">
        <v>44359</v>
      </c>
      <c r="H789" s="6">
        <v>2</v>
      </c>
      <c r="I789">
        <v>1</v>
      </c>
      <c r="L789">
        <v>1</v>
      </c>
      <c r="M789">
        <v>1800.24</v>
      </c>
      <c r="N789" t="s">
        <v>18</v>
      </c>
      <c r="O789">
        <v>2</v>
      </c>
      <c r="P789">
        <v>80</v>
      </c>
      <c r="Q789">
        <v>80</v>
      </c>
      <c r="R789">
        <v>80</v>
      </c>
      <c r="S789">
        <v>1800.24</v>
      </c>
      <c r="T789">
        <v>1880.24</v>
      </c>
      <c r="U789">
        <v>1880.24</v>
      </c>
      <c r="V789" t="s">
        <v>1050</v>
      </c>
      <c r="W789" t="s">
        <v>1052</v>
      </c>
    </row>
    <row r="790" spans="1:23" x14ac:dyDescent="0.35">
      <c r="A790" t="s">
        <v>860</v>
      </c>
      <c r="B790" t="s">
        <v>34</v>
      </c>
      <c r="C790" t="s">
        <v>8</v>
      </c>
      <c r="D790" t="s">
        <v>12</v>
      </c>
      <c r="F790" s="4">
        <v>44357</v>
      </c>
      <c r="G790" s="4">
        <v>44368</v>
      </c>
      <c r="H790" s="6">
        <v>11</v>
      </c>
      <c r="I790">
        <v>1</v>
      </c>
      <c r="L790">
        <v>0.5</v>
      </c>
      <c r="M790">
        <v>144</v>
      </c>
      <c r="N790" t="s">
        <v>18</v>
      </c>
      <c r="O790">
        <v>11</v>
      </c>
      <c r="P790">
        <v>80</v>
      </c>
      <c r="Q790">
        <v>40</v>
      </c>
      <c r="R790">
        <v>40</v>
      </c>
      <c r="S790">
        <v>144</v>
      </c>
      <c r="T790">
        <v>184</v>
      </c>
      <c r="U790">
        <v>184</v>
      </c>
      <c r="V790" t="s">
        <v>1050</v>
      </c>
      <c r="W790" t="s">
        <v>1053</v>
      </c>
    </row>
    <row r="791" spans="1:23" x14ac:dyDescent="0.35">
      <c r="A791" t="s">
        <v>861</v>
      </c>
      <c r="B791" t="s">
        <v>38</v>
      </c>
      <c r="C791" t="s">
        <v>8</v>
      </c>
      <c r="D791" t="s">
        <v>12</v>
      </c>
      <c r="E791" t="s">
        <v>3</v>
      </c>
      <c r="F791" s="4">
        <v>44357</v>
      </c>
      <c r="G791" s="4">
        <v>44368</v>
      </c>
      <c r="H791" s="6">
        <v>11</v>
      </c>
      <c r="I791">
        <v>1</v>
      </c>
      <c r="L791">
        <v>0.5</v>
      </c>
      <c r="M791">
        <v>39.953899999999997</v>
      </c>
      <c r="N791" t="s">
        <v>17</v>
      </c>
      <c r="O791">
        <v>11</v>
      </c>
      <c r="P791">
        <v>80</v>
      </c>
      <c r="Q791">
        <v>40</v>
      </c>
      <c r="R791">
        <v>40</v>
      </c>
      <c r="S791">
        <v>39.953899999999997</v>
      </c>
      <c r="T791">
        <v>79.953900000000004</v>
      </c>
      <c r="U791">
        <v>79.953900000000004</v>
      </c>
      <c r="V791" t="s">
        <v>1050</v>
      </c>
      <c r="W791" t="s">
        <v>1053</v>
      </c>
    </row>
    <row r="792" spans="1:23" x14ac:dyDescent="0.35">
      <c r="A792" t="s">
        <v>862</v>
      </c>
      <c r="B792" t="s">
        <v>36</v>
      </c>
      <c r="C792" t="s">
        <v>7</v>
      </c>
      <c r="D792" t="s">
        <v>13</v>
      </c>
      <c r="F792" s="4">
        <v>44357</v>
      </c>
      <c r="G792" s="4">
        <v>44373</v>
      </c>
      <c r="H792" s="6">
        <v>16</v>
      </c>
      <c r="I792">
        <v>2</v>
      </c>
      <c r="L792">
        <v>0.5</v>
      </c>
      <c r="M792">
        <v>180</v>
      </c>
      <c r="N792" t="s">
        <v>17</v>
      </c>
      <c r="O792">
        <v>16</v>
      </c>
      <c r="P792">
        <v>140</v>
      </c>
      <c r="Q792">
        <v>70</v>
      </c>
      <c r="R792">
        <v>70</v>
      </c>
      <c r="S792">
        <v>180</v>
      </c>
      <c r="T792">
        <v>250</v>
      </c>
      <c r="U792">
        <v>250</v>
      </c>
      <c r="V792" t="s">
        <v>1050</v>
      </c>
      <c r="W792" t="s">
        <v>1052</v>
      </c>
    </row>
    <row r="793" spans="1:23" x14ac:dyDescent="0.35">
      <c r="A793" t="s">
        <v>863</v>
      </c>
      <c r="B793" t="s">
        <v>37</v>
      </c>
      <c r="C793" t="s">
        <v>8</v>
      </c>
      <c r="D793" t="s">
        <v>12</v>
      </c>
      <c r="F793" s="4">
        <v>44357</v>
      </c>
      <c r="G793" s="4">
        <v>44370</v>
      </c>
      <c r="H793" s="6">
        <v>13</v>
      </c>
      <c r="I793">
        <v>1</v>
      </c>
      <c r="L793">
        <v>0.25</v>
      </c>
      <c r="M793">
        <v>150.36160000000001</v>
      </c>
      <c r="N793" t="s">
        <v>18</v>
      </c>
      <c r="O793">
        <v>13</v>
      </c>
      <c r="P793">
        <v>80</v>
      </c>
      <c r="Q793">
        <v>20</v>
      </c>
      <c r="R793">
        <v>20</v>
      </c>
      <c r="S793">
        <v>150.36160000000001</v>
      </c>
      <c r="T793">
        <v>170.36160000000001</v>
      </c>
      <c r="U793">
        <v>170.36160000000001</v>
      </c>
      <c r="V793" t="s">
        <v>1050</v>
      </c>
      <c r="W793" t="s">
        <v>1051</v>
      </c>
    </row>
    <row r="794" spans="1:23" x14ac:dyDescent="0.35">
      <c r="A794" t="s">
        <v>864</v>
      </c>
      <c r="B794" t="s">
        <v>37</v>
      </c>
      <c r="C794" t="s">
        <v>43</v>
      </c>
      <c r="D794" t="s">
        <v>11</v>
      </c>
      <c r="E794" t="s">
        <v>3</v>
      </c>
      <c r="F794" s="4">
        <v>44357</v>
      </c>
      <c r="G794" s="4">
        <v>44386</v>
      </c>
      <c r="H794" s="6">
        <v>29</v>
      </c>
      <c r="I794">
        <v>1</v>
      </c>
      <c r="J794" t="s">
        <v>3</v>
      </c>
      <c r="K794" t="s">
        <v>3</v>
      </c>
      <c r="L794">
        <v>0.25</v>
      </c>
      <c r="M794">
        <v>110.11</v>
      </c>
      <c r="N794" t="s">
        <v>20</v>
      </c>
      <c r="O794">
        <v>29</v>
      </c>
      <c r="P794">
        <v>80</v>
      </c>
      <c r="Q794">
        <v>20</v>
      </c>
      <c r="R794">
        <v>0</v>
      </c>
      <c r="S794">
        <v>0</v>
      </c>
      <c r="T794">
        <v>130.11000000000001</v>
      </c>
      <c r="U794">
        <v>0</v>
      </c>
      <c r="V794" t="s">
        <v>1050</v>
      </c>
      <c r="W794" t="s">
        <v>1049</v>
      </c>
    </row>
    <row r="795" spans="1:23" x14ac:dyDescent="0.35">
      <c r="A795" t="s">
        <v>865</v>
      </c>
      <c r="B795" t="s">
        <v>36</v>
      </c>
      <c r="C795" t="s">
        <v>7</v>
      </c>
      <c r="D795" t="s">
        <v>11</v>
      </c>
      <c r="F795" s="4">
        <v>44357</v>
      </c>
      <c r="G795" s="4">
        <v>44392</v>
      </c>
      <c r="H795" s="6">
        <v>35</v>
      </c>
      <c r="I795">
        <v>1</v>
      </c>
      <c r="L795">
        <v>0.25</v>
      </c>
      <c r="M795">
        <v>120</v>
      </c>
      <c r="N795" t="s">
        <v>17</v>
      </c>
      <c r="O795">
        <v>35</v>
      </c>
      <c r="P795">
        <v>80</v>
      </c>
      <c r="Q795">
        <v>20</v>
      </c>
      <c r="R795">
        <v>20</v>
      </c>
      <c r="S795">
        <v>120</v>
      </c>
      <c r="T795">
        <v>140</v>
      </c>
      <c r="U795">
        <v>140</v>
      </c>
      <c r="V795" t="s">
        <v>1050</v>
      </c>
      <c r="W795" t="s">
        <v>1050</v>
      </c>
    </row>
    <row r="796" spans="1:23" x14ac:dyDescent="0.35">
      <c r="A796" t="s">
        <v>866</v>
      </c>
      <c r="B796" t="s">
        <v>36</v>
      </c>
      <c r="C796" t="s">
        <v>7</v>
      </c>
      <c r="D796" t="s">
        <v>13</v>
      </c>
      <c r="F796" s="4">
        <v>44357</v>
      </c>
      <c r="G796" s="4">
        <v>44389</v>
      </c>
      <c r="H796" s="6">
        <v>32</v>
      </c>
      <c r="I796">
        <v>2</v>
      </c>
      <c r="L796">
        <v>0.5</v>
      </c>
      <c r="M796">
        <v>272.49689999999998</v>
      </c>
      <c r="N796" t="s">
        <v>17</v>
      </c>
      <c r="O796">
        <v>32</v>
      </c>
      <c r="P796">
        <v>140</v>
      </c>
      <c r="Q796">
        <v>70</v>
      </c>
      <c r="R796">
        <v>70</v>
      </c>
      <c r="S796">
        <v>272.49689999999998</v>
      </c>
      <c r="T796">
        <v>342.49689999999998</v>
      </c>
      <c r="U796">
        <v>342.49689999999998</v>
      </c>
      <c r="V796" t="s">
        <v>1050</v>
      </c>
      <c r="W796" t="s">
        <v>1053</v>
      </c>
    </row>
    <row r="797" spans="1:23" x14ac:dyDescent="0.35">
      <c r="A797" t="s">
        <v>867</v>
      </c>
      <c r="B797" t="s">
        <v>38</v>
      </c>
      <c r="C797" t="s">
        <v>8</v>
      </c>
      <c r="D797" t="s">
        <v>12</v>
      </c>
      <c r="F797" s="4">
        <v>44357</v>
      </c>
      <c r="G797" s="4">
        <v>44391</v>
      </c>
      <c r="H797" s="6">
        <v>34</v>
      </c>
      <c r="I797">
        <v>1</v>
      </c>
      <c r="L797">
        <v>0.25</v>
      </c>
      <c r="M797">
        <v>34.5</v>
      </c>
      <c r="N797" t="s">
        <v>19</v>
      </c>
      <c r="O797">
        <v>34</v>
      </c>
      <c r="P797">
        <v>80</v>
      </c>
      <c r="Q797">
        <v>20</v>
      </c>
      <c r="R797">
        <v>20</v>
      </c>
      <c r="S797">
        <v>34.5</v>
      </c>
      <c r="T797">
        <v>54.5</v>
      </c>
      <c r="U797">
        <v>54.5</v>
      </c>
      <c r="V797" t="s">
        <v>1050</v>
      </c>
      <c r="W797" t="s">
        <v>1051</v>
      </c>
    </row>
    <row r="798" spans="1:23" x14ac:dyDescent="0.35">
      <c r="A798" t="s">
        <v>868</v>
      </c>
      <c r="B798" t="s">
        <v>34</v>
      </c>
      <c r="C798" t="s">
        <v>8</v>
      </c>
      <c r="D798" t="s">
        <v>2</v>
      </c>
      <c r="F798" s="4">
        <v>44357</v>
      </c>
      <c r="G798" s="4">
        <v>44392</v>
      </c>
      <c r="H798" s="6">
        <v>35</v>
      </c>
      <c r="I798">
        <v>2</v>
      </c>
      <c r="L798">
        <v>3</v>
      </c>
      <c r="M798">
        <v>44.064</v>
      </c>
      <c r="N798" t="s">
        <v>18</v>
      </c>
      <c r="O798">
        <v>35</v>
      </c>
      <c r="P798">
        <v>140</v>
      </c>
      <c r="Q798">
        <v>420</v>
      </c>
      <c r="R798">
        <v>420</v>
      </c>
      <c r="S798">
        <v>44.064</v>
      </c>
      <c r="T798">
        <v>464.06400000000002</v>
      </c>
      <c r="U798">
        <v>464.06400000000002</v>
      </c>
      <c r="V798" t="s">
        <v>1050</v>
      </c>
      <c r="W798" t="s">
        <v>1050</v>
      </c>
    </row>
    <row r="799" spans="1:23" x14ac:dyDescent="0.35">
      <c r="A799" t="s">
        <v>874</v>
      </c>
      <c r="B799" t="s">
        <v>39</v>
      </c>
      <c r="C799" t="s">
        <v>9</v>
      </c>
      <c r="D799" t="s">
        <v>13</v>
      </c>
      <c r="F799" s="4">
        <v>44358</v>
      </c>
      <c r="G799" s="4">
        <v>44393</v>
      </c>
      <c r="H799" s="6">
        <v>35</v>
      </c>
      <c r="I799">
        <v>1</v>
      </c>
      <c r="J799" t="s">
        <v>3</v>
      </c>
      <c r="K799" t="s">
        <v>3</v>
      </c>
      <c r="L799">
        <v>0.5</v>
      </c>
      <c r="M799">
        <v>344.76940000000002</v>
      </c>
      <c r="N799" t="s">
        <v>20</v>
      </c>
      <c r="O799">
        <v>35</v>
      </c>
      <c r="P799">
        <v>80</v>
      </c>
      <c r="Q799">
        <v>40</v>
      </c>
      <c r="R799">
        <v>0</v>
      </c>
      <c r="S799">
        <v>0</v>
      </c>
      <c r="T799">
        <v>384.76940000000002</v>
      </c>
      <c r="U799">
        <v>0</v>
      </c>
      <c r="V799" t="s">
        <v>1049</v>
      </c>
      <c r="W799" t="s">
        <v>1049</v>
      </c>
    </row>
    <row r="800" spans="1:23" x14ac:dyDescent="0.35">
      <c r="A800" t="s">
        <v>875</v>
      </c>
      <c r="B800" t="s">
        <v>36</v>
      </c>
      <c r="C800" t="s">
        <v>7</v>
      </c>
      <c r="D800" t="s">
        <v>11</v>
      </c>
      <c r="F800" s="4">
        <v>44359</v>
      </c>
      <c r="G800" s="4">
        <v>44376</v>
      </c>
      <c r="H800" s="6">
        <v>17</v>
      </c>
      <c r="I800">
        <v>1</v>
      </c>
      <c r="L800">
        <v>0.25</v>
      </c>
      <c r="M800">
        <v>22</v>
      </c>
      <c r="N800" t="s">
        <v>17</v>
      </c>
      <c r="O800">
        <v>17</v>
      </c>
      <c r="P800">
        <v>80</v>
      </c>
      <c r="Q800">
        <v>20</v>
      </c>
      <c r="R800">
        <v>20</v>
      </c>
      <c r="S800">
        <v>22</v>
      </c>
      <c r="T800">
        <v>42</v>
      </c>
      <c r="U800">
        <v>42</v>
      </c>
      <c r="V800" t="s">
        <v>1052</v>
      </c>
      <c r="W800" t="s">
        <v>1048</v>
      </c>
    </row>
    <row r="801" spans="1:23" x14ac:dyDescent="0.35">
      <c r="A801" t="s">
        <v>876</v>
      </c>
      <c r="B801" t="s">
        <v>34</v>
      </c>
      <c r="C801" t="s">
        <v>44</v>
      </c>
      <c r="D801" t="s">
        <v>13</v>
      </c>
      <c r="F801" s="4">
        <v>44361</v>
      </c>
      <c r="G801" s="4">
        <v>44370</v>
      </c>
      <c r="H801" s="6">
        <v>9</v>
      </c>
      <c r="I801">
        <v>1</v>
      </c>
      <c r="L801">
        <v>0.5</v>
      </c>
      <c r="M801">
        <v>120</v>
      </c>
      <c r="N801" t="s">
        <v>17</v>
      </c>
      <c r="O801">
        <v>9</v>
      </c>
      <c r="P801">
        <v>80</v>
      </c>
      <c r="Q801">
        <v>40</v>
      </c>
      <c r="R801">
        <v>40</v>
      </c>
      <c r="S801">
        <v>120</v>
      </c>
      <c r="T801">
        <v>160</v>
      </c>
      <c r="U801">
        <v>160</v>
      </c>
      <c r="V801" t="s">
        <v>1053</v>
      </c>
      <c r="W801" t="s">
        <v>1051</v>
      </c>
    </row>
    <row r="802" spans="1:23" x14ac:dyDescent="0.35">
      <c r="A802" t="s">
        <v>877</v>
      </c>
      <c r="B802" t="s">
        <v>34</v>
      </c>
      <c r="C802" t="s">
        <v>8</v>
      </c>
      <c r="D802" t="s">
        <v>13</v>
      </c>
      <c r="E802" t="s">
        <v>3</v>
      </c>
      <c r="F802" s="4">
        <v>44361</v>
      </c>
      <c r="G802" s="4">
        <v>44371</v>
      </c>
      <c r="H802" s="6">
        <v>10</v>
      </c>
      <c r="I802">
        <v>1</v>
      </c>
      <c r="J802" t="s">
        <v>3</v>
      </c>
      <c r="K802" t="s">
        <v>3</v>
      </c>
      <c r="L802">
        <v>0.5</v>
      </c>
      <c r="M802">
        <v>204.28399999999999</v>
      </c>
      <c r="N802" t="s">
        <v>20</v>
      </c>
      <c r="O802">
        <v>10</v>
      </c>
      <c r="P802">
        <v>80</v>
      </c>
      <c r="Q802">
        <v>40</v>
      </c>
      <c r="R802">
        <v>0</v>
      </c>
      <c r="S802">
        <v>0</v>
      </c>
      <c r="T802">
        <v>244.28399999999999</v>
      </c>
      <c r="U802">
        <v>0</v>
      </c>
      <c r="V802" t="s">
        <v>1053</v>
      </c>
      <c r="W802" t="s">
        <v>1050</v>
      </c>
    </row>
    <row r="803" spans="1:23" x14ac:dyDescent="0.35">
      <c r="A803" t="s">
        <v>878</v>
      </c>
      <c r="B803" t="s">
        <v>38</v>
      </c>
      <c r="C803" t="s">
        <v>9</v>
      </c>
      <c r="D803" t="s">
        <v>13</v>
      </c>
      <c r="F803" s="4">
        <v>44361</v>
      </c>
      <c r="G803" s="4">
        <v>44384</v>
      </c>
      <c r="H803" s="6">
        <v>23</v>
      </c>
      <c r="I803">
        <v>2</v>
      </c>
      <c r="K803" t="s">
        <v>3</v>
      </c>
      <c r="L803">
        <v>5</v>
      </c>
      <c r="M803">
        <v>2048.5612000000001</v>
      </c>
      <c r="N803" t="s">
        <v>18</v>
      </c>
      <c r="O803">
        <v>23</v>
      </c>
      <c r="P803">
        <v>140</v>
      </c>
      <c r="Q803">
        <v>700</v>
      </c>
      <c r="R803">
        <v>700</v>
      </c>
      <c r="S803">
        <v>0</v>
      </c>
      <c r="T803">
        <v>2748.5612000000001</v>
      </c>
      <c r="U803">
        <v>700</v>
      </c>
      <c r="V803" t="s">
        <v>1053</v>
      </c>
      <c r="W803" t="s">
        <v>1051</v>
      </c>
    </row>
    <row r="804" spans="1:23" x14ac:dyDescent="0.35">
      <c r="A804" t="s">
        <v>879</v>
      </c>
      <c r="B804" t="s">
        <v>39</v>
      </c>
      <c r="C804" t="s">
        <v>8</v>
      </c>
      <c r="D804" t="s">
        <v>11</v>
      </c>
      <c r="F804" s="4">
        <v>44361</v>
      </c>
      <c r="G804" s="4">
        <v>44399</v>
      </c>
      <c r="H804" s="6">
        <v>38</v>
      </c>
      <c r="I804">
        <v>1</v>
      </c>
      <c r="L804">
        <v>0.25</v>
      </c>
      <c r="M804">
        <v>8.5495999999999999</v>
      </c>
      <c r="N804" t="s">
        <v>18</v>
      </c>
      <c r="O804">
        <v>38</v>
      </c>
      <c r="P804">
        <v>80</v>
      </c>
      <c r="Q804">
        <v>20</v>
      </c>
      <c r="R804">
        <v>20</v>
      </c>
      <c r="S804">
        <v>8.5495999999999999</v>
      </c>
      <c r="T804">
        <v>28.549599999999998</v>
      </c>
      <c r="U804">
        <v>28.549599999999998</v>
      </c>
      <c r="V804" t="s">
        <v>1053</v>
      </c>
      <c r="W804" t="s">
        <v>1050</v>
      </c>
    </row>
    <row r="805" spans="1:23" x14ac:dyDescent="0.35">
      <c r="A805" t="s">
        <v>880</v>
      </c>
      <c r="B805" t="s">
        <v>34</v>
      </c>
      <c r="C805" t="s">
        <v>44</v>
      </c>
      <c r="D805" t="s">
        <v>12</v>
      </c>
      <c r="F805" s="4">
        <v>44361</v>
      </c>
      <c r="G805" s="4">
        <v>44399</v>
      </c>
      <c r="H805" s="6">
        <v>38</v>
      </c>
      <c r="I805">
        <v>1</v>
      </c>
      <c r="L805">
        <v>0.5</v>
      </c>
      <c r="M805">
        <v>120.54089999999999</v>
      </c>
      <c r="N805" t="s">
        <v>18</v>
      </c>
      <c r="O805">
        <v>38</v>
      </c>
      <c r="P805">
        <v>80</v>
      </c>
      <c r="Q805">
        <v>40</v>
      </c>
      <c r="R805">
        <v>40</v>
      </c>
      <c r="S805">
        <v>120.54089999999999</v>
      </c>
      <c r="T805">
        <v>160.54089999999999</v>
      </c>
      <c r="U805">
        <v>160.54089999999999</v>
      </c>
      <c r="V805" t="s">
        <v>1053</v>
      </c>
      <c r="W805" t="s">
        <v>1050</v>
      </c>
    </row>
    <row r="806" spans="1:23" x14ac:dyDescent="0.35">
      <c r="A806" t="s">
        <v>883</v>
      </c>
      <c r="B806" t="s">
        <v>37</v>
      </c>
      <c r="C806" t="s">
        <v>43</v>
      </c>
      <c r="D806" t="s">
        <v>11</v>
      </c>
      <c r="F806" s="4">
        <v>44362</v>
      </c>
      <c r="G806" s="4">
        <v>44386</v>
      </c>
      <c r="H806" s="6">
        <v>24</v>
      </c>
      <c r="I806">
        <v>1</v>
      </c>
      <c r="L806">
        <v>0.25</v>
      </c>
      <c r="M806">
        <v>70.5334</v>
      </c>
      <c r="N806" t="s">
        <v>17</v>
      </c>
      <c r="O806">
        <v>24</v>
      </c>
      <c r="P806">
        <v>80</v>
      </c>
      <c r="Q806">
        <v>20</v>
      </c>
      <c r="R806">
        <v>20</v>
      </c>
      <c r="S806">
        <v>70.5334</v>
      </c>
      <c r="T806">
        <v>90.5334</v>
      </c>
      <c r="U806">
        <v>90.5334</v>
      </c>
      <c r="V806" t="s">
        <v>1048</v>
      </c>
      <c r="W806" t="s">
        <v>1049</v>
      </c>
    </row>
    <row r="807" spans="1:23" x14ac:dyDescent="0.35">
      <c r="A807" t="s">
        <v>884</v>
      </c>
      <c r="B807" t="s">
        <v>41</v>
      </c>
      <c r="C807" t="s">
        <v>7</v>
      </c>
      <c r="D807" t="s">
        <v>12</v>
      </c>
      <c r="F807" s="4">
        <v>44362</v>
      </c>
      <c r="G807" s="4">
        <v>44389</v>
      </c>
      <c r="H807" s="6">
        <v>27</v>
      </c>
      <c r="I807">
        <v>2</v>
      </c>
      <c r="L807">
        <v>0.25</v>
      </c>
      <c r="M807">
        <v>14.4</v>
      </c>
      <c r="N807" t="s">
        <v>17</v>
      </c>
      <c r="O807">
        <v>27</v>
      </c>
      <c r="P807">
        <v>140</v>
      </c>
      <c r="Q807">
        <v>35</v>
      </c>
      <c r="R807">
        <v>35</v>
      </c>
      <c r="S807">
        <v>14.4</v>
      </c>
      <c r="T807">
        <v>49.4</v>
      </c>
      <c r="U807">
        <v>49.4</v>
      </c>
      <c r="V807" t="s">
        <v>1048</v>
      </c>
      <c r="W807" t="s">
        <v>1053</v>
      </c>
    </row>
    <row r="808" spans="1:23" x14ac:dyDescent="0.35">
      <c r="A808" t="s">
        <v>885</v>
      </c>
      <c r="B808" t="s">
        <v>39</v>
      </c>
      <c r="C808" t="s">
        <v>9</v>
      </c>
      <c r="D808" t="s">
        <v>12</v>
      </c>
      <c r="F808" s="4">
        <v>44362</v>
      </c>
      <c r="G808" s="4">
        <v>44391</v>
      </c>
      <c r="H808" s="6">
        <v>29</v>
      </c>
      <c r="I808">
        <v>1</v>
      </c>
      <c r="L808">
        <v>0.25</v>
      </c>
      <c r="M808">
        <v>144</v>
      </c>
      <c r="N808" t="s">
        <v>19</v>
      </c>
      <c r="O808">
        <v>29</v>
      </c>
      <c r="P808">
        <v>80</v>
      </c>
      <c r="Q808">
        <v>20</v>
      </c>
      <c r="R808">
        <v>20</v>
      </c>
      <c r="S808">
        <v>144</v>
      </c>
      <c r="T808">
        <v>164</v>
      </c>
      <c r="U808">
        <v>164</v>
      </c>
      <c r="V808" t="s">
        <v>1048</v>
      </c>
      <c r="W808" t="s">
        <v>1051</v>
      </c>
    </row>
    <row r="809" spans="1:23" x14ac:dyDescent="0.35">
      <c r="A809" t="s">
        <v>886</v>
      </c>
      <c r="B809" t="s">
        <v>36</v>
      </c>
      <c r="C809" t="s">
        <v>7</v>
      </c>
      <c r="D809" t="s">
        <v>12</v>
      </c>
      <c r="F809" s="4">
        <v>44362</v>
      </c>
      <c r="G809" s="4">
        <v>44396</v>
      </c>
      <c r="H809" s="6">
        <v>34</v>
      </c>
      <c r="I809">
        <v>1</v>
      </c>
      <c r="L809">
        <v>0.5</v>
      </c>
      <c r="M809">
        <v>5.4</v>
      </c>
      <c r="N809" t="s">
        <v>18</v>
      </c>
      <c r="O809">
        <v>34</v>
      </c>
      <c r="P809">
        <v>80</v>
      </c>
      <c r="Q809">
        <v>40</v>
      </c>
      <c r="R809">
        <v>40</v>
      </c>
      <c r="S809">
        <v>5.4</v>
      </c>
      <c r="T809">
        <v>45.4</v>
      </c>
      <c r="U809">
        <v>45.4</v>
      </c>
      <c r="V809" t="s">
        <v>1048</v>
      </c>
      <c r="W809" t="s">
        <v>1053</v>
      </c>
    </row>
    <row r="810" spans="1:23" x14ac:dyDescent="0.35">
      <c r="A810" t="s">
        <v>887</v>
      </c>
      <c r="B810" t="s">
        <v>38</v>
      </c>
      <c r="C810" t="s">
        <v>43</v>
      </c>
      <c r="D810" t="s">
        <v>12</v>
      </c>
      <c r="F810" s="4">
        <v>44363</v>
      </c>
      <c r="G810" s="4">
        <v>44371</v>
      </c>
      <c r="H810" s="6">
        <v>8</v>
      </c>
      <c r="I810">
        <v>1</v>
      </c>
      <c r="L810">
        <v>0.25</v>
      </c>
      <c r="M810">
        <v>23.1465</v>
      </c>
      <c r="N810" t="s">
        <v>19</v>
      </c>
      <c r="O810">
        <v>8</v>
      </c>
      <c r="P810">
        <v>80</v>
      </c>
      <c r="Q810">
        <v>20</v>
      </c>
      <c r="R810">
        <v>20</v>
      </c>
      <c r="S810">
        <v>23.1465</v>
      </c>
      <c r="T810">
        <v>43.146500000000003</v>
      </c>
      <c r="U810">
        <v>43.146500000000003</v>
      </c>
      <c r="V810" t="s">
        <v>1051</v>
      </c>
      <c r="W810" t="s">
        <v>1050</v>
      </c>
    </row>
    <row r="811" spans="1:23" x14ac:dyDescent="0.35">
      <c r="A811" t="s">
        <v>888</v>
      </c>
      <c r="B811" t="s">
        <v>34</v>
      </c>
      <c r="C811" t="s">
        <v>8</v>
      </c>
      <c r="D811" t="s">
        <v>13</v>
      </c>
      <c r="F811" s="4">
        <v>44363</v>
      </c>
      <c r="G811" s="4">
        <v>44371</v>
      </c>
      <c r="H811" s="6">
        <v>8</v>
      </c>
      <c r="I811">
        <v>1</v>
      </c>
      <c r="K811" t="s">
        <v>3</v>
      </c>
      <c r="L811">
        <v>0.5</v>
      </c>
      <c r="M811">
        <v>25.0718</v>
      </c>
      <c r="N811" t="s">
        <v>18</v>
      </c>
      <c r="O811">
        <v>8</v>
      </c>
      <c r="P811">
        <v>80</v>
      </c>
      <c r="Q811">
        <v>40</v>
      </c>
      <c r="R811">
        <v>40</v>
      </c>
      <c r="S811">
        <v>0</v>
      </c>
      <c r="T811">
        <v>65.071799999999996</v>
      </c>
      <c r="U811">
        <v>40</v>
      </c>
      <c r="V811" t="s">
        <v>1051</v>
      </c>
      <c r="W811" t="s">
        <v>1050</v>
      </c>
    </row>
    <row r="812" spans="1:23" x14ac:dyDescent="0.35">
      <c r="A812" t="s">
        <v>889</v>
      </c>
      <c r="B812" t="s">
        <v>39</v>
      </c>
      <c r="C812" t="s">
        <v>9</v>
      </c>
      <c r="D812" t="s">
        <v>12</v>
      </c>
      <c r="F812" s="4">
        <v>44363</v>
      </c>
      <c r="G812" s="4">
        <v>44392</v>
      </c>
      <c r="H812" s="6">
        <v>29</v>
      </c>
      <c r="I812">
        <v>1</v>
      </c>
      <c r="L812">
        <v>0.5</v>
      </c>
      <c r="M812">
        <v>175.21770000000001</v>
      </c>
      <c r="N812" t="s">
        <v>18</v>
      </c>
      <c r="O812">
        <v>29</v>
      </c>
      <c r="P812">
        <v>80</v>
      </c>
      <c r="Q812">
        <v>40</v>
      </c>
      <c r="R812">
        <v>40</v>
      </c>
      <c r="S812">
        <v>175.21770000000001</v>
      </c>
      <c r="T812">
        <v>215.21770000000001</v>
      </c>
      <c r="U812">
        <v>215.21770000000001</v>
      </c>
      <c r="V812" t="s">
        <v>1051</v>
      </c>
      <c r="W812" t="s">
        <v>1050</v>
      </c>
    </row>
    <row r="813" spans="1:23" x14ac:dyDescent="0.35">
      <c r="A813" t="s">
        <v>890</v>
      </c>
      <c r="B813" t="s">
        <v>35</v>
      </c>
      <c r="C813" t="s">
        <v>8</v>
      </c>
      <c r="D813" t="s">
        <v>2</v>
      </c>
      <c r="F813" s="4">
        <v>44363</v>
      </c>
      <c r="G813" s="4">
        <v>44398</v>
      </c>
      <c r="H813" s="6">
        <v>35</v>
      </c>
      <c r="I813">
        <v>2</v>
      </c>
      <c r="L813">
        <v>3.5</v>
      </c>
      <c r="M813">
        <v>23</v>
      </c>
      <c r="N813" t="s">
        <v>17</v>
      </c>
      <c r="O813">
        <v>35</v>
      </c>
      <c r="P813">
        <v>140</v>
      </c>
      <c r="Q813">
        <v>490</v>
      </c>
      <c r="R813">
        <v>490</v>
      </c>
      <c r="S813">
        <v>23</v>
      </c>
      <c r="T813">
        <v>513</v>
      </c>
      <c r="U813">
        <v>513</v>
      </c>
      <c r="V813" t="s">
        <v>1051</v>
      </c>
      <c r="W813" t="s">
        <v>1051</v>
      </c>
    </row>
    <row r="814" spans="1:23" x14ac:dyDescent="0.35">
      <c r="A814" t="s">
        <v>896</v>
      </c>
      <c r="B814" t="s">
        <v>36</v>
      </c>
      <c r="C814" t="s">
        <v>7</v>
      </c>
      <c r="D814" t="s">
        <v>12</v>
      </c>
      <c r="F814" s="4">
        <v>44364</v>
      </c>
      <c r="G814" s="4">
        <v>44377</v>
      </c>
      <c r="H814" s="6">
        <v>13</v>
      </c>
      <c r="I814">
        <v>2</v>
      </c>
      <c r="L814">
        <v>1.25</v>
      </c>
      <c r="M814">
        <v>122.80759999999999</v>
      </c>
      <c r="N814" t="s">
        <v>18</v>
      </c>
      <c r="O814">
        <v>13</v>
      </c>
      <c r="P814">
        <v>140</v>
      </c>
      <c r="Q814">
        <v>175</v>
      </c>
      <c r="R814">
        <v>175</v>
      </c>
      <c r="S814">
        <v>122.80759999999999</v>
      </c>
      <c r="T814">
        <v>297.80759999999998</v>
      </c>
      <c r="U814">
        <v>297.80759999999998</v>
      </c>
      <c r="V814" t="s">
        <v>1050</v>
      </c>
      <c r="W814" t="s">
        <v>1051</v>
      </c>
    </row>
    <row r="815" spans="1:23" x14ac:dyDescent="0.35">
      <c r="A815" t="s">
        <v>897</v>
      </c>
      <c r="B815" t="s">
        <v>38</v>
      </c>
      <c r="C815" t="s">
        <v>44</v>
      </c>
      <c r="D815" t="s">
        <v>12</v>
      </c>
      <c r="F815" s="4">
        <v>44364</v>
      </c>
      <c r="G815" s="4">
        <v>44383</v>
      </c>
      <c r="H815" s="6">
        <v>19</v>
      </c>
      <c r="I815">
        <v>1</v>
      </c>
      <c r="L815">
        <v>0.25</v>
      </c>
      <c r="M815">
        <v>54.8215</v>
      </c>
      <c r="N815" t="s">
        <v>17</v>
      </c>
      <c r="O815">
        <v>19</v>
      </c>
      <c r="P815">
        <v>80</v>
      </c>
      <c r="Q815">
        <v>20</v>
      </c>
      <c r="R815">
        <v>20</v>
      </c>
      <c r="S815">
        <v>54.8215</v>
      </c>
      <c r="T815">
        <v>74.8215</v>
      </c>
      <c r="U815">
        <v>74.8215</v>
      </c>
      <c r="V815" t="s">
        <v>1050</v>
      </c>
      <c r="W815" t="s">
        <v>1048</v>
      </c>
    </row>
    <row r="816" spans="1:23" x14ac:dyDescent="0.35">
      <c r="A816" t="s">
        <v>898</v>
      </c>
      <c r="B816" t="s">
        <v>34</v>
      </c>
      <c r="C816" t="s">
        <v>44</v>
      </c>
      <c r="D816" t="s">
        <v>13</v>
      </c>
      <c r="F816" s="4">
        <v>44364</v>
      </c>
      <c r="G816" s="4">
        <v>44399</v>
      </c>
      <c r="H816" s="6">
        <v>35</v>
      </c>
      <c r="I816">
        <v>2</v>
      </c>
      <c r="L816">
        <v>2.5</v>
      </c>
      <c r="M816">
        <v>86.423400000000001</v>
      </c>
      <c r="N816" t="s">
        <v>18</v>
      </c>
      <c r="O816">
        <v>35</v>
      </c>
      <c r="P816">
        <v>140</v>
      </c>
      <c r="Q816">
        <v>350</v>
      </c>
      <c r="R816">
        <v>350</v>
      </c>
      <c r="S816">
        <v>86.423400000000001</v>
      </c>
      <c r="T816">
        <v>436.42340000000002</v>
      </c>
      <c r="U816">
        <v>436.42340000000002</v>
      </c>
      <c r="V816" t="s">
        <v>1050</v>
      </c>
      <c r="W816" t="s">
        <v>1050</v>
      </c>
    </row>
    <row r="817" spans="1:23" x14ac:dyDescent="0.35">
      <c r="A817" t="s">
        <v>907</v>
      </c>
      <c r="B817" t="s">
        <v>42</v>
      </c>
      <c r="C817" t="s">
        <v>9</v>
      </c>
      <c r="D817" t="s">
        <v>12</v>
      </c>
      <c r="F817" s="4">
        <v>44365</v>
      </c>
      <c r="G817" s="4">
        <v>44389</v>
      </c>
      <c r="H817" s="6">
        <v>24</v>
      </c>
      <c r="I817">
        <v>2</v>
      </c>
      <c r="L817">
        <v>2</v>
      </c>
      <c r="M817">
        <v>134.50059999999999</v>
      </c>
      <c r="N817" t="s">
        <v>18</v>
      </c>
      <c r="O817">
        <v>24</v>
      </c>
      <c r="P817">
        <v>140</v>
      </c>
      <c r="Q817">
        <v>280</v>
      </c>
      <c r="R817">
        <v>280</v>
      </c>
      <c r="S817">
        <v>134.50059999999999</v>
      </c>
      <c r="T817">
        <v>414.50059999999996</v>
      </c>
      <c r="U817">
        <v>414.50059999999996</v>
      </c>
      <c r="V817" t="s">
        <v>1049</v>
      </c>
      <c r="W817" t="s">
        <v>1053</v>
      </c>
    </row>
    <row r="818" spans="1:23" x14ac:dyDescent="0.35">
      <c r="A818" t="s">
        <v>908</v>
      </c>
      <c r="B818" t="s">
        <v>39</v>
      </c>
      <c r="C818" t="s">
        <v>44</v>
      </c>
      <c r="D818" t="s">
        <v>13</v>
      </c>
      <c r="F818" s="4">
        <v>44366</v>
      </c>
      <c r="G818" s="4">
        <v>44380</v>
      </c>
      <c r="H818" s="6">
        <v>14</v>
      </c>
      <c r="I818">
        <v>1</v>
      </c>
      <c r="L818">
        <v>0.5</v>
      </c>
      <c r="M818">
        <v>78.333299999999994</v>
      </c>
      <c r="N818" t="s">
        <v>18</v>
      </c>
      <c r="O818">
        <v>14</v>
      </c>
      <c r="P818">
        <v>80</v>
      </c>
      <c r="Q818">
        <v>40</v>
      </c>
      <c r="R818">
        <v>40</v>
      </c>
      <c r="S818">
        <v>78.333299999999994</v>
      </c>
      <c r="T818">
        <v>118.33329999999999</v>
      </c>
      <c r="U818">
        <v>118.33329999999999</v>
      </c>
      <c r="V818" t="s">
        <v>1052</v>
      </c>
      <c r="W818" t="s">
        <v>1052</v>
      </c>
    </row>
    <row r="819" spans="1:23" x14ac:dyDescent="0.35">
      <c r="A819" t="s">
        <v>909</v>
      </c>
      <c r="B819" t="s">
        <v>35</v>
      </c>
      <c r="C819" t="s">
        <v>8</v>
      </c>
      <c r="D819" t="s">
        <v>1</v>
      </c>
      <c r="F819" s="4">
        <v>44368</v>
      </c>
      <c r="G819" s="4">
        <v>44377</v>
      </c>
      <c r="H819" s="6">
        <v>9</v>
      </c>
      <c r="I819">
        <v>1</v>
      </c>
      <c r="L819">
        <v>1.5</v>
      </c>
      <c r="M819">
        <v>202.8</v>
      </c>
      <c r="N819" t="s">
        <v>17</v>
      </c>
      <c r="O819">
        <v>9</v>
      </c>
      <c r="P819">
        <v>80</v>
      </c>
      <c r="Q819">
        <v>120</v>
      </c>
      <c r="R819">
        <v>120</v>
      </c>
      <c r="S819">
        <v>202.8</v>
      </c>
      <c r="T819">
        <v>322.8</v>
      </c>
      <c r="U819">
        <v>322.8</v>
      </c>
      <c r="V819" t="s">
        <v>1053</v>
      </c>
      <c r="W819" t="s">
        <v>1051</v>
      </c>
    </row>
    <row r="820" spans="1:23" x14ac:dyDescent="0.35">
      <c r="A820" t="s">
        <v>910</v>
      </c>
      <c r="B820" t="s">
        <v>34</v>
      </c>
      <c r="C820" t="s">
        <v>9</v>
      </c>
      <c r="D820" t="s">
        <v>13</v>
      </c>
      <c r="F820" s="4">
        <v>44368</v>
      </c>
      <c r="G820" s="4">
        <v>44386</v>
      </c>
      <c r="H820" s="6">
        <v>18</v>
      </c>
      <c r="I820">
        <v>1</v>
      </c>
      <c r="L820">
        <v>0.5</v>
      </c>
      <c r="M820">
        <v>67.903400000000005</v>
      </c>
      <c r="N820" t="s">
        <v>18</v>
      </c>
      <c r="O820">
        <v>18</v>
      </c>
      <c r="P820">
        <v>80</v>
      </c>
      <c r="Q820">
        <v>40</v>
      </c>
      <c r="R820">
        <v>40</v>
      </c>
      <c r="S820">
        <v>67.903400000000005</v>
      </c>
      <c r="T820">
        <v>107.9034</v>
      </c>
      <c r="U820">
        <v>107.9034</v>
      </c>
      <c r="V820" t="s">
        <v>1053</v>
      </c>
      <c r="W820" t="s">
        <v>1049</v>
      </c>
    </row>
    <row r="821" spans="1:23" x14ac:dyDescent="0.35">
      <c r="A821" t="s">
        <v>911</v>
      </c>
      <c r="B821" t="s">
        <v>41</v>
      </c>
      <c r="C821" t="s">
        <v>7</v>
      </c>
      <c r="D821" t="s">
        <v>12</v>
      </c>
      <c r="F821" s="4">
        <v>44368</v>
      </c>
      <c r="G821" s="4">
        <v>44389</v>
      </c>
      <c r="H821" s="6">
        <v>21</v>
      </c>
      <c r="I821">
        <v>2</v>
      </c>
      <c r="L821">
        <v>1</v>
      </c>
      <c r="M821">
        <v>144</v>
      </c>
      <c r="N821" t="s">
        <v>18</v>
      </c>
      <c r="O821">
        <v>21</v>
      </c>
      <c r="P821">
        <v>140</v>
      </c>
      <c r="Q821">
        <v>140</v>
      </c>
      <c r="R821">
        <v>140</v>
      </c>
      <c r="S821">
        <v>144</v>
      </c>
      <c r="T821">
        <v>284</v>
      </c>
      <c r="U821">
        <v>284</v>
      </c>
      <c r="V821" t="s">
        <v>1053</v>
      </c>
      <c r="W821" t="s">
        <v>1053</v>
      </c>
    </row>
    <row r="822" spans="1:23" x14ac:dyDescent="0.35">
      <c r="A822" t="s">
        <v>912</v>
      </c>
      <c r="B822" t="s">
        <v>37</v>
      </c>
      <c r="C822" t="s">
        <v>9</v>
      </c>
      <c r="D822" t="s">
        <v>11</v>
      </c>
      <c r="F822" s="4">
        <v>44368</v>
      </c>
      <c r="G822" s="4">
        <v>44390</v>
      </c>
      <c r="H822" s="6">
        <v>22</v>
      </c>
      <c r="I822">
        <v>2</v>
      </c>
      <c r="L822">
        <v>0.25</v>
      </c>
      <c r="M822">
        <v>178.36179999999999</v>
      </c>
      <c r="N822" t="s">
        <v>17</v>
      </c>
      <c r="O822">
        <v>22</v>
      </c>
      <c r="P822">
        <v>140</v>
      </c>
      <c r="Q822">
        <v>35</v>
      </c>
      <c r="R822">
        <v>35</v>
      </c>
      <c r="S822">
        <v>178.36179999999999</v>
      </c>
      <c r="T822">
        <v>213.36179999999999</v>
      </c>
      <c r="U822">
        <v>213.36179999999999</v>
      </c>
      <c r="V822" t="s">
        <v>1053</v>
      </c>
      <c r="W822" t="s">
        <v>1048</v>
      </c>
    </row>
    <row r="823" spans="1:23" x14ac:dyDescent="0.35">
      <c r="A823" t="s">
        <v>913</v>
      </c>
      <c r="B823" t="s">
        <v>40</v>
      </c>
      <c r="C823" t="s">
        <v>7</v>
      </c>
      <c r="D823" t="s">
        <v>11</v>
      </c>
      <c r="F823" s="4">
        <v>44368</v>
      </c>
      <c r="G823" s="4">
        <v>44391</v>
      </c>
      <c r="H823" s="6">
        <v>23</v>
      </c>
      <c r="I823">
        <v>1</v>
      </c>
      <c r="L823">
        <v>0.25</v>
      </c>
      <c r="M823">
        <v>7.3140000000000001</v>
      </c>
      <c r="N823" t="s">
        <v>19</v>
      </c>
      <c r="O823">
        <v>23</v>
      </c>
      <c r="P823">
        <v>80</v>
      </c>
      <c r="Q823">
        <v>20</v>
      </c>
      <c r="R823">
        <v>20</v>
      </c>
      <c r="S823">
        <v>7.3140000000000001</v>
      </c>
      <c r="T823">
        <v>27.314</v>
      </c>
      <c r="U823">
        <v>27.314</v>
      </c>
      <c r="V823" t="s">
        <v>1053</v>
      </c>
      <c r="W823" t="s">
        <v>1051</v>
      </c>
    </row>
    <row r="824" spans="1:23" x14ac:dyDescent="0.35">
      <c r="A824" t="s">
        <v>920</v>
      </c>
      <c r="B824" t="s">
        <v>38</v>
      </c>
      <c r="C824" t="s">
        <v>8</v>
      </c>
      <c r="D824" t="s">
        <v>11</v>
      </c>
      <c r="F824" s="4">
        <v>44369</v>
      </c>
      <c r="G824" s="4">
        <v>44393</v>
      </c>
      <c r="H824" s="6">
        <v>24</v>
      </c>
      <c r="I824">
        <v>1</v>
      </c>
      <c r="L824">
        <v>0.25</v>
      </c>
      <c r="M824">
        <v>21.33</v>
      </c>
      <c r="N824" t="s">
        <v>17</v>
      </c>
      <c r="O824">
        <v>24</v>
      </c>
      <c r="P824">
        <v>80</v>
      </c>
      <c r="Q824">
        <v>20</v>
      </c>
      <c r="R824">
        <v>20</v>
      </c>
      <c r="S824">
        <v>21.33</v>
      </c>
      <c r="T824">
        <v>41.33</v>
      </c>
      <c r="U824">
        <v>41.33</v>
      </c>
      <c r="V824" t="s">
        <v>1048</v>
      </c>
      <c r="W824" t="s">
        <v>1049</v>
      </c>
    </row>
    <row r="825" spans="1:23" x14ac:dyDescent="0.35">
      <c r="A825" t="s">
        <v>921</v>
      </c>
      <c r="B825" t="s">
        <v>36</v>
      </c>
      <c r="C825" t="s">
        <v>7</v>
      </c>
      <c r="D825" t="s">
        <v>12</v>
      </c>
      <c r="F825" s="4">
        <v>44369</v>
      </c>
      <c r="G825" s="4">
        <v>44396</v>
      </c>
      <c r="H825" s="6">
        <v>27</v>
      </c>
      <c r="I825">
        <v>2</v>
      </c>
      <c r="L825">
        <v>0.25</v>
      </c>
      <c r="M825">
        <v>55.89</v>
      </c>
      <c r="N825" t="s">
        <v>17</v>
      </c>
      <c r="O825">
        <v>27</v>
      </c>
      <c r="P825">
        <v>140</v>
      </c>
      <c r="Q825">
        <v>35</v>
      </c>
      <c r="R825">
        <v>35</v>
      </c>
      <c r="S825">
        <v>55.89</v>
      </c>
      <c r="T825">
        <v>90.89</v>
      </c>
      <c r="U825">
        <v>90.89</v>
      </c>
      <c r="V825" t="s">
        <v>1048</v>
      </c>
      <c r="W825" t="s">
        <v>1053</v>
      </c>
    </row>
    <row r="826" spans="1:23" x14ac:dyDescent="0.35">
      <c r="A826" t="s">
        <v>922</v>
      </c>
      <c r="B826" t="s">
        <v>35</v>
      </c>
      <c r="C826" t="s">
        <v>8</v>
      </c>
      <c r="D826" t="s">
        <v>13</v>
      </c>
      <c r="F826" s="4">
        <v>44369</v>
      </c>
      <c r="G826" s="4">
        <v>44398</v>
      </c>
      <c r="H826" s="6">
        <v>29</v>
      </c>
      <c r="I826">
        <v>2</v>
      </c>
      <c r="L826">
        <v>0.5</v>
      </c>
      <c r="M826">
        <v>227.13</v>
      </c>
      <c r="N826" t="s">
        <v>17</v>
      </c>
      <c r="O826">
        <v>29</v>
      </c>
      <c r="P826">
        <v>140</v>
      </c>
      <c r="Q826">
        <v>70</v>
      </c>
      <c r="R826">
        <v>70</v>
      </c>
      <c r="S826">
        <v>227.13</v>
      </c>
      <c r="T826">
        <v>297.13</v>
      </c>
      <c r="U826">
        <v>297.13</v>
      </c>
      <c r="V826" t="s">
        <v>1048</v>
      </c>
      <c r="W826" t="s">
        <v>1051</v>
      </c>
    </row>
    <row r="827" spans="1:23" x14ac:dyDescent="0.35">
      <c r="A827" t="s">
        <v>927</v>
      </c>
      <c r="B827" t="s">
        <v>37</v>
      </c>
      <c r="C827" t="s">
        <v>43</v>
      </c>
      <c r="D827" t="s">
        <v>11</v>
      </c>
      <c r="F827" s="4">
        <v>44370</v>
      </c>
      <c r="G827" s="4">
        <v>44372</v>
      </c>
      <c r="H827" s="6">
        <v>2</v>
      </c>
      <c r="I827">
        <v>1</v>
      </c>
      <c r="L827">
        <v>0.25</v>
      </c>
      <c r="M827">
        <v>270.44560000000001</v>
      </c>
      <c r="N827" t="s">
        <v>17</v>
      </c>
      <c r="O827">
        <v>2</v>
      </c>
      <c r="P827">
        <v>80</v>
      </c>
      <c r="Q827">
        <v>20</v>
      </c>
      <c r="R827">
        <v>20</v>
      </c>
      <c r="S827">
        <v>270.44560000000001</v>
      </c>
      <c r="T827">
        <v>290.44560000000001</v>
      </c>
      <c r="U827">
        <v>290.44560000000001</v>
      </c>
      <c r="V827" t="s">
        <v>1051</v>
      </c>
      <c r="W827" t="s">
        <v>1049</v>
      </c>
    </row>
    <row r="828" spans="1:23" x14ac:dyDescent="0.35">
      <c r="A828" t="s">
        <v>928</v>
      </c>
      <c r="B828" t="s">
        <v>34</v>
      </c>
      <c r="C828" t="s">
        <v>8</v>
      </c>
      <c r="D828" t="s">
        <v>12</v>
      </c>
      <c r="F828" s="4">
        <v>44370</v>
      </c>
      <c r="G828" s="4">
        <v>44380</v>
      </c>
      <c r="H828" s="6">
        <v>10</v>
      </c>
      <c r="I828">
        <v>1</v>
      </c>
      <c r="L828">
        <v>1</v>
      </c>
      <c r="M828">
        <v>180</v>
      </c>
      <c r="N828" t="s">
        <v>19</v>
      </c>
      <c r="O828">
        <v>10</v>
      </c>
      <c r="P828">
        <v>80</v>
      </c>
      <c r="Q828">
        <v>80</v>
      </c>
      <c r="R828">
        <v>80</v>
      </c>
      <c r="S828">
        <v>180</v>
      </c>
      <c r="T828">
        <v>260</v>
      </c>
      <c r="U828">
        <v>260</v>
      </c>
      <c r="V828" t="s">
        <v>1051</v>
      </c>
      <c r="W828" t="s">
        <v>1052</v>
      </c>
    </row>
    <row r="829" spans="1:23" x14ac:dyDescent="0.35">
      <c r="A829" t="s">
        <v>929</v>
      </c>
      <c r="B829" t="s">
        <v>37</v>
      </c>
      <c r="C829" t="s">
        <v>43</v>
      </c>
      <c r="D829" t="s">
        <v>2</v>
      </c>
      <c r="F829" s="4">
        <v>44370</v>
      </c>
      <c r="G829" s="4">
        <v>44390</v>
      </c>
      <c r="H829" s="6">
        <v>20</v>
      </c>
      <c r="I829">
        <v>1</v>
      </c>
      <c r="L829">
        <v>1</v>
      </c>
      <c r="M829">
        <v>188.9469</v>
      </c>
      <c r="N829" t="s">
        <v>17</v>
      </c>
      <c r="O829">
        <v>20</v>
      </c>
      <c r="P829">
        <v>80</v>
      </c>
      <c r="Q829">
        <v>80</v>
      </c>
      <c r="R829">
        <v>80</v>
      </c>
      <c r="S829">
        <v>188.9469</v>
      </c>
      <c r="T829">
        <v>268.94690000000003</v>
      </c>
      <c r="U829">
        <v>268.94690000000003</v>
      </c>
      <c r="V829" t="s">
        <v>1051</v>
      </c>
      <c r="W829" t="s">
        <v>1048</v>
      </c>
    </row>
    <row r="830" spans="1:23" x14ac:dyDescent="0.35">
      <c r="A830" t="s">
        <v>930</v>
      </c>
      <c r="B830" t="s">
        <v>41</v>
      </c>
      <c r="C830" t="s">
        <v>7</v>
      </c>
      <c r="D830" t="s">
        <v>11</v>
      </c>
      <c r="F830" s="4">
        <v>44370</v>
      </c>
      <c r="G830" s="4">
        <v>44398</v>
      </c>
      <c r="H830" s="6">
        <v>28</v>
      </c>
      <c r="I830">
        <v>1</v>
      </c>
      <c r="L830">
        <v>0.25</v>
      </c>
      <c r="M830">
        <v>37.582099999999997</v>
      </c>
      <c r="N830" t="s">
        <v>17</v>
      </c>
      <c r="O830">
        <v>28</v>
      </c>
      <c r="P830">
        <v>80</v>
      </c>
      <c r="Q830">
        <v>20</v>
      </c>
      <c r="R830">
        <v>20</v>
      </c>
      <c r="S830">
        <v>37.582099999999997</v>
      </c>
      <c r="T830">
        <v>57.582099999999997</v>
      </c>
      <c r="U830">
        <v>57.582099999999997</v>
      </c>
      <c r="V830" t="s">
        <v>1051</v>
      </c>
      <c r="W830" t="s">
        <v>1051</v>
      </c>
    </row>
    <row r="831" spans="1:23" x14ac:dyDescent="0.35">
      <c r="A831" t="s">
        <v>931</v>
      </c>
      <c r="B831" t="s">
        <v>35</v>
      </c>
      <c r="C831" t="s">
        <v>44</v>
      </c>
      <c r="D831" t="s">
        <v>13</v>
      </c>
      <c r="F831" s="4">
        <v>44370</v>
      </c>
      <c r="G831" s="4">
        <v>44396</v>
      </c>
      <c r="H831" s="6">
        <v>26</v>
      </c>
      <c r="I831">
        <v>1</v>
      </c>
      <c r="L831">
        <v>0.5</v>
      </c>
      <c r="M831">
        <v>20</v>
      </c>
      <c r="N831" t="s">
        <v>17</v>
      </c>
      <c r="O831">
        <v>26</v>
      </c>
      <c r="P831">
        <v>80</v>
      </c>
      <c r="Q831">
        <v>40</v>
      </c>
      <c r="R831">
        <v>40</v>
      </c>
      <c r="S831">
        <v>20</v>
      </c>
      <c r="T831">
        <v>60</v>
      </c>
      <c r="U831">
        <v>60</v>
      </c>
      <c r="V831" t="s">
        <v>1051</v>
      </c>
      <c r="W831" t="s">
        <v>1053</v>
      </c>
    </row>
    <row r="832" spans="1:23" x14ac:dyDescent="0.35">
      <c r="A832" t="s">
        <v>932</v>
      </c>
      <c r="B832" t="s">
        <v>37</v>
      </c>
      <c r="C832" t="s">
        <v>9</v>
      </c>
      <c r="D832" t="s">
        <v>11</v>
      </c>
      <c r="F832" s="4">
        <v>44370</v>
      </c>
      <c r="G832" s="4">
        <v>44396</v>
      </c>
      <c r="H832" s="6">
        <v>26</v>
      </c>
      <c r="I832">
        <v>1</v>
      </c>
      <c r="L832">
        <v>0.25</v>
      </c>
      <c r="M832">
        <v>78.278999999999996</v>
      </c>
      <c r="N832" t="s">
        <v>18</v>
      </c>
      <c r="O832">
        <v>26</v>
      </c>
      <c r="P832">
        <v>80</v>
      </c>
      <c r="Q832">
        <v>20</v>
      </c>
      <c r="R832">
        <v>20</v>
      </c>
      <c r="S832">
        <v>78.278999999999996</v>
      </c>
      <c r="T832">
        <v>98.278999999999996</v>
      </c>
      <c r="U832">
        <v>98.278999999999996</v>
      </c>
      <c r="V832" t="s">
        <v>1051</v>
      </c>
      <c r="W832" t="s">
        <v>1053</v>
      </c>
    </row>
    <row r="833" spans="1:23" x14ac:dyDescent="0.35">
      <c r="A833" t="s">
        <v>933</v>
      </c>
      <c r="B833" t="s">
        <v>37</v>
      </c>
      <c r="C833" t="s">
        <v>7</v>
      </c>
      <c r="D833" t="s">
        <v>11</v>
      </c>
      <c r="F833" s="4">
        <v>44370</v>
      </c>
      <c r="G833" s="4">
        <v>44399</v>
      </c>
      <c r="H833" s="6">
        <v>29</v>
      </c>
      <c r="I833">
        <v>1</v>
      </c>
      <c r="L833">
        <v>0.25</v>
      </c>
      <c r="M833">
        <v>37.293500000000002</v>
      </c>
      <c r="N833" t="s">
        <v>17</v>
      </c>
      <c r="O833">
        <v>29</v>
      </c>
      <c r="P833">
        <v>80</v>
      </c>
      <c r="Q833">
        <v>20</v>
      </c>
      <c r="R833">
        <v>20</v>
      </c>
      <c r="S833">
        <v>37.293500000000002</v>
      </c>
      <c r="T833">
        <v>57.293500000000002</v>
      </c>
      <c r="U833">
        <v>57.293500000000002</v>
      </c>
      <c r="V833" t="s">
        <v>1051</v>
      </c>
      <c r="W833" t="s">
        <v>1050</v>
      </c>
    </row>
    <row r="834" spans="1:23" x14ac:dyDescent="0.35">
      <c r="A834" t="s">
        <v>936</v>
      </c>
      <c r="B834" t="s">
        <v>36</v>
      </c>
      <c r="C834" t="s">
        <v>7</v>
      </c>
      <c r="D834" t="s">
        <v>11</v>
      </c>
      <c r="F834" s="4">
        <v>44371</v>
      </c>
      <c r="G834" s="4">
        <v>44392</v>
      </c>
      <c r="H834" s="6">
        <v>21</v>
      </c>
      <c r="I834">
        <v>2</v>
      </c>
      <c r="L834">
        <v>0.25</v>
      </c>
      <c r="M834">
        <v>268.05579999999998</v>
      </c>
      <c r="N834" t="s">
        <v>17</v>
      </c>
      <c r="O834">
        <v>21</v>
      </c>
      <c r="P834">
        <v>140</v>
      </c>
      <c r="Q834">
        <v>35</v>
      </c>
      <c r="R834">
        <v>35</v>
      </c>
      <c r="S834">
        <v>268.05579999999998</v>
      </c>
      <c r="T834">
        <v>303.05579999999998</v>
      </c>
      <c r="U834">
        <v>303.05579999999998</v>
      </c>
      <c r="V834" t="s">
        <v>1050</v>
      </c>
      <c r="W834" t="s">
        <v>1050</v>
      </c>
    </row>
    <row r="835" spans="1:23" x14ac:dyDescent="0.35">
      <c r="A835" t="s">
        <v>937</v>
      </c>
      <c r="B835" t="s">
        <v>38</v>
      </c>
      <c r="C835" t="s">
        <v>8</v>
      </c>
      <c r="D835" t="s">
        <v>11</v>
      </c>
      <c r="F835" s="4">
        <v>44371</v>
      </c>
      <c r="G835" s="4">
        <v>44400</v>
      </c>
      <c r="H835" s="6">
        <v>29</v>
      </c>
      <c r="I835">
        <v>1</v>
      </c>
      <c r="L835">
        <v>0.25</v>
      </c>
      <c r="M835">
        <v>19.196999999999999</v>
      </c>
      <c r="N835" t="s">
        <v>19</v>
      </c>
      <c r="O835">
        <v>29</v>
      </c>
      <c r="P835">
        <v>80</v>
      </c>
      <c r="Q835">
        <v>20</v>
      </c>
      <c r="R835">
        <v>20</v>
      </c>
      <c r="S835">
        <v>19.196999999999999</v>
      </c>
      <c r="T835">
        <v>39.197000000000003</v>
      </c>
      <c r="U835">
        <v>39.197000000000003</v>
      </c>
      <c r="V835" t="s">
        <v>1050</v>
      </c>
      <c r="W835" t="s">
        <v>1049</v>
      </c>
    </row>
    <row r="836" spans="1:23" x14ac:dyDescent="0.35">
      <c r="A836" t="s">
        <v>938</v>
      </c>
      <c r="B836" t="s">
        <v>36</v>
      </c>
      <c r="C836" t="s">
        <v>7</v>
      </c>
      <c r="D836" t="s">
        <v>12</v>
      </c>
      <c r="F836" s="4">
        <v>44371</v>
      </c>
      <c r="G836" s="4">
        <v>44396</v>
      </c>
      <c r="H836" s="6">
        <v>25</v>
      </c>
      <c r="I836">
        <v>2</v>
      </c>
      <c r="L836">
        <v>0.25</v>
      </c>
      <c r="M836">
        <v>21.33</v>
      </c>
      <c r="N836" t="s">
        <v>17</v>
      </c>
      <c r="O836">
        <v>25</v>
      </c>
      <c r="P836">
        <v>140</v>
      </c>
      <c r="Q836">
        <v>35</v>
      </c>
      <c r="R836">
        <v>35</v>
      </c>
      <c r="S836">
        <v>21.33</v>
      </c>
      <c r="T836">
        <v>56.33</v>
      </c>
      <c r="U836">
        <v>56.33</v>
      </c>
      <c r="V836" t="s">
        <v>1050</v>
      </c>
      <c r="W836" t="s">
        <v>1053</v>
      </c>
    </row>
    <row r="837" spans="1:23" x14ac:dyDescent="0.35">
      <c r="A837" t="s">
        <v>947</v>
      </c>
      <c r="B837" t="s">
        <v>35</v>
      </c>
      <c r="C837" t="s">
        <v>8</v>
      </c>
      <c r="D837" t="s">
        <v>2</v>
      </c>
      <c r="F837" s="4">
        <v>44372</v>
      </c>
      <c r="G837" s="4">
        <v>44393</v>
      </c>
      <c r="H837" s="6">
        <v>21</v>
      </c>
      <c r="I837">
        <v>1</v>
      </c>
      <c r="L837">
        <v>6.25</v>
      </c>
      <c r="M837">
        <v>20</v>
      </c>
      <c r="N837" t="s">
        <v>18</v>
      </c>
      <c r="O837">
        <v>21</v>
      </c>
      <c r="P837">
        <v>80</v>
      </c>
      <c r="Q837">
        <v>500</v>
      </c>
      <c r="R837">
        <v>500</v>
      </c>
      <c r="S837">
        <v>20</v>
      </c>
      <c r="T837">
        <v>520</v>
      </c>
      <c r="U837">
        <v>520</v>
      </c>
      <c r="V837" t="s">
        <v>1049</v>
      </c>
      <c r="W837" t="s">
        <v>1049</v>
      </c>
    </row>
    <row r="838" spans="1:23" x14ac:dyDescent="0.35">
      <c r="A838" t="s">
        <v>949</v>
      </c>
      <c r="B838" t="s">
        <v>39</v>
      </c>
      <c r="C838" t="s">
        <v>8</v>
      </c>
      <c r="D838" t="s">
        <v>12</v>
      </c>
      <c r="F838" s="4">
        <v>44373</v>
      </c>
      <c r="G838" s="4">
        <v>44401</v>
      </c>
      <c r="H838" s="6">
        <v>28</v>
      </c>
      <c r="I838">
        <v>2</v>
      </c>
      <c r="L838">
        <v>0.25</v>
      </c>
      <c r="M838">
        <v>237.208</v>
      </c>
      <c r="N838" t="s">
        <v>18</v>
      </c>
      <c r="O838">
        <v>28</v>
      </c>
      <c r="P838">
        <v>140</v>
      </c>
      <c r="Q838">
        <v>35</v>
      </c>
      <c r="R838">
        <v>35</v>
      </c>
      <c r="S838">
        <v>237.208</v>
      </c>
      <c r="T838">
        <v>272.20799999999997</v>
      </c>
      <c r="U838">
        <v>272.20799999999997</v>
      </c>
      <c r="V838" t="s">
        <v>1052</v>
      </c>
      <c r="W838" t="s">
        <v>1052</v>
      </c>
    </row>
    <row r="839" spans="1:23" x14ac:dyDescent="0.35">
      <c r="A839" t="s">
        <v>950</v>
      </c>
      <c r="B839" t="s">
        <v>36</v>
      </c>
      <c r="C839" t="s">
        <v>7</v>
      </c>
      <c r="D839" t="s">
        <v>13</v>
      </c>
      <c r="F839" s="4">
        <v>44375</v>
      </c>
      <c r="G839" s="4">
        <v>44396</v>
      </c>
      <c r="H839" s="6">
        <v>21</v>
      </c>
      <c r="I839">
        <v>2</v>
      </c>
      <c r="L839">
        <v>2.5</v>
      </c>
      <c r="M839">
        <v>106.65</v>
      </c>
      <c r="N839" t="s">
        <v>17</v>
      </c>
      <c r="O839">
        <v>21</v>
      </c>
      <c r="P839">
        <v>140</v>
      </c>
      <c r="Q839">
        <v>350</v>
      </c>
      <c r="R839">
        <v>350</v>
      </c>
      <c r="S839">
        <v>106.65</v>
      </c>
      <c r="T839">
        <v>456.65</v>
      </c>
      <c r="U839">
        <v>456.65</v>
      </c>
      <c r="V839" t="s">
        <v>1053</v>
      </c>
      <c r="W839" t="s">
        <v>1053</v>
      </c>
    </row>
    <row r="840" spans="1:23" x14ac:dyDescent="0.35">
      <c r="A840" t="s">
        <v>952</v>
      </c>
      <c r="B840" t="s">
        <v>36</v>
      </c>
      <c r="C840" t="s">
        <v>7</v>
      </c>
      <c r="D840" t="s">
        <v>11</v>
      </c>
      <c r="F840" s="4">
        <v>44376</v>
      </c>
      <c r="G840" s="4">
        <v>44386</v>
      </c>
      <c r="H840" s="6">
        <v>10</v>
      </c>
      <c r="I840">
        <v>1</v>
      </c>
      <c r="L840">
        <v>0.25</v>
      </c>
      <c r="M840">
        <v>20.07</v>
      </c>
      <c r="N840" t="s">
        <v>17</v>
      </c>
      <c r="O840">
        <v>10</v>
      </c>
      <c r="P840">
        <v>80</v>
      </c>
      <c r="Q840">
        <v>20</v>
      </c>
      <c r="R840">
        <v>20</v>
      </c>
      <c r="S840">
        <v>20.07</v>
      </c>
      <c r="T840">
        <v>40.07</v>
      </c>
      <c r="U840">
        <v>40.07</v>
      </c>
      <c r="V840" t="s">
        <v>1048</v>
      </c>
      <c r="W840" t="s">
        <v>1049</v>
      </c>
    </row>
    <row r="841" spans="1:23" x14ac:dyDescent="0.35">
      <c r="A841" t="s">
        <v>953</v>
      </c>
      <c r="B841" t="s">
        <v>37</v>
      </c>
      <c r="C841" t="s">
        <v>9</v>
      </c>
      <c r="D841" t="s">
        <v>13</v>
      </c>
      <c r="F841" s="4">
        <v>44376</v>
      </c>
      <c r="G841" s="4">
        <v>44392</v>
      </c>
      <c r="H841" s="6">
        <v>16</v>
      </c>
      <c r="I841">
        <v>2</v>
      </c>
      <c r="L841">
        <v>0.5</v>
      </c>
      <c r="M841">
        <v>215.99090000000001</v>
      </c>
      <c r="N841" t="s">
        <v>17</v>
      </c>
      <c r="O841">
        <v>16</v>
      </c>
      <c r="P841">
        <v>140</v>
      </c>
      <c r="Q841">
        <v>70</v>
      </c>
      <c r="R841">
        <v>70</v>
      </c>
      <c r="S841">
        <v>215.99090000000001</v>
      </c>
      <c r="T841">
        <v>285.99090000000001</v>
      </c>
      <c r="U841">
        <v>285.99090000000001</v>
      </c>
      <c r="V841" t="s">
        <v>1048</v>
      </c>
      <c r="W841" t="s">
        <v>1050</v>
      </c>
    </row>
    <row r="842" spans="1:23" x14ac:dyDescent="0.35">
      <c r="A842" t="s">
        <v>954</v>
      </c>
      <c r="B842" t="s">
        <v>38</v>
      </c>
      <c r="C842" t="s">
        <v>8</v>
      </c>
      <c r="D842" t="s">
        <v>11</v>
      </c>
      <c r="F842" s="4">
        <v>44376</v>
      </c>
      <c r="G842" s="4">
        <v>44391</v>
      </c>
      <c r="H842" s="6">
        <v>15</v>
      </c>
      <c r="I842">
        <v>1</v>
      </c>
      <c r="L842">
        <v>0.25</v>
      </c>
      <c r="M842">
        <v>18</v>
      </c>
      <c r="N842" t="s">
        <v>18</v>
      </c>
      <c r="O842">
        <v>15</v>
      </c>
      <c r="P842">
        <v>80</v>
      </c>
      <c r="Q842">
        <v>20</v>
      </c>
      <c r="R842">
        <v>20</v>
      </c>
      <c r="S842">
        <v>18</v>
      </c>
      <c r="T842">
        <v>38</v>
      </c>
      <c r="U842">
        <v>38</v>
      </c>
      <c r="V842" t="s">
        <v>1048</v>
      </c>
      <c r="W842" t="s">
        <v>1051</v>
      </c>
    </row>
    <row r="843" spans="1:23" x14ac:dyDescent="0.35">
      <c r="A843" t="s">
        <v>961</v>
      </c>
      <c r="B843" t="s">
        <v>37</v>
      </c>
      <c r="C843" t="s">
        <v>9</v>
      </c>
      <c r="D843" t="s">
        <v>1</v>
      </c>
      <c r="F843" s="4">
        <v>44377</v>
      </c>
      <c r="G843" s="4">
        <v>44389</v>
      </c>
      <c r="H843" s="6">
        <v>12</v>
      </c>
      <c r="I843">
        <v>2</v>
      </c>
      <c r="L843">
        <v>1</v>
      </c>
      <c r="M843">
        <v>183.5419</v>
      </c>
      <c r="N843" t="s">
        <v>17</v>
      </c>
      <c r="O843">
        <v>12</v>
      </c>
      <c r="P843">
        <v>140</v>
      </c>
      <c r="Q843">
        <v>140</v>
      </c>
      <c r="R843">
        <v>140</v>
      </c>
      <c r="S843">
        <v>183.5419</v>
      </c>
      <c r="T843">
        <v>323.5419</v>
      </c>
      <c r="U843">
        <v>323.5419</v>
      </c>
      <c r="V843" t="s">
        <v>1051</v>
      </c>
      <c r="W843" t="s">
        <v>1053</v>
      </c>
    </row>
    <row r="844" spans="1:23" x14ac:dyDescent="0.35">
      <c r="A844" t="s">
        <v>962</v>
      </c>
      <c r="B844" t="s">
        <v>37</v>
      </c>
      <c r="C844" t="s">
        <v>9</v>
      </c>
      <c r="D844" t="s">
        <v>2</v>
      </c>
      <c r="F844" s="4">
        <v>44377</v>
      </c>
      <c r="G844" s="4">
        <v>44390</v>
      </c>
      <c r="H844" s="6">
        <v>13</v>
      </c>
      <c r="I844">
        <v>2</v>
      </c>
      <c r="L844">
        <v>1.75</v>
      </c>
      <c r="M844">
        <v>333.90350000000001</v>
      </c>
      <c r="N844" t="s">
        <v>17</v>
      </c>
      <c r="O844">
        <v>13</v>
      </c>
      <c r="P844">
        <v>140</v>
      </c>
      <c r="Q844">
        <v>245</v>
      </c>
      <c r="R844">
        <v>245</v>
      </c>
      <c r="S844">
        <v>333.90350000000001</v>
      </c>
      <c r="T844">
        <v>578.90350000000001</v>
      </c>
      <c r="U844">
        <v>578.90350000000001</v>
      </c>
      <c r="V844" t="s">
        <v>1051</v>
      </c>
      <c r="W844" t="s">
        <v>1048</v>
      </c>
    </row>
    <row r="845" spans="1:23" x14ac:dyDescent="0.35">
      <c r="A845" t="s">
        <v>963</v>
      </c>
      <c r="B845" t="s">
        <v>35</v>
      </c>
      <c r="C845" t="s">
        <v>8</v>
      </c>
      <c r="D845" t="s">
        <v>12</v>
      </c>
      <c r="E845" t="s">
        <v>3</v>
      </c>
      <c r="F845" s="4">
        <v>44377</v>
      </c>
      <c r="G845" s="4">
        <v>44398</v>
      </c>
      <c r="H845" s="6">
        <v>21</v>
      </c>
      <c r="I845">
        <v>2</v>
      </c>
      <c r="L845">
        <v>0.5</v>
      </c>
      <c r="M845">
        <v>23.899000000000001</v>
      </c>
      <c r="N845" t="s">
        <v>17</v>
      </c>
      <c r="O845">
        <v>21</v>
      </c>
      <c r="P845">
        <v>140</v>
      </c>
      <c r="Q845">
        <v>70</v>
      </c>
      <c r="R845">
        <v>70</v>
      </c>
      <c r="S845">
        <v>23.899000000000001</v>
      </c>
      <c r="T845">
        <v>93.899000000000001</v>
      </c>
      <c r="U845">
        <v>93.899000000000001</v>
      </c>
      <c r="V845" t="s">
        <v>1051</v>
      </c>
      <c r="W845" t="s">
        <v>1051</v>
      </c>
    </row>
    <row r="846" spans="1:23" x14ac:dyDescent="0.35">
      <c r="A846" t="s">
        <v>964</v>
      </c>
      <c r="B846" t="s">
        <v>35</v>
      </c>
      <c r="C846" t="s">
        <v>8</v>
      </c>
      <c r="D846" t="s">
        <v>12</v>
      </c>
      <c r="E846" t="s">
        <v>3</v>
      </c>
      <c r="F846" s="4">
        <v>44377</v>
      </c>
      <c r="G846" s="4">
        <v>44398</v>
      </c>
      <c r="H846" s="6">
        <v>21</v>
      </c>
      <c r="I846">
        <v>2</v>
      </c>
      <c r="L846">
        <v>0.5</v>
      </c>
      <c r="M846">
        <v>38.496899999999997</v>
      </c>
      <c r="N846" t="s">
        <v>17</v>
      </c>
      <c r="O846">
        <v>21</v>
      </c>
      <c r="P846">
        <v>140</v>
      </c>
      <c r="Q846">
        <v>70</v>
      </c>
      <c r="R846">
        <v>70</v>
      </c>
      <c r="S846">
        <v>38.496899999999997</v>
      </c>
      <c r="T846">
        <v>108.4969</v>
      </c>
      <c r="U846">
        <v>108.4969</v>
      </c>
      <c r="V846" t="s">
        <v>1051</v>
      </c>
      <c r="W846" t="s">
        <v>1051</v>
      </c>
    </row>
    <row r="847" spans="1:23" x14ac:dyDescent="0.35">
      <c r="A847" t="s">
        <v>975</v>
      </c>
      <c r="B847" t="s">
        <v>34</v>
      </c>
      <c r="C847" t="s">
        <v>8</v>
      </c>
      <c r="D847" t="s">
        <v>12</v>
      </c>
      <c r="F847" s="4">
        <v>44382</v>
      </c>
      <c r="G847" s="4">
        <v>44397</v>
      </c>
      <c r="H847" s="6">
        <v>15</v>
      </c>
      <c r="I847">
        <v>2</v>
      </c>
      <c r="L847">
        <v>0.5</v>
      </c>
      <c r="M847">
        <v>85.32</v>
      </c>
      <c r="N847" t="s">
        <v>17</v>
      </c>
      <c r="O847">
        <v>15</v>
      </c>
      <c r="P847">
        <v>140</v>
      </c>
      <c r="Q847">
        <v>70</v>
      </c>
      <c r="R847">
        <v>70</v>
      </c>
      <c r="S847">
        <v>85.32</v>
      </c>
      <c r="T847">
        <v>155.32</v>
      </c>
      <c r="U847">
        <v>155.32</v>
      </c>
      <c r="V847" t="s">
        <v>1053</v>
      </c>
      <c r="W847" t="s">
        <v>1048</v>
      </c>
    </row>
    <row r="848" spans="1:23" x14ac:dyDescent="0.35">
      <c r="A848" t="s">
        <v>979</v>
      </c>
      <c r="B848" t="s">
        <v>37</v>
      </c>
      <c r="C848" t="s">
        <v>9</v>
      </c>
      <c r="D848" t="s">
        <v>11</v>
      </c>
      <c r="F848" s="4">
        <v>44383</v>
      </c>
      <c r="G848" s="4">
        <v>44390</v>
      </c>
      <c r="H848" s="6">
        <v>7</v>
      </c>
      <c r="I848">
        <v>1</v>
      </c>
      <c r="L848">
        <v>0.25</v>
      </c>
      <c r="M848">
        <v>122.3613</v>
      </c>
      <c r="N848" t="s">
        <v>17</v>
      </c>
      <c r="O848">
        <v>7</v>
      </c>
      <c r="P848">
        <v>80</v>
      </c>
      <c r="Q848">
        <v>20</v>
      </c>
      <c r="R848">
        <v>20</v>
      </c>
      <c r="S848">
        <v>122.3613</v>
      </c>
      <c r="T848">
        <v>142.3613</v>
      </c>
      <c r="U848">
        <v>142.3613</v>
      </c>
      <c r="V848" t="s">
        <v>1048</v>
      </c>
      <c r="W848" t="s">
        <v>1048</v>
      </c>
    </row>
    <row r="849" spans="1:23" x14ac:dyDescent="0.35">
      <c r="A849" t="s">
        <v>980</v>
      </c>
      <c r="B849" t="s">
        <v>35</v>
      </c>
      <c r="C849" t="s">
        <v>44</v>
      </c>
      <c r="D849" t="s">
        <v>12</v>
      </c>
      <c r="F849" s="4">
        <v>44383</v>
      </c>
      <c r="G849" s="4">
        <v>44399</v>
      </c>
      <c r="H849" s="6">
        <v>16</v>
      </c>
      <c r="I849">
        <v>1</v>
      </c>
      <c r="L849">
        <v>0.5</v>
      </c>
      <c r="M849">
        <v>120</v>
      </c>
      <c r="N849" t="s">
        <v>17</v>
      </c>
      <c r="O849">
        <v>16</v>
      </c>
      <c r="P849">
        <v>80</v>
      </c>
      <c r="Q849">
        <v>40</v>
      </c>
      <c r="R849">
        <v>40</v>
      </c>
      <c r="S849">
        <v>120</v>
      </c>
      <c r="T849">
        <v>160</v>
      </c>
      <c r="U849">
        <v>160</v>
      </c>
      <c r="V849" t="s">
        <v>1048</v>
      </c>
      <c r="W849" t="s">
        <v>1050</v>
      </c>
    </row>
    <row r="850" spans="1:23" x14ac:dyDescent="0.35">
      <c r="A850" t="s">
        <v>985</v>
      </c>
      <c r="B850" t="s">
        <v>39</v>
      </c>
      <c r="C850" t="s">
        <v>9</v>
      </c>
      <c r="D850" t="s">
        <v>2</v>
      </c>
      <c r="F850" s="4">
        <v>44384</v>
      </c>
      <c r="G850" s="4">
        <v>44398</v>
      </c>
      <c r="H850" s="6">
        <v>14</v>
      </c>
      <c r="I850">
        <v>2</v>
      </c>
      <c r="L850">
        <v>1</v>
      </c>
      <c r="M850">
        <v>46.864899999999999</v>
      </c>
      <c r="N850" t="s">
        <v>19</v>
      </c>
      <c r="O850">
        <v>14</v>
      </c>
      <c r="P850">
        <v>140</v>
      </c>
      <c r="Q850">
        <v>140</v>
      </c>
      <c r="R850">
        <v>140</v>
      </c>
      <c r="S850">
        <v>46.864899999999999</v>
      </c>
      <c r="T850">
        <v>186.86490000000001</v>
      </c>
      <c r="U850">
        <v>186.86490000000001</v>
      </c>
      <c r="V850" t="s">
        <v>1051</v>
      </c>
      <c r="W850" t="s">
        <v>1051</v>
      </c>
    </row>
    <row r="851" spans="1:23" x14ac:dyDescent="0.35">
      <c r="A851" t="s">
        <v>986</v>
      </c>
      <c r="B851" t="s">
        <v>35</v>
      </c>
      <c r="C851" t="s">
        <v>8</v>
      </c>
      <c r="D851" t="s">
        <v>12</v>
      </c>
      <c r="E851" t="s">
        <v>3</v>
      </c>
      <c r="F851" s="4">
        <v>44384</v>
      </c>
      <c r="G851" s="4">
        <v>44398</v>
      </c>
      <c r="H851" s="6">
        <v>14</v>
      </c>
      <c r="I851">
        <v>2</v>
      </c>
      <c r="L851">
        <v>0.5</v>
      </c>
      <c r="M851">
        <v>74.532399999999996</v>
      </c>
      <c r="N851" t="s">
        <v>17</v>
      </c>
      <c r="O851">
        <v>14</v>
      </c>
      <c r="P851">
        <v>140</v>
      </c>
      <c r="Q851">
        <v>70</v>
      </c>
      <c r="R851">
        <v>70</v>
      </c>
      <c r="S851">
        <v>74.532399999999996</v>
      </c>
      <c r="T851">
        <v>144.5324</v>
      </c>
      <c r="U851">
        <v>144.5324</v>
      </c>
      <c r="V851" t="s">
        <v>1051</v>
      </c>
      <c r="W851" t="s">
        <v>1051</v>
      </c>
    </row>
    <row r="852" spans="1:23" x14ac:dyDescent="0.35">
      <c r="A852" t="s">
        <v>992</v>
      </c>
      <c r="B852" t="s">
        <v>34</v>
      </c>
      <c r="C852" t="s">
        <v>8</v>
      </c>
      <c r="D852" t="s">
        <v>2</v>
      </c>
      <c r="F852" s="4">
        <v>44385</v>
      </c>
      <c r="G852" s="4">
        <v>44396</v>
      </c>
      <c r="H852" s="6">
        <v>11</v>
      </c>
      <c r="I852">
        <v>2</v>
      </c>
      <c r="L852">
        <v>1</v>
      </c>
      <c r="M852">
        <v>312.19</v>
      </c>
      <c r="N852" t="s">
        <v>18</v>
      </c>
      <c r="O852">
        <v>11</v>
      </c>
      <c r="P852">
        <v>140</v>
      </c>
      <c r="Q852">
        <v>140</v>
      </c>
      <c r="R852">
        <v>140</v>
      </c>
      <c r="S852">
        <v>312.19</v>
      </c>
      <c r="T852">
        <v>452.19</v>
      </c>
      <c r="U852">
        <v>452.19</v>
      </c>
      <c r="V852" t="s">
        <v>1050</v>
      </c>
      <c r="W852" t="s">
        <v>1053</v>
      </c>
    </row>
    <row r="853" spans="1:23" x14ac:dyDescent="0.35">
      <c r="A853" t="s">
        <v>998</v>
      </c>
      <c r="B853" t="s">
        <v>34</v>
      </c>
      <c r="C853" t="s">
        <v>9</v>
      </c>
      <c r="D853" t="s">
        <v>12</v>
      </c>
      <c r="E853" t="s">
        <v>3</v>
      </c>
      <c r="F853" s="4">
        <v>44389</v>
      </c>
      <c r="G853" s="4">
        <v>44398</v>
      </c>
      <c r="H853" s="6">
        <v>9</v>
      </c>
      <c r="I853">
        <v>1</v>
      </c>
      <c r="L853">
        <v>0.75</v>
      </c>
      <c r="M853">
        <v>74.947000000000003</v>
      </c>
      <c r="N853" t="s">
        <v>18</v>
      </c>
      <c r="O853">
        <v>9</v>
      </c>
      <c r="P853">
        <v>80</v>
      </c>
      <c r="Q853">
        <v>60</v>
      </c>
      <c r="R853">
        <v>60</v>
      </c>
      <c r="S853">
        <v>74.947000000000003</v>
      </c>
      <c r="T853">
        <v>134.947</v>
      </c>
      <c r="U853">
        <v>134.947</v>
      </c>
      <c r="V853" t="s">
        <v>1053</v>
      </c>
      <c r="W853" t="s">
        <v>1051</v>
      </c>
    </row>
    <row r="854" spans="1:23" x14ac:dyDescent="0.35">
      <c r="A854" t="s">
        <v>999</v>
      </c>
      <c r="B854" t="s">
        <v>39</v>
      </c>
      <c r="C854" t="s">
        <v>9</v>
      </c>
      <c r="D854" t="s">
        <v>13</v>
      </c>
      <c r="E854" t="s">
        <v>3</v>
      </c>
      <c r="F854" s="4">
        <v>44389</v>
      </c>
      <c r="G854" s="4">
        <v>44399</v>
      </c>
      <c r="H854" s="6">
        <v>10</v>
      </c>
      <c r="I854">
        <v>2</v>
      </c>
      <c r="L854">
        <v>1.75</v>
      </c>
      <c r="M854">
        <v>120</v>
      </c>
      <c r="N854" t="s">
        <v>19</v>
      </c>
      <c r="O854">
        <v>10</v>
      </c>
      <c r="P854">
        <v>140</v>
      </c>
      <c r="Q854">
        <v>245</v>
      </c>
      <c r="R854">
        <v>245</v>
      </c>
      <c r="S854">
        <v>120</v>
      </c>
      <c r="T854">
        <v>365</v>
      </c>
      <c r="U854">
        <v>365</v>
      </c>
      <c r="V854" t="s">
        <v>1053</v>
      </c>
      <c r="W854" t="s">
        <v>1050</v>
      </c>
    </row>
    <row r="855" spans="1:23" x14ac:dyDescent="0.35">
      <c r="A855" t="s">
        <v>1004</v>
      </c>
      <c r="B855" t="s">
        <v>39</v>
      </c>
      <c r="C855" t="s">
        <v>8</v>
      </c>
      <c r="D855" t="s">
        <v>12</v>
      </c>
      <c r="E855" t="s">
        <v>3</v>
      </c>
      <c r="F855" s="4">
        <v>44390</v>
      </c>
      <c r="G855" s="4">
        <v>44397</v>
      </c>
      <c r="H855" s="6">
        <v>7</v>
      </c>
      <c r="I855">
        <v>1</v>
      </c>
      <c r="L855">
        <v>0.5</v>
      </c>
      <c r="M855">
        <v>83.462900000000005</v>
      </c>
      <c r="N855" t="s">
        <v>18</v>
      </c>
      <c r="O855">
        <v>7</v>
      </c>
      <c r="P855">
        <v>80</v>
      </c>
      <c r="Q855">
        <v>40</v>
      </c>
      <c r="R855">
        <v>40</v>
      </c>
      <c r="S855">
        <v>83.462900000000005</v>
      </c>
      <c r="T855">
        <v>123.4629</v>
      </c>
      <c r="U855">
        <v>123.4629</v>
      </c>
      <c r="V855" t="s">
        <v>1048</v>
      </c>
      <c r="W855" t="s">
        <v>1048</v>
      </c>
    </row>
    <row r="856" spans="1:23" x14ac:dyDescent="0.35">
      <c r="A856" t="s">
        <v>1015</v>
      </c>
      <c r="B856" t="s">
        <v>34</v>
      </c>
      <c r="C856" t="s">
        <v>9</v>
      </c>
      <c r="D856" t="s">
        <v>1</v>
      </c>
      <c r="E856" t="s">
        <v>3</v>
      </c>
      <c r="F856" s="4">
        <v>44392</v>
      </c>
      <c r="G856" s="4">
        <v>44392</v>
      </c>
      <c r="H856" s="6">
        <v>0</v>
      </c>
      <c r="I856">
        <v>1</v>
      </c>
      <c r="L856">
        <v>1</v>
      </c>
      <c r="M856">
        <v>310.93439999999998</v>
      </c>
      <c r="N856" t="s">
        <v>18</v>
      </c>
      <c r="O856">
        <v>0</v>
      </c>
      <c r="P856">
        <v>80</v>
      </c>
      <c r="Q856">
        <v>80</v>
      </c>
      <c r="R856">
        <v>80</v>
      </c>
      <c r="S856">
        <v>310.93439999999998</v>
      </c>
      <c r="T856">
        <v>390.93439999999998</v>
      </c>
      <c r="U856">
        <v>390.93439999999998</v>
      </c>
      <c r="V856" t="s">
        <v>1050</v>
      </c>
      <c r="W856" t="s">
        <v>1050</v>
      </c>
    </row>
    <row r="857" spans="1:23" x14ac:dyDescent="0.35">
      <c r="A857" t="s">
        <v>1018</v>
      </c>
      <c r="B857" t="s">
        <v>34</v>
      </c>
      <c r="C857" t="s">
        <v>8</v>
      </c>
      <c r="D857" t="s">
        <v>13</v>
      </c>
      <c r="F857" s="4">
        <v>44393</v>
      </c>
      <c r="G857" s="4">
        <v>44406</v>
      </c>
      <c r="H857" s="6">
        <v>13</v>
      </c>
      <c r="I857">
        <v>1</v>
      </c>
      <c r="L857">
        <v>1.5</v>
      </c>
      <c r="M857">
        <v>1111.5</v>
      </c>
      <c r="N857" t="s">
        <v>19</v>
      </c>
      <c r="O857">
        <v>13</v>
      </c>
      <c r="P857">
        <v>80</v>
      </c>
      <c r="Q857">
        <v>120</v>
      </c>
      <c r="R857">
        <v>120</v>
      </c>
      <c r="S857">
        <v>1111.5</v>
      </c>
      <c r="T857">
        <v>1231.5</v>
      </c>
      <c r="U857">
        <v>1231.5</v>
      </c>
      <c r="V857" t="s">
        <v>1049</v>
      </c>
      <c r="W857" t="s">
        <v>1050</v>
      </c>
    </row>
    <row r="858" spans="1:23" x14ac:dyDescent="0.35">
      <c r="A858" t="s">
        <v>1021</v>
      </c>
      <c r="B858" t="s">
        <v>35</v>
      </c>
      <c r="C858" t="s">
        <v>44</v>
      </c>
      <c r="D858" t="s">
        <v>12</v>
      </c>
      <c r="F858" s="4">
        <v>44394</v>
      </c>
      <c r="G858" s="4">
        <v>44403</v>
      </c>
      <c r="H858" s="6">
        <v>9</v>
      </c>
      <c r="I858">
        <v>1</v>
      </c>
      <c r="L858">
        <v>0.75</v>
      </c>
      <c r="M858">
        <v>48</v>
      </c>
      <c r="N858" t="s">
        <v>18</v>
      </c>
      <c r="O858">
        <v>9</v>
      </c>
      <c r="P858">
        <v>80</v>
      </c>
      <c r="Q858">
        <v>60</v>
      </c>
      <c r="R858">
        <v>60</v>
      </c>
      <c r="S858">
        <v>48</v>
      </c>
      <c r="T858">
        <v>108</v>
      </c>
      <c r="U858">
        <v>108</v>
      </c>
      <c r="V858" t="s">
        <v>1052</v>
      </c>
      <c r="W858" t="s">
        <v>1053</v>
      </c>
    </row>
    <row r="859" spans="1:23" x14ac:dyDescent="0.35">
      <c r="A859" t="s">
        <v>1023</v>
      </c>
      <c r="B859" t="s">
        <v>39</v>
      </c>
      <c r="C859" t="s">
        <v>9</v>
      </c>
      <c r="D859" t="s">
        <v>12</v>
      </c>
      <c r="F859" s="4">
        <v>44396</v>
      </c>
      <c r="G859" s="4">
        <v>44396</v>
      </c>
      <c r="H859" s="6">
        <v>0</v>
      </c>
      <c r="I859">
        <v>1</v>
      </c>
      <c r="L859">
        <v>0.5</v>
      </c>
      <c r="M859">
        <v>161.79509999999999</v>
      </c>
      <c r="N859" t="s">
        <v>18</v>
      </c>
      <c r="O859">
        <v>0</v>
      </c>
      <c r="P859">
        <v>80</v>
      </c>
      <c r="Q859">
        <v>40</v>
      </c>
      <c r="R859">
        <v>40</v>
      </c>
      <c r="S859">
        <v>161.79509999999999</v>
      </c>
      <c r="T859">
        <v>201.79509999999999</v>
      </c>
      <c r="U859">
        <v>201.79509999999999</v>
      </c>
      <c r="V859" t="s">
        <v>1053</v>
      </c>
      <c r="W859" t="s">
        <v>1053</v>
      </c>
    </row>
    <row r="861" spans="1:23" x14ac:dyDescent="0.35">
      <c r="H861">
        <f>AVERAGE(H2:H859)</f>
        <v>28.016317016317018</v>
      </c>
    </row>
    <row r="869" spans="7:8" x14ac:dyDescent="0.35">
      <c r="H869" t="s">
        <v>1068</v>
      </c>
    </row>
    <row r="870" spans="7:8" x14ac:dyDescent="0.35">
      <c r="H870" s="5">
        <v>28.016317016317018</v>
      </c>
    </row>
    <row r="880" spans="7:8" x14ac:dyDescent="0.35">
      <c r="G880" s="16" t="s">
        <v>1059</v>
      </c>
      <c r="H880" s="16" t="s">
        <v>1058</v>
      </c>
    </row>
    <row r="881" spans="7:13" x14ac:dyDescent="0.35">
      <c r="G881" s="16" t="s">
        <v>1055</v>
      </c>
      <c r="H881" t="s">
        <v>17</v>
      </c>
      <c r="I881" t="s">
        <v>18</v>
      </c>
      <c r="J881" t="s">
        <v>21</v>
      </c>
      <c r="K881" t="s">
        <v>19</v>
      </c>
      <c r="L881" t="s">
        <v>20</v>
      </c>
      <c r="M881" t="s">
        <v>1057</v>
      </c>
    </row>
    <row r="882" spans="7:13" x14ac:dyDescent="0.35">
      <c r="G882" s="22">
        <v>44078</v>
      </c>
      <c r="H882" s="6">
        <v>1</v>
      </c>
      <c r="I882" s="6"/>
      <c r="J882" s="6"/>
      <c r="K882" s="6"/>
      <c r="L882" s="6"/>
      <c r="M882" s="6">
        <v>1</v>
      </c>
    </row>
    <row r="883" spans="7:13" x14ac:dyDescent="0.35">
      <c r="G883" s="22">
        <v>44084</v>
      </c>
      <c r="H883" s="6">
        <v>1</v>
      </c>
      <c r="I883" s="6"/>
      <c r="J883" s="6"/>
      <c r="K883" s="6"/>
      <c r="L883" s="6"/>
      <c r="M883" s="6">
        <v>1</v>
      </c>
    </row>
    <row r="884" spans="7:13" x14ac:dyDescent="0.35">
      <c r="G884" s="22">
        <v>44088</v>
      </c>
      <c r="H884" s="6">
        <v>1</v>
      </c>
      <c r="I884" s="6"/>
      <c r="J884" s="6"/>
      <c r="K884" s="6"/>
      <c r="L884" s="6"/>
      <c r="M884" s="6">
        <v>1</v>
      </c>
    </row>
    <row r="885" spans="7:13" x14ac:dyDescent="0.35">
      <c r="G885" s="22">
        <v>44089</v>
      </c>
      <c r="H885" s="6">
        <v>3</v>
      </c>
      <c r="I885" s="6">
        <v>1</v>
      </c>
      <c r="J885" s="6"/>
      <c r="K885" s="6"/>
      <c r="L885" s="6"/>
      <c r="M885" s="6">
        <v>4</v>
      </c>
    </row>
    <row r="886" spans="7:13" x14ac:dyDescent="0.35">
      <c r="G886" s="22">
        <v>44090</v>
      </c>
      <c r="H886" s="6">
        <v>1</v>
      </c>
      <c r="I886" s="6"/>
      <c r="J886" s="6"/>
      <c r="K886" s="6"/>
      <c r="L886" s="6"/>
      <c r="M886" s="6">
        <v>1</v>
      </c>
    </row>
    <row r="887" spans="7:13" x14ac:dyDescent="0.35">
      <c r="G887" s="22">
        <v>44091</v>
      </c>
      <c r="H887" s="6">
        <v>3</v>
      </c>
      <c r="I887" s="6"/>
      <c r="J887" s="6"/>
      <c r="K887" s="6">
        <v>1</v>
      </c>
      <c r="L887" s="6"/>
      <c r="M887" s="6">
        <v>4</v>
      </c>
    </row>
    <row r="888" spans="7:13" x14ac:dyDescent="0.35">
      <c r="G888" s="22">
        <v>44095</v>
      </c>
      <c r="H888" s="6">
        <v>2</v>
      </c>
      <c r="I888" s="6"/>
      <c r="J888" s="6"/>
      <c r="K888" s="6"/>
      <c r="L888" s="6"/>
      <c r="M888" s="6">
        <v>2</v>
      </c>
    </row>
    <row r="889" spans="7:13" x14ac:dyDescent="0.35">
      <c r="G889" s="22">
        <v>44096</v>
      </c>
      <c r="H889" s="6"/>
      <c r="I889" s="6">
        <v>2</v>
      </c>
      <c r="J889" s="6"/>
      <c r="K889" s="6"/>
      <c r="L889" s="6"/>
      <c r="M889" s="6">
        <v>2</v>
      </c>
    </row>
    <row r="890" spans="7:13" x14ac:dyDescent="0.35">
      <c r="G890" s="22">
        <v>44097</v>
      </c>
      <c r="H890" s="6">
        <v>2</v>
      </c>
      <c r="I890" s="6"/>
      <c r="J890" s="6"/>
      <c r="K890" s="6"/>
      <c r="L890" s="6"/>
      <c r="M890" s="6">
        <v>2</v>
      </c>
    </row>
    <row r="891" spans="7:13" x14ac:dyDescent="0.35">
      <c r="G891" s="22">
        <v>44098</v>
      </c>
      <c r="H891" s="6"/>
      <c r="I891" s="6">
        <v>2</v>
      </c>
      <c r="J891" s="6"/>
      <c r="K891" s="6"/>
      <c r="L891" s="6"/>
      <c r="M891" s="6">
        <v>2</v>
      </c>
    </row>
    <row r="892" spans="7:13" x14ac:dyDescent="0.35">
      <c r="G892" s="22">
        <v>44100</v>
      </c>
      <c r="H892" s="6">
        <v>1</v>
      </c>
      <c r="I892" s="6"/>
      <c r="J892" s="6"/>
      <c r="K892" s="6"/>
      <c r="L892" s="6"/>
      <c r="M892" s="6">
        <v>1</v>
      </c>
    </row>
    <row r="893" spans="7:13" x14ac:dyDescent="0.35">
      <c r="G893" s="22">
        <v>44102</v>
      </c>
      <c r="H893" s="6">
        <v>2</v>
      </c>
      <c r="I893" s="6">
        <v>3</v>
      </c>
      <c r="J893" s="6"/>
      <c r="K893" s="6">
        <v>1</v>
      </c>
      <c r="L893" s="6"/>
      <c r="M893" s="6">
        <v>6</v>
      </c>
    </row>
    <row r="894" spans="7:13" x14ac:dyDescent="0.35">
      <c r="G894" s="22">
        <v>44103</v>
      </c>
      <c r="H894" s="6">
        <v>3</v>
      </c>
      <c r="I894" s="6"/>
      <c r="J894" s="6"/>
      <c r="K894" s="6"/>
      <c r="L894" s="6"/>
      <c r="M894" s="6">
        <v>3</v>
      </c>
    </row>
    <row r="895" spans="7:13" x14ac:dyDescent="0.35">
      <c r="G895" s="22">
        <v>44104</v>
      </c>
      <c r="H895" s="6">
        <v>1</v>
      </c>
      <c r="I895" s="6"/>
      <c r="J895" s="6"/>
      <c r="K895" s="6">
        <v>1</v>
      </c>
      <c r="L895" s="6"/>
      <c r="M895" s="6">
        <v>2</v>
      </c>
    </row>
    <row r="896" spans="7:13" x14ac:dyDescent="0.35">
      <c r="G896" s="22">
        <v>44105</v>
      </c>
      <c r="H896" s="6">
        <v>1</v>
      </c>
      <c r="I896" s="6">
        <v>2</v>
      </c>
      <c r="J896" s="6"/>
      <c r="K896" s="6"/>
      <c r="L896" s="6"/>
      <c r="M896" s="6">
        <v>3</v>
      </c>
    </row>
    <row r="897" spans="7:13" x14ac:dyDescent="0.35">
      <c r="G897" s="22">
        <v>44106</v>
      </c>
      <c r="H897" s="6">
        <v>1</v>
      </c>
      <c r="I897" s="6"/>
      <c r="J897" s="6"/>
      <c r="K897" s="6"/>
      <c r="L897" s="6"/>
      <c r="M897" s="6">
        <v>1</v>
      </c>
    </row>
    <row r="898" spans="7:13" x14ac:dyDescent="0.35">
      <c r="G898" s="22">
        <v>44109</v>
      </c>
      <c r="H898" s="6">
        <v>1</v>
      </c>
      <c r="I898" s="6">
        <v>1</v>
      </c>
      <c r="J898" s="6"/>
      <c r="K898" s="6">
        <v>1</v>
      </c>
      <c r="L898" s="6"/>
      <c r="M898" s="6">
        <v>3</v>
      </c>
    </row>
    <row r="899" spans="7:13" x14ac:dyDescent="0.35">
      <c r="G899" s="22">
        <v>44110</v>
      </c>
      <c r="H899" s="6">
        <v>1</v>
      </c>
      <c r="I899" s="6">
        <v>2</v>
      </c>
      <c r="J899" s="6"/>
      <c r="K899" s="6"/>
      <c r="L899" s="6"/>
      <c r="M899" s="6">
        <v>3</v>
      </c>
    </row>
    <row r="900" spans="7:13" x14ac:dyDescent="0.35">
      <c r="G900" s="22">
        <v>44111</v>
      </c>
      <c r="H900" s="6">
        <v>3</v>
      </c>
      <c r="I900" s="6">
        <v>1</v>
      </c>
      <c r="J900" s="6"/>
      <c r="K900" s="6">
        <v>1</v>
      </c>
      <c r="L900" s="6"/>
      <c r="M900" s="6">
        <v>5</v>
      </c>
    </row>
    <row r="901" spans="7:13" x14ac:dyDescent="0.35">
      <c r="G901" s="22">
        <v>44112</v>
      </c>
      <c r="H901" s="6">
        <v>1</v>
      </c>
      <c r="I901" s="6"/>
      <c r="J901" s="6"/>
      <c r="K901" s="6"/>
      <c r="L901" s="6"/>
      <c r="M901" s="6">
        <v>1</v>
      </c>
    </row>
    <row r="902" spans="7:13" x14ac:dyDescent="0.35">
      <c r="G902" s="22">
        <v>44116</v>
      </c>
      <c r="H902" s="6">
        <v>1</v>
      </c>
      <c r="I902" s="6">
        <v>1</v>
      </c>
      <c r="J902" s="6"/>
      <c r="K902" s="6"/>
      <c r="L902" s="6"/>
      <c r="M902" s="6">
        <v>2</v>
      </c>
    </row>
    <row r="903" spans="7:13" x14ac:dyDescent="0.35">
      <c r="G903" s="22">
        <v>44117</v>
      </c>
      <c r="H903" s="6">
        <v>3</v>
      </c>
      <c r="I903" s="6"/>
      <c r="J903" s="6"/>
      <c r="K903" s="6"/>
      <c r="L903" s="6"/>
      <c r="M903" s="6">
        <v>3</v>
      </c>
    </row>
    <row r="904" spans="7:13" x14ac:dyDescent="0.35">
      <c r="G904" s="22">
        <v>44119</v>
      </c>
      <c r="H904" s="6">
        <v>1</v>
      </c>
      <c r="I904" s="6">
        <v>1</v>
      </c>
      <c r="J904" s="6"/>
      <c r="K904" s="6"/>
      <c r="L904" s="6"/>
      <c r="M904" s="6">
        <v>2</v>
      </c>
    </row>
    <row r="905" spans="7:13" x14ac:dyDescent="0.35">
      <c r="G905" s="22">
        <v>44123</v>
      </c>
      <c r="H905" s="6">
        <v>3</v>
      </c>
      <c r="I905" s="6">
        <v>3</v>
      </c>
      <c r="J905" s="6"/>
      <c r="K905" s="6">
        <v>2</v>
      </c>
      <c r="L905" s="6"/>
      <c r="M905" s="6">
        <v>8</v>
      </c>
    </row>
    <row r="906" spans="7:13" x14ac:dyDescent="0.35">
      <c r="G906" s="22">
        <v>44124</v>
      </c>
      <c r="H906" s="6">
        <v>2</v>
      </c>
      <c r="I906" s="6"/>
      <c r="J906" s="6"/>
      <c r="K906" s="6"/>
      <c r="L906" s="6"/>
      <c r="M906" s="6">
        <v>2</v>
      </c>
    </row>
    <row r="907" spans="7:13" x14ac:dyDescent="0.35">
      <c r="G907" s="22">
        <v>44125</v>
      </c>
      <c r="H907" s="6">
        <v>1</v>
      </c>
      <c r="I907" s="6"/>
      <c r="J907" s="6"/>
      <c r="K907" s="6"/>
      <c r="L907" s="6"/>
      <c r="M907" s="6">
        <v>1</v>
      </c>
    </row>
    <row r="908" spans="7:13" x14ac:dyDescent="0.35">
      <c r="G908" s="22">
        <v>44126</v>
      </c>
      <c r="H908" s="6">
        <v>1</v>
      </c>
      <c r="I908" s="6"/>
      <c r="J908" s="6"/>
      <c r="K908" s="6"/>
      <c r="L908" s="6"/>
      <c r="M908" s="6">
        <v>1</v>
      </c>
    </row>
    <row r="909" spans="7:13" x14ac:dyDescent="0.35">
      <c r="G909" s="22">
        <v>44127</v>
      </c>
      <c r="H909" s="6"/>
      <c r="I909" s="6">
        <v>1</v>
      </c>
      <c r="J909" s="6"/>
      <c r="K909" s="6"/>
      <c r="L909" s="6"/>
      <c r="M909" s="6">
        <v>1</v>
      </c>
    </row>
    <row r="910" spans="7:13" x14ac:dyDescent="0.35">
      <c r="G910" s="22">
        <v>44128</v>
      </c>
      <c r="H910" s="6">
        <v>1</v>
      </c>
      <c r="I910" s="6">
        <v>2</v>
      </c>
      <c r="J910" s="6"/>
      <c r="K910" s="6"/>
      <c r="L910" s="6"/>
      <c r="M910" s="6">
        <v>3</v>
      </c>
    </row>
    <row r="911" spans="7:13" x14ac:dyDescent="0.35">
      <c r="G911" s="22">
        <v>44130</v>
      </c>
      <c r="H911" s="6">
        <v>3</v>
      </c>
      <c r="I911" s="6"/>
      <c r="J911" s="6"/>
      <c r="K911" s="6"/>
      <c r="L911" s="6"/>
      <c r="M911" s="6">
        <v>3</v>
      </c>
    </row>
    <row r="912" spans="7:13" x14ac:dyDescent="0.35">
      <c r="G912" s="22">
        <v>44131</v>
      </c>
      <c r="H912" s="6">
        <v>3</v>
      </c>
      <c r="I912" s="6">
        <v>2</v>
      </c>
      <c r="J912" s="6"/>
      <c r="K912" s="6">
        <v>2</v>
      </c>
      <c r="L912" s="6"/>
      <c r="M912" s="6">
        <v>7</v>
      </c>
    </row>
    <row r="913" spans="7:13" x14ac:dyDescent="0.35">
      <c r="G913" s="22">
        <v>44132</v>
      </c>
      <c r="H913" s="6">
        <v>1</v>
      </c>
      <c r="I913" s="6">
        <v>2</v>
      </c>
      <c r="J913" s="6"/>
      <c r="K913" s="6"/>
      <c r="L913" s="6"/>
      <c r="M913" s="6">
        <v>3</v>
      </c>
    </row>
    <row r="914" spans="7:13" x14ac:dyDescent="0.35">
      <c r="G914" s="22">
        <v>44133</v>
      </c>
      <c r="H914" s="6"/>
      <c r="I914" s="6"/>
      <c r="J914" s="6"/>
      <c r="K914" s="6">
        <v>1</v>
      </c>
      <c r="L914" s="6"/>
      <c r="M914" s="6">
        <v>1</v>
      </c>
    </row>
    <row r="915" spans="7:13" x14ac:dyDescent="0.35">
      <c r="G915" s="22">
        <v>44134</v>
      </c>
      <c r="H915" s="6">
        <v>1</v>
      </c>
      <c r="I915" s="6"/>
      <c r="J915" s="6"/>
      <c r="K915" s="6"/>
      <c r="L915" s="6"/>
      <c r="M915" s="6">
        <v>1</v>
      </c>
    </row>
    <row r="916" spans="7:13" x14ac:dyDescent="0.35">
      <c r="G916" s="22">
        <v>44138</v>
      </c>
      <c r="H916" s="6"/>
      <c r="I916" s="6"/>
      <c r="J916" s="6"/>
      <c r="K916" s="6">
        <v>1</v>
      </c>
      <c r="L916" s="6"/>
      <c r="M916" s="6">
        <v>1</v>
      </c>
    </row>
    <row r="917" spans="7:13" x14ac:dyDescent="0.35">
      <c r="G917" s="22">
        <v>44139</v>
      </c>
      <c r="H917" s="6">
        <v>1</v>
      </c>
      <c r="I917" s="6">
        <v>1</v>
      </c>
      <c r="J917" s="6"/>
      <c r="K917" s="6">
        <v>1</v>
      </c>
      <c r="L917" s="6"/>
      <c r="M917" s="6">
        <v>3</v>
      </c>
    </row>
    <row r="918" spans="7:13" x14ac:dyDescent="0.35">
      <c r="G918" s="22">
        <v>44140</v>
      </c>
      <c r="H918" s="6">
        <v>2</v>
      </c>
      <c r="I918" s="6">
        <v>2</v>
      </c>
      <c r="J918" s="6"/>
      <c r="K918" s="6"/>
      <c r="L918" s="6"/>
      <c r="M918" s="6">
        <v>4</v>
      </c>
    </row>
    <row r="919" spans="7:13" x14ac:dyDescent="0.35">
      <c r="G919" s="22">
        <v>44141</v>
      </c>
      <c r="H919" s="6">
        <v>3</v>
      </c>
      <c r="I919" s="6"/>
      <c r="J919" s="6"/>
      <c r="K919" s="6"/>
      <c r="L919" s="6"/>
      <c r="M919" s="6">
        <v>3</v>
      </c>
    </row>
    <row r="920" spans="7:13" x14ac:dyDescent="0.35">
      <c r="G920" s="22">
        <v>44142</v>
      </c>
      <c r="H920" s="6"/>
      <c r="I920" s="6">
        <v>1</v>
      </c>
      <c r="J920" s="6"/>
      <c r="K920" s="6"/>
      <c r="L920" s="6"/>
      <c r="M920" s="6">
        <v>1</v>
      </c>
    </row>
    <row r="921" spans="7:13" x14ac:dyDescent="0.35">
      <c r="G921" s="22">
        <v>44144</v>
      </c>
      <c r="H921" s="6">
        <v>1</v>
      </c>
      <c r="I921" s="6"/>
      <c r="J921" s="6"/>
      <c r="K921" s="6"/>
      <c r="L921" s="6"/>
      <c r="M921" s="6">
        <v>1</v>
      </c>
    </row>
    <row r="922" spans="7:13" x14ac:dyDescent="0.35">
      <c r="G922" s="22">
        <v>44145</v>
      </c>
      <c r="H922" s="6">
        <v>2</v>
      </c>
      <c r="I922" s="6">
        <v>3</v>
      </c>
      <c r="J922" s="6"/>
      <c r="K922" s="6">
        <v>2</v>
      </c>
      <c r="L922" s="6"/>
      <c r="M922" s="6">
        <v>7</v>
      </c>
    </row>
    <row r="923" spans="7:13" x14ac:dyDescent="0.35">
      <c r="G923" s="22">
        <v>44152</v>
      </c>
      <c r="H923" s="6">
        <v>3</v>
      </c>
      <c r="I923" s="6">
        <v>1</v>
      </c>
      <c r="J923" s="6"/>
      <c r="K923" s="6">
        <v>3</v>
      </c>
      <c r="L923" s="6"/>
      <c r="M923" s="6">
        <v>7</v>
      </c>
    </row>
    <row r="924" spans="7:13" x14ac:dyDescent="0.35">
      <c r="G924" s="22">
        <v>44153</v>
      </c>
      <c r="H924" s="6">
        <v>2</v>
      </c>
      <c r="I924" s="6">
        <v>2</v>
      </c>
      <c r="J924" s="6"/>
      <c r="K924" s="6">
        <v>1</v>
      </c>
      <c r="L924" s="6"/>
      <c r="M924" s="6">
        <v>5</v>
      </c>
    </row>
    <row r="925" spans="7:13" x14ac:dyDescent="0.35">
      <c r="G925" s="22">
        <v>44154</v>
      </c>
      <c r="H925" s="6"/>
      <c r="I925" s="6">
        <v>2</v>
      </c>
      <c r="J925" s="6"/>
      <c r="K925" s="6"/>
      <c r="L925" s="6"/>
      <c r="M925" s="6">
        <v>2</v>
      </c>
    </row>
    <row r="926" spans="7:13" x14ac:dyDescent="0.35">
      <c r="G926" s="22">
        <v>44158</v>
      </c>
      <c r="H926" s="6"/>
      <c r="I926" s="6"/>
      <c r="J926" s="6"/>
      <c r="K926" s="6">
        <v>1</v>
      </c>
      <c r="L926" s="6"/>
      <c r="M926" s="6">
        <v>1</v>
      </c>
    </row>
    <row r="927" spans="7:13" x14ac:dyDescent="0.35">
      <c r="G927" s="22">
        <v>44159</v>
      </c>
      <c r="H927" s="6">
        <v>4</v>
      </c>
      <c r="I927" s="6">
        <v>1</v>
      </c>
      <c r="J927" s="6"/>
      <c r="K927" s="6"/>
      <c r="L927" s="6"/>
      <c r="M927" s="6">
        <v>5</v>
      </c>
    </row>
    <row r="928" spans="7:13" x14ac:dyDescent="0.35">
      <c r="G928" s="22">
        <v>44160</v>
      </c>
      <c r="H928" s="6">
        <v>3</v>
      </c>
      <c r="I928" s="6"/>
      <c r="J928" s="6"/>
      <c r="K928" s="6">
        <v>2</v>
      </c>
      <c r="L928" s="6"/>
      <c r="M928" s="6">
        <v>5</v>
      </c>
    </row>
    <row r="929" spans="7:13" x14ac:dyDescent="0.35">
      <c r="G929" s="22">
        <v>44161</v>
      </c>
      <c r="H929" s="6">
        <v>2</v>
      </c>
      <c r="I929" s="6"/>
      <c r="J929" s="6"/>
      <c r="K929" s="6">
        <v>1</v>
      </c>
      <c r="L929" s="6"/>
      <c r="M929" s="6">
        <v>3</v>
      </c>
    </row>
    <row r="930" spans="7:13" x14ac:dyDescent="0.35">
      <c r="G930" s="22">
        <v>44165</v>
      </c>
      <c r="H930" s="6">
        <v>5</v>
      </c>
      <c r="I930" s="6">
        <v>3</v>
      </c>
      <c r="J930" s="6"/>
      <c r="K930" s="6"/>
      <c r="L930" s="6"/>
      <c r="M930" s="6">
        <v>8</v>
      </c>
    </row>
    <row r="931" spans="7:13" x14ac:dyDescent="0.35">
      <c r="G931" s="22">
        <v>44166</v>
      </c>
      <c r="H931" s="6">
        <v>2</v>
      </c>
      <c r="I931" s="6">
        <v>1</v>
      </c>
      <c r="J931" s="6"/>
      <c r="K931" s="6"/>
      <c r="L931" s="6"/>
      <c r="M931" s="6">
        <v>3</v>
      </c>
    </row>
    <row r="932" spans="7:13" x14ac:dyDescent="0.35">
      <c r="G932" s="22">
        <v>44167</v>
      </c>
      <c r="H932" s="6">
        <v>3</v>
      </c>
      <c r="I932" s="6">
        <v>1</v>
      </c>
      <c r="J932" s="6"/>
      <c r="K932" s="6">
        <v>2</v>
      </c>
      <c r="L932" s="6"/>
      <c r="M932" s="6">
        <v>6</v>
      </c>
    </row>
    <row r="933" spans="7:13" x14ac:dyDescent="0.35">
      <c r="G933" s="22">
        <v>44168</v>
      </c>
      <c r="H933" s="6">
        <v>2</v>
      </c>
      <c r="I933" s="6">
        <v>1</v>
      </c>
      <c r="J933" s="6"/>
      <c r="K933" s="6">
        <v>4</v>
      </c>
      <c r="L933" s="6"/>
      <c r="M933" s="6">
        <v>7</v>
      </c>
    </row>
    <row r="934" spans="7:13" x14ac:dyDescent="0.35">
      <c r="G934" s="22">
        <v>44170</v>
      </c>
      <c r="H934" s="6"/>
      <c r="I934" s="6"/>
      <c r="J934" s="6"/>
      <c r="K934" s="6">
        <v>1</v>
      </c>
      <c r="L934" s="6"/>
      <c r="M934" s="6">
        <v>1</v>
      </c>
    </row>
    <row r="935" spans="7:13" x14ac:dyDescent="0.35">
      <c r="G935" s="22">
        <v>44172</v>
      </c>
      <c r="H935" s="6">
        <v>3</v>
      </c>
      <c r="I935" s="6">
        <v>1</v>
      </c>
      <c r="J935" s="6"/>
      <c r="K935" s="6"/>
      <c r="L935" s="6"/>
      <c r="M935" s="6">
        <v>4</v>
      </c>
    </row>
    <row r="936" spans="7:13" x14ac:dyDescent="0.35">
      <c r="G936" s="22">
        <v>44173</v>
      </c>
      <c r="H936" s="6">
        <v>2</v>
      </c>
      <c r="I936" s="6">
        <v>3</v>
      </c>
      <c r="J936" s="6"/>
      <c r="K936" s="6"/>
      <c r="L936" s="6"/>
      <c r="M936" s="6">
        <v>5</v>
      </c>
    </row>
    <row r="937" spans="7:13" x14ac:dyDescent="0.35">
      <c r="G937" s="22">
        <v>44174</v>
      </c>
      <c r="H937" s="6">
        <v>1</v>
      </c>
      <c r="I937" s="6">
        <v>1</v>
      </c>
      <c r="J937" s="6"/>
      <c r="K937" s="6">
        <v>1</v>
      </c>
      <c r="L937" s="6"/>
      <c r="M937" s="6">
        <v>3</v>
      </c>
    </row>
    <row r="938" spans="7:13" x14ac:dyDescent="0.35">
      <c r="G938" s="22">
        <v>44175</v>
      </c>
      <c r="H938" s="6"/>
      <c r="I938" s="6">
        <v>1</v>
      </c>
      <c r="J938" s="6"/>
      <c r="K938" s="6"/>
      <c r="L938" s="6"/>
      <c r="M938" s="6">
        <v>1</v>
      </c>
    </row>
    <row r="939" spans="7:13" x14ac:dyDescent="0.35">
      <c r="G939" s="22">
        <v>44179</v>
      </c>
      <c r="H939" s="6">
        <v>1</v>
      </c>
      <c r="I939" s="6">
        <v>1</v>
      </c>
      <c r="J939" s="6"/>
      <c r="K939" s="6"/>
      <c r="L939" s="6"/>
      <c r="M939" s="6">
        <v>2</v>
      </c>
    </row>
    <row r="940" spans="7:13" x14ac:dyDescent="0.35">
      <c r="G940" s="22">
        <v>44180</v>
      </c>
      <c r="H940" s="6">
        <v>3</v>
      </c>
      <c r="I940" s="6">
        <v>1</v>
      </c>
      <c r="J940" s="6"/>
      <c r="K940" s="6"/>
      <c r="L940" s="6"/>
      <c r="M940" s="6">
        <v>4</v>
      </c>
    </row>
    <row r="941" spans="7:13" x14ac:dyDescent="0.35">
      <c r="G941" s="22">
        <v>44181</v>
      </c>
      <c r="H941" s="6">
        <v>1</v>
      </c>
      <c r="I941" s="6"/>
      <c r="J941" s="6"/>
      <c r="K941" s="6">
        <v>2</v>
      </c>
      <c r="L941" s="6"/>
      <c r="M941" s="6">
        <v>3</v>
      </c>
    </row>
    <row r="942" spans="7:13" x14ac:dyDescent="0.35">
      <c r="G942" s="22">
        <v>44182</v>
      </c>
      <c r="H942" s="6">
        <v>2</v>
      </c>
      <c r="I942" s="6">
        <v>2</v>
      </c>
      <c r="J942" s="6"/>
      <c r="K942" s="6">
        <v>1</v>
      </c>
      <c r="L942" s="6"/>
      <c r="M942" s="6">
        <v>5</v>
      </c>
    </row>
    <row r="943" spans="7:13" x14ac:dyDescent="0.35">
      <c r="G943" s="22">
        <v>44187</v>
      </c>
      <c r="H943" s="6"/>
      <c r="I943" s="6">
        <v>1</v>
      </c>
      <c r="J943" s="6"/>
      <c r="K943" s="6"/>
      <c r="L943" s="6"/>
      <c r="M943" s="6">
        <v>1</v>
      </c>
    </row>
    <row r="944" spans="7:13" x14ac:dyDescent="0.35">
      <c r="G944" s="22">
        <v>44188</v>
      </c>
      <c r="H944" s="6">
        <v>2</v>
      </c>
      <c r="I944" s="6"/>
      <c r="J944" s="6"/>
      <c r="K944" s="6"/>
      <c r="L944" s="6"/>
      <c r="M944" s="6">
        <v>2</v>
      </c>
    </row>
    <row r="945" spans="7:13" x14ac:dyDescent="0.35">
      <c r="G945" s="22">
        <v>44200</v>
      </c>
      <c r="H945" s="6">
        <v>2</v>
      </c>
      <c r="I945" s="6">
        <v>1</v>
      </c>
      <c r="J945" s="6"/>
      <c r="K945" s="6">
        <v>3</v>
      </c>
      <c r="L945" s="6"/>
      <c r="M945" s="6">
        <v>6</v>
      </c>
    </row>
    <row r="946" spans="7:13" x14ac:dyDescent="0.35">
      <c r="G946" s="22">
        <v>44201</v>
      </c>
      <c r="H946" s="6"/>
      <c r="I946" s="6"/>
      <c r="J946" s="6"/>
      <c r="K946" s="6">
        <v>2</v>
      </c>
      <c r="L946" s="6"/>
      <c r="M946" s="6">
        <v>2</v>
      </c>
    </row>
    <row r="947" spans="7:13" x14ac:dyDescent="0.35">
      <c r="G947" s="22">
        <v>44202</v>
      </c>
      <c r="H947" s="6">
        <v>2</v>
      </c>
      <c r="I947" s="6"/>
      <c r="J947" s="6"/>
      <c r="K947" s="6"/>
      <c r="L947" s="6"/>
      <c r="M947" s="6">
        <v>2</v>
      </c>
    </row>
    <row r="948" spans="7:13" x14ac:dyDescent="0.35">
      <c r="G948" s="22">
        <v>44203</v>
      </c>
      <c r="H948" s="6">
        <v>3</v>
      </c>
      <c r="I948" s="6">
        <v>1</v>
      </c>
      <c r="J948" s="6"/>
      <c r="K948" s="6">
        <v>1</v>
      </c>
      <c r="L948" s="6"/>
      <c r="M948" s="6">
        <v>5</v>
      </c>
    </row>
    <row r="949" spans="7:13" x14ac:dyDescent="0.35">
      <c r="G949" s="22">
        <v>44207</v>
      </c>
      <c r="H949" s="6">
        <v>1</v>
      </c>
      <c r="I949" s="6">
        <v>4</v>
      </c>
      <c r="J949" s="6"/>
      <c r="K949" s="6">
        <v>1</v>
      </c>
      <c r="L949" s="6"/>
      <c r="M949" s="6">
        <v>6</v>
      </c>
    </row>
    <row r="950" spans="7:13" x14ac:dyDescent="0.35">
      <c r="G950" s="22">
        <v>44208</v>
      </c>
      <c r="H950" s="6">
        <v>1</v>
      </c>
      <c r="I950" s="6">
        <v>1</v>
      </c>
      <c r="J950" s="6"/>
      <c r="K950" s="6"/>
      <c r="L950" s="6"/>
      <c r="M950" s="6">
        <v>2</v>
      </c>
    </row>
    <row r="951" spans="7:13" x14ac:dyDescent="0.35">
      <c r="G951" s="22">
        <v>44209</v>
      </c>
      <c r="H951" s="6">
        <v>2</v>
      </c>
      <c r="I951" s="6"/>
      <c r="J951" s="6"/>
      <c r="K951" s="6">
        <v>2</v>
      </c>
      <c r="L951" s="6"/>
      <c r="M951" s="6">
        <v>4</v>
      </c>
    </row>
    <row r="952" spans="7:13" x14ac:dyDescent="0.35">
      <c r="G952" s="22">
        <v>44210</v>
      </c>
      <c r="H952" s="6">
        <v>2</v>
      </c>
      <c r="I952" s="6">
        <v>1</v>
      </c>
      <c r="J952" s="6"/>
      <c r="K952" s="6">
        <v>3</v>
      </c>
      <c r="L952" s="6"/>
      <c r="M952" s="6">
        <v>6</v>
      </c>
    </row>
    <row r="953" spans="7:13" x14ac:dyDescent="0.35">
      <c r="G953" s="22">
        <v>44212</v>
      </c>
      <c r="H953" s="6">
        <v>1</v>
      </c>
      <c r="I953" s="6">
        <v>1</v>
      </c>
      <c r="J953" s="6"/>
      <c r="K953" s="6">
        <v>1</v>
      </c>
      <c r="L953" s="6"/>
      <c r="M953" s="6">
        <v>3</v>
      </c>
    </row>
    <row r="954" spans="7:13" x14ac:dyDescent="0.35">
      <c r="G954" s="22">
        <v>44214</v>
      </c>
      <c r="H954" s="6"/>
      <c r="I954" s="6"/>
      <c r="J954" s="6"/>
      <c r="K954" s="6">
        <v>1</v>
      </c>
      <c r="L954" s="6"/>
      <c r="M954" s="6">
        <v>1</v>
      </c>
    </row>
    <row r="955" spans="7:13" x14ac:dyDescent="0.35">
      <c r="G955" s="22">
        <v>44215</v>
      </c>
      <c r="H955" s="6"/>
      <c r="I955" s="6">
        <v>1</v>
      </c>
      <c r="J955" s="6"/>
      <c r="K955" s="6">
        <v>3</v>
      </c>
      <c r="L955" s="6"/>
      <c r="M955" s="6">
        <v>4</v>
      </c>
    </row>
    <row r="956" spans="7:13" x14ac:dyDescent="0.35">
      <c r="G956" s="22">
        <v>44217</v>
      </c>
      <c r="H956" s="6">
        <v>2</v>
      </c>
      <c r="I956" s="6">
        <v>1</v>
      </c>
      <c r="J956" s="6"/>
      <c r="K956" s="6">
        <v>1</v>
      </c>
      <c r="L956" s="6"/>
      <c r="M956" s="6">
        <v>4</v>
      </c>
    </row>
    <row r="957" spans="7:13" x14ac:dyDescent="0.35">
      <c r="G957" s="22">
        <v>44219</v>
      </c>
      <c r="H957" s="6">
        <v>1</v>
      </c>
      <c r="I957" s="6"/>
      <c r="J957" s="6"/>
      <c r="K957" s="6"/>
      <c r="L957" s="6"/>
      <c r="M957" s="6">
        <v>1</v>
      </c>
    </row>
    <row r="958" spans="7:13" x14ac:dyDescent="0.35">
      <c r="G958" s="22">
        <v>44221</v>
      </c>
      <c r="H958" s="6">
        <v>3</v>
      </c>
      <c r="I958" s="6">
        <v>3</v>
      </c>
      <c r="J958" s="6"/>
      <c r="K958" s="6"/>
      <c r="L958" s="6"/>
      <c r="M958" s="6">
        <v>6</v>
      </c>
    </row>
    <row r="959" spans="7:13" x14ac:dyDescent="0.35">
      <c r="G959" s="22">
        <v>44222</v>
      </c>
      <c r="H959" s="6">
        <v>1</v>
      </c>
      <c r="I959" s="6"/>
      <c r="J959" s="6"/>
      <c r="K959" s="6"/>
      <c r="L959" s="6"/>
      <c r="M959" s="6">
        <v>1</v>
      </c>
    </row>
    <row r="960" spans="7:13" x14ac:dyDescent="0.35">
      <c r="G960" s="22">
        <v>44223</v>
      </c>
      <c r="H960" s="6">
        <v>2</v>
      </c>
      <c r="I960" s="6"/>
      <c r="J960" s="6"/>
      <c r="K960" s="6"/>
      <c r="L960" s="6"/>
      <c r="M960" s="6">
        <v>2</v>
      </c>
    </row>
    <row r="961" spans="7:13" x14ac:dyDescent="0.35">
      <c r="G961" s="22">
        <v>44224</v>
      </c>
      <c r="H961" s="6">
        <v>3</v>
      </c>
      <c r="I961" s="6"/>
      <c r="J961" s="6"/>
      <c r="K961" s="6"/>
      <c r="L961" s="6"/>
      <c r="M961" s="6">
        <v>3</v>
      </c>
    </row>
    <row r="962" spans="7:13" x14ac:dyDescent="0.35">
      <c r="G962" s="22">
        <v>44226</v>
      </c>
      <c r="H962" s="6"/>
      <c r="I962" s="6">
        <v>3</v>
      </c>
      <c r="J962" s="6"/>
      <c r="K962" s="6"/>
      <c r="L962" s="6"/>
      <c r="M962" s="6">
        <v>3</v>
      </c>
    </row>
    <row r="963" spans="7:13" x14ac:dyDescent="0.35">
      <c r="G963" s="22">
        <v>44228</v>
      </c>
      <c r="H963" s="6">
        <v>5</v>
      </c>
      <c r="I963" s="6">
        <v>1</v>
      </c>
      <c r="J963" s="6"/>
      <c r="K963" s="6">
        <v>1</v>
      </c>
      <c r="L963" s="6"/>
      <c r="M963" s="6">
        <v>7</v>
      </c>
    </row>
    <row r="964" spans="7:13" x14ac:dyDescent="0.35">
      <c r="G964" s="22">
        <v>44229</v>
      </c>
      <c r="H964" s="6">
        <v>4</v>
      </c>
      <c r="I964" s="6">
        <v>2</v>
      </c>
      <c r="J964" s="6"/>
      <c r="K964" s="6"/>
      <c r="L964" s="6"/>
      <c r="M964" s="6">
        <v>6</v>
      </c>
    </row>
    <row r="965" spans="7:13" x14ac:dyDescent="0.35">
      <c r="G965" s="22">
        <v>44230</v>
      </c>
      <c r="H965" s="6">
        <v>1</v>
      </c>
      <c r="I965" s="6"/>
      <c r="J965" s="6"/>
      <c r="K965" s="6">
        <v>1</v>
      </c>
      <c r="L965" s="6"/>
      <c r="M965" s="6">
        <v>2</v>
      </c>
    </row>
    <row r="966" spans="7:13" x14ac:dyDescent="0.35">
      <c r="G966" s="22">
        <v>44231</v>
      </c>
      <c r="H966" s="6">
        <v>2</v>
      </c>
      <c r="I966" s="6"/>
      <c r="J966" s="6"/>
      <c r="K966" s="6"/>
      <c r="L966" s="6"/>
      <c r="M966" s="6">
        <v>2</v>
      </c>
    </row>
    <row r="967" spans="7:13" x14ac:dyDescent="0.35">
      <c r="G967" s="22">
        <v>44232</v>
      </c>
      <c r="H967" s="6"/>
      <c r="I967" s="6">
        <v>2</v>
      </c>
      <c r="J967" s="6"/>
      <c r="K967" s="6"/>
      <c r="L967" s="6"/>
      <c r="M967" s="6">
        <v>2</v>
      </c>
    </row>
    <row r="968" spans="7:13" x14ac:dyDescent="0.35">
      <c r="G968" s="22">
        <v>44235</v>
      </c>
      <c r="H968" s="6"/>
      <c r="I968" s="6">
        <v>1</v>
      </c>
      <c r="J968" s="6"/>
      <c r="K968" s="6"/>
      <c r="L968" s="6"/>
      <c r="M968" s="6">
        <v>1</v>
      </c>
    </row>
    <row r="969" spans="7:13" x14ac:dyDescent="0.35">
      <c r="G969" s="22">
        <v>44236</v>
      </c>
      <c r="H969" s="6">
        <v>2</v>
      </c>
      <c r="I969" s="6">
        <v>2</v>
      </c>
      <c r="J969" s="6"/>
      <c r="K969" s="6"/>
      <c r="L969" s="6"/>
      <c r="M969" s="6">
        <v>4</v>
      </c>
    </row>
    <row r="970" spans="7:13" x14ac:dyDescent="0.35">
      <c r="G970" s="22">
        <v>44237</v>
      </c>
      <c r="H970" s="6">
        <v>2</v>
      </c>
      <c r="I970" s="6">
        <v>1</v>
      </c>
      <c r="J970" s="6"/>
      <c r="K970" s="6">
        <v>2</v>
      </c>
      <c r="L970" s="6"/>
      <c r="M970" s="6">
        <v>5</v>
      </c>
    </row>
    <row r="971" spans="7:13" x14ac:dyDescent="0.35">
      <c r="G971" s="22">
        <v>44238</v>
      </c>
      <c r="H971" s="6">
        <v>1</v>
      </c>
      <c r="I971" s="6"/>
      <c r="J971" s="6"/>
      <c r="K971" s="6"/>
      <c r="L971" s="6"/>
      <c r="M971" s="6">
        <v>1</v>
      </c>
    </row>
    <row r="972" spans="7:13" x14ac:dyDescent="0.35">
      <c r="G972" s="22">
        <v>44239</v>
      </c>
      <c r="H972" s="6">
        <v>1</v>
      </c>
      <c r="I972" s="6"/>
      <c r="J972" s="6"/>
      <c r="K972" s="6">
        <v>1</v>
      </c>
      <c r="L972" s="6"/>
      <c r="M972" s="6">
        <v>2</v>
      </c>
    </row>
    <row r="973" spans="7:13" x14ac:dyDescent="0.35">
      <c r="G973" s="22">
        <v>44242</v>
      </c>
      <c r="H973" s="6">
        <v>3</v>
      </c>
      <c r="I973" s="6"/>
      <c r="J973" s="6"/>
      <c r="K973" s="6">
        <v>1</v>
      </c>
      <c r="L973" s="6"/>
      <c r="M973" s="6">
        <v>4</v>
      </c>
    </row>
    <row r="974" spans="7:13" x14ac:dyDescent="0.35">
      <c r="G974" s="22">
        <v>44243</v>
      </c>
      <c r="H974" s="6"/>
      <c r="I974" s="6">
        <v>1</v>
      </c>
      <c r="J974" s="6"/>
      <c r="K974" s="6"/>
      <c r="L974" s="6"/>
      <c r="M974" s="6">
        <v>1</v>
      </c>
    </row>
    <row r="975" spans="7:13" x14ac:dyDescent="0.35">
      <c r="G975" s="22">
        <v>44244</v>
      </c>
      <c r="H975" s="6">
        <v>2</v>
      </c>
      <c r="I975" s="6">
        <v>1</v>
      </c>
      <c r="J975" s="6"/>
      <c r="K975" s="6"/>
      <c r="L975" s="6"/>
      <c r="M975" s="6">
        <v>3</v>
      </c>
    </row>
    <row r="976" spans="7:13" x14ac:dyDescent="0.35">
      <c r="G976" s="22">
        <v>44245</v>
      </c>
      <c r="H976" s="6">
        <v>4</v>
      </c>
      <c r="I976" s="6">
        <v>1</v>
      </c>
      <c r="J976" s="6"/>
      <c r="K976" s="6">
        <v>1</v>
      </c>
      <c r="L976" s="6"/>
      <c r="M976" s="6">
        <v>6</v>
      </c>
    </row>
    <row r="977" spans="7:13" x14ac:dyDescent="0.35">
      <c r="G977" s="22">
        <v>44246</v>
      </c>
      <c r="H977" s="6">
        <v>1</v>
      </c>
      <c r="I977" s="6"/>
      <c r="J977" s="6"/>
      <c r="K977" s="6"/>
      <c r="L977" s="6"/>
      <c r="M977" s="6">
        <v>1</v>
      </c>
    </row>
    <row r="978" spans="7:13" x14ac:dyDescent="0.35">
      <c r="G978" s="22">
        <v>44247</v>
      </c>
      <c r="H978" s="6">
        <v>1</v>
      </c>
      <c r="I978" s="6"/>
      <c r="J978" s="6"/>
      <c r="K978" s="6"/>
      <c r="L978" s="6"/>
      <c r="M978" s="6">
        <v>1</v>
      </c>
    </row>
    <row r="979" spans="7:13" x14ac:dyDescent="0.35">
      <c r="G979" s="22">
        <v>44249</v>
      </c>
      <c r="H979" s="6">
        <v>3</v>
      </c>
      <c r="I979" s="6">
        <v>3</v>
      </c>
      <c r="J979" s="6"/>
      <c r="K979" s="6"/>
      <c r="L979" s="6">
        <v>1</v>
      </c>
      <c r="M979" s="6">
        <v>7</v>
      </c>
    </row>
    <row r="980" spans="7:13" x14ac:dyDescent="0.35">
      <c r="G980" s="22">
        <v>44250</v>
      </c>
      <c r="H980" s="6">
        <v>2</v>
      </c>
      <c r="I980" s="6"/>
      <c r="J980" s="6"/>
      <c r="K980" s="6"/>
      <c r="L980" s="6"/>
      <c r="M980" s="6">
        <v>2</v>
      </c>
    </row>
    <row r="981" spans="7:13" x14ac:dyDescent="0.35">
      <c r="G981" s="22">
        <v>44251</v>
      </c>
      <c r="H981" s="6">
        <v>2</v>
      </c>
      <c r="I981" s="6"/>
      <c r="J981" s="6"/>
      <c r="K981" s="6"/>
      <c r="L981" s="6"/>
      <c r="M981" s="6">
        <v>2</v>
      </c>
    </row>
    <row r="982" spans="7:13" x14ac:dyDescent="0.35">
      <c r="G982" s="22">
        <v>44252</v>
      </c>
      <c r="H982" s="6">
        <v>2</v>
      </c>
      <c r="I982" s="6">
        <v>2</v>
      </c>
      <c r="J982" s="6"/>
      <c r="K982" s="6"/>
      <c r="L982" s="6"/>
      <c r="M982" s="6">
        <v>4</v>
      </c>
    </row>
    <row r="983" spans="7:13" x14ac:dyDescent="0.35">
      <c r="G983" s="22">
        <v>44254</v>
      </c>
      <c r="H983" s="6"/>
      <c r="I983" s="6">
        <v>1</v>
      </c>
      <c r="J983" s="6"/>
      <c r="K983" s="6"/>
      <c r="L983" s="6"/>
      <c r="M983" s="6">
        <v>1</v>
      </c>
    </row>
    <row r="984" spans="7:13" x14ac:dyDescent="0.35">
      <c r="G984" s="22">
        <v>44256</v>
      </c>
      <c r="H984" s="6"/>
      <c r="I984" s="6">
        <v>3</v>
      </c>
      <c r="J984" s="6"/>
      <c r="K984" s="6">
        <v>1</v>
      </c>
      <c r="L984" s="6"/>
      <c r="M984" s="6">
        <v>4</v>
      </c>
    </row>
    <row r="985" spans="7:13" x14ac:dyDescent="0.35">
      <c r="G985" s="22">
        <v>44257</v>
      </c>
      <c r="H985" s="6">
        <v>1</v>
      </c>
      <c r="I985" s="6">
        <v>1</v>
      </c>
      <c r="J985" s="6"/>
      <c r="K985" s="6">
        <v>1</v>
      </c>
      <c r="L985" s="6"/>
      <c r="M985" s="6">
        <v>3</v>
      </c>
    </row>
    <row r="986" spans="7:13" x14ac:dyDescent="0.35">
      <c r="G986" s="22">
        <v>44258</v>
      </c>
      <c r="H986" s="6">
        <v>5</v>
      </c>
      <c r="I986" s="6"/>
      <c r="J986" s="6"/>
      <c r="K986" s="6"/>
      <c r="L986" s="6"/>
      <c r="M986" s="6">
        <v>5</v>
      </c>
    </row>
    <row r="987" spans="7:13" x14ac:dyDescent="0.35">
      <c r="G987" s="22">
        <v>44259</v>
      </c>
      <c r="H987" s="6">
        <v>1</v>
      </c>
      <c r="I987" s="6"/>
      <c r="J987" s="6"/>
      <c r="K987" s="6"/>
      <c r="L987" s="6"/>
      <c r="M987" s="6">
        <v>1</v>
      </c>
    </row>
    <row r="988" spans="7:13" x14ac:dyDescent="0.35">
      <c r="G988" s="22">
        <v>44260</v>
      </c>
      <c r="H988" s="6"/>
      <c r="I988" s="6">
        <v>1</v>
      </c>
      <c r="J988" s="6"/>
      <c r="K988" s="6"/>
      <c r="L988" s="6"/>
      <c r="M988" s="6">
        <v>1</v>
      </c>
    </row>
    <row r="989" spans="7:13" x14ac:dyDescent="0.35">
      <c r="G989" s="22">
        <v>44261</v>
      </c>
      <c r="H989" s="6">
        <v>1</v>
      </c>
      <c r="I989" s="6"/>
      <c r="J989" s="6"/>
      <c r="K989" s="6"/>
      <c r="L989" s="6"/>
      <c r="M989" s="6">
        <v>1</v>
      </c>
    </row>
    <row r="990" spans="7:13" x14ac:dyDescent="0.35">
      <c r="G990" s="22">
        <v>44263</v>
      </c>
      <c r="H990" s="6">
        <v>3</v>
      </c>
      <c r="I990" s="6">
        <v>1</v>
      </c>
      <c r="J990" s="6"/>
      <c r="K990" s="6"/>
      <c r="L990" s="6"/>
      <c r="M990" s="6">
        <v>4</v>
      </c>
    </row>
    <row r="991" spans="7:13" x14ac:dyDescent="0.35">
      <c r="G991" s="22">
        <v>44264</v>
      </c>
      <c r="H991" s="6">
        <v>2</v>
      </c>
      <c r="I991" s="6">
        <v>2</v>
      </c>
      <c r="J991" s="6"/>
      <c r="K991" s="6"/>
      <c r="L991" s="6"/>
      <c r="M991" s="6">
        <v>4</v>
      </c>
    </row>
    <row r="992" spans="7:13" x14ac:dyDescent="0.35">
      <c r="G992" s="22">
        <v>44265</v>
      </c>
      <c r="H992" s="6">
        <v>1</v>
      </c>
      <c r="I992" s="6"/>
      <c r="J992" s="6">
        <v>1</v>
      </c>
      <c r="K992" s="6">
        <v>1</v>
      </c>
      <c r="L992" s="6"/>
      <c r="M992" s="6">
        <v>3</v>
      </c>
    </row>
    <row r="993" spans="7:13" x14ac:dyDescent="0.35">
      <c r="G993" s="22">
        <v>44266</v>
      </c>
      <c r="H993" s="6">
        <v>4</v>
      </c>
      <c r="I993" s="6"/>
      <c r="J993" s="6"/>
      <c r="K993" s="6">
        <v>1</v>
      </c>
      <c r="L993" s="6"/>
      <c r="M993" s="6">
        <v>5</v>
      </c>
    </row>
    <row r="994" spans="7:13" x14ac:dyDescent="0.35">
      <c r="G994" s="22">
        <v>44267</v>
      </c>
      <c r="H994" s="6">
        <v>1</v>
      </c>
      <c r="I994" s="6"/>
      <c r="J994" s="6"/>
      <c r="K994" s="6"/>
      <c r="L994" s="6"/>
      <c r="M994" s="6">
        <v>1</v>
      </c>
    </row>
    <row r="995" spans="7:13" x14ac:dyDescent="0.35">
      <c r="G995" s="22">
        <v>44268</v>
      </c>
      <c r="H995" s="6">
        <v>1</v>
      </c>
      <c r="I995" s="6"/>
      <c r="J995" s="6"/>
      <c r="K995" s="6"/>
      <c r="L995" s="6"/>
      <c r="M995" s="6">
        <v>1</v>
      </c>
    </row>
    <row r="996" spans="7:13" x14ac:dyDescent="0.35">
      <c r="G996" s="22">
        <v>44270</v>
      </c>
      <c r="H996" s="6">
        <v>5</v>
      </c>
      <c r="I996" s="6"/>
      <c r="J996" s="6"/>
      <c r="K996" s="6">
        <v>1</v>
      </c>
      <c r="L996" s="6"/>
      <c r="M996" s="6">
        <v>6</v>
      </c>
    </row>
    <row r="997" spans="7:13" x14ac:dyDescent="0.35">
      <c r="G997" s="22">
        <v>44271</v>
      </c>
      <c r="H997" s="6">
        <v>4</v>
      </c>
      <c r="I997" s="6">
        <v>2</v>
      </c>
      <c r="J997" s="6"/>
      <c r="K997" s="6">
        <v>2</v>
      </c>
      <c r="L997" s="6"/>
      <c r="M997" s="6">
        <v>8</v>
      </c>
    </row>
    <row r="998" spans="7:13" x14ac:dyDescent="0.35">
      <c r="G998" s="22">
        <v>44272</v>
      </c>
      <c r="H998" s="6">
        <v>1</v>
      </c>
      <c r="I998" s="6">
        <v>2</v>
      </c>
      <c r="J998" s="6"/>
      <c r="K998" s="6">
        <v>1</v>
      </c>
      <c r="L998" s="6"/>
      <c r="M998" s="6">
        <v>4</v>
      </c>
    </row>
    <row r="999" spans="7:13" x14ac:dyDescent="0.35">
      <c r="G999" s="22">
        <v>44273</v>
      </c>
      <c r="H999" s="6">
        <v>2</v>
      </c>
      <c r="I999" s="6"/>
      <c r="J999" s="6"/>
      <c r="K999" s="6"/>
      <c r="L999" s="6"/>
      <c r="M999" s="6">
        <v>2</v>
      </c>
    </row>
    <row r="1000" spans="7:13" x14ac:dyDescent="0.35">
      <c r="G1000" s="22">
        <v>44275</v>
      </c>
      <c r="H1000" s="6">
        <v>1</v>
      </c>
      <c r="I1000" s="6"/>
      <c r="J1000" s="6"/>
      <c r="K1000" s="6">
        <v>1</v>
      </c>
      <c r="L1000" s="6"/>
      <c r="M1000" s="6">
        <v>2</v>
      </c>
    </row>
    <row r="1001" spans="7:13" x14ac:dyDescent="0.35">
      <c r="G1001" s="22">
        <v>44278</v>
      </c>
      <c r="H1001" s="6">
        <v>2</v>
      </c>
      <c r="I1001" s="6">
        <v>1</v>
      </c>
      <c r="J1001" s="6"/>
      <c r="K1001" s="6">
        <v>2</v>
      </c>
      <c r="L1001" s="6">
        <v>2</v>
      </c>
      <c r="M1001" s="6">
        <v>7</v>
      </c>
    </row>
    <row r="1002" spans="7:13" x14ac:dyDescent="0.35">
      <c r="G1002" s="22">
        <v>44279</v>
      </c>
      <c r="H1002" s="6">
        <v>2</v>
      </c>
      <c r="I1002" s="6">
        <v>2</v>
      </c>
      <c r="J1002" s="6"/>
      <c r="K1002" s="6">
        <v>2</v>
      </c>
      <c r="L1002" s="6"/>
      <c r="M1002" s="6">
        <v>6</v>
      </c>
    </row>
    <row r="1003" spans="7:13" x14ac:dyDescent="0.35">
      <c r="G1003" s="22">
        <v>44280</v>
      </c>
      <c r="H1003" s="6">
        <v>1</v>
      </c>
      <c r="I1003" s="6">
        <v>1</v>
      </c>
      <c r="J1003" s="6"/>
      <c r="K1003" s="6"/>
      <c r="L1003" s="6"/>
      <c r="M1003" s="6">
        <v>2</v>
      </c>
    </row>
    <row r="1004" spans="7:13" x14ac:dyDescent="0.35">
      <c r="G1004" s="22">
        <v>44282</v>
      </c>
      <c r="H1004" s="6">
        <v>1</v>
      </c>
      <c r="I1004" s="6">
        <v>1</v>
      </c>
      <c r="J1004" s="6"/>
      <c r="K1004" s="6"/>
      <c r="L1004" s="6"/>
      <c r="M1004" s="6">
        <v>2</v>
      </c>
    </row>
    <row r="1005" spans="7:13" x14ac:dyDescent="0.35">
      <c r="G1005" s="22">
        <v>44284</v>
      </c>
      <c r="H1005" s="6">
        <v>1</v>
      </c>
      <c r="I1005" s="6">
        <v>1</v>
      </c>
      <c r="J1005" s="6"/>
      <c r="K1005" s="6"/>
      <c r="L1005" s="6"/>
      <c r="M1005" s="6">
        <v>2</v>
      </c>
    </row>
    <row r="1006" spans="7:13" x14ac:dyDescent="0.35">
      <c r="G1006" s="22">
        <v>44285</v>
      </c>
      <c r="H1006" s="6">
        <v>1</v>
      </c>
      <c r="I1006" s="6"/>
      <c r="J1006" s="6"/>
      <c r="K1006" s="6"/>
      <c r="L1006" s="6"/>
      <c r="M1006" s="6">
        <v>1</v>
      </c>
    </row>
    <row r="1007" spans="7:13" x14ac:dyDescent="0.35">
      <c r="G1007" s="22">
        <v>44286</v>
      </c>
      <c r="H1007" s="6">
        <v>3</v>
      </c>
      <c r="I1007" s="6"/>
      <c r="J1007" s="6"/>
      <c r="K1007" s="6"/>
      <c r="L1007" s="6">
        <v>1</v>
      </c>
      <c r="M1007" s="6">
        <v>4</v>
      </c>
    </row>
    <row r="1008" spans="7:13" x14ac:dyDescent="0.35">
      <c r="G1008" s="22">
        <v>44287</v>
      </c>
      <c r="H1008" s="6"/>
      <c r="I1008" s="6">
        <v>1</v>
      </c>
      <c r="J1008" s="6"/>
      <c r="K1008" s="6"/>
      <c r="L1008" s="6"/>
      <c r="M1008" s="6">
        <v>1</v>
      </c>
    </row>
    <row r="1009" spans="7:13" x14ac:dyDescent="0.35">
      <c r="G1009" s="22">
        <v>44288</v>
      </c>
      <c r="H1009" s="6">
        <v>1</v>
      </c>
      <c r="I1009" s="6"/>
      <c r="J1009" s="6"/>
      <c r="K1009" s="6"/>
      <c r="L1009" s="6"/>
      <c r="M1009" s="6">
        <v>1</v>
      </c>
    </row>
    <row r="1010" spans="7:13" x14ac:dyDescent="0.35">
      <c r="G1010" s="22">
        <v>44289</v>
      </c>
      <c r="H1010" s="6">
        <v>1</v>
      </c>
      <c r="I1010" s="6"/>
      <c r="J1010" s="6"/>
      <c r="K1010" s="6"/>
      <c r="L1010" s="6">
        <v>1</v>
      </c>
      <c r="M1010" s="6">
        <v>2</v>
      </c>
    </row>
    <row r="1011" spans="7:13" x14ac:dyDescent="0.35">
      <c r="G1011" s="22">
        <v>44292</v>
      </c>
      <c r="H1011" s="6">
        <v>1</v>
      </c>
      <c r="I1011" s="6">
        <v>2</v>
      </c>
      <c r="J1011" s="6"/>
      <c r="K1011" s="6"/>
      <c r="L1011" s="6"/>
      <c r="M1011" s="6">
        <v>3</v>
      </c>
    </row>
    <row r="1012" spans="7:13" x14ac:dyDescent="0.35">
      <c r="G1012" s="22">
        <v>44293</v>
      </c>
      <c r="H1012" s="6"/>
      <c r="I1012" s="6">
        <v>2</v>
      </c>
      <c r="J1012" s="6"/>
      <c r="K1012" s="6">
        <v>1</v>
      </c>
      <c r="L1012" s="6"/>
      <c r="M1012" s="6">
        <v>3</v>
      </c>
    </row>
    <row r="1013" spans="7:13" x14ac:dyDescent="0.35">
      <c r="G1013" s="22">
        <v>44294</v>
      </c>
      <c r="H1013" s="6">
        <v>2</v>
      </c>
      <c r="I1013" s="6">
        <v>1</v>
      </c>
      <c r="J1013" s="6"/>
      <c r="K1013" s="6"/>
      <c r="L1013" s="6"/>
      <c r="M1013" s="6">
        <v>3</v>
      </c>
    </row>
    <row r="1014" spans="7:13" x14ac:dyDescent="0.35">
      <c r="G1014" s="22">
        <v>44296</v>
      </c>
      <c r="H1014" s="6">
        <v>3</v>
      </c>
      <c r="I1014" s="6">
        <v>1</v>
      </c>
      <c r="J1014" s="6"/>
      <c r="K1014" s="6"/>
      <c r="L1014" s="6"/>
      <c r="M1014" s="6">
        <v>4</v>
      </c>
    </row>
    <row r="1015" spans="7:13" x14ac:dyDescent="0.35">
      <c r="G1015" s="22">
        <v>44298</v>
      </c>
      <c r="H1015" s="6">
        <v>1</v>
      </c>
      <c r="I1015" s="6">
        <v>1</v>
      </c>
      <c r="J1015" s="6"/>
      <c r="K1015" s="6">
        <v>1</v>
      </c>
      <c r="L1015" s="6">
        <v>1</v>
      </c>
      <c r="M1015" s="6">
        <v>4</v>
      </c>
    </row>
    <row r="1016" spans="7:13" x14ac:dyDescent="0.35">
      <c r="G1016" s="22">
        <v>44299</v>
      </c>
      <c r="H1016" s="6">
        <v>2</v>
      </c>
      <c r="I1016" s="6"/>
      <c r="J1016" s="6"/>
      <c r="K1016" s="6">
        <v>1</v>
      </c>
      <c r="L1016" s="6"/>
      <c r="M1016" s="6">
        <v>3</v>
      </c>
    </row>
    <row r="1017" spans="7:13" x14ac:dyDescent="0.35">
      <c r="G1017" s="22">
        <v>44300</v>
      </c>
      <c r="H1017" s="6">
        <v>2</v>
      </c>
      <c r="I1017" s="6">
        <v>2</v>
      </c>
      <c r="J1017" s="6"/>
      <c r="K1017" s="6"/>
      <c r="L1017" s="6"/>
      <c r="M1017" s="6">
        <v>4</v>
      </c>
    </row>
    <row r="1018" spans="7:13" x14ac:dyDescent="0.35">
      <c r="G1018" s="22">
        <v>44301</v>
      </c>
      <c r="H1018" s="6">
        <v>2</v>
      </c>
      <c r="I1018" s="6"/>
      <c r="J1018" s="6"/>
      <c r="K1018" s="6"/>
      <c r="L1018" s="6"/>
      <c r="M1018" s="6">
        <v>2</v>
      </c>
    </row>
    <row r="1019" spans="7:13" x14ac:dyDescent="0.35">
      <c r="G1019" s="22">
        <v>44302</v>
      </c>
      <c r="H1019" s="6">
        <v>1</v>
      </c>
      <c r="I1019" s="6">
        <v>1</v>
      </c>
      <c r="J1019" s="6"/>
      <c r="K1019" s="6"/>
      <c r="L1019" s="6"/>
      <c r="M1019" s="6">
        <v>2</v>
      </c>
    </row>
    <row r="1020" spans="7:13" x14ac:dyDescent="0.35">
      <c r="G1020" s="22">
        <v>44305</v>
      </c>
      <c r="H1020" s="6">
        <v>1</v>
      </c>
      <c r="I1020" s="6"/>
      <c r="J1020" s="6"/>
      <c r="K1020" s="6"/>
      <c r="L1020" s="6"/>
      <c r="M1020" s="6">
        <v>1</v>
      </c>
    </row>
    <row r="1021" spans="7:13" x14ac:dyDescent="0.35">
      <c r="G1021" s="22">
        <v>44306</v>
      </c>
      <c r="H1021" s="6"/>
      <c r="I1021" s="6">
        <v>3</v>
      </c>
      <c r="J1021" s="6"/>
      <c r="K1021" s="6"/>
      <c r="L1021" s="6">
        <v>1</v>
      </c>
      <c r="M1021" s="6">
        <v>4</v>
      </c>
    </row>
    <row r="1022" spans="7:13" x14ac:dyDescent="0.35">
      <c r="G1022" s="22">
        <v>44307</v>
      </c>
      <c r="H1022" s="6">
        <v>2</v>
      </c>
      <c r="I1022" s="6">
        <v>2</v>
      </c>
      <c r="J1022" s="6"/>
      <c r="K1022" s="6"/>
      <c r="L1022" s="6">
        <v>1</v>
      </c>
      <c r="M1022" s="6">
        <v>5</v>
      </c>
    </row>
    <row r="1023" spans="7:13" x14ac:dyDescent="0.35">
      <c r="G1023" s="22">
        <v>44308</v>
      </c>
      <c r="H1023" s="6">
        <v>1</v>
      </c>
      <c r="I1023" s="6"/>
      <c r="J1023" s="6"/>
      <c r="K1023" s="6"/>
      <c r="L1023" s="6">
        <v>1</v>
      </c>
      <c r="M1023" s="6">
        <v>2</v>
      </c>
    </row>
    <row r="1024" spans="7:13" x14ac:dyDescent="0.35">
      <c r="G1024" s="22">
        <v>44309</v>
      </c>
      <c r="H1024" s="6">
        <v>1</v>
      </c>
      <c r="I1024" s="6">
        <v>1</v>
      </c>
      <c r="J1024" s="6"/>
      <c r="K1024" s="6"/>
      <c r="L1024" s="6"/>
      <c r="M1024" s="6">
        <v>2</v>
      </c>
    </row>
    <row r="1025" spans="7:13" x14ac:dyDescent="0.35">
      <c r="G1025" s="22">
        <v>44312</v>
      </c>
      <c r="H1025" s="6">
        <v>3</v>
      </c>
      <c r="I1025" s="6"/>
      <c r="J1025" s="6"/>
      <c r="K1025" s="6">
        <v>2</v>
      </c>
      <c r="L1025" s="6"/>
      <c r="M1025" s="6">
        <v>5</v>
      </c>
    </row>
    <row r="1026" spans="7:13" x14ac:dyDescent="0.35">
      <c r="G1026" s="22">
        <v>44313</v>
      </c>
      <c r="H1026" s="6">
        <v>3</v>
      </c>
      <c r="I1026" s="6">
        <v>2</v>
      </c>
      <c r="J1026" s="6"/>
      <c r="K1026" s="6"/>
      <c r="L1026" s="6">
        <v>1</v>
      </c>
      <c r="M1026" s="6">
        <v>6</v>
      </c>
    </row>
    <row r="1027" spans="7:13" x14ac:dyDescent="0.35">
      <c r="G1027" s="22">
        <v>44314</v>
      </c>
      <c r="H1027" s="6">
        <v>2</v>
      </c>
      <c r="I1027" s="6">
        <v>1</v>
      </c>
      <c r="J1027" s="6"/>
      <c r="K1027" s="6"/>
      <c r="L1027" s="6">
        <v>2</v>
      </c>
      <c r="M1027" s="6">
        <v>5</v>
      </c>
    </row>
    <row r="1028" spans="7:13" x14ac:dyDescent="0.35">
      <c r="G1028" s="22">
        <v>44315</v>
      </c>
      <c r="H1028" s="6">
        <v>4</v>
      </c>
      <c r="I1028" s="6">
        <v>1</v>
      </c>
      <c r="J1028" s="6"/>
      <c r="K1028" s="6">
        <v>1</v>
      </c>
      <c r="L1028" s="6">
        <v>3</v>
      </c>
      <c r="M1028" s="6">
        <v>9</v>
      </c>
    </row>
    <row r="1029" spans="7:13" x14ac:dyDescent="0.35">
      <c r="G1029" s="22">
        <v>44317</v>
      </c>
      <c r="H1029" s="6"/>
      <c r="I1029" s="6">
        <v>2</v>
      </c>
      <c r="J1029" s="6"/>
      <c r="K1029" s="6"/>
      <c r="L1029" s="6"/>
      <c r="M1029" s="6">
        <v>2</v>
      </c>
    </row>
    <row r="1030" spans="7:13" x14ac:dyDescent="0.35">
      <c r="G1030" s="22">
        <v>44319</v>
      </c>
      <c r="H1030" s="6">
        <v>1</v>
      </c>
      <c r="I1030" s="6">
        <v>2</v>
      </c>
      <c r="J1030" s="6"/>
      <c r="K1030" s="6"/>
      <c r="L1030" s="6"/>
      <c r="M1030" s="6">
        <v>3</v>
      </c>
    </row>
    <row r="1031" spans="7:13" x14ac:dyDescent="0.35">
      <c r="G1031" s="22">
        <v>44320</v>
      </c>
      <c r="H1031" s="6">
        <v>2</v>
      </c>
      <c r="I1031" s="6">
        <v>1</v>
      </c>
      <c r="J1031" s="6"/>
      <c r="K1031" s="6">
        <v>3</v>
      </c>
      <c r="L1031" s="6">
        <v>1</v>
      </c>
      <c r="M1031" s="6">
        <v>7</v>
      </c>
    </row>
    <row r="1032" spans="7:13" x14ac:dyDescent="0.35">
      <c r="G1032" s="22">
        <v>44321</v>
      </c>
      <c r="H1032" s="6">
        <v>4</v>
      </c>
      <c r="I1032" s="6"/>
      <c r="J1032" s="6"/>
      <c r="K1032" s="6">
        <v>1</v>
      </c>
      <c r="L1032" s="6"/>
      <c r="M1032" s="6">
        <v>5</v>
      </c>
    </row>
    <row r="1033" spans="7:13" x14ac:dyDescent="0.35">
      <c r="G1033" s="22">
        <v>44322</v>
      </c>
      <c r="H1033" s="6">
        <v>3</v>
      </c>
      <c r="I1033" s="6">
        <v>6</v>
      </c>
      <c r="J1033" s="6"/>
      <c r="K1033" s="6"/>
      <c r="L1033" s="6"/>
      <c r="M1033" s="6">
        <v>9</v>
      </c>
    </row>
    <row r="1034" spans="7:13" x14ac:dyDescent="0.35">
      <c r="G1034" s="22">
        <v>44323</v>
      </c>
      <c r="H1034" s="6">
        <v>2</v>
      </c>
      <c r="I1034" s="6">
        <v>1</v>
      </c>
      <c r="J1034" s="6"/>
      <c r="K1034" s="6"/>
      <c r="L1034" s="6">
        <v>1</v>
      </c>
      <c r="M1034" s="6">
        <v>4</v>
      </c>
    </row>
    <row r="1035" spans="7:13" x14ac:dyDescent="0.35">
      <c r="G1035" s="22">
        <v>44324</v>
      </c>
      <c r="H1035" s="6"/>
      <c r="I1035" s="6">
        <v>1</v>
      </c>
      <c r="J1035" s="6"/>
      <c r="K1035" s="6"/>
      <c r="L1035" s="6">
        <v>1</v>
      </c>
      <c r="M1035" s="6">
        <v>2</v>
      </c>
    </row>
    <row r="1036" spans="7:13" x14ac:dyDescent="0.35">
      <c r="G1036" s="22">
        <v>44326</v>
      </c>
      <c r="H1036" s="6">
        <v>2</v>
      </c>
      <c r="I1036" s="6">
        <v>3</v>
      </c>
      <c r="J1036" s="6"/>
      <c r="K1036" s="6"/>
      <c r="L1036" s="6">
        <v>1</v>
      </c>
      <c r="M1036" s="6">
        <v>6</v>
      </c>
    </row>
    <row r="1037" spans="7:13" x14ac:dyDescent="0.35">
      <c r="G1037" s="22">
        <v>44327</v>
      </c>
      <c r="H1037" s="6">
        <v>4</v>
      </c>
      <c r="I1037" s="6">
        <v>3</v>
      </c>
      <c r="J1037" s="6"/>
      <c r="K1037" s="6"/>
      <c r="L1037" s="6"/>
      <c r="M1037" s="6">
        <v>7</v>
      </c>
    </row>
    <row r="1038" spans="7:13" x14ac:dyDescent="0.35">
      <c r="G1038" s="22">
        <v>44328</v>
      </c>
      <c r="H1038" s="6">
        <v>2</v>
      </c>
      <c r="I1038" s="6">
        <v>6</v>
      </c>
      <c r="J1038" s="6"/>
      <c r="K1038" s="6"/>
      <c r="L1038" s="6"/>
      <c r="M1038" s="6">
        <v>8</v>
      </c>
    </row>
    <row r="1039" spans="7:13" x14ac:dyDescent="0.35">
      <c r="G1039" s="22">
        <v>44329</v>
      </c>
      <c r="H1039" s="6">
        <v>4</v>
      </c>
      <c r="I1039" s="6">
        <v>8</v>
      </c>
      <c r="J1039" s="6"/>
      <c r="K1039" s="6">
        <v>1</v>
      </c>
      <c r="L1039" s="6"/>
      <c r="M1039" s="6">
        <v>13</v>
      </c>
    </row>
    <row r="1040" spans="7:13" x14ac:dyDescent="0.35">
      <c r="G1040" s="22">
        <v>44330</v>
      </c>
      <c r="H1040" s="6"/>
      <c r="I1040" s="6">
        <v>2</v>
      </c>
      <c r="J1040" s="6"/>
      <c r="K1040" s="6"/>
      <c r="L1040" s="6"/>
      <c r="M1040" s="6">
        <v>2</v>
      </c>
    </row>
    <row r="1041" spans="7:13" x14ac:dyDescent="0.35">
      <c r="G1041" s="22">
        <v>44331</v>
      </c>
      <c r="H1041" s="6">
        <v>1</v>
      </c>
      <c r="I1041" s="6"/>
      <c r="J1041" s="6"/>
      <c r="K1041" s="6">
        <v>1</v>
      </c>
      <c r="L1041" s="6"/>
      <c r="M1041" s="6">
        <v>2</v>
      </c>
    </row>
    <row r="1042" spans="7:13" x14ac:dyDescent="0.35">
      <c r="G1042" s="22">
        <v>44333</v>
      </c>
      <c r="H1042" s="6">
        <v>4</v>
      </c>
      <c r="I1042" s="6">
        <v>5</v>
      </c>
      <c r="J1042" s="6">
        <v>1</v>
      </c>
      <c r="K1042" s="6">
        <v>2</v>
      </c>
      <c r="L1042" s="6"/>
      <c r="M1042" s="6">
        <v>12</v>
      </c>
    </row>
    <row r="1043" spans="7:13" x14ac:dyDescent="0.35">
      <c r="G1043" s="22">
        <v>44334</v>
      </c>
      <c r="H1043" s="6">
        <v>2</v>
      </c>
      <c r="I1043" s="6">
        <v>1</v>
      </c>
      <c r="J1043" s="6"/>
      <c r="K1043" s="6"/>
      <c r="L1043" s="6"/>
      <c r="M1043" s="6">
        <v>3</v>
      </c>
    </row>
    <row r="1044" spans="7:13" x14ac:dyDescent="0.35">
      <c r="G1044" s="22">
        <v>44335</v>
      </c>
      <c r="H1044" s="6">
        <v>1</v>
      </c>
      <c r="I1044" s="6">
        <v>2</v>
      </c>
      <c r="J1044" s="6"/>
      <c r="K1044" s="6">
        <v>1</v>
      </c>
      <c r="L1044" s="6">
        <v>1</v>
      </c>
      <c r="M1044" s="6">
        <v>5</v>
      </c>
    </row>
    <row r="1045" spans="7:13" x14ac:dyDescent="0.35">
      <c r="G1045" s="22">
        <v>44336</v>
      </c>
      <c r="H1045" s="6">
        <v>3</v>
      </c>
      <c r="I1045" s="6">
        <v>1</v>
      </c>
      <c r="J1045" s="6">
        <v>1</v>
      </c>
      <c r="K1045" s="6"/>
      <c r="L1045" s="6">
        <v>1</v>
      </c>
      <c r="M1045" s="6">
        <v>6</v>
      </c>
    </row>
    <row r="1046" spans="7:13" x14ac:dyDescent="0.35">
      <c r="G1046" s="22">
        <v>44337</v>
      </c>
      <c r="H1046" s="6">
        <v>1</v>
      </c>
      <c r="I1046" s="6">
        <v>2</v>
      </c>
      <c r="J1046" s="6"/>
      <c r="K1046" s="6"/>
      <c r="L1046" s="6"/>
      <c r="M1046" s="6">
        <v>3</v>
      </c>
    </row>
    <row r="1047" spans="7:13" x14ac:dyDescent="0.35">
      <c r="G1047" s="22">
        <v>44338</v>
      </c>
      <c r="H1047" s="6"/>
      <c r="I1047" s="6">
        <v>1</v>
      </c>
      <c r="J1047" s="6"/>
      <c r="K1047" s="6"/>
      <c r="L1047" s="6"/>
      <c r="M1047" s="6">
        <v>1</v>
      </c>
    </row>
    <row r="1048" spans="7:13" x14ac:dyDescent="0.35">
      <c r="G1048" s="22">
        <v>44340</v>
      </c>
      <c r="H1048" s="6">
        <v>2</v>
      </c>
      <c r="I1048" s="6">
        <v>1</v>
      </c>
      <c r="J1048" s="6"/>
      <c r="K1048" s="6"/>
      <c r="L1048" s="6"/>
      <c r="M1048" s="6">
        <v>3</v>
      </c>
    </row>
    <row r="1049" spans="7:13" x14ac:dyDescent="0.35">
      <c r="G1049" s="22">
        <v>44341</v>
      </c>
      <c r="H1049" s="6">
        <v>1</v>
      </c>
      <c r="I1049" s="6">
        <v>2</v>
      </c>
      <c r="J1049" s="6"/>
      <c r="K1049" s="6">
        <v>3</v>
      </c>
      <c r="L1049" s="6"/>
      <c r="M1049" s="6">
        <v>6</v>
      </c>
    </row>
    <row r="1050" spans="7:13" x14ac:dyDescent="0.35">
      <c r="G1050" s="22">
        <v>44342</v>
      </c>
      <c r="H1050" s="6">
        <v>1</v>
      </c>
      <c r="I1050" s="6">
        <v>2</v>
      </c>
      <c r="J1050" s="6"/>
      <c r="K1050" s="6"/>
      <c r="L1050" s="6"/>
      <c r="M1050" s="6">
        <v>3</v>
      </c>
    </row>
    <row r="1051" spans="7:13" x14ac:dyDescent="0.35">
      <c r="G1051" s="22">
        <v>44343</v>
      </c>
      <c r="H1051" s="6">
        <v>1</v>
      </c>
      <c r="I1051" s="6">
        <v>3</v>
      </c>
      <c r="J1051" s="6"/>
      <c r="K1051" s="6"/>
      <c r="L1051" s="6"/>
      <c r="M1051" s="6">
        <v>4</v>
      </c>
    </row>
    <row r="1052" spans="7:13" x14ac:dyDescent="0.35">
      <c r="G1052" s="22">
        <v>44344</v>
      </c>
      <c r="H1052" s="6"/>
      <c r="I1052" s="6">
        <v>1</v>
      </c>
      <c r="J1052" s="6"/>
      <c r="K1052" s="6"/>
      <c r="L1052" s="6"/>
      <c r="M1052" s="6">
        <v>1</v>
      </c>
    </row>
    <row r="1053" spans="7:13" x14ac:dyDescent="0.35">
      <c r="G1053" s="22">
        <v>44345</v>
      </c>
      <c r="H1053" s="6"/>
      <c r="I1053" s="6">
        <v>1</v>
      </c>
      <c r="J1053" s="6"/>
      <c r="K1053" s="6"/>
      <c r="L1053" s="6"/>
      <c r="M1053" s="6">
        <v>1</v>
      </c>
    </row>
    <row r="1054" spans="7:13" x14ac:dyDescent="0.35">
      <c r="G1054" s="22">
        <v>44347</v>
      </c>
      <c r="H1054" s="6">
        <v>4</v>
      </c>
      <c r="I1054" s="6">
        <v>2</v>
      </c>
      <c r="J1054" s="6"/>
      <c r="K1054" s="6">
        <v>2</v>
      </c>
      <c r="L1054" s="6"/>
      <c r="M1054" s="6">
        <v>8</v>
      </c>
    </row>
    <row r="1055" spans="7:13" x14ac:dyDescent="0.35">
      <c r="G1055" s="22">
        <v>44348</v>
      </c>
      <c r="H1055" s="6">
        <v>4</v>
      </c>
      <c r="I1055" s="6">
        <v>3</v>
      </c>
      <c r="J1055" s="6"/>
      <c r="K1055" s="6">
        <v>1</v>
      </c>
      <c r="L1055" s="6"/>
      <c r="M1055" s="6">
        <v>8</v>
      </c>
    </row>
    <row r="1056" spans="7:13" x14ac:dyDescent="0.35">
      <c r="G1056" s="22">
        <v>44349</v>
      </c>
      <c r="H1056" s="6">
        <v>5</v>
      </c>
      <c r="I1056" s="6">
        <v>2</v>
      </c>
      <c r="J1056" s="6"/>
      <c r="K1056" s="6">
        <v>2</v>
      </c>
      <c r="L1056" s="6"/>
      <c r="M1056" s="6">
        <v>9</v>
      </c>
    </row>
    <row r="1057" spans="7:13" x14ac:dyDescent="0.35">
      <c r="G1057" s="22">
        <v>44350</v>
      </c>
      <c r="H1057" s="6">
        <v>1</v>
      </c>
      <c r="I1057" s="6">
        <v>5</v>
      </c>
      <c r="J1057" s="6"/>
      <c r="K1057" s="6">
        <v>1</v>
      </c>
      <c r="L1057" s="6"/>
      <c r="M1057" s="6">
        <v>7</v>
      </c>
    </row>
    <row r="1058" spans="7:13" x14ac:dyDescent="0.35">
      <c r="G1058" s="22">
        <v>44352</v>
      </c>
      <c r="H1058" s="6"/>
      <c r="I1058" s="6">
        <v>1</v>
      </c>
      <c r="J1058" s="6"/>
      <c r="K1058" s="6">
        <v>1</v>
      </c>
      <c r="L1058" s="6"/>
      <c r="M1058" s="6">
        <v>2</v>
      </c>
    </row>
    <row r="1059" spans="7:13" x14ac:dyDescent="0.35">
      <c r="G1059" s="22">
        <v>44354</v>
      </c>
      <c r="H1059" s="6">
        <v>3</v>
      </c>
      <c r="I1059" s="6">
        <v>3</v>
      </c>
      <c r="J1059" s="6"/>
      <c r="K1059" s="6"/>
      <c r="L1059" s="6"/>
      <c r="M1059" s="6">
        <v>6</v>
      </c>
    </row>
    <row r="1060" spans="7:13" x14ac:dyDescent="0.35">
      <c r="G1060" s="22">
        <v>44355</v>
      </c>
      <c r="H1060" s="6">
        <v>5</v>
      </c>
      <c r="I1060" s="6">
        <v>2</v>
      </c>
      <c r="J1060" s="6"/>
      <c r="K1060" s="6">
        <v>1</v>
      </c>
      <c r="L1060" s="6"/>
      <c r="M1060" s="6">
        <v>8</v>
      </c>
    </row>
    <row r="1061" spans="7:13" x14ac:dyDescent="0.35">
      <c r="G1061" s="22">
        <v>44356</v>
      </c>
      <c r="H1061" s="6">
        <v>3</v>
      </c>
      <c r="I1061" s="6">
        <v>1</v>
      </c>
      <c r="J1061" s="6"/>
      <c r="K1061" s="6"/>
      <c r="L1061" s="6"/>
      <c r="M1061" s="6">
        <v>4</v>
      </c>
    </row>
    <row r="1062" spans="7:13" x14ac:dyDescent="0.35">
      <c r="G1062" s="22">
        <v>44357</v>
      </c>
      <c r="H1062" s="6">
        <v>1</v>
      </c>
      <c r="I1062" s="6">
        <v>4</v>
      </c>
      <c r="J1062" s="6"/>
      <c r="K1062" s="6">
        <v>1</v>
      </c>
      <c r="L1062" s="6">
        <v>1</v>
      </c>
      <c r="M1062" s="6">
        <v>7</v>
      </c>
    </row>
    <row r="1063" spans="7:13" x14ac:dyDescent="0.35">
      <c r="G1063" s="22">
        <v>44358</v>
      </c>
      <c r="H1063" s="6"/>
      <c r="I1063" s="6">
        <v>3</v>
      </c>
      <c r="J1063" s="6"/>
      <c r="K1063" s="6"/>
      <c r="L1063" s="6"/>
      <c r="M1063" s="6">
        <v>3</v>
      </c>
    </row>
    <row r="1064" spans="7:13" x14ac:dyDescent="0.35">
      <c r="G1064" s="22">
        <v>44359</v>
      </c>
      <c r="H1064" s="6">
        <v>1</v>
      </c>
      <c r="I1064" s="6">
        <v>1</v>
      </c>
      <c r="J1064" s="6"/>
      <c r="K1064" s="6"/>
      <c r="L1064" s="6"/>
      <c r="M1064" s="6">
        <v>2</v>
      </c>
    </row>
    <row r="1065" spans="7:13" x14ac:dyDescent="0.35">
      <c r="G1065" s="22">
        <v>44361</v>
      </c>
      <c r="H1065" s="6">
        <v>3</v>
      </c>
      <c r="I1065" s="6">
        <v>8</v>
      </c>
      <c r="J1065" s="6"/>
      <c r="K1065" s="6"/>
      <c r="L1065" s="6"/>
      <c r="M1065" s="6">
        <v>11</v>
      </c>
    </row>
    <row r="1066" spans="7:13" x14ac:dyDescent="0.35">
      <c r="G1066" s="22">
        <v>44362</v>
      </c>
      <c r="H1066" s="6">
        <v>4</v>
      </c>
      <c r="I1066" s="6">
        <v>1</v>
      </c>
      <c r="J1066" s="6"/>
      <c r="K1066" s="6"/>
      <c r="L1066" s="6">
        <v>1</v>
      </c>
      <c r="M1066" s="6">
        <v>6</v>
      </c>
    </row>
    <row r="1067" spans="7:13" x14ac:dyDescent="0.35">
      <c r="G1067" s="22">
        <v>44363</v>
      </c>
      <c r="H1067" s="6"/>
      <c r="I1067" s="6">
        <v>6</v>
      </c>
      <c r="J1067" s="6"/>
      <c r="K1067" s="6"/>
      <c r="L1067" s="6"/>
      <c r="M1067" s="6">
        <v>6</v>
      </c>
    </row>
    <row r="1068" spans="7:13" x14ac:dyDescent="0.35">
      <c r="G1068" s="22">
        <v>44364</v>
      </c>
      <c r="H1068" s="6">
        <v>5</v>
      </c>
      <c r="I1068" s="6">
        <v>4</v>
      </c>
      <c r="J1068" s="6">
        <v>1</v>
      </c>
      <c r="K1068" s="6">
        <v>1</v>
      </c>
      <c r="L1068" s="6">
        <v>1</v>
      </c>
      <c r="M1068" s="6">
        <v>12</v>
      </c>
    </row>
    <row r="1069" spans="7:13" x14ac:dyDescent="0.35">
      <c r="G1069" s="22">
        <v>44365</v>
      </c>
      <c r="H1069" s="6">
        <v>1</v>
      </c>
      <c r="I1069" s="6"/>
      <c r="J1069" s="6"/>
      <c r="K1069" s="6"/>
      <c r="L1069" s="6"/>
      <c r="M1069" s="6">
        <v>1</v>
      </c>
    </row>
    <row r="1070" spans="7:13" x14ac:dyDescent="0.35">
      <c r="G1070" s="22">
        <v>44366</v>
      </c>
      <c r="H1070" s="6"/>
      <c r="I1070" s="6">
        <v>2</v>
      </c>
      <c r="J1070" s="6"/>
      <c r="K1070" s="6"/>
      <c r="L1070" s="6"/>
      <c r="M1070" s="6">
        <v>2</v>
      </c>
    </row>
    <row r="1071" spans="7:13" x14ac:dyDescent="0.35">
      <c r="G1071" s="22">
        <v>44368</v>
      </c>
      <c r="H1071" s="6">
        <v>3</v>
      </c>
      <c r="I1071" s="6">
        <v>4</v>
      </c>
      <c r="J1071" s="6"/>
      <c r="K1071" s="6">
        <v>1</v>
      </c>
      <c r="L1071" s="6">
        <v>1</v>
      </c>
      <c r="M1071" s="6">
        <v>9</v>
      </c>
    </row>
    <row r="1072" spans="7:13" x14ac:dyDescent="0.35">
      <c r="G1072" s="22">
        <v>44369</v>
      </c>
      <c r="H1072" s="6">
        <v>3</v>
      </c>
      <c r="I1072" s="6">
        <v>3</v>
      </c>
      <c r="J1072" s="6"/>
      <c r="K1072" s="6">
        <v>1</v>
      </c>
      <c r="L1072" s="6">
        <v>1</v>
      </c>
      <c r="M1072" s="6">
        <v>8</v>
      </c>
    </row>
    <row r="1073" spans="7:13" x14ac:dyDescent="0.35">
      <c r="G1073" s="22">
        <v>44370</v>
      </c>
      <c r="H1073" s="6">
        <v>2</v>
      </c>
      <c r="I1073" s="6">
        <v>3</v>
      </c>
      <c r="J1073" s="6"/>
      <c r="K1073" s="6"/>
      <c r="L1073" s="6"/>
      <c r="M1073" s="6">
        <v>5</v>
      </c>
    </row>
    <row r="1074" spans="7:13" x14ac:dyDescent="0.35">
      <c r="G1074" s="22">
        <v>44371</v>
      </c>
      <c r="H1074" s="6"/>
      <c r="I1074" s="6">
        <v>3</v>
      </c>
      <c r="J1074" s="6"/>
      <c r="K1074" s="6">
        <v>2</v>
      </c>
      <c r="L1074" s="6">
        <v>2</v>
      </c>
      <c r="M1074" s="6">
        <v>7</v>
      </c>
    </row>
    <row r="1075" spans="7:13" x14ac:dyDescent="0.35">
      <c r="G1075" s="22">
        <v>44372</v>
      </c>
      <c r="H1075" s="6">
        <v>1</v>
      </c>
      <c r="I1075" s="6">
        <v>1</v>
      </c>
      <c r="J1075" s="6"/>
      <c r="K1075" s="6"/>
      <c r="L1075" s="6"/>
      <c r="M1075" s="6">
        <v>2</v>
      </c>
    </row>
    <row r="1076" spans="7:13" x14ac:dyDescent="0.35">
      <c r="G1076" s="22">
        <v>44373</v>
      </c>
      <c r="H1076" s="6">
        <v>1</v>
      </c>
      <c r="I1076" s="6"/>
      <c r="J1076" s="6"/>
      <c r="K1076" s="6"/>
      <c r="L1076" s="6"/>
      <c r="M1076" s="6">
        <v>1</v>
      </c>
    </row>
    <row r="1077" spans="7:13" x14ac:dyDescent="0.35">
      <c r="G1077" s="22">
        <v>44375</v>
      </c>
      <c r="H1077" s="6">
        <v>1</v>
      </c>
      <c r="I1077" s="6">
        <v>3</v>
      </c>
      <c r="J1077" s="6"/>
      <c r="K1077" s="6"/>
      <c r="L1077" s="6">
        <v>1</v>
      </c>
      <c r="M1077" s="6">
        <v>5</v>
      </c>
    </row>
    <row r="1078" spans="7:13" x14ac:dyDescent="0.35">
      <c r="G1078" s="22">
        <v>44376</v>
      </c>
      <c r="H1078" s="6">
        <v>1</v>
      </c>
      <c r="I1078" s="6">
        <v>1</v>
      </c>
      <c r="J1078" s="6"/>
      <c r="K1078" s="6">
        <v>1</v>
      </c>
      <c r="L1078" s="6">
        <v>2</v>
      </c>
      <c r="M1078" s="6">
        <v>5</v>
      </c>
    </row>
    <row r="1079" spans="7:13" x14ac:dyDescent="0.35">
      <c r="G1079" s="22">
        <v>44377</v>
      </c>
      <c r="H1079" s="6">
        <v>2</v>
      </c>
      <c r="I1079" s="6">
        <v>5</v>
      </c>
      <c r="J1079" s="6"/>
      <c r="K1079" s="6">
        <v>2</v>
      </c>
      <c r="L1079" s="6"/>
      <c r="M1079" s="6">
        <v>9</v>
      </c>
    </row>
    <row r="1080" spans="7:13" x14ac:dyDescent="0.35">
      <c r="G1080" s="22">
        <v>44378</v>
      </c>
      <c r="H1080" s="6">
        <v>1</v>
      </c>
      <c r="I1080" s="6"/>
      <c r="J1080" s="6"/>
      <c r="K1080" s="6"/>
      <c r="L1080" s="6"/>
      <c r="M1080" s="6">
        <v>1</v>
      </c>
    </row>
    <row r="1081" spans="7:13" x14ac:dyDescent="0.35">
      <c r="G1081" s="22">
        <v>44380</v>
      </c>
      <c r="H1081" s="6">
        <v>1</v>
      </c>
      <c r="I1081" s="6">
        <v>3</v>
      </c>
      <c r="J1081" s="6"/>
      <c r="K1081" s="6">
        <v>1</v>
      </c>
      <c r="L1081" s="6"/>
      <c r="M1081" s="6">
        <v>5</v>
      </c>
    </row>
    <row r="1082" spans="7:13" x14ac:dyDescent="0.35">
      <c r="G1082" s="22">
        <v>44382</v>
      </c>
      <c r="H1082" s="6">
        <v>2</v>
      </c>
      <c r="I1082" s="6">
        <v>6</v>
      </c>
      <c r="J1082" s="6"/>
      <c r="K1082" s="6"/>
      <c r="L1082" s="6">
        <v>2</v>
      </c>
      <c r="M1082" s="6">
        <v>10</v>
      </c>
    </row>
    <row r="1083" spans="7:13" x14ac:dyDescent="0.35">
      <c r="G1083" s="22">
        <v>44383</v>
      </c>
      <c r="H1083" s="6">
        <v>2</v>
      </c>
      <c r="I1083" s="6">
        <v>5</v>
      </c>
      <c r="J1083" s="6"/>
      <c r="K1083" s="6"/>
      <c r="L1083" s="6">
        <v>2</v>
      </c>
      <c r="M1083" s="6">
        <v>9</v>
      </c>
    </row>
    <row r="1084" spans="7:13" x14ac:dyDescent="0.35">
      <c r="G1084" s="22">
        <v>44384</v>
      </c>
      <c r="H1084" s="6"/>
      <c r="I1084" s="6">
        <v>4</v>
      </c>
      <c r="J1084" s="6"/>
      <c r="K1084" s="6">
        <v>1</v>
      </c>
      <c r="L1084" s="6"/>
      <c r="M1084" s="6">
        <v>5</v>
      </c>
    </row>
    <row r="1085" spans="7:13" x14ac:dyDescent="0.35">
      <c r="G1085" s="22">
        <v>44386</v>
      </c>
      <c r="H1085" s="6">
        <v>2</v>
      </c>
      <c r="I1085" s="6">
        <v>1</v>
      </c>
      <c r="J1085" s="6"/>
      <c r="K1085" s="6"/>
      <c r="L1085" s="6">
        <v>1</v>
      </c>
      <c r="M1085" s="6">
        <v>4</v>
      </c>
    </row>
    <row r="1086" spans="7:13" x14ac:dyDescent="0.35">
      <c r="G1086" s="22">
        <v>44389</v>
      </c>
      <c r="H1086" s="6">
        <v>10</v>
      </c>
      <c r="I1086" s="6">
        <v>7</v>
      </c>
      <c r="J1086" s="6"/>
      <c r="K1086" s="6">
        <v>1</v>
      </c>
      <c r="L1086" s="6"/>
      <c r="M1086" s="6">
        <v>18</v>
      </c>
    </row>
    <row r="1087" spans="7:13" x14ac:dyDescent="0.35">
      <c r="G1087" s="22">
        <v>44390</v>
      </c>
      <c r="H1087" s="6">
        <v>9</v>
      </c>
      <c r="I1087" s="6">
        <v>4</v>
      </c>
      <c r="J1087" s="6"/>
      <c r="K1087" s="6"/>
      <c r="L1087" s="6"/>
      <c r="M1087" s="6">
        <v>13</v>
      </c>
    </row>
    <row r="1088" spans="7:13" x14ac:dyDescent="0.35">
      <c r="G1088" s="22">
        <v>44391</v>
      </c>
      <c r="H1088" s="6"/>
      <c r="I1088" s="6">
        <v>3</v>
      </c>
      <c r="J1088" s="6"/>
      <c r="K1088" s="6">
        <v>3</v>
      </c>
      <c r="L1088" s="6"/>
      <c r="M1088" s="6">
        <v>6</v>
      </c>
    </row>
    <row r="1089" spans="7:13" x14ac:dyDescent="0.35">
      <c r="G1089" s="22">
        <v>44392</v>
      </c>
      <c r="H1089" s="6">
        <v>3</v>
      </c>
      <c r="I1089" s="6">
        <v>4</v>
      </c>
      <c r="J1089" s="6"/>
      <c r="K1089" s="6"/>
      <c r="L1089" s="6"/>
      <c r="M1089" s="6">
        <v>7</v>
      </c>
    </row>
    <row r="1090" spans="7:13" x14ac:dyDescent="0.35">
      <c r="G1090" s="22">
        <v>44393</v>
      </c>
      <c r="H1090" s="6">
        <v>2</v>
      </c>
      <c r="I1090" s="6">
        <v>2</v>
      </c>
      <c r="J1090" s="6"/>
      <c r="K1090" s="6"/>
      <c r="L1090" s="6">
        <v>1</v>
      </c>
      <c r="M1090" s="6">
        <v>5</v>
      </c>
    </row>
    <row r="1091" spans="7:13" x14ac:dyDescent="0.35">
      <c r="G1091" s="22">
        <v>44394</v>
      </c>
      <c r="H1091" s="6">
        <v>1</v>
      </c>
      <c r="I1091" s="6"/>
      <c r="J1091" s="6"/>
      <c r="K1091" s="6"/>
      <c r="L1091" s="6"/>
      <c r="M1091" s="6">
        <v>1</v>
      </c>
    </row>
    <row r="1092" spans="7:13" x14ac:dyDescent="0.35">
      <c r="G1092" s="22">
        <v>44396</v>
      </c>
      <c r="H1092" s="6">
        <v>4</v>
      </c>
      <c r="I1092" s="6">
        <v>7</v>
      </c>
      <c r="J1092" s="6"/>
      <c r="K1092" s="6"/>
      <c r="L1092" s="6"/>
      <c r="M1092" s="6">
        <v>11</v>
      </c>
    </row>
    <row r="1093" spans="7:13" x14ac:dyDescent="0.35">
      <c r="G1093" s="22">
        <v>44397</v>
      </c>
      <c r="H1093" s="6">
        <v>1</v>
      </c>
      <c r="I1093" s="6">
        <v>3</v>
      </c>
      <c r="J1093" s="6"/>
      <c r="K1093" s="6"/>
      <c r="L1093" s="6"/>
      <c r="M1093" s="6">
        <v>4</v>
      </c>
    </row>
    <row r="1094" spans="7:13" x14ac:dyDescent="0.35">
      <c r="G1094" s="22">
        <v>44398</v>
      </c>
      <c r="H1094" s="6">
        <v>7</v>
      </c>
      <c r="I1094" s="6">
        <v>2</v>
      </c>
      <c r="J1094" s="6"/>
      <c r="K1094" s="6">
        <v>1</v>
      </c>
      <c r="L1094" s="6"/>
      <c r="M1094" s="6">
        <v>10</v>
      </c>
    </row>
    <row r="1095" spans="7:13" x14ac:dyDescent="0.35">
      <c r="G1095" s="22">
        <v>44399</v>
      </c>
      <c r="H1095" s="6">
        <v>3</v>
      </c>
      <c r="I1095" s="6">
        <v>3</v>
      </c>
      <c r="J1095" s="6"/>
      <c r="K1095" s="6">
        <v>1</v>
      </c>
      <c r="L1095" s="6"/>
      <c r="M1095" s="6">
        <v>7</v>
      </c>
    </row>
    <row r="1096" spans="7:13" x14ac:dyDescent="0.35">
      <c r="G1096" s="22">
        <v>44400</v>
      </c>
      <c r="H1096" s="6"/>
      <c r="I1096" s="6"/>
      <c r="J1096" s="6"/>
      <c r="K1096" s="6">
        <v>1</v>
      </c>
      <c r="L1096" s="6">
        <v>1</v>
      </c>
      <c r="M1096" s="6">
        <v>2</v>
      </c>
    </row>
    <row r="1097" spans="7:13" x14ac:dyDescent="0.35">
      <c r="G1097" s="22">
        <v>44401</v>
      </c>
      <c r="H1097" s="6"/>
      <c r="I1097" s="6">
        <v>3</v>
      </c>
      <c r="J1097" s="6"/>
      <c r="K1097" s="6"/>
      <c r="L1097" s="6"/>
      <c r="M1097" s="6">
        <v>3</v>
      </c>
    </row>
    <row r="1098" spans="7:13" x14ac:dyDescent="0.35">
      <c r="G1098" s="22">
        <v>44403</v>
      </c>
      <c r="H1098" s="6"/>
      <c r="I1098" s="6">
        <v>1</v>
      </c>
      <c r="J1098" s="6"/>
      <c r="K1098" s="6"/>
      <c r="L1098" s="6"/>
      <c r="M1098" s="6">
        <v>1</v>
      </c>
    </row>
    <row r="1099" spans="7:13" x14ac:dyDescent="0.35">
      <c r="G1099" s="22">
        <v>44406</v>
      </c>
      <c r="H1099" s="6"/>
      <c r="I1099" s="6"/>
      <c r="J1099" s="6"/>
      <c r="K1099" s="6">
        <v>1</v>
      </c>
      <c r="L1099" s="6"/>
      <c r="M1099" s="6">
        <v>1</v>
      </c>
    </row>
    <row r="1100" spans="7:13" x14ac:dyDescent="0.35">
      <c r="G1100" s="22" t="s">
        <v>1057</v>
      </c>
      <c r="H1100" s="6">
        <v>384</v>
      </c>
      <c r="I1100" s="6">
        <v>316</v>
      </c>
      <c r="J1100" s="6">
        <v>4</v>
      </c>
      <c r="K1100" s="6">
        <v>116</v>
      </c>
      <c r="L1100" s="6">
        <v>38</v>
      </c>
      <c r="M1100" s="6">
        <v>858</v>
      </c>
    </row>
  </sheetData>
  <autoFilter ref="A1:W859" xr:uid="{DE4A64E2-78B3-4B83-87E3-01E1AFD638CC}"/>
  <pageMargins left="0.7" right="0.7" top="0.75" bottom="0.75" header="0.3" footer="0.3"/>
  <drawing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E1105A-E058-41F1-8908-59156E84F1CB}">
  <sheetPr filterMode="1"/>
  <dimension ref="A1:V1001"/>
  <sheetViews>
    <sheetView workbookViewId="0">
      <selection activeCell="K994" sqref="A1:V1001"/>
    </sheetView>
  </sheetViews>
  <sheetFormatPr defaultRowHeight="14.5" x14ac:dyDescent="0.35"/>
  <cols>
    <col min="1" max="1" width="7" bestFit="1" customWidth="1"/>
    <col min="2" max="2" width="9.54296875" bestFit="1" customWidth="1"/>
    <col min="3" max="3" width="8.6328125" bestFit="1" customWidth="1"/>
    <col min="4" max="4" width="7.26953125" bestFit="1" customWidth="1"/>
    <col min="5" max="5" width="4.90625" bestFit="1" customWidth="1"/>
    <col min="6" max="6" width="8" bestFit="1" customWidth="1"/>
    <col min="7" max="7" width="9.453125" bestFit="1" customWidth="1"/>
    <col min="8" max="8" width="5.54296875" bestFit="1" customWidth="1"/>
    <col min="9" max="9" width="6.90625" bestFit="1" customWidth="1"/>
    <col min="10" max="10" width="8.6328125" bestFit="1" customWidth="1"/>
    <col min="11" max="11" width="6.26953125" bestFit="1" customWidth="1"/>
    <col min="12" max="12" width="9.81640625" bestFit="1" customWidth="1"/>
    <col min="14" max="14" width="4.81640625" bestFit="1" customWidth="1"/>
    <col min="15" max="15" width="7.26953125" bestFit="1" customWidth="1"/>
    <col min="16" max="16" width="7.1796875" bestFit="1" customWidth="1"/>
    <col min="17" max="17" width="6.81640625" bestFit="1" customWidth="1"/>
    <col min="18" max="20" width="9.81640625" bestFit="1" customWidth="1"/>
    <col min="21" max="21" width="7.1796875" bestFit="1" customWidth="1"/>
    <col min="22" max="22" width="8.6328125" bestFit="1" customWidth="1"/>
  </cols>
  <sheetData>
    <row r="1" spans="1:22" x14ac:dyDescent="0.35">
      <c r="A1" s="1" t="s">
        <v>5</v>
      </c>
      <c r="B1" s="1" t="s">
        <v>24</v>
      </c>
      <c r="C1" s="1" t="s">
        <v>10</v>
      </c>
      <c r="D1" s="1" t="s">
        <v>0</v>
      </c>
      <c r="E1" s="1" t="s">
        <v>23</v>
      </c>
      <c r="F1" s="1" t="s">
        <v>14</v>
      </c>
      <c r="G1" s="1" t="s">
        <v>15</v>
      </c>
      <c r="H1" s="1" t="s">
        <v>4</v>
      </c>
      <c r="I1" s="1" t="s">
        <v>25</v>
      </c>
      <c r="J1" s="1" t="s">
        <v>26</v>
      </c>
      <c r="K1" s="1" t="s">
        <v>27</v>
      </c>
      <c r="L1" s="1" t="s">
        <v>28</v>
      </c>
      <c r="M1" s="1" t="s">
        <v>16</v>
      </c>
      <c r="N1" s="1" t="s">
        <v>22</v>
      </c>
      <c r="O1" s="1" t="s">
        <v>1047</v>
      </c>
      <c r="P1" s="1" t="s">
        <v>29</v>
      </c>
      <c r="Q1" s="1" t="s">
        <v>30</v>
      </c>
      <c r="R1" s="1" t="s">
        <v>31</v>
      </c>
      <c r="S1" s="1" t="s">
        <v>32</v>
      </c>
      <c r="T1" s="1" t="s">
        <v>33</v>
      </c>
      <c r="U1" s="1" t="s">
        <v>45</v>
      </c>
      <c r="V1" s="1" t="s">
        <v>46</v>
      </c>
    </row>
    <row r="2" spans="1:22" hidden="1" x14ac:dyDescent="0.35">
      <c r="A2" t="s">
        <v>47</v>
      </c>
      <c r="B2" t="s">
        <v>36</v>
      </c>
      <c r="C2" t="s">
        <v>8</v>
      </c>
      <c r="D2" t="s">
        <v>12</v>
      </c>
      <c r="F2">
        <v>44075</v>
      </c>
      <c r="G2">
        <v>44089</v>
      </c>
      <c r="H2">
        <v>2</v>
      </c>
      <c r="K2">
        <v>0.5</v>
      </c>
      <c r="L2">
        <v>360</v>
      </c>
      <c r="M2" t="s">
        <v>17</v>
      </c>
      <c r="N2">
        <v>14</v>
      </c>
      <c r="O2">
        <v>140</v>
      </c>
      <c r="P2">
        <v>70</v>
      </c>
      <c r="Q2">
        <v>70</v>
      </c>
      <c r="R2">
        <v>360</v>
      </c>
      <c r="S2">
        <v>430</v>
      </c>
      <c r="T2">
        <v>430</v>
      </c>
      <c r="U2" t="s">
        <v>1048</v>
      </c>
      <c r="V2" t="s">
        <v>1048</v>
      </c>
    </row>
    <row r="3" spans="1:22" hidden="1" x14ac:dyDescent="0.35">
      <c r="A3" t="s">
        <v>48</v>
      </c>
      <c r="B3" t="s">
        <v>37</v>
      </c>
      <c r="C3" t="s">
        <v>43</v>
      </c>
      <c r="D3" t="s">
        <v>13</v>
      </c>
      <c r="F3">
        <v>44075</v>
      </c>
      <c r="G3">
        <v>44078</v>
      </c>
      <c r="H3">
        <v>1</v>
      </c>
      <c r="K3">
        <v>0.5</v>
      </c>
      <c r="L3">
        <v>90.041600000000003</v>
      </c>
      <c r="M3" t="s">
        <v>17</v>
      </c>
      <c r="N3">
        <v>3</v>
      </c>
      <c r="O3">
        <v>80</v>
      </c>
      <c r="P3">
        <v>40</v>
      </c>
      <c r="Q3">
        <v>40</v>
      </c>
      <c r="R3">
        <v>90.041600000000003</v>
      </c>
      <c r="S3">
        <v>130.04160000000002</v>
      </c>
      <c r="T3">
        <v>130.04160000000002</v>
      </c>
      <c r="U3" t="s">
        <v>1048</v>
      </c>
      <c r="V3" t="s">
        <v>1049</v>
      </c>
    </row>
    <row r="4" spans="1:22" hidden="1" x14ac:dyDescent="0.35">
      <c r="A4" t="s">
        <v>49</v>
      </c>
      <c r="B4" t="s">
        <v>34</v>
      </c>
      <c r="C4" t="s">
        <v>44</v>
      </c>
      <c r="D4" t="s">
        <v>11</v>
      </c>
      <c r="F4">
        <v>44075</v>
      </c>
      <c r="G4">
        <v>44091</v>
      </c>
      <c r="H4">
        <v>1</v>
      </c>
      <c r="K4">
        <v>0.25</v>
      </c>
      <c r="L4">
        <v>120</v>
      </c>
      <c r="M4" t="s">
        <v>19</v>
      </c>
      <c r="N4">
        <v>16</v>
      </c>
      <c r="O4">
        <v>80</v>
      </c>
      <c r="P4">
        <v>20</v>
      </c>
      <c r="Q4">
        <v>20</v>
      </c>
      <c r="R4">
        <v>120</v>
      </c>
      <c r="S4">
        <v>140</v>
      </c>
      <c r="T4">
        <v>140</v>
      </c>
      <c r="U4" t="s">
        <v>1048</v>
      </c>
      <c r="V4" t="s">
        <v>1050</v>
      </c>
    </row>
    <row r="5" spans="1:22" hidden="1" x14ac:dyDescent="0.35">
      <c r="A5" t="s">
        <v>50</v>
      </c>
      <c r="B5" t="s">
        <v>37</v>
      </c>
      <c r="C5" t="s">
        <v>43</v>
      </c>
      <c r="D5" t="s">
        <v>11</v>
      </c>
      <c r="F5">
        <v>44075</v>
      </c>
      <c r="G5">
        <v>44091</v>
      </c>
      <c r="H5">
        <v>1</v>
      </c>
      <c r="K5">
        <v>0.25</v>
      </c>
      <c r="L5">
        <v>16.25</v>
      </c>
      <c r="M5" t="s">
        <v>17</v>
      </c>
      <c r="N5">
        <v>16</v>
      </c>
      <c r="O5">
        <v>80</v>
      </c>
      <c r="P5">
        <v>20</v>
      </c>
      <c r="Q5">
        <v>20</v>
      </c>
      <c r="R5">
        <v>16.25</v>
      </c>
      <c r="S5">
        <v>36.25</v>
      </c>
      <c r="T5">
        <v>36.25</v>
      </c>
      <c r="U5" t="s">
        <v>1048</v>
      </c>
      <c r="V5" t="s">
        <v>1050</v>
      </c>
    </row>
    <row r="6" spans="1:22" x14ac:dyDescent="0.35">
      <c r="A6" t="s">
        <v>51</v>
      </c>
      <c r="B6" t="s">
        <v>35</v>
      </c>
      <c r="C6" t="s">
        <v>44</v>
      </c>
      <c r="D6" t="s">
        <v>11</v>
      </c>
      <c r="E6" t="s">
        <v>3</v>
      </c>
      <c r="F6">
        <v>44075</v>
      </c>
      <c r="G6">
        <v>44091</v>
      </c>
      <c r="H6">
        <v>1</v>
      </c>
      <c r="K6">
        <v>0.25</v>
      </c>
      <c r="L6">
        <v>45.237400000000001</v>
      </c>
      <c r="M6" t="s">
        <v>17</v>
      </c>
      <c r="N6">
        <v>16</v>
      </c>
      <c r="O6">
        <v>80</v>
      </c>
      <c r="P6">
        <v>20</v>
      </c>
      <c r="Q6">
        <v>20</v>
      </c>
      <c r="R6">
        <v>45.237400000000001</v>
      </c>
      <c r="S6">
        <v>65.237400000000008</v>
      </c>
      <c r="T6">
        <v>65.237400000000008</v>
      </c>
      <c r="U6" t="s">
        <v>1048</v>
      </c>
      <c r="V6" t="s">
        <v>1050</v>
      </c>
    </row>
    <row r="7" spans="1:22" hidden="1" x14ac:dyDescent="0.35">
      <c r="A7" t="s">
        <v>52</v>
      </c>
      <c r="B7" t="s">
        <v>37</v>
      </c>
      <c r="C7" t="s">
        <v>43</v>
      </c>
      <c r="D7" t="s">
        <v>12</v>
      </c>
      <c r="F7">
        <v>44075</v>
      </c>
      <c r="G7">
        <v>44089</v>
      </c>
      <c r="H7">
        <v>1</v>
      </c>
      <c r="K7">
        <v>0.25</v>
      </c>
      <c r="L7">
        <v>97.626300000000001</v>
      </c>
      <c r="M7" t="s">
        <v>17</v>
      </c>
      <c r="N7">
        <v>14</v>
      </c>
      <c r="O7">
        <v>80</v>
      </c>
      <c r="P7">
        <v>20</v>
      </c>
      <c r="Q7">
        <v>20</v>
      </c>
      <c r="R7">
        <v>97.626300000000001</v>
      </c>
      <c r="S7">
        <v>117.6263</v>
      </c>
      <c r="T7">
        <v>117.6263</v>
      </c>
      <c r="U7" t="s">
        <v>1048</v>
      </c>
      <c r="V7" t="s">
        <v>1048</v>
      </c>
    </row>
    <row r="8" spans="1:22" hidden="1" x14ac:dyDescent="0.35">
      <c r="A8" t="s">
        <v>53</v>
      </c>
      <c r="B8" t="s">
        <v>34</v>
      </c>
      <c r="C8" t="s">
        <v>44</v>
      </c>
      <c r="D8" t="s">
        <v>12</v>
      </c>
      <c r="F8">
        <v>44076</v>
      </c>
      <c r="G8">
        <v>44090</v>
      </c>
      <c r="H8">
        <v>2</v>
      </c>
      <c r="K8">
        <v>0.25</v>
      </c>
      <c r="L8">
        <v>29.13</v>
      </c>
      <c r="M8" t="s">
        <v>17</v>
      </c>
      <c r="N8">
        <v>14</v>
      </c>
      <c r="O8">
        <v>140</v>
      </c>
      <c r="P8">
        <v>35</v>
      </c>
      <c r="Q8">
        <v>35</v>
      </c>
      <c r="R8">
        <v>29.13</v>
      </c>
      <c r="S8">
        <v>64.13</v>
      </c>
      <c r="T8">
        <v>64.13</v>
      </c>
      <c r="U8" t="s">
        <v>1051</v>
      </c>
      <c r="V8" t="s">
        <v>1051</v>
      </c>
    </row>
    <row r="9" spans="1:22" hidden="1" x14ac:dyDescent="0.35">
      <c r="A9" t="s">
        <v>54</v>
      </c>
      <c r="B9" t="s">
        <v>37</v>
      </c>
      <c r="C9" t="s">
        <v>43</v>
      </c>
      <c r="D9" t="s">
        <v>13</v>
      </c>
      <c r="F9">
        <v>44076</v>
      </c>
      <c r="G9">
        <v>44106</v>
      </c>
      <c r="H9">
        <v>1</v>
      </c>
      <c r="K9">
        <v>0.75</v>
      </c>
      <c r="L9">
        <v>35.1</v>
      </c>
      <c r="M9" t="s">
        <v>17</v>
      </c>
      <c r="N9">
        <v>30</v>
      </c>
      <c r="O9">
        <v>80</v>
      </c>
      <c r="P9">
        <v>60</v>
      </c>
      <c r="Q9">
        <v>60</v>
      </c>
      <c r="R9">
        <v>35.1</v>
      </c>
      <c r="S9">
        <v>95.1</v>
      </c>
      <c r="T9">
        <v>95.1</v>
      </c>
      <c r="U9" t="s">
        <v>1051</v>
      </c>
      <c r="V9" t="s">
        <v>1049</v>
      </c>
    </row>
    <row r="10" spans="1:22" hidden="1" x14ac:dyDescent="0.35">
      <c r="A10" t="s">
        <v>55</v>
      </c>
      <c r="B10" t="s">
        <v>35</v>
      </c>
      <c r="C10" t="s">
        <v>9</v>
      </c>
      <c r="D10" t="s">
        <v>11</v>
      </c>
      <c r="F10">
        <v>44076</v>
      </c>
      <c r="G10">
        <v>44105</v>
      </c>
      <c r="H10">
        <v>1</v>
      </c>
      <c r="K10">
        <v>0.25</v>
      </c>
      <c r="L10">
        <v>76.7</v>
      </c>
      <c r="M10" t="s">
        <v>18</v>
      </c>
      <c r="N10">
        <v>29</v>
      </c>
      <c r="O10">
        <v>80</v>
      </c>
      <c r="P10">
        <v>20</v>
      </c>
      <c r="Q10">
        <v>20</v>
      </c>
      <c r="R10">
        <v>76.7</v>
      </c>
      <c r="S10">
        <v>96.7</v>
      </c>
      <c r="T10">
        <v>96.7</v>
      </c>
      <c r="U10" t="s">
        <v>1051</v>
      </c>
      <c r="V10" t="s">
        <v>1050</v>
      </c>
    </row>
    <row r="11" spans="1:22" x14ac:dyDescent="0.35">
      <c r="A11" t="s">
        <v>56</v>
      </c>
      <c r="B11" t="s">
        <v>34</v>
      </c>
      <c r="C11" t="s">
        <v>8</v>
      </c>
      <c r="D11" t="s">
        <v>2</v>
      </c>
      <c r="E11" t="s">
        <v>3</v>
      </c>
      <c r="F11">
        <v>44076</v>
      </c>
      <c r="G11">
        <v>44110</v>
      </c>
      <c r="H11">
        <v>1</v>
      </c>
      <c r="K11">
        <v>1.5</v>
      </c>
      <c r="L11">
        <v>374.07940000000002</v>
      </c>
      <c r="M11" t="s">
        <v>18</v>
      </c>
      <c r="N11">
        <v>34</v>
      </c>
      <c r="O11">
        <v>80</v>
      </c>
      <c r="P11">
        <v>120</v>
      </c>
      <c r="Q11">
        <v>120</v>
      </c>
      <c r="R11">
        <v>374.07940000000002</v>
      </c>
      <c r="S11">
        <v>494.07940000000002</v>
      </c>
      <c r="T11">
        <v>494.07940000000002</v>
      </c>
      <c r="U11" t="s">
        <v>1051</v>
      </c>
      <c r="V11" t="s">
        <v>1048</v>
      </c>
    </row>
    <row r="12" spans="1:22" hidden="1" x14ac:dyDescent="0.35">
      <c r="A12" t="s">
        <v>57</v>
      </c>
      <c r="B12" t="s">
        <v>38</v>
      </c>
      <c r="C12" t="s">
        <v>9</v>
      </c>
      <c r="D12" t="s">
        <v>13</v>
      </c>
      <c r="F12">
        <v>44076</v>
      </c>
      <c r="G12">
        <v>44173</v>
      </c>
      <c r="H12">
        <v>2</v>
      </c>
      <c r="K12">
        <v>4.75</v>
      </c>
      <c r="L12">
        <v>832.15830000000005</v>
      </c>
      <c r="M12" t="s">
        <v>17</v>
      </c>
      <c r="N12">
        <v>97</v>
      </c>
      <c r="O12">
        <v>140</v>
      </c>
      <c r="P12">
        <v>665</v>
      </c>
      <c r="Q12">
        <v>665</v>
      </c>
      <c r="R12">
        <v>832.15830000000005</v>
      </c>
      <c r="S12">
        <v>1497.1583000000001</v>
      </c>
      <c r="T12">
        <v>1497.1583000000001</v>
      </c>
      <c r="U12" t="s">
        <v>1051</v>
      </c>
      <c r="V12" t="s">
        <v>1048</v>
      </c>
    </row>
    <row r="13" spans="1:22" x14ac:dyDescent="0.35">
      <c r="A13" t="s">
        <v>58</v>
      </c>
      <c r="B13" t="s">
        <v>37</v>
      </c>
      <c r="C13" t="s">
        <v>43</v>
      </c>
      <c r="D13" t="s">
        <v>11</v>
      </c>
      <c r="E13" t="s">
        <v>3</v>
      </c>
      <c r="F13">
        <v>44077</v>
      </c>
      <c r="G13">
        <v>44097</v>
      </c>
      <c r="H13">
        <v>1</v>
      </c>
      <c r="K13">
        <v>0.25</v>
      </c>
      <c r="L13">
        <v>70.212999999999994</v>
      </c>
      <c r="M13" t="s">
        <v>17</v>
      </c>
      <c r="N13">
        <v>20</v>
      </c>
      <c r="O13">
        <v>80</v>
      </c>
      <c r="P13">
        <v>20</v>
      </c>
      <c r="Q13">
        <v>20</v>
      </c>
      <c r="R13">
        <v>70.212999999999994</v>
      </c>
      <c r="S13">
        <v>90.212999999999994</v>
      </c>
      <c r="T13">
        <v>90.212999999999994</v>
      </c>
      <c r="U13" t="s">
        <v>1050</v>
      </c>
      <c r="V13" t="s">
        <v>1051</v>
      </c>
    </row>
    <row r="14" spans="1:22" hidden="1" x14ac:dyDescent="0.35">
      <c r="A14" t="s">
        <v>59</v>
      </c>
      <c r="B14" t="s">
        <v>38</v>
      </c>
      <c r="C14" t="s">
        <v>9</v>
      </c>
      <c r="D14" t="s">
        <v>12</v>
      </c>
      <c r="F14">
        <v>44078</v>
      </c>
      <c r="G14">
        <v>44104</v>
      </c>
      <c r="H14">
        <v>1</v>
      </c>
      <c r="K14">
        <v>0.5</v>
      </c>
      <c r="L14">
        <v>150</v>
      </c>
      <c r="M14" t="s">
        <v>19</v>
      </c>
      <c r="N14">
        <v>26</v>
      </c>
      <c r="O14">
        <v>80</v>
      </c>
      <c r="P14">
        <v>40</v>
      </c>
      <c r="Q14">
        <v>40</v>
      </c>
      <c r="R14">
        <v>150</v>
      </c>
      <c r="S14">
        <v>190</v>
      </c>
      <c r="T14">
        <v>190</v>
      </c>
      <c r="U14" t="s">
        <v>1049</v>
      </c>
      <c r="V14" t="s">
        <v>1051</v>
      </c>
    </row>
    <row r="15" spans="1:22" hidden="1" x14ac:dyDescent="0.35">
      <c r="A15" t="s">
        <v>60</v>
      </c>
      <c r="B15" t="s">
        <v>34</v>
      </c>
      <c r="C15" t="s">
        <v>6</v>
      </c>
      <c r="D15" t="s">
        <v>12</v>
      </c>
      <c r="F15">
        <v>44078</v>
      </c>
      <c r="G15">
        <v>44128</v>
      </c>
      <c r="H15">
        <v>2</v>
      </c>
      <c r="K15">
        <v>1.5</v>
      </c>
      <c r="L15">
        <v>275</v>
      </c>
      <c r="M15" t="s">
        <v>18</v>
      </c>
      <c r="N15">
        <v>50</v>
      </c>
      <c r="O15">
        <v>140</v>
      </c>
      <c r="P15">
        <v>210</v>
      </c>
      <c r="Q15">
        <v>210</v>
      </c>
      <c r="R15">
        <v>275</v>
      </c>
      <c r="S15">
        <v>485</v>
      </c>
      <c r="T15">
        <v>485</v>
      </c>
      <c r="U15" t="s">
        <v>1049</v>
      </c>
      <c r="V15" t="s">
        <v>1052</v>
      </c>
    </row>
    <row r="16" spans="1:22" x14ac:dyDescent="0.35">
      <c r="A16" t="s">
        <v>61</v>
      </c>
      <c r="B16" t="s">
        <v>35</v>
      </c>
      <c r="C16" t="s">
        <v>8</v>
      </c>
      <c r="D16" t="s">
        <v>13</v>
      </c>
      <c r="E16" t="s">
        <v>3</v>
      </c>
      <c r="F16">
        <v>44078</v>
      </c>
      <c r="G16">
        <v>44145</v>
      </c>
      <c r="H16">
        <v>1</v>
      </c>
      <c r="K16">
        <v>0.75</v>
      </c>
      <c r="L16">
        <v>938</v>
      </c>
      <c r="M16" t="s">
        <v>18</v>
      </c>
      <c r="N16">
        <v>67</v>
      </c>
      <c r="O16">
        <v>80</v>
      </c>
      <c r="P16">
        <v>60</v>
      </c>
      <c r="Q16">
        <v>60</v>
      </c>
      <c r="R16">
        <v>938</v>
      </c>
      <c r="S16">
        <v>998</v>
      </c>
      <c r="T16">
        <v>998</v>
      </c>
      <c r="U16" t="s">
        <v>1049</v>
      </c>
      <c r="V16" t="s">
        <v>1048</v>
      </c>
    </row>
    <row r="17" spans="1:22" hidden="1" x14ac:dyDescent="0.35">
      <c r="A17" t="s">
        <v>62</v>
      </c>
      <c r="B17" t="s">
        <v>37</v>
      </c>
      <c r="C17" t="s">
        <v>43</v>
      </c>
      <c r="D17" t="s">
        <v>12</v>
      </c>
      <c r="F17">
        <v>44079</v>
      </c>
      <c r="G17">
        <v>44095</v>
      </c>
      <c r="H17">
        <v>1</v>
      </c>
      <c r="K17">
        <v>0.25</v>
      </c>
      <c r="L17">
        <v>61.249699999999997</v>
      </c>
      <c r="M17" t="s">
        <v>17</v>
      </c>
      <c r="N17">
        <v>16</v>
      </c>
      <c r="O17">
        <v>80</v>
      </c>
      <c r="P17">
        <v>20</v>
      </c>
      <c r="Q17">
        <v>20</v>
      </c>
      <c r="R17">
        <v>61.249699999999997</v>
      </c>
      <c r="S17">
        <v>81.24969999999999</v>
      </c>
      <c r="T17">
        <v>81.24969999999999</v>
      </c>
      <c r="U17" t="s">
        <v>1052</v>
      </c>
      <c r="V17" t="s">
        <v>1053</v>
      </c>
    </row>
    <row r="18" spans="1:22" hidden="1" x14ac:dyDescent="0.35">
      <c r="A18" t="s">
        <v>63</v>
      </c>
      <c r="B18" t="s">
        <v>38</v>
      </c>
      <c r="C18" t="s">
        <v>9</v>
      </c>
      <c r="D18" t="s">
        <v>12</v>
      </c>
      <c r="F18">
        <v>44079</v>
      </c>
      <c r="G18">
        <v>44096</v>
      </c>
      <c r="H18">
        <v>1</v>
      </c>
      <c r="K18">
        <v>1.5</v>
      </c>
      <c r="L18">
        <v>48</v>
      </c>
      <c r="M18" t="s">
        <v>18</v>
      </c>
      <c r="N18">
        <v>17</v>
      </c>
      <c r="O18">
        <v>80</v>
      </c>
      <c r="P18">
        <v>120</v>
      </c>
      <c r="Q18">
        <v>120</v>
      </c>
      <c r="R18">
        <v>48</v>
      </c>
      <c r="S18">
        <v>168</v>
      </c>
      <c r="T18">
        <v>168</v>
      </c>
      <c r="U18" t="s">
        <v>1052</v>
      </c>
      <c r="V18" t="s">
        <v>1048</v>
      </c>
    </row>
    <row r="19" spans="1:22" hidden="1" x14ac:dyDescent="0.35">
      <c r="A19" t="s">
        <v>64</v>
      </c>
      <c r="B19" t="s">
        <v>35</v>
      </c>
      <c r="C19" t="s">
        <v>9</v>
      </c>
      <c r="D19" t="s">
        <v>12</v>
      </c>
      <c r="F19">
        <v>44081</v>
      </c>
      <c r="G19">
        <v>44084</v>
      </c>
      <c r="H19">
        <v>2</v>
      </c>
      <c r="K19">
        <v>0.25</v>
      </c>
      <c r="L19">
        <v>204.28399999999999</v>
      </c>
      <c r="M19" t="s">
        <v>17</v>
      </c>
      <c r="N19">
        <v>3</v>
      </c>
      <c r="O19">
        <v>140</v>
      </c>
      <c r="P19">
        <v>35</v>
      </c>
      <c r="Q19">
        <v>35</v>
      </c>
      <c r="R19">
        <v>204.28399999999999</v>
      </c>
      <c r="S19">
        <v>239.28399999999999</v>
      </c>
      <c r="T19">
        <v>239.28399999999999</v>
      </c>
      <c r="U19" t="s">
        <v>1053</v>
      </c>
      <c r="V19" t="s">
        <v>1050</v>
      </c>
    </row>
    <row r="20" spans="1:22" hidden="1" x14ac:dyDescent="0.35">
      <c r="A20" t="s">
        <v>65</v>
      </c>
      <c r="B20" t="s">
        <v>35</v>
      </c>
      <c r="C20" t="s">
        <v>44</v>
      </c>
      <c r="D20" t="s">
        <v>13</v>
      </c>
      <c r="F20">
        <v>44082</v>
      </c>
      <c r="G20">
        <v>44089</v>
      </c>
      <c r="H20">
        <v>2</v>
      </c>
      <c r="K20">
        <v>0.5</v>
      </c>
      <c r="L20">
        <v>240</v>
      </c>
      <c r="M20" t="s">
        <v>17</v>
      </c>
      <c r="N20">
        <v>7</v>
      </c>
      <c r="O20">
        <v>140</v>
      </c>
      <c r="P20">
        <v>70</v>
      </c>
      <c r="Q20">
        <v>70</v>
      </c>
      <c r="R20">
        <v>240</v>
      </c>
      <c r="S20">
        <v>310</v>
      </c>
      <c r="T20">
        <v>310</v>
      </c>
      <c r="U20" t="s">
        <v>1048</v>
      </c>
      <c r="V20" t="s">
        <v>1048</v>
      </c>
    </row>
    <row r="21" spans="1:22" hidden="1" x14ac:dyDescent="0.35">
      <c r="A21" t="s">
        <v>66</v>
      </c>
      <c r="B21" t="s">
        <v>39</v>
      </c>
      <c r="C21" t="s">
        <v>8</v>
      </c>
      <c r="D21" t="s">
        <v>13</v>
      </c>
      <c r="F21">
        <v>44082</v>
      </c>
      <c r="G21">
        <v>44091</v>
      </c>
      <c r="H21">
        <v>2</v>
      </c>
      <c r="K21">
        <v>0.5</v>
      </c>
      <c r="L21">
        <v>120</v>
      </c>
      <c r="M21" t="s">
        <v>17</v>
      </c>
      <c r="N21">
        <v>9</v>
      </c>
      <c r="O21">
        <v>140</v>
      </c>
      <c r="P21">
        <v>70</v>
      </c>
      <c r="Q21">
        <v>70</v>
      </c>
      <c r="R21">
        <v>120</v>
      </c>
      <c r="S21">
        <v>190</v>
      </c>
      <c r="T21">
        <v>190</v>
      </c>
      <c r="U21" t="s">
        <v>1048</v>
      </c>
      <c r="V21" t="s">
        <v>1050</v>
      </c>
    </row>
    <row r="22" spans="1:22" hidden="1" x14ac:dyDescent="0.35">
      <c r="A22" t="s">
        <v>67</v>
      </c>
      <c r="B22" t="s">
        <v>34</v>
      </c>
      <c r="C22" t="s">
        <v>44</v>
      </c>
      <c r="D22" t="s">
        <v>2</v>
      </c>
      <c r="F22">
        <v>44082</v>
      </c>
      <c r="G22">
        <v>44095</v>
      </c>
      <c r="H22">
        <v>1</v>
      </c>
      <c r="K22">
        <v>1.75</v>
      </c>
      <c r="L22">
        <v>475</v>
      </c>
      <c r="M22" t="s">
        <v>17</v>
      </c>
      <c r="N22">
        <v>13</v>
      </c>
      <c r="O22">
        <v>80</v>
      </c>
      <c r="P22">
        <v>140</v>
      </c>
      <c r="Q22">
        <v>140</v>
      </c>
      <c r="R22">
        <v>475</v>
      </c>
      <c r="S22">
        <v>615</v>
      </c>
      <c r="T22">
        <v>615</v>
      </c>
      <c r="U22" t="s">
        <v>1048</v>
      </c>
      <c r="V22" t="s">
        <v>1053</v>
      </c>
    </row>
    <row r="23" spans="1:22" hidden="1" x14ac:dyDescent="0.35">
      <c r="A23" t="s">
        <v>68</v>
      </c>
      <c r="B23" t="s">
        <v>39</v>
      </c>
      <c r="C23" t="s">
        <v>8</v>
      </c>
      <c r="D23" t="s">
        <v>13</v>
      </c>
      <c r="F23">
        <v>44082</v>
      </c>
      <c r="G23">
        <v>44096</v>
      </c>
      <c r="H23">
        <v>1</v>
      </c>
      <c r="K23">
        <v>1.75</v>
      </c>
      <c r="L23">
        <v>341</v>
      </c>
      <c r="M23" t="s">
        <v>18</v>
      </c>
      <c r="N23">
        <v>14</v>
      </c>
      <c r="O23">
        <v>80</v>
      </c>
      <c r="P23">
        <v>140</v>
      </c>
      <c r="Q23">
        <v>140</v>
      </c>
      <c r="R23">
        <v>341</v>
      </c>
      <c r="S23">
        <v>481</v>
      </c>
      <c r="T23">
        <v>481</v>
      </c>
      <c r="U23" t="s">
        <v>1048</v>
      </c>
      <c r="V23" t="s">
        <v>1048</v>
      </c>
    </row>
    <row r="24" spans="1:22" hidden="1" x14ac:dyDescent="0.35">
      <c r="A24" t="s">
        <v>69</v>
      </c>
      <c r="B24" t="s">
        <v>35</v>
      </c>
      <c r="C24" t="s">
        <v>8</v>
      </c>
      <c r="D24" t="s">
        <v>12</v>
      </c>
      <c r="F24">
        <v>44082</v>
      </c>
      <c r="G24">
        <v>44132</v>
      </c>
      <c r="H24">
        <v>1</v>
      </c>
      <c r="K24">
        <v>0.75</v>
      </c>
      <c r="L24">
        <v>61.180599999999998</v>
      </c>
      <c r="M24" t="s">
        <v>18</v>
      </c>
      <c r="N24">
        <v>50</v>
      </c>
      <c r="O24">
        <v>80</v>
      </c>
      <c r="P24">
        <v>60</v>
      </c>
      <c r="Q24">
        <v>60</v>
      </c>
      <c r="R24">
        <v>61.180599999999998</v>
      </c>
      <c r="S24">
        <v>121.1806</v>
      </c>
      <c r="T24">
        <v>121.1806</v>
      </c>
      <c r="U24" t="s">
        <v>1048</v>
      </c>
      <c r="V24" t="s">
        <v>1051</v>
      </c>
    </row>
    <row r="25" spans="1:22" hidden="1" x14ac:dyDescent="0.35">
      <c r="A25" t="s">
        <v>70</v>
      </c>
      <c r="B25" t="s">
        <v>37</v>
      </c>
      <c r="C25" t="s">
        <v>43</v>
      </c>
      <c r="D25" t="s">
        <v>13</v>
      </c>
      <c r="F25">
        <v>44082</v>
      </c>
      <c r="G25">
        <v>44152</v>
      </c>
      <c r="H25">
        <v>1</v>
      </c>
      <c r="K25">
        <v>0.5</v>
      </c>
      <c r="L25">
        <v>155.3931</v>
      </c>
      <c r="M25" t="s">
        <v>17</v>
      </c>
      <c r="N25">
        <v>70</v>
      </c>
      <c r="O25">
        <v>80</v>
      </c>
      <c r="P25">
        <v>40</v>
      </c>
      <c r="Q25">
        <v>40</v>
      </c>
      <c r="R25">
        <v>155.3931</v>
      </c>
      <c r="S25">
        <v>195.3931</v>
      </c>
      <c r="T25">
        <v>195.3931</v>
      </c>
      <c r="U25" t="s">
        <v>1048</v>
      </c>
      <c r="V25" t="s">
        <v>1048</v>
      </c>
    </row>
    <row r="26" spans="1:22" x14ac:dyDescent="0.35">
      <c r="A26" t="s">
        <v>71</v>
      </c>
      <c r="B26" t="s">
        <v>35</v>
      </c>
      <c r="C26" t="s">
        <v>6</v>
      </c>
      <c r="D26" t="s">
        <v>13</v>
      </c>
      <c r="E26" t="s">
        <v>3</v>
      </c>
      <c r="F26">
        <v>44083</v>
      </c>
      <c r="G26">
        <v>44098</v>
      </c>
      <c r="H26">
        <v>2</v>
      </c>
      <c r="K26">
        <v>0.5</v>
      </c>
      <c r="L26">
        <v>204.28399999999999</v>
      </c>
      <c r="M26" t="s">
        <v>18</v>
      </c>
      <c r="N26">
        <v>15</v>
      </c>
      <c r="O26">
        <v>140</v>
      </c>
      <c r="P26">
        <v>70</v>
      </c>
      <c r="Q26">
        <v>70</v>
      </c>
      <c r="R26">
        <v>204.28399999999999</v>
      </c>
      <c r="S26">
        <v>274.28399999999999</v>
      </c>
      <c r="T26">
        <v>274.28399999999999</v>
      </c>
      <c r="U26" t="s">
        <v>1051</v>
      </c>
      <c r="V26" t="s">
        <v>1050</v>
      </c>
    </row>
    <row r="27" spans="1:22" hidden="1" x14ac:dyDescent="0.35">
      <c r="A27" t="s">
        <v>72</v>
      </c>
      <c r="B27" t="s">
        <v>37</v>
      </c>
      <c r="C27" t="s">
        <v>43</v>
      </c>
      <c r="D27" t="s">
        <v>12</v>
      </c>
      <c r="F27">
        <v>44083</v>
      </c>
      <c r="G27">
        <v>44103</v>
      </c>
      <c r="H27">
        <v>1</v>
      </c>
      <c r="K27">
        <v>0.5</v>
      </c>
      <c r="L27">
        <v>37.917400000000001</v>
      </c>
      <c r="M27" t="s">
        <v>17</v>
      </c>
      <c r="N27">
        <v>20</v>
      </c>
      <c r="O27">
        <v>80</v>
      </c>
      <c r="P27">
        <v>40</v>
      </c>
      <c r="Q27">
        <v>40</v>
      </c>
      <c r="R27">
        <v>37.917400000000001</v>
      </c>
      <c r="S27">
        <v>77.917400000000001</v>
      </c>
      <c r="T27">
        <v>77.917400000000001</v>
      </c>
      <c r="U27" t="s">
        <v>1051</v>
      </c>
      <c r="V27" t="s">
        <v>1048</v>
      </c>
    </row>
    <row r="28" spans="1:22" x14ac:dyDescent="0.35">
      <c r="A28" t="s">
        <v>73</v>
      </c>
      <c r="B28" t="s">
        <v>35</v>
      </c>
      <c r="C28" t="s">
        <v>9</v>
      </c>
      <c r="D28" t="s">
        <v>11</v>
      </c>
      <c r="E28" t="s">
        <v>3</v>
      </c>
      <c r="F28">
        <v>44083</v>
      </c>
      <c r="G28">
        <v>44103</v>
      </c>
      <c r="H28">
        <v>1</v>
      </c>
      <c r="K28">
        <v>0.25</v>
      </c>
      <c r="L28">
        <v>88.405699999999996</v>
      </c>
      <c r="M28" t="s">
        <v>17</v>
      </c>
      <c r="N28">
        <v>20</v>
      </c>
      <c r="O28">
        <v>80</v>
      </c>
      <c r="P28">
        <v>20</v>
      </c>
      <c r="Q28">
        <v>20</v>
      </c>
      <c r="R28">
        <v>88.405699999999996</v>
      </c>
      <c r="S28">
        <v>108.4057</v>
      </c>
      <c r="T28">
        <v>108.4057</v>
      </c>
      <c r="U28" t="s">
        <v>1051</v>
      </c>
      <c r="V28" t="s">
        <v>1048</v>
      </c>
    </row>
    <row r="29" spans="1:22" hidden="1" x14ac:dyDescent="0.35">
      <c r="A29" t="s">
        <v>74</v>
      </c>
      <c r="B29" t="s">
        <v>37</v>
      </c>
      <c r="C29" t="s">
        <v>43</v>
      </c>
      <c r="D29" t="s">
        <v>11</v>
      </c>
      <c r="F29">
        <v>44083</v>
      </c>
      <c r="G29">
        <v>44103</v>
      </c>
      <c r="H29">
        <v>1</v>
      </c>
      <c r="K29">
        <v>0.25</v>
      </c>
      <c r="L29">
        <v>202.28639999999999</v>
      </c>
      <c r="M29" t="s">
        <v>17</v>
      </c>
      <c r="N29">
        <v>20</v>
      </c>
      <c r="O29">
        <v>80</v>
      </c>
      <c r="P29">
        <v>20</v>
      </c>
      <c r="Q29">
        <v>20</v>
      </c>
      <c r="R29">
        <v>202.28639999999999</v>
      </c>
      <c r="S29">
        <v>222.28639999999999</v>
      </c>
      <c r="T29">
        <v>222.28639999999999</v>
      </c>
      <c r="U29" t="s">
        <v>1051</v>
      </c>
      <c r="V29" t="s">
        <v>1048</v>
      </c>
    </row>
    <row r="30" spans="1:22" hidden="1" x14ac:dyDescent="0.35">
      <c r="A30" t="s">
        <v>75</v>
      </c>
      <c r="B30" t="s">
        <v>38</v>
      </c>
      <c r="C30" t="s">
        <v>8</v>
      </c>
      <c r="D30" t="s">
        <v>12</v>
      </c>
      <c r="F30">
        <v>44084</v>
      </c>
      <c r="G30">
        <v>44102</v>
      </c>
      <c r="H30">
        <v>1</v>
      </c>
      <c r="K30">
        <v>0.5</v>
      </c>
      <c r="L30">
        <v>120</v>
      </c>
      <c r="M30" t="s">
        <v>19</v>
      </c>
      <c r="N30">
        <v>18</v>
      </c>
      <c r="O30">
        <v>80</v>
      </c>
      <c r="P30">
        <v>40</v>
      </c>
      <c r="Q30">
        <v>40</v>
      </c>
      <c r="R30">
        <v>120</v>
      </c>
      <c r="S30">
        <v>160</v>
      </c>
      <c r="T30">
        <v>160</v>
      </c>
      <c r="U30" t="s">
        <v>1050</v>
      </c>
      <c r="V30" t="s">
        <v>1053</v>
      </c>
    </row>
    <row r="31" spans="1:22" hidden="1" x14ac:dyDescent="0.35">
      <c r="A31" t="s">
        <v>76</v>
      </c>
      <c r="B31" t="s">
        <v>35</v>
      </c>
      <c r="C31" t="s">
        <v>6</v>
      </c>
      <c r="D31" t="s">
        <v>11</v>
      </c>
      <c r="F31">
        <v>44085</v>
      </c>
      <c r="G31">
        <v>44088</v>
      </c>
      <c r="H31">
        <v>1</v>
      </c>
      <c r="K31">
        <v>0.25</v>
      </c>
      <c r="L31">
        <v>120</v>
      </c>
      <c r="M31" t="s">
        <v>17</v>
      </c>
      <c r="N31">
        <v>3</v>
      </c>
      <c r="O31">
        <v>80</v>
      </c>
      <c r="P31">
        <v>20</v>
      </c>
      <c r="Q31">
        <v>20</v>
      </c>
      <c r="R31">
        <v>120</v>
      </c>
      <c r="S31">
        <v>140</v>
      </c>
      <c r="T31">
        <v>140</v>
      </c>
      <c r="U31" t="s">
        <v>1049</v>
      </c>
      <c r="V31" t="s">
        <v>1053</v>
      </c>
    </row>
    <row r="32" spans="1:22" hidden="1" x14ac:dyDescent="0.35">
      <c r="A32" t="s">
        <v>77</v>
      </c>
      <c r="B32" t="s">
        <v>42</v>
      </c>
      <c r="C32" t="s">
        <v>44</v>
      </c>
      <c r="D32" t="s">
        <v>13</v>
      </c>
      <c r="F32">
        <v>44085</v>
      </c>
      <c r="G32">
        <v>44089</v>
      </c>
      <c r="H32">
        <v>2</v>
      </c>
      <c r="K32">
        <v>0.5</v>
      </c>
      <c r="L32">
        <v>535.62480000000005</v>
      </c>
      <c r="M32" t="s">
        <v>18</v>
      </c>
      <c r="N32">
        <v>4</v>
      </c>
      <c r="O32">
        <v>140</v>
      </c>
      <c r="P32">
        <v>70</v>
      </c>
      <c r="Q32">
        <v>70</v>
      </c>
      <c r="R32">
        <v>535.62480000000005</v>
      </c>
      <c r="S32">
        <v>605.62480000000005</v>
      </c>
      <c r="T32">
        <v>605.62480000000005</v>
      </c>
      <c r="U32" t="s">
        <v>1049</v>
      </c>
      <c r="V32" t="s">
        <v>1048</v>
      </c>
    </row>
    <row r="33" spans="1:22" hidden="1" x14ac:dyDescent="0.35">
      <c r="A33" t="s">
        <v>78</v>
      </c>
      <c r="B33" t="s">
        <v>35</v>
      </c>
      <c r="C33" t="s">
        <v>8</v>
      </c>
      <c r="D33" t="s">
        <v>12</v>
      </c>
      <c r="F33">
        <v>44085</v>
      </c>
      <c r="G33">
        <v>44097</v>
      </c>
      <c r="H33">
        <v>2</v>
      </c>
      <c r="K33">
        <v>0.25</v>
      </c>
      <c r="L33">
        <v>24.63</v>
      </c>
      <c r="M33" t="s">
        <v>17</v>
      </c>
      <c r="N33">
        <v>12</v>
      </c>
      <c r="O33">
        <v>140</v>
      </c>
      <c r="P33">
        <v>35</v>
      </c>
      <c r="Q33">
        <v>35</v>
      </c>
      <c r="R33">
        <v>24.63</v>
      </c>
      <c r="S33">
        <v>59.629999999999995</v>
      </c>
      <c r="T33">
        <v>59.629999999999995</v>
      </c>
      <c r="U33" t="s">
        <v>1049</v>
      </c>
      <c r="V33" t="s">
        <v>1051</v>
      </c>
    </row>
    <row r="34" spans="1:22" hidden="1" x14ac:dyDescent="0.35">
      <c r="A34" t="s">
        <v>79</v>
      </c>
      <c r="B34" t="s">
        <v>35</v>
      </c>
      <c r="C34" t="s">
        <v>8</v>
      </c>
      <c r="D34" t="s">
        <v>13</v>
      </c>
      <c r="F34">
        <v>44085</v>
      </c>
      <c r="G34">
        <v>44100</v>
      </c>
      <c r="H34">
        <v>2</v>
      </c>
      <c r="K34">
        <v>0.5</v>
      </c>
      <c r="L34">
        <v>43.26</v>
      </c>
      <c r="M34" t="s">
        <v>17</v>
      </c>
      <c r="N34">
        <v>15</v>
      </c>
      <c r="O34">
        <v>140</v>
      </c>
      <c r="P34">
        <v>70</v>
      </c>
      <c r="Q34">
        <v>70</v>
      </c>
      <c r="R34">
        <v>43.26</v>
      </c>
      <c r="S34">
        <v>113.25999999999999</v>
      </c>
      <c r="T34">
        <v>113.25999999999999</v>
      </c>
      <c r="U34" t="s">
        <v>1049</v>
      </c>
      <c r="V34" t="s">
        <v>1052</v>
      </c>
    </row>
    <row r="35" spans="1:22" hidden="1" x14ac:dyDescent="0.35">
      <c r="A35" t="s">
        <v>80</v>
      </c>
      <c r="B35" t="s">
        <v>38</v>
      </c>
      <c r="C35" t="s">
        <v>8</v>
      </c>
      <c r="D35" t="s">
        <v>12</v>
      </c>
      <c r="F35">
        <v>44085</v>
      </c>
      <c r="G35">
        <v>44110</v>
      </c>
      <c r="H35">
        <v>1</v>
      </c>
      <c r="K35">
        <v>0.25</v>
      </c>
      <c r="L35">
        <v>21.33</v>
      </c>
      <c r="M35" t="s">
        <v>17</v>
      </c>
      <c r="N35">
        <v>25</v>
      </c>
      <c r="O35">
        <v>80</v>
      </c>
      <c r="P35">
        <v>20</v>
      </c>
      <c r="Q35">
        <v>20</v>
      </c>
      <c r="R35">
        <v>21.33</v>
      </c>
      <c r="S35">
        <v>41.33</v>
      </c>
      <c r="T35">
        <v>41.33</v>
      </c>
      <c r="U35" t="s">
        <v>1049</v>
      </c>
      <c r="V35" t="s">
        <v>1048</v>
      </c>
    </row>
    <row r="36" spans="1:22" hidden="1" x14ac:dyDescent="0.35">
      <c r="A36" t="s">
        <v>81</v>
      </c>
      <c r="B36" t="s">
        <v>38</v>
      </c>
      <c r="C36" t="s">
        <v>8</v>
      </c>
      <c r="D36" t="s">
        <v>13</v>
      </c>
      <c r="F36">
        <v>44086</v>
      </c>
      <c r="G36">
        <v>44102</v>
      </c>
      <c r="H36">
        <v>1</v>
      </c>
      <c r="K36">
        <v>1</v>
      </c>
      <c r="L36">
        <v>0.45600000000000002</v>
      </c>
      <c r="M36" t="s">
        <v>18</v>
      </c>
      <c r="N36">
        <v>16</v>
      </c>
      <c r="O36">
        <v>80</v>
      </c>
      <c r="P36">
        <v>80</v>
      </c>
      <c r="Q36">
        <v>80</v>
      </c>
      <c r="R36">
        <v>0.45600000000000002</v>
      </c>
      <c r="S36">
        <v>80.456000000000003</v>
      </c>
      <c r="T36">
        <v>80.456000000000003</v>
      </c>
      <c r="U36" t="s">
        <v>1052</v>
      </c>
      <c r="V36" t="s">
        <v>1053</v>
      </c>
    </row>
    <row r="37" spans="1:22" hidden="1" x14ac:dyDescent="0.35">
      <c r="A37" t="s">
        <v>82</v>
      </c>
      <c r="B37" t="s">
        <v>35</v>
      </c>
      <c r="C37" t="s">
        <v>8</v>
      </c>
      <c r="D37" t="s">
        <v>12</v>
      </c>
      <c r="F37">
        <v>44088</v>
      </c>
      <c r="G37">
        <v>44098</v>
      </c>
      <c r="H37">
        <v>2</v>
      </c>
      <c r="K37">
        <v>0.25</v>
      </c>
      <c r="L37">
        <v>126.62309999999999</v>
      </c>
      <c r="M37" t="s">
        <v>18</v>
      </c>
      <c r="N37">
        <v>10</v>
      </c>
      <c r="O37">
        <v>140</v>
      </c>
      <c r="P37">
        <v>35</v>
      </c>
      <c r="Q37">
        <v>35</v>
      </c>
      <c r="R37">
        <v>126.62309999999999</v>
      </c>
      <c r="S37">
        <v>161.62309999999999</v>
      </c>
      <c r="T37">
        <v>161.62309999999999</v>
      </c>
      <c r="U37" t="s">
        <v>1053</v>
      </c>
      <c r="V37" t="s">
        <v>1050</v>
      </c>
    </row>
    <row r="38" spans="1:22" hidden="1" x14ac:dyDescent="0.35">
      <c r="A38" t="s">
        <v>83</v>
      </c>
      <c r="B38" t="s">
        <v>38</v>
      </c>
      <c r="C38" t="s">
        <v>8</v>
      </c>
      <c r="D38" t="s">
        <v>13</v>
      </c>
      <c r="F38">
        <v>44088</v>
      </c>
      <c r="G38">
        <v>44102</v>
      </c>
      <c r="H38">
        <v>1</v>
      </c>
      <c r="K38">
        <v>1.5</v>
      </c>
      <c r="L38">
        <v>251.0033</v>
      </c>
      <c r="M38" t="s">
        <v>17</v>
      </c>
      <c r="N38">
        <v>14</v>
      </c>
      <c r="O38">
        <v>80</v>
      </c>
      <c r="P38">
        <v>120</v>
      </c>
      <c r="Q38">
        <v>120</v>
      </c>
      <c r="R38">
        <v>251.0033</v>
      </c>
      <c r="S38">
        <v>371.00329999999997</v>
      </c>
      <c r="T38">
        <v>371.00329999999997</v>
      </c>
      <c r="U38" t="s">
        <v>1053</v>
      </c>
      <c r="V38" t="s">
        <v>1053</v>
      </c>
    </row>
    <row r="39" spans="1:22" x14ac:dyDescent="0.35">
      <c r="A39" t="s">
        <v>84</v>
      </c>
      <c r="B39" t="s">
        <v>39</v>
      </c>
      <c r="C39" t="s">
        <v>44</v>
      </c>
      <c r="D39" t="s">
        <v>12</v>
      </c>
      <c r="E39" t="s">
        <v>3</v>
      </c>
      <c r="F39">
        <v>44088</v>
      </c>
      <c r="G39">
        <v>44109</v>
      </c>
      <c r="H39">
        <v>1</v>
      </c>
      <c r="K39">
        <v>0.5</v>
      </c>
      <c r="L39">
        <v>395.28</v>
      </c>
      <c r="M39" t="s">
        <v>19</v>
      </c>
      <c r="N39">
        <v>21</v>
      </c>
      <c r="O39">
        <v>80</v>
      </c>
      <c r="P39">
        <v>40</v>
      </c>
      <c r="Q39">
        <v>40</v>
      </c>
      <c r="R39">
        <v>395.28</v>
      </c>
      <c r="S39">
        <v>435.28</v>
      </c>
      <c r="T39">
        <v>435.28</v>
      </c>
      <c r="U39" t="s">
        <v>1053</v>
      </c>
      <c r="V39" t="s">
        <v>1053</v>
      </c>
    </row>
    <row r="40" spans="1:22" x14ac:dyDescent="0.35">
      <c r="A40" t="s">
        <v>85</v>
      </c>
      <c r="B40" t="s">
        <v>35</v>
      </c>
      <c r="C40" t="s">
        <v>6</v>
      </c>
      <c r="D40" t="s">
        <v>11</v>
      </c>
      <c r="E40" t="s">
        <v>3</v>
      </c>
      <c r="F40">
        <v>44088</v>
      </c>
      <c r="G40">
        <v>44111</v>
      </c>
      <c r="H40">
        <v>1</v>
      </c>
      <c r="K40">
        <v>0.25</v>
      </c>
      <c r="L40">
        <v>36</v>
      </c>
      <c r="M40" t="s">
        <v>17</v>
      </c>
      <c r="N40">
        <v>23</v>
      </c>
      <c r="O40">
        <v>80</v>
      </c>
      <c r="P40">
        <v>20</v>
      </c>
      <c r="Q40">
        <v>20</v>
      </c>
      <c r="R40">
        <v>36</v>
      </c>
      <c r="S40">
        <v>56</v>
      </c>
      <c r="T40">
        <v>56</v>
      </c>
      <c r="U40" t="s">
        <v>1053</v>
      </c>
      <c r="V40" t="s">
        <v>1051</v>
      </c>
    </row>
    <row r="41" spans="1:22" hidden="1" x14ac:dyDescent="0.35">
      <c r="A41" t="s">
        <v>86</v>
      </c>
      <c r="B41" t="s">
        <v>37</v>
      </c>
      <c r="C41" t="s">
        <v>43</v>
      </c>
      <c r="D41" t="s">
        <v>12</v>
      </c>
      <c r="F41">
        <v>44088</v>
      </c>
      <c r="G41">
        <v>44158</v>
      </c>
      <c r="H41">
        <v>1</v>
      </c>
      <c r="K41">
        <v>1.75</v>
      </c>
      <c r="L41">
        <v>510.67529999999999</v>
      </c>
      <c r="M41" t="s">
        <v>19</v>
      </c>
      <c r="N41">
        <v>70</v>
      </c>
      <c r="O41">
        <v>80</v>
      </c>
      <c r="P41">
        <v>140</v>
      </c>
      <c r="Q41">
        <v>140</v>
      </c>
      <c r="R41">
        <v>510.67529999999999</v>
      </c>
      <c r="S41">
        <v>650.67529999999999</v>
      </c>
      <c r="T41">
        <v>650.67529999999999</v>
      </c>
      <c r="U41" t="s">
        <v>1053</v>
      </c>
      <c r="V41" t="s">
        <v>1053</v>
      </c>
    </row>
    <row r="42" spans="1:22" hidden="1" x14ac:dyDescent="0.35">
      <c r="A42" t="s">
        <v>87</v>
      </c>
      <c r="B42" t="s">
        <v>35</v>
      </c>
      <c r="C42" t="s">
        <v>6</v>
      </c>
      <c r="D42" t="s">
        <v>13</v>
      </c>
      <c r="F42">
        <v>44089</v>
      </c>
      <c r="G42">
        <v>44111</v>
      </c>
      <c r="H42">
        <v>2</v>
      </c>
      <c r="K42">
        <v>0.5</v>
      </c>
      <c r="L42">
        <v>42.66</v>
      </c>
      <c r="M42" t="s">
        <v>17</v>
      </c>
      <c r="N42">
        <v>22</v>
      </c>
      <c r="O42">
        <v>140</v>
      </c>
      <c r="P42">
        <v>70</v>
      </c>
      <c r="Q42">
        <v>70</v>
      </c>
      <c r="R42">
        <v>42.66</v>
      </c>
      <c r="S42">
        <v>112.66</v>
      </c>
      <c r="T42">
        <v>112.66</v>
      </c>
      <c r="U42" t="s">
        <v>1048</v>
      </c>
      <c r="V42" t="s">
        <v>1051</v>
      </c>
    </row>
    <row r="43" spans="1:22" hidden="1" x14ac:dyDescent="0.35">
      <c r="A43" t="s">
        <v>88</v>
      </c>
      <c r="B43" t="s">
        <v>38</v>
      </c>
      <c r="C43" t="s">
        <v>8</v>
      </c>
      <c r="D43" t="s">
        <v>13</v>
      </c>
      <c r="F43">
        <v>44090</v>
      </c>
      <c r="G43">
        <v>44102</v>
      </c>
      <c r="H43">
        <v>1</v>
      </c>
      <c r="K43">
        <v>1</v>
      </c>
      <c r="L43">
        <v>5.4720000000000004</v>
      </c>
      <c r="M43" t="s">
        <v>18</v>
      </c>
      <c r="N43">
        <v>12</v>
      </c>
      <c r="O43">
        <v>80</v>
      </c>
      <c r="P43">
        <v>80</v>
      </c>
      <c r="Q43">
        <v>80</v>
      </c>
      <c r="R43">
        <v>5.4720000000000004</v>
      </c>
      <c r="S43">
        <v>85.471999999999994</v>
      </c>
      <c r="T43">
        <v>85.471999999999994</v>
      </c>
      <c r="U43" t="s">
        <v>1051</v>
      </c>
      <c r="V43" t="s">
        <v>1053</v>
      </c>
    </row>
    <row r="44" spans="1:22" x14ac:dyDescent="0.35">
      <c r="A44" t="s">
        <v>89</v>
      </c>
      <c r="B44" t="s">
        <v>35</v>
      </c>
      <c r="C44" t="s">
        <v>8</v>
      </c>
      <c r="D44" t="s">
        <v>12</v>
      </c>
      <c r="E44" t="s">
        <v>3</v>
      </c>
      <c r="F44">
        <v>44090</v>
      </c>
      <c r="G44">
        <v>44102</v>
      </c>
      <c r="H44">
        <v>1</v>
      </c>
      <c r="K44">
        <v>0.25</v>
      </c>
      <c r="L44">
        <v>45.237400000000001</v>
      </c>
      <c r="M44" t="s">
        <v>17</v>
      </c>
      <c r="N44">
        <v>12</v>
      </c>
      <c r="O44">
        <v>80</v>
      </c>
      <c r="P44">
        <v>20</v>
      </c>
      <c r="Q44">
        <v>20</v>
      </c>
      <c r="R44">
        <v>45.237400000000001</v>
      </c>
      <c r="S44">
        <v>65.237400000000008</v>
      </c>
      <c r="T44">
        <v>65.237400000000008</v>
      </c>
      <c r="U44" t="s">
        <v>1051</v>
      </c>
      <c r="V44" t="s">
        <v>1053</v>
      </c>
    </row>
    <row r="45" spans="1:22" hidden="1" x14ac:dyDescent="0.35">
      <c r="A45" t="s">
        <v>90</v>
      </c>
      <c r="B45" t="s">
        <v>35</v>
      </c>
      <c r="C45" t="s">
        <v>9</v>
      </c>
      <c r="D45" t="s">
        <v>12</v>
      </c>
      <c r="F45">
        <v>44090</v>
      </c>
      <c r="G45">
        <v>44105</v>
      </c>
      <c r="H45">
        <v>2</v>
      </c>
      <c r="K45">
        <v>0.75</v>
      </c>
      <c r="L45">
        <v>199.452</v>
      </c>
      <c r="M45" t="s">
        <v>18</v>
      </c>
      <c r="N45">
        <v>15</v>
      </c>
      <c r="O45">
        <v>140</v>
      </c>
      <c r="P45">
        <v>105</v>
      </c>
      <c r="Q45">
        <v>105</v>
      </c>
      <c r="R45">
        <v>199.452</v>
      </c>
      <c r="S45">
        <v>304.452</v>
      </c>
      <c r="T45">
        <v>304.452</v>
      </c>
      <c r="U45" t="s">
        <v>1051</v>
      </c>
      <c r="V45" t="s">
        <v>1050</v>
      </c>
    </row>
    <row r="46" spans="1:22" hidden="1" x14ac:dyDescent="0.35">
      <c r="A46" t="s">
        <v>91</v>
      </c>
      <c r="B46" t="s">
        <v>39</v>
      </c>
      <c r="C46" t="s">
        <v>9</v>
      </c>
      <c r="D46" t="s">
        <v>12</v>
      </c>
      <c r="F46">
        <v>44090</v>
      </c>
      <c r="G46">
        <v>44109</v>
      </c>
      <c r="H46">
        <v>2</v>
      </c>
      <c r="K46">
        <v>0.5</v>
      </c>
      <c r="L46">
        <v>144</v>
      </c>
      <c r="M46" t="s">
        <v>18</v>
      </c>
      <c r="N46">
        <v>19</v>
      </c>
      <c r="O46">
        <v>140</v>
      </c>
      <c r="P46">
        <v>70</v>
      </c>
      <c r="Q46">
        <v>70</v>
      </c>
      <c r="R46">
        <v>144</v>
      </c>
      <c r="S46">
        <v>214</v>
      </c>
      <c r="T46">
        <v>214</v>
      </c>
      <c r="U46" t="s">
        <v>1051</v>
      </c>
      <c r="V46" t="s">
        <v>1053</v>
      </c>
    </row>
    <row r="47" spans="1:22" hidden="1" x14ac:dyDescent="0.35">
      <c r="A47" t="s">
        <v>92</v>
      </c>
      <c r="B47" t="s">
        <v>39</v>
      </c>
      <c r="C47" t="s">
        <v>9</v>
      </c>
      <c r="D47" t="s">
        <v>11</v>
      </c>
      <c r="F47">
        <v>44091</v>
      </c>
      <c r="G47">
        <v>44110</v>
      </c>
      <c r="H47">
        <v>1</v>
      </c>
      <c r="K47">
        <v>0.25</v>
      </c>
      <c r="L47">
        <v>6.2160000000000002</v>
      </c>
      <c r="M47" t="s">
        <v>18</v>
      </c>
      <c r="N47">
        <v>19</v>
      </c>
      <c r="O47">
        <v>80</v>
      </c>
      <c r="P47">
        <v>20</v>
      </c>
      <c r="Q47">
        <v>20</v>
      </c>
      <c r="R47">
        <v>6.2160000000000002</v>
      </c>
      <c r="S47">
        <v>26.216000000000001</v>
      </c>
      <c r="T47">
        <v>26.216000000000001</v>
      </c>
      <c r="U47" t="s">
        <v>1050</v>
      </c>
      <c r="V47" t="s">
        <v>1048</v>
      </c>
    </row>
    <row r="48" spans="1:22" hidden="1" x14ac:dyDescent="0.35">
      <c r="A48" t="s">
        <v>93</v>
      </c>
      <c r="B48" t="s">
        <v>35</v>
      </c>
      <c r="C48" t="s">
        <v>6</v>
      </c>
      <c r="D48" t="s">
        <v>13</v>
      </c>
      <c r="F48">
        <v>44091</v>
      </c>
      <c r="G48">
        <v>44116</v>
      </c>
      <c r="H48">
        <v>2</v>
      </c>
      <c r="K48">
        <v>1</v>
      </c>
      <c r="L48">
        <v>36</v>
      </c>
      <c r="M48" t="s">
        <v>17</v>
      </c>
      <c r="N48">
        <v>25</v>
      </c>
      <c r="O48">
        <v>140</v>
      </c>
      <c r="P48">
        <v>140</v>
      </c>
      <c r="Q48">
        <v>140</v>
      </c>
      <c r="R48">
        <v>36</v>
      </c>
      <c r="S48">
        <v>176</v>
      </c>
      <c r="T48">
        <v>176</v>
      </c>
      <c r="U48" t="s">
        <v>1050</v>
      </c>
      <c r="V48" t="s">
        <v>1053</v>
      </c>
    </row>
    <row r="49" spans="1:22" hidden="1" x14ac:dyDescent="0.35">
      <c r="A49" t="s">
        <v>94</v>
      </c>
      <c r="B49" t="s">
        <v>34</v>
      </c>
      <c r="C49" t="s">
        <v>44</v>
      </c>
      <c r="D49" t="s">
        <v>12</v>
      </c>
      <c r="F49">
        <v>44091</v>
      </c>
      <c r="G49">
        <v>44116</v>
      </c>
      <c r="H49">
        <v>2</v>
      </c>
      <c r="K49">
        <v>0.75</v>
      </c>
      <c r="L49">
        <v>40</v>
      </c>
      <c r="M49" t="s">
        <v>18</v>
      </c>
      <c r="N49">
        <v>25</v>
      </c>
      <c r="O49">
        <v>140</v>
      </c>
      <c r="P49">
        <v>105</v>
      </c>
      <c r="Q49">
        <v>105</v>
      </c>
      <c r="R49">
        <v>40</v>
      </c>
      <c r="S49">
        <v>145</v>
      </c>
      <c r="T49">
        <v>145</v>
      </c>
      <c r="U49" t="s">
        <v>1050</v>
      </c>
      <c r="V49" t="s">
        <v>1053</v>
      </c>
    </row>
    <row r="50" spans="1:22" hidden="1" x14ac:dyDescent="0.35">
      <c r="A50" t="s">
        <v>95</v>
      </c>
      <c r="B50" t="s">
        <v>37</v>
      </c>
      <c r="C50" t="s">
        <v>43</v>
      </c>
      <c r="D50" t="s">
        <v>12</v>
      </c>
      <c r="F50">
        <v>44091</v>
      </c>
      <c r="G50">
        <v>44152</v>
      </c>
      <c r="H50">
        <v>1</v>
      </c>
      <c r="K50">
        <v>0.25</v>
      </c>
      <c r="L50">
        <v>87.581299999999999</v>
      </c>
      <c r="M50" t="s">
        <v>17</v>
      </c>
      <c r="N50">
        <v>61</v>
      </c>
      <c r="O50">
        <v>80</v>
      </c>
      <c r="P50">
        <v>20</v>
      </c>
      <c r="Q50">
        <v>20</v>
      </c>
      <c r="R50">
        <v>87.581299999999999</v>
      </c>
      <c r="S50">
        <v>107.5813</v>
      </c>
      <c r="T50">
        <v>107.5813</v>
      </c>
      <c r="U50" t="s">
        <v>1050</v>
      </c>
      <c r="V50" t="s">
        <v>1048</v>
      </c>
    </row>
    <row r="51" spans="1:22" hidden="1" x14ac:dyDescent="0.35">
      <c r="A51" t="s">
        <v>96</v>
      </c>
      <c r="B51" t="s">
        <v>38</v>
      </c>
      <c r="C51" t="s">
        <v>8</v>
      </c>
      <c r="D51" t="s">
        <v>13</v>
      </c>
      <c r="F51">
        <v>44095</v>
      </c>
      <c r="G51">
        <v>44102</v>
      </c>
      <c r="H51">
        <v>1</v>
      </c>
      <c r="K51">
        <v>0.5</v>
      </c>
      <c r="L51">
        <v>30</v>
      </c>
      <c r="M51" t="s">
        <v>18</v>
      </c>
      <c r="N51">
        <v>7</v>
      </c>
      <c r="O51">
        <v>80</v>
      </c>
      <c r="P51">
        <v>40</v>
      </c>
      <c r="Q51">
        <v>40</v>
      </c>
      <c r="R51">
        <v>30</v>
      </c>
      <c r="S51">
        <v>70</v>
      </c>
      <c r="T51">
        <v>70</v>
      </c>
      <c r="U51" t="s">
        <v>1053</v>
      </c>
      <c r="V51" t="s">
        <v>1053</v>
      </c>
    </row>
    <row r="52" spans="1:22" hidden="1" x14ac:dyDescent="0.35">
      <c r="A52" t="s">
        <v>97</v>
      </c>
      <c r="B52" t="s">
        <v>39</v>
      </c>
      <c r="C52" t="s">
        <v>6</v>
      </c>
      <c r="D52" t="s">
        <v>11</v>
      </c>
      <c r="F52">
        <v>44095</v>
      </c>
      <c r="G52">
        <v>44123</v>
      </c>
      <c r="H52">
        <v>1</v>
      </c>
      <c r="K52">
        <v>0.25</v>
      </c>
      <c r="L52">
        <v>144</v>
      </c>
      <c r="M52" t="s">
        <v>19</v>
      </c>
      <c r="N52">
        <v>28</v>
      </c>
      <c r="O52">
        <v>80</v>
      </c>
      <c r="P52">
        <v>20</v>
      </c>
      <c r="Q52">
        <v>20</v>
      </c>
      <c r="R52">
        <v>144</v>
      </c>
      <c r="S52">
        <v>164</v>
      </c>
      <c r="T52">
        <v>164</v>
      </c>
      <c r="U52" t="s">
        <v>1053</v>
      </c>
      <c r="V52" t="s">
        <v>1053</v>
      </c>
    </row>
    <row r="53" spans="1:22" x14ac:dyDescent="0.35">
      <c r="A53" t="s">
        <v>98</v>
      </c>
      <c r="B53" t="s">
        <v>38</v>
      </c>
      <c r="C53" t="s">
        <v>8</v>
      </c>
      <c r="D53" t="s">
        <v>13</v>
      </c>
      <c r="E53" t="s">
        <v>3</v>
      </c>
      <c r="F53">
        <v>44095</v>
      </c>
      <c r="G53">
        <v>44139</v>
      </c>
      <c r="H53">
        <v>1</v>
      </c>
      <c r="K53">
        <v>0.75</v>
      </c>
      <c r="L53">
        <v>297.51229999999998</v>
      </c>
      <c r="M53" t="s">
        <v>17</v>
      </c>
      <c r="N53">
        <v>44</v>
      </c>
      <c r="O53">
        <v>80</v>
      </c>
      <c r="P53">
        <v>60</v>
      </c>
      <c r="Q53">
        <v>60</v>
      </c>
      <c r="R53">
        <v>297.51229999999998</v>
      </c>
      <c r="S53">
        <v>357.51229999999998</v>
      </c>
      <c r="T53">
        <v>357.51229999999998</v>
      </c>
      <c r="U53" t="s">
        <v>1053</v>
      </c>
      <c r="V53" t="s">
        <v>1051</v>
      </c>
    </row>
    <row r="54" spans="1:22" hidden="1" x14ac:dyDescent="0.35">
      <c r="A54" t="s">
        <v>99</v>
      </c>
      <c r="B54" t="s">
        <v>38</v>
      </c>
      <c r="C54" t="s">
        <v>6</v>
      </c>
      <c r="D54" t="s">
        <v>12</v>
      </c>
      <c r="F54">
        <v>44095</v>
      </c>
      <c r="G54">
        <v>44160</v>
      </c>
      <c r="H54">
        <v>1</v>
      </c>
      <c r="K54">
        <v>0.5</v>
      </c>
      <c r="L54">
        <v>64.171000000000006</v>
      </c>
      <c r="M54" t="s">
        <v>19</v>
      </c>
      <c r="N54">
        <v>65</v>
      </c>
      <c r="O54">
        <v>80</v>
      </c>
      <c r="P54">
        <v>40</v>
      </c>
      <c r="Q54">
        <v>40</v>
      </c>
      <c r="R54">
        <v>64.171000000000006</v>
      </c>
      <c r="S54">
        <v>104.17100000000001</v>
      </c>
      <c r="T54">
        <v>104.17100000000001</v>
      </c>
      <c r="U54" t="s">
        <v>1053</v>
      </c>
      <c r="V54" t="s">
        <v>1051</v>
      </c>
    </row>
    <row r="55" spans="1:22" hidden="1" x14ac:dyDescent="0.35">
      <c r="A55" t="s">
        <v>100</v>
      </c>
      <c r="B55" t="s">
        <v>37</v>
      </c>
      <c r="C55" t="s">
        <v>43</v>
      </c>
      <c r="D55" t="s">
        <v>11</v>
      </c>
      <c r="F55">
        <v>44096</v>
      </c>
      <c r="G55">
        <v>44105</v>
      </c>
      <c r="H55">
        <v>1</v>
      </c>
      <c r="K55">
        <v>0.25</v>
      </c>
      <c r="L55">
        <v>20.475000000000001</v>
      </c>
      <c r="M55" t="s">
        <v>17</v>
      </c>
      <c r="N55">
        <v>9</v>
      </c>
      <c r="O55">
        <v>80</v>
      </c>
      <c r="P55">
        <v>20</v>
      </c>
      <c r="Q55">
        <v>20</v>
      </c>
      <c r="R55">
        <v>20.475000000000001</v>
      </c>
      <c r="S55">
        <v>40.475000000000001</v>
      </c>
      <c r="T55">
        <v>40.475000000000001</v>
      </c>
      <c r="U55" t="s">
        <v>1048</v>
      </c>
      <c r="V55" t="s">
        <v>1050</v>
      </c>
    </row>
    <row r="56" spans="1:22" hidden="1" x14ac:dyDescent="0.35">
      <c r="A56" t="s">
        <v>101</v>
      </c>
      <c r="B56" t="s">
        <v>38</v>
      </c>
      <c r="C56" t="s">
        <v>8</v>
      </c>
      <c r="D56" t="s">
        <v>2</v>
      </c>
      <c r="F56">
        <v>44097</v>
      </c>
      <c r="G56">
        <v>44111</v>
      </c>
      <c r="H56">
        <v>1</v>
      </c>
      <c r="K56">
        <v>1</v>
      </c>
      <c r="L56">
        <v>200</v>
      </c>
      <c r="M56" t="s">
        <v>18</v>
      </c>
      <c r="N56">
        <v>14</v>
      </c>
      <c r="O56">
        <v>80</v>
      </c>
      <c r="P56">
        <v>80</v>
      </c>
      <c r="Q56">
        <v>80</v>
      </c>
      <c r="R56">
        <v>200</v>
      </c>
      <c r="S56">
        <v>280</v>
      </c>
      <c r="T56">
        <v>280</v>
      </c>
      <c r="U56" t="s">
        <v>1051</v>
      </c>
      <c r="V56" t="s">
        <v>1051</v>
      </c>
    </row>
    <row r="57" spans="1:22" hidden="1" x14ac:dyDescent="0.35">
      <c r="A57" t="s">
        <v>102</v>
      </c>
      <c r="B57" t="s">
        <v>39</v>
      </c>
      <c r="C57" t="s">
        <v>9</v>
      </c>
      <c r="D57" t="s">
        <v>2</v>
      </c>
      <c r="F57">
        <v>44097</v>
      </c>
      <c r="G57">
        <v>44119</v>
      </c>
      <c r="H57">
        <v>1</v>
      </c>
      <c r="K57">
        <v>1.5</v>
      </c>
      <c r="L57">
        <v>123.9555</v>
      </c>
      <c r="M57" t="s">
        <v>18</v>
      </c>
      <c r="N57">
        <v>22</v>
      </c>
      <c r="O57">
        <v>80</v>
      </c>
      <c r="P57">
        <v>120</v>
      </c>
      <c r="Q57">
        <v>120</v>
      </c>
      <c r="R57">
        <v>123.9555</v>
      </c>
      <c r="S57">
        <v>243.9555</v>
      </c>
      <c r="T57">
        <v>243.9555</v>
      </c>
      <c r="U57" t="s">
        <v>1051</v>
      </c>
      <c r="V57" t="s">
        <v>1050</v>
      </c>
    </row>
    <row r="58" spans="1:22" hidden="1" x14ac:dyDescent="0.35">
      <c r="A58" t="s">
        <v>103</v>
      </c>
      <c r="B58" t="s">
        <v>34</v>
      </c>
      <c r="C58" t="s">
        <v>44</v>
      </c>
      <c r="D58" t="s">
        <v>13</v>
      </c>
      <c r="F58">
        <v>44097</v>
      </c>
      <c r="G58">
        <v>44128</v>
      </c>
      <c r="H58">
        <v>1</v>
      </c>
      <c r="K58">
        <v>0.5</v>
      </c>
      <c r="L58">
        <v>193.88310000000001</v>
      </c>
      <c r="M58" t="s">
        <v>17</v>
      </c>
      <c r="N58">
        <v>31</v>
      </c>
      <c r="O58">
        <v>80</v>
      </c>
      <c r="P58">
        <v>40</v>
      </c>
      <c r="Q58">
        <v>40</v>
      </c>
      <c r="R58">
        <v>193.88310000000001</v>
      </c>
      <c r="S58">
        <v>233.88310000000001</v>
      </c>
      <c r="T58">
        <v>233.88310000000001</v>
      </c>
      <c r="U58" t="s">
        <v>1051</v>
      </c>
      <c r="V58" t="s">
        <v>1052</v>
      </c>
    </row>
    <row r="59" spans="1:22" hidden="1" x14ac:dyDescent="0.35">
      <c r="A59" t="s">
        <v>104</v>
      </c>
      <c r="B59" t="s">
        <v>39</v>
      </c>
      <c r="C59" t="s">
        <v>8</v>
      </c>
      <c r="D59" t="s">
        <v>12</v>
      </c>
      <c r="F59">
        <v>44097</v>
      </c>
      <c r="G59">
        <v>44132</v>
      </c>
      <c r="H59">
        <v>2</v>
      </c>
      <c r="K59">
        <v>0.5</v>
      </c>
      <c r="L59">
        <v>1.173</v>
      </c>
      <c r="M59" t="s">
        <v>18</v>
      </c>
      <c r="N59">
        <v>35</v>
      </c>
      <c r="O59">
        <v>140</v>
      </c>
      <c r="P59">
        <v>70</v>
      </c>
      <c r="Q59">
        <v>70</v>
      </c>
      <c r="R59">
        <v>1.173</v>
      </c>
      <c r="S59">
        <v>71.173000000000002</v>
      </c>
      <c r="T59">
        <v>71.173000000000002</v>
      </c>
      <c r="U59" t="s">
        <v>1051</v>
      </c>
      <c r="V59" t="s">
        <v>1051</v>
      </c>
    </row>
    <row r="60" spans="1:22" hidden="1" x14ac:dyDescent="0.35">
      <c r="A60" t="s">
        <v>105</v>
      </c>
      <c r="B60" t="s">
        <v>34</v>
      </c>
      <c r="C60" t="s">
        <v>6</v>
      </c>
      <c r="D60" t="s">
        <v>12</v>
      </c>
      <c r="F60">
        <v>44098</v>
      </c>
      <c r="G60">
        <v>44109</v>
      </c>
      <c r="H60">
        <v>2</v>
      </c>
      <c r="K60">
        <v>0.75</v>
      </c>
      <c r="L60">
        <v>664.78880000000004</v>
      </c>
      <c r="M60" t="s">
        <v>17</v>
      </c>
      <c r="N60">
        <v>11</v>
      </c>
      <c r="O60">
        <v>140</v>
      </c>
      <c r="P60">
        <v>105</v>
      </c>
      <c r="Q60">
        <v>105</v>
      </c>
      <c r="R60">
        <v>664.78880000000004</v>
      </c>
      <c r="S60">
        <v>769.78880000000004</v>
      </c>
      <c r="T60">
        <v>769.78880000000004</v>
      </c>
      <c r="U60" t="s">
        <v>1050</v>
      </c>
      <c r="V60" t="s">
        <v>1053</v>
      </c>
    </row>
    <row r="61" spans="1:22" hidden="1" x14ac:dyDescent="0.35">
      <c r="A61" t="s">
        <v>106</v>
      </c>
      <c r="B61" t="s">
        <v>35</v>
      </c>
      <c r="C61" t="s">
        <v>8</v>
      </c>
      <c r="D61" t="s">
        <v>11</v>
      </c>
      <c r="F61">
        <v>44098</v>
      </c>
      <c r="G61">
        <v>44119</v>
      </c>
      <c r="H61">
        <v>1</v>
      </c>
      <c r="K61">
        <v>0.25</v>
      </c>
      <c r="L61">
        <v>160</v>
      </c>
      <c r="M61" t="s">
        <v>17</v>
      </c>
      <c r="N61">
        <v>21</v>
      </c>
      <c r="O61">
        <v>80</v>
      </c>
      <c r="P61">
        <v>20</v>
      </c>
      <c r="Q61">
        <v>20</v>
      </c>
      <c r="R61">
        <v>160</v>
      </c>
      <c r="S61">
        <v>180</v>
      </c>
      <c r="T61">
        <v>180</v>
      </c>
      <c r="U61" t="s">
        <v>1050</v>
      </c>
      <c r="V61" t="s">
        <v>1050</v>
      </c>
    </row>
    <row r="62" spans="1:22" hidden="1" x14ac:dyDescent="0.35">
      <c r="A62" t="s">
        <v>107</v>
      </c>
      <c r="B62" t="s">
        <v>35</v>
      </c>
      <c r="C62" t="s">
        <v>9</v>
      </c>
      <c r="D62" t="s">
        <v>13</v>
      </c>
      <c r="F62">
        <v>44098</v>
      </c>
      <c r="G62">
        <v>44140</v>
      </c>
      <c r="H62">
        <v>2</v>
      </c>
      <c r="K62">
        <v>0.75</v>
      </c>
      <c r="L62">
        <v>159.50489999999999</v>
      </c>
      <c r="M62" t="s">
        <v>17</v>
      </c>
      <c r="N62">
        <v>42</v>
      </c>
      <c r="O62">
        <v>140</v>
      </c>
      <c r="P62">
        <v>105</v>
      </c>
      <c r="Q62">
        <v>105</v>
      </c>
      <c r="R62">
        <v>159.50489999999999</v>
      </c>
      <c r="S62">
        <v>264.50490000000002</v>
      </c>
      <c r="T62">
        <v>264.50490000000002</v>
      </c>
      <c r="U62" t="s">
        <v>1050</v>
      </c>
      <c r="V62" t="s">
        <v>1050</v>
      </c>
    </row>
    <row r="63" spans="1:22" hidden="1" x14ac:dyDescent="0.35">
      <c r="A63" t="s">
        <v>108</v>
      </c>
      <c r="B63" t="s">
        <v>36</v>
      </c>
      <c r="C63" t="s">
        <v>44</v>
      </c>
      <c r="D63" t="s">
        <v>12</v>
      </c>
      <c r="F63">
        <v>44098</v>
      </c>
      <c r="G63">
        <v>44152</v>
      </c>
      <c r="H63">
        <v>2</v>
      </c>
      <c r="K63">
        <v>0.75</v>
      </c>
      <c r="L63">
        <v>169.63499999999999</v>
      </c>
      <c r="M63" t="s">
        <v>19</v>
      </c>
      <c r="N63">
        <v>54</v>
      </c>
      <c r="O63">
        <v>140</v>
      </c>
      <c r="P63">
        <v>105</v>
      </c>
      <c r="Q63">
        <v>105</v>
      </c>
      <c r="R63">
        <v>169.63499999999999</v>
      </c>
      <c r="S63">
        <v>274.63499999999999</v>
      </c>
      <c r="T63">
        <v>274.63499999999999</v>
      </c>
      <c r="U63" t="s">
        <v>1050</v>
      </c>
      <c r="V63" t="s">
        <v>1048</v>
      </c>
    </row>
    <row r="64" spans="1:22" hidden="1" x14ac:dyDescent="0.35">
      <c r="A64" t="s">
        <v>109</v>
      </c>
      <c r="B64" t="s">
        <v>42</v>
      </c>
      <c r="C64" t="s">
        <v>9</v>
      </c>
      <c r="D64" t="s">
        <v>13</v>
      </c>
      <c r="F64">
        <v>44102</v>
      </c>
      <c r="G64">
        <v>44104</v>
      </c>
      <c r="H64">
        <v>2</v>
      </c>
      <c r="K64">
        <v>0.5</v>
      </c>
      <c r="L64">
        <v>202.86</v>
      </c>
      <c r="M64" t="s">
        <v>17</v>
      </c>
      <c r="N64">
        <v>2</v>
      </c>
      <c r="O64">
        <v>140</v>
      </c>
      <c r="P64">
        <v>70</v>
      </c>
      <c r="Q64">
        <v>70</v>
      </c>
      <c r="R64">
        <v>202.86</v>
      </c>
      <c r="S64">
        <v>272.86</v>
      </c>
      <c r="T64">
        <v>272.86</v>
      </c>
      <c r="U64" t="s">
        <v>1053</v>
      </c>
      <c r="V64" t="s">
        <v>1051</v>
      </c>
    </row>
    <row r="65" spans="1:22" hidden="1" x14ac:dyDescent="0.35">
      <c r="A65" t="s">
        <v>110</v>
      </c>
      <c r="B65" t="s">
        <v>37</v>
      </c>
      <c r="C65" t="s">
        <v>43</v>
      </c>
      <c r="D65" t="s">
        <v>12</v>
      </c>
      <c r="F65">
        <v>44102</v>
      </c>
      <c r="G65">
        <v>44111</v>
      </c>
      <c r="H65">
        <v>1</v>
      </c>
      <c r="K65">
        <v>0.5</v>
      </c>
      <c r="L65">
        <v>10.53</v>
      </c>
      <c r="M65" t="s">
        <v>19</v>
      </c>
      <c r="N65">
        <v>9</v>
      </c>
      <c r="O65">
        <v>80</v>
      </c>
      <c r="P65">
        <v>40</v>
      </c>
      <c r="Q65">
        <v>40</v>
      </c>
      <c r="R65">
        <v>10.53</v>
      </c>
      <c r="S65">
        <v>50.53</v>
      </c>
      <c r="T65">
        <v>50.53</v>
      </c>
      <c r="U65" t="s">
        <v>1053</v>
      </c>
      <c r="V65" t="s">
        <v>1051</v>
      </c>
    </row>
    <row r="66" spans="1:22" hidden="1" x14ac:dyDescent="0.35">
      <c r="A66" t="s">
        <v>111</v>
      </c>
      <c r="B66" t="s">
        <v>34</v>
      </c>
      <c r="C66" t="s">
        <v>6</v>
      </c>
      <c r="D66" t="s">
        <v>13</v>
      </c>
      <c r="F66">
        <v>44102</v>
      </c>
      <c r="G66">
        <v>44131</v>
      </c>
      <c r="H66">
        <v>2</v>
      </c>
      <c r="K66">
        <v>0.75</v>
      </c>
      <c r="L66">
        <v>1.8240000000000001</v>
      </c>
      <c r="M66" t="s">
        <v>18</v>
      </c>
      <c r="N66">
        <v>29</v>
      </c>
      <c r="O66">
        <v>140</v>
      </c>
      <c r="P66">
        <v>105</v>
      </c>
      <c r="Q66">
        <v>105</v>
      </c>
      <c r="R66">
        <v>1.8240000000000001</v>
      </c>
      <c r="S66">
        <v>106.824</v>
      </c>
      <c r="T66">
        <v>106.824</v>
      </c>
      <c r="U66" t="s">
        <v>1053</v>
      </c>
      <c r="V66" t="s">
        <v>1048</v>
      </c>
    </row>
    <row r="67" spans="1:22" hidden="1" x14ac:dyDescent="0.35">
      <c r="A67" t="s">
        <v>112</v>
      </c>
      <c r="B67" t="s">
        <v>37</v>
      </c>
      <c r="C67" t="s">
        <v>8</v>
      </c>
      <c r="D67" t="s">
        <v>12</v>
      </c>
      <c r="F67">
        <v>44103</v>
      </c>
      <c r="G67">
        <v>44112</v>
      </c>
      <c r="H67">
        <v>2</v>
      </c>
      <c r="K67">
        <v>0.5</v>
      </c>
      <c r="L67">
        <v>54.124600000000001</v>
      </c>
      <c r="M67" t="s">
        <v>17</v>
      </c>
      <c r="N67">
        <v>9</v>
      </c>
      <c r="O67">
        <v>140</v>
      </c>
      <c r="P67">
        <v>70</v>
      </c>
      <c r="Q67">
        <v>70</v>
      </c>
      <c r="R67">
        <v>54.124600000000001</v>
      </c>
      <c r="S67">
        <v>124.1246</v>
      </c>
      <c r="T67">
        <v>124.1246</v>
      </c>
      <c r="U67" t="s">
        <v>1048</v>
      </c>
      <c r="V67" t="s">
        <v>1050</v>
      </c>
    </row>
    <row r="68" spans="1:22" hidden="1" x14ac:dyDescent="0.35">
      <c r="A68" t="s">
        <v>113</v>
      </c>
      <c r="B68" t="s">
        <v>35</v>
      </c>
      <c r="C68" t="s">
        <v>6</v>
      </c>
      <c r="D68" t="s">
        <v>11</v>
      </c>
      <c r="F68">
        <v>44103</v>
      </c>
      <c r="G68">
        <v>44125</v>
      </c>
      <c r="H68">
        <v>2</v>
      </c>
      <c r="K68">
        <v>0.25</v>
      </c>
      <c r="L68">
        <v>367.71109999999999</v>
      </c>
      <c r="M68" t="s">
        <v>17</v>
      </c>
      <c r="N68">
        <v>22</v>
      </c>
      <c r="O68">
        <v>140</v>
      </c>
      <c r="P68">
        <v>35</v>
      </c>
      <c r="Q68">
        <v>35</v>
      </c>
      <c r="R68">
        <v>367.71109999999999</v>
      </c>
      <c r="S68">
        <v>402.71109999999999</v>
      </c>
      <c r="T68">
        <v>402.71109999999999</v>
      </c>
      <c r="U68" t="s">
        <v>1048</v>
      </c>
      <c r="V68" t="s">
        <v>1051</v>
      </c>
    </row>
    <row r="69" spans="1:22" hidden="1" x14ac:dyDescent="0.35">
      <c r="A69" t="s">
        <v>114</v>
      </c>
      <c r="B69" t="s">
        <v>38</v>
      </c>
      <c r="C69" t="s">
        <v>43</v>
      </c>
      <c r="D69" t="s">
        <v>12</v>
      </c>
      <c r="F69">
        <v>44103</v>
      </c>
      <c r="G69">
        <v>44123</v>
      </c>
      <c r="H69">
        <v>1</v>
      </c>
      <c r="K69">
        <v>1.5</v>
      </c>
      <c r="L69">
        <v>139.035</v>
      </c>
      <c r="M69" t="s">
        <v>17</v>
      </c>
      <c r="N69">
        <v>20</v>
      </c>
      <c r="O69">
        <v>80</v>
      </c>
      <c r="P69">
        <v>120</v>
      </c>
      <c r="Q69">
        <v>120</v>
      </c>
      <c r="R69">
        <v>139.035</v>
      </c>
      <c r="S69">
        <v>259.03499999999997</v>
      </c>
      <c r="T69">
        <v>259.03499999999997</v>
      </c>
      <c r="U69" t="s">
        <v>1048</v>
      </c>
      <c r="V69" t="s">
        <v>1053</v>
      </c>
    </row>
    <row r="70" spans="1:22" hidden="1" x14ac:dyDescent="0.35">
      <c r="A70" t="s">
        <v>115</v>
      </c>
      <c r="B70" t="s">
        <v>38</v>
      </c>
      <c r="C70" t="s">
        <v>8</v>
      </c>
      <c r="D70" t="s">
        <v>13</v>
      </c>
      <c r="F70">
        <v>44103</v>
      </c>
      <c r="G70">
        <v>44131</v>
      </c>
      <c r="H70">
        <v>1</v>
      </c>
      <c r="K70">
        <v>0.5</v>
      </c>
      <c r="L70">
        <v>50.317</v>
      </c>
      <c r="M70" t="s">
        <v>19</v>
      </c>
      <c r="N70">
        <v>28</v>
      </c>
      <c r="O70">
        <v>80</v>
      </c>
      <c r="P70">
        <v>40</v>
      </c>
      <c r="Q70">
        <v>40</v>
      </c>
      <c r="R70">
        <v>50.317</v>
      </c>
      <c r="S70">
        <v>90.317000000000007</v>
      </c>
      <c r="T70">
        <v>90.317000000000007</v>
      </c>
      <c r="U70" t="s">
        <v>1048</v>
      </c>
      <c r="V70" t="s">
        <v>1048</v>
      </c>
    </row>
    <row r="71" spans="1:22" hidden="1" x14ac:dyDescent="0.35">
      <c r="A71" t="s">
        <v>116</v>
      </c>
      <c r="B71" t="s">
        <v>34</v>
      </c>
      <c r="C71" t="s">
        <v>9</v>
      </c>
      <c r="D71" t="s">
        <v>2</v>
      </c>
      <c r="F71">
        <v>44103</v>
      </c>
      <c r="G71">
        <v>44159</v>
      </c>
      <c r="H71">
        <v>1</v>
      </c>
      <c r="K71">
        <v>1</v>
      </c>
      <c r="L71">
        <v>122.4273</v>
      </c>
      <c r="M71" t="s">
        <v>18</v>
      </c>
      <c r="N71">
        <v>56</v>
      </c>
      <c r="O71">
        <v>80</v>
      </c>
      <c r="P71">
        <v>80</v>
      </c>
      <c r="Q71">
        <v>80</v>
      </c>
      <c r="R71">
        <v>122.4273</v>
      </c>
      <c r="S71">
        <v>202.4273</v>
      </c>
      <c r="T71">
        <v>202.4273</v>
      </c>
      <c r="U71" t="s">
        <v>1048</v>
      </c>
      <c r="V71" t="s">
        <v>1048</v>
      </c>
    </row>
    <row r="72" spans="1:22" hidden="1" x14ac:dyDescent="0.35">
      <c r="A72" t="s">
        <v>117</v>
      </c>
      <c r="B72" t="s">
        <v>38</v>
      </c>
      <c r="C72" t="s">
        <v>8</v>
      </c>
      <c r="D72" t="s">
        <v>12</v>
      </c>
      <c r="F72">
        <v>44103</v>
      </c>
      <c r="G72">
        <v>44167</v>
      </c>
      <c r="H72">
        <v>1</v>
      </c>
      <c r="K72">
        <v>1</v>
      </c>
      <c r="L72">
        <v>78.5535</v>
      </c>
      <c r="M72" t="s">
        <v>19</v>
      </c>
      <c r="N72">
        <v>64</v>
      </c>
      <c r="O72">
        <v>80</v>
      </c>
      <c r="P72">
        <v>80</v>
      </c>
      <c r="Q72">
        <v>80</v>
      </c>
      <c r="R72">
        <v>78.5535</v>
      </c>
      <c r="S72">
        <v>158.55349999999999</v>
      </c>
      <c r="T72">
        <v>158.55349999999999</v>
      </c>
      <c r="U72" t="s">
        <v>1048</v>
      </c>
      <c r="V72" t="s">
        <v>1051</v>
      </c>
    </row>
    <row r="73" spans="1:22" x14ac:dyDescent="0.35">
      <c r="A73" t="s">
        <v>118</v>
      </c>
      <c r="B73" t="s">
        <v>35</v>
      </c>
      <c r="C73" t="s">
        <v>8</v>
      </c>
      <c r="D73" t="s">
        <v>11</v>
      </c>
      <c r="E73" t="s">
        <v>3</v>
      </c>
      <c r="F73">
        <v>44104</v>
      </c>
      <c r="G73">
        <v>44111</v>
      </c>
      <c r="H73">
        <v>1</v>
      </c>
      <c r="K73">
        <v>0.25</v>
      </c>
      <c r="L73">
        <v>239.1001</v>
      </c>
      <c r="M73" t="s">
        <v>17</v>
      </c>
      <c r="N73">
        <v>7</v>
      </c>
      <c r="O73">
        <v>80</v>
      </c>
      <c r="P73">
        <v>20</v>
      </c>
      <c r="Q73">
        <v>20</v>
      </c>
      <c r="R73">
        <v>239.1001</v>
      </c>
      <c r="S73">
        <v>259.1001</v>
      </c>
      <c r="T73">
        <v>259.1001</v>
      </c>
      <c r="U73" t="s">
        <v>1051</v>
      </c>
      <c r="V73" t="s">
        <v>1051</v>
      </c>
    </row>
    <row r="74" spans="1:22" hidden="1" x14ac:dyDescent="0.35">
      <c r="A74" t="s">
        <v>119</v>
      </c>
      <c r="B74" t="s">
        <v>34</v>
      </c>
      <c r="C74" t="s">
        <v>44</v>
      </c>
      <c r="D74" t="s">
        <v>13</v>
      </c>
      <c r="F74">
        <v>44104</v>
      </c>
      <c r="G74">
        <v>44123</v>
      </c>
      <c r="H74">
        <v>1</v>
      </c>
      <c r="K74">
        <v>0.5</v>
      </c>
      <c r="L74">
        <v>61.180599999999998</v>
      </c>
      <c r="M74" t="s">
        <v>18</v>
      </c>
      <c r="N74">
        <v>19</v>
      </c>
      <c r="O74">
        <v>80</v>
      </c>
      <c r="P74">
        <v>40</v>
      </c>
      <c r="Q74">
        <v>40</v>
      </c>
      <c r="R74">
        <v>61.180599999999998</v>
      </c>
      <c r="S74">
        <v>101.1806</v>
      </c>
      <c r="T74">
        <v>101.1806</v>
      </c>
      <c r="U74" t="s">
        <v>1051</v>
      </c>
      <c r="V74" t="s">
        <v>1053</v>
      </c>
    </row>
    <row r="75" spans="1:22" hidden="1" x14ac:dyDescent="0.35">
      <c r="A75" t="s">
        <v>120</v>
      </c>
      <c r="B75" t="s">
        <v>35</v>
      </c>
      <c r="C75" t="s">
        <v>44</v>
      </c>
      <c r="D75" t="s">
        <v>2</v>
      </c>
      <c r="F75">
        <v>44104</v>
      </c>
      <c r="G75">
        <v>44153</v>
      </c>
      <c r="H75">
        <v>2</v>
      </c>
      <c r="K75">
        <v>2.25</v>
      </c>
      <c r="L75">
        <v>800.71119999999996</v>
      </c>
      <c r="M75" t="s">
        <v>17</v>
      </c>
      <c r="N75">
        <v>49</v>
      </c>
      <c r="O75">
        <v>140</v>
      </c>
      <c r="P75">
        <v>315</v>
      </c>
      <c r="Q75">
        <v>315</v>
      </c>
      <c r="R75">
        <v>800.71119999999996</v>
      </c>
      <c r="S75">
        <v>1115.7112</v>
      </c>
      <c r="T75">
        <v>1115.7112</v>
      </c>
      <c r="U75" t="s">
        <v>1051</v>
      </c>
      <c r="V75" t="s">
        <v>1051</v>
      </c>
    </row>
    <row r="76" spans="1:22" hidden="1" x14ac:dyDescent="0.35">
      <c r="A76" t="s">
        <v>121</v>
      </c>
      <c r="B76" t="s">
        <v>35</v>
      </c>
      <c r="C76" t="s">
        <v>8</v>
      </c>
      <c r="D76" t="s">
        <v>12</v>
      </c>
      <c r="F76">
        <v>44105</v>
      </c>
      <c r="G76">
        <v>44130</v>
      </c>
      <c r="H76">
        <v>1</v>
      </c>
      <c r="K76">
        <v>0.25</v>
      </c>
      <c r="L76">
        <v>19.196999999999999</v>
      </c>
      <c r="M76" t="s">
        <v>17</v>
      </c>
      <c r="N76">
        <v>25</v>
      </c>
      <c r="O76">
        <v>80</v>
      </c>
      <c r="P76">
        <v>20</v>
      </c>
      <c r="Q76">
        <v>20</v>
      </c>
      <c r="R76">
        <v>19.196999999999999</v>
      </c>
      <c r="S76">
        <v>39.197000000000003</v>
      </c>
      <c r="T76">
        <v>39.197000000000003</v>
      </c>
      <c r="U76" t="s">
        <v>1050</v>
      </c>
      <c r="V76" t="s">
        <v>1053</v>
      </c>
    </row>
    <row r="77" spans="1:22" hidden="1" x14ac:dyDescent="0.35">
      <c r="A77" t="s">
        <v>122</v>
      </c>
      <c r="B77" t="s">
        <v>37</v>
      </c>
      <c r="C77" t="s">
        <v>43</v>
      </c>
      <c r="D77" t="s">
        <v>12</v>
      </c>
      <c r="F77">
        <v>44109</v>
      </c>
      <c r="G77">
        <v>44117</v>
      </c>
      <c r="H77">
        <v>1</v>
      </c>
      <c r="K77">
        <v>0.25</v>
      </c>
      <c r="L77">
        <v>19.5</v>
      </c>
      <c r="M77" t="s">
        <v>17</v>
      </c>
      <c r="N77">
        <v>8</v>
      </c>
      <c r="O77">
        <v>80</v>
      </c>
      <c r="P77">
        <v>20</v>
      </c>
      <c r="Q77">
        <v>20</v>
      </c>
      <c r="R77">
        <v>19.5</v>
      </c>
      <c r="S77">
        <v>39.5</v>
      </c>
      <c r="T77">
        <v>39.5</v>
      </c>
      <c r="U77" t="s">
        <v>1053</v>
      </c>
      <c r="V77" t="s">
        <v>1048</v>
      </c>
    </row>
    <row r="78" spans="1:22" hidden="1" x14ac:dyDescent="0.35">
      <c r="A78" t="s">
        <v>123</v>
      </c>
      <c r="B78" t="s">
        <v>37</v>
      </c>
      <c r="C78" t="s">
        <v>43</v>
      </c>
      <c r="D78" t="s">
        <v>11</v>
      </c>
      <c r="F78">
        <v>44109</v>
      </c>
      <c r="G78">
        <v>44117</v>
      </c>
      <c r="H78">
        <v>1</v>
      </c>
      <c r="K78">
        <v>0.25</v>
      </c>
      <c r="L78">
        <v>22.425000000000001</v>
      </c>
      <c r="M78" t="s">
        <v>17</v>
      </c>
      <c r="N78">
        <v>8</v>
      </c>
      <c r="O78">
        <v>80</v>
      </c>
      <c r="P78">
        <v>20</v>
      </c>
      <c r="Q78">
        <v>20</v>
      </c>
      <c r="R78">
        <v>22.425000000000001</v>
      </c>
      <c r="S78">
        <v>42.424999999999997</v>
      </c>
      <c r="T78">
        <v>42.424999999999997</v>
      </c>
      <c r="U78" t="s">
        <v>1053</v>
      </c>
      <c r="V78" t="s">
        <v>1048</v>
      </c>
    </row>
    <row r="79" spans="1:22" hidden="1" x14ac:dyDescent="0.35">
      <c r="A79" t="s">
        <v>124</v>
      </c>
      <c r="B79" t="s">
        <v>38</v>
      </c>
      <c r="C79" t="s">
        <v>9</v>
      </c>
      <c r="D79" t="s">
        <v>12</v>
      </c>
      <c r="F79">
        <v>44109</v>
      </c>
      <c r="G79">
        <v>44117</v>
      </c>
      <c r="H79">
        <v>1</v>
      </c>
      <c r="K79">
        <v>0.5</v>
      </c>
      <c r="L79">
        <v>26.582599999999999</v>
      </c>
      <c r="M79" t="s">
        <v>17</v>
      </c>
      <c r="N79">
        <v>8</v>
      </c>
      <c r="O79">
        <v>80</v>
      </c>
      <c r="P79">
        <v>40</v>
      </c>
      <c r="Q79">
        <v>40</v>
      </c>
      <c r="R79">
        <v>26.582599999999999</v>
      </c>
      <c r="S79">
        <v>66.582599999999999</v>
      </c>
      <c r="T79">
        <v>66.582599999999999</v>
      </c>
      <c r="U79" t="s">
        <v>1053</v>
      </c>
      <c r="V79" t="s">
        <v>1048</v>
      </c>
    </row>
    <row r="80" spans="1:22" hidden="1" x14ac:dyDescent="0.35">
      <c r="A80" t="s">
        <v>125</v>
      </c>
      <c r="B80" t="s">
        <v>34</v>
      </c>
      <c r="C80" t="s">
        <v>44</v>
      </c>
      <c r="D80" t="s">
        <v>12</v>
      </c>
      <c r="F80">
        <v>44109</v>
      </c>
      <c r="G80">
        <v>44128</v>
      </c>
      <c r="H80">
        <v>1</v>
      </c>
      <c r="K80">
        <v>0.5</v>
      </c>
      <c r="L80">
        <v>288.20800000000003</v>
      </c>
      <c r="M80" t="s">
        <v>18</v>
      </c>
      <c r="N80">
        <v>19</v>
      </c>
      <c r="O80">
        <v>80</v>
      </c>
      <c r="P80">
        <v>40</v>
      </c>
      <c r="Q80">
        <v>40</v>
      </c>
      <c r="R80">
        <v>288.20800000000003</v>
      </c>
      <c r="S80">
        <v>328.20800000000003</v>
      </c>
      <c r="T80">
        <v>328.20800000000003</v>
      </c>
      <c r="U80" t="s">
        <v>1053</v>
      </c>
      <c r="V80" t="s">
        <v>1052</v>
      </c>
    </row>
    <row r="81" spans="1:22" hidden="1" x14ac:dyDescent="0.35">
      <c r="A81" t="s">
        <v>126</v>
      </c>
      <c r="B81" t="s">
        <v>37</v>
      </c>
      <c r="C81" t="s">
        <v>43</v>
      </c>
      <c r="D81" t="s">
        <v>13</v>
      </c>
      <c r="F81">
        <v>44109</v>
      </c>
      <c r="G81">
        <v>44123</v>
      </c>
      <c r="H81">
        <v>1</v>
      </c>
      <c r="K81">
        <v>0.5</v>
      </c>
      <c r="L81">
        <v>54.236800000000002</v>
      </c>
      <c r="M81" t="s">
        <v>17</v>
      </c>
      <c r="N81">
        <v>14</v>
      </c>
      <c r="O81">
        <v>80</v>
      </c>
      <c r="P81">
        <v>40</v>
      </c>
      <c r="Q81">
        <v>40</v>
      </c>
      <c r="R81">
        <v>54.236800000000002</v>
      </c>
      <c r="S81">
        <v>94.236800000000002</v>
      </c>
      <c r="T81">
        <v>94.236800000000002</v>
      </c>
      <c r="U81" t="s">
        <v>1053</v>
      </c>
      <c r="V81" t="s">
        <v>1053</v>
      </c>
    </row>
    <row r="82" spans="1:22" hidden="1" x14ac:dyDescent="0.35">
      <c r="A82" t="s">
        <v>127</v>
      </c>
      <c r="B82" t="s">
        <v>38</v>
      </c>
      <c r="C82" t="s">
        <v>43</v>
      </c>
      <c r="D82" t="s">
        <v>12</v>
      </c>
      <c r="F82">
        <v>44110</v>
      </c>
      <c r="G82">
        <v>44123</v>
      </c>
      <c r="H82">
        <v>1</v>
      </c>
      <c r="K82">
        <v>0.25</v>
      </c>
      <c r="L82">
        <v>332.39699999999999</v>
      </c>
      <c r="M82" t="s">
        <v>19</v>
      </c>
      <c r="N82">
        <v>13</v>
      </c>
      <c r="O82">
        <v>80</v>
      </c>
      <c r="P82">
        <v>20</v>
      </c>
      <c r="Q82">
        <v>20</v>
      </c>
      <c r="R82">
        <v>332.39699999999999</v>
      </c>
      <c r="S82">
        <v>352.39699999999999</v>
      </c>
      <c r="T82">
        <v>352.39699999999999</v>
      </c>
      <c r="U82" t="s">
        <v>1048</v>
      </c>
      <c r="V82" t="s">
        <v>1053</v>
      </c>
    </row>
    <row r="83" spans="1:22" hidden="1" x14ac:dyDescent="0.35">
      <c r="A83" t="s">
        <v>128</v>
      </c>
      <c r="B83" t="s">
        <v>35</v>
      </c>
      <c r="C83" t="s">
        <v>8</v>
      </c>
      <c r="D83" t="s">
        <v>12</v>
      </c>
      <c r="F83">
        <v>44110</v>
      </c>
      <c r="G83">
        <v>44127</v>
      </c>
      <c r="H83">
        <v>2</v>
      </c>
      <c r="K83">
        <v>0.75</v>
      </c>
      <c r="L83">
        <v>124.1649</v>
      </c>
      <c r="M83" t="s">
        <v>18</v>
      </c>
      <c r="N83">
        <v>17</v>
      </c>
      <c r="O83">
        <v>140</v>
      </c>
      <c r="P83">
        <v>105</v>
      </c>
      <c r="Q83">
        <v>105</v>
      </c>
      <c r="R83">
        <v>124.1649</v>
      </c>
      <c r="S83">
        <v>229.16489999999999</v>
      </c>
      <c r="T83">
        <v>229.16489999999999</v>
      </c>
      <c r="U83" t="s">
        <v>1048</v>
      </c>
      <c r="V83" t="s">
        <v>1049</v>
      </c>
    </row>
    <row r="84" spans="1:22" hidden="1" x14ac:dyDescent="0.35">
      <c r="A84" t="s">
        <v>129</v>
      </c>
      <c r="B84" t="s">
        <v>34</v>
      </c>
      <c r="C84" t="s">
        <v>9</v>
      </c>
      <c r="D84" t="s">
        <v>11</v>
      </c>
      <c r="F84">
        <v>44110</v>
      </c>
      <c r="G84">
        <v>44130</v>
      </c>
      <c r="H84">
        <v>1</v>
      </c>
      <c r="K84">
        <v>0.25</v>
      </c>
      <c r="L84">
        <v>21.63</v>
      </c>
      <c r="M84" t="s">
        <v>17</v>
      </c>
      <c r="N84">
        <v>20</v>
      </c>
      <c r="O84">
        <v>80</v>
      </c>
      <c r="P84">
        <v>20</v>
      </c>
      <c r="Q84">
        <v>20</v>
      </c>
      <c r="R84">
        <v>21.63</v>
      </c>
      <c r="S84">
        <v>41.629999999999995</v>
      </c>
      <c r="T84">
        <v>41.629999999999995</v>
      </c>
      <c r="U84" t="s">
        <v>1048</v>
      </c>
      <c r="V84" t="s">
        <v>1053</v>
      </c>
    </row>
    <row r="85" spans="1:22" hidden="1" x14ac:dyDescent="0.35">
      <c r="A85" t="s">
        <v>130</v>
      </c>
      <c r="B85" t="s">
        <v>35</v>
      </c>
      <c r="C85" t="s">
        <v>8</v>
      </c>
      <c r="D85" t="s">
        <v>12</v>
      </c>
      <c r="F85">
        <v>44111</v>
      </c>
      <c r="G85">
        <v>44123</v>
      </c>
      <c r="H85">
        <v>2</v>
      </c>
      <c r="J85" t="s">
        <v>3</v>
      </c>
      <c r="K85">
        <v>0.25</v>
      </c>
      <c r="L85">
        <v>33</v>
      </c>
      <c r="M85" t="s">
        <v>18</v>
      </c>
      <c r="N85">
        <v>12</v>
      </c>
      <c r="O85">
        <v>140</v>
      </c>
      <c r="P85">
        <v>35</v>
      </c>
      <c r="Q85">
        <v>35</v>
      </c>
      <c r="R85">
        <v>0</v>
      </c>
      <c r="S85">
        <v>68</v>
      </c>
      <c r="T85">
        <v>35</v>
      </c>
      <c r="U85" t="s">
        <v>1051</v>
      </c>
      <c r="V85" t="s">
        <v>1053</v>
      </c>
    </row>
    <row r="86" spans="1:22" hidden="1" x14ac:dyDescent="0.35">
      <c r="A86" t="s">
        <v>131</v>
      </c>
      <c r="B86" t="s">
        <v>35</v>
      </c>
      <c r="C86" t="s">
        <v>8</v>
      </c>
      <c r="D86" t="s">
        <v>12</v>
      </c>
      <c r="F86">
        <v>44111</v>
      </c>
      <c r="G86">
        <v>44123</v>
      </c>
      <c r="H86">
        <v>2</v>
      </c>
      <c r="K86">
        <v>0.5</v>
      </c>
      <c r="L86">
        <v>154.5</v>
      </c>
      <c r="M86" t="s">
        <v>18</v>
      </c>
      <c r="N86">
        <v>12</v>
      </c>
      <c r="O86">
        <v>140</v>
      </c>
      <c r="P86">
        <v>70</v>
      </c>
      <c r="Q86">
        <v>70</v>
      </c>
      <c r="R86">
        <v>154.5</v>
      </c>
      <c r="S86">
        <v>224.5</v>
      </c>
      <c r="T86">
        <v>224.5</v>
      </c>
      <c r="U86" t="s">
        <v>1051</v>
      </c>
      <c r="V86" t="s">
        <v>1053</v>
      </c>
    </row>
    <row r="87" spans="1:22" hidden="1" x14ac:dyDescent="0.35">
      <c r="A87" t="s">
        <v>132</v>
      </c>
      <c r="B87" t="s">
        <v>37</v>
      </c>
      <c r="C87" t="s">
        <v>43</v>
      </c>
      <c r="D87" t="s">
        <v>2</v>
      </c>
      <c r="F87">
        <v>44111</v>
      </c>
      <c r="G87">
        <v>44124</v>
      </c>
      <c r="H87">
        <v>1</v>
      </c>
      <c r="K87">
        <v>1</v>
      </c>
      <c r="L87">
        <v>48.75</v>
      </c>
      <c r="M87" t="s">
        <v>17</v>
      </c>
      <c r="N87">
        <v>13</v>
      </c>
      <c r="O87">
        <v>80</v>
      </c>
      <c r="P87">
        <v>80</v>
      </c>
      <c r="Q87">
        <v>80</v>
      </c>
      <c r="R87">
        <v>48.75</v>
      </c>
      <c r="S87">
        <v>128.75</v>
      </c>
      <c r="T87">
        <v>128.75</v>
      </c>
      <c r="U87" t="s">
        <v>1051</v>
      </c>
      <c r="V87" t="s">
        <v>1048</v>
      </c>
    </row>
    <row r="88" spans="1:22" hidden="1" x14ac:dyDescent="0.35">
      <c r="A88" t="s">
        <v>133</v>
      </c>
      <c r="B88" t="s">
        <v>37</v>
      </c>
      <c r="C88" t="s">
        <v>43</v>
      </c>
      <c r="D88" t="s">
        <v>11</v>
      </c>
      <c r="F88">
        <v>44112</v>
      </c>
      <c r="G88">
        <v>44124</v>
      </c>
      <c r="H88">
        <v>1</v>
      </c>
      <c r="K88">
        <v>0.25</v>
      </c>
      <c r="L88">
        <v>76.1678</v>
      </c>
      <c r="M88" t="s">
        <v>17</v>
      </c>
      <c r="N88">
        <v>12</v>
      </c>
      <c r="O88">
        <v>80</v>
      </c>
      <c r="P88">
        <v>20</v>
      </c>
      <c r="Q88">
        <v>20</v>
      </c>
      <c r="R88">
        <v>76.1678</v>
      </c>
      <c r="S88">
        <v>96.1678</v>
      </c>
      <c r="T88">
        <v>96.1678</v>
      </c>
      <c r="U88" t="s">
        <v>1050</v>
      </c>
      <c r="V88" t="s">
        <v>1048</v>
      </c>
    </row>
    <row r="89" spans="1:22" hidden="1" x14ac:dyDescent="0.35">
      <c r="A89" t="s">
        <v>134</v>
      </c>
      <c r="B89" t="s">
        <v>35</v>
      </c>
      <c r="C89" t="s">
        <v>8</v>
      </c>
      <c r="D89" t="s">
        <v>13</v>
      </c>
      <c r="F89">
        <v>44112</v>
      </c>
      <c r="G89">
        <v>44142</v>
      </c>
      <c r="H89">
        <v>1</v>
      </c>
      <c r="K89">
        <v>0.75</v>
      </c>
      <c r="L89">
        <v>117</v>
      </c>
      <c r="M89" t="s">
        <v>18</v>
      </c>
      <c r="N89">
        <v>30</v>
      </c>
      <c r="O89">
        <v>80</v>
      </c>
      <c r="P89">
        <v>60</v>
      </c>
      <c r="Q89">
        <v>60</v>
      </c>
      <c r="R89">
        <v>117</v>
      </c>
      <c r="S89">
        <v>177</v>
      </c>
      <c r="T89">
        <v>177</v>
      </c>
      <c r="U89" t="s">
        <v>1050</v>
      </c>
      <c r="V89" t="s">
        <v>1052</v>
      </c>
    </row>
    <row r="90" spans="1:22" hidden="1" x14ac:dyDescent="0.35">
      <c r="A90" t="s">
        <v>135</v>
      </c>
      <c r="B90" t="s">
        <v>35</v>
      </c>
      <c r="C90" t="s">
        <v>44</v>
      </c>
      <c r="D90" t="s">
        <v>2</v>
      </c>
      <c r="F90">
        <v>44112</v>
      </c>
      <c r="G90">
        <v>44145</v>
      </c>
      <c r="H90">
        <v>2</v>
      </c>
      <c r="K90">
        <v>1.5</v>
      </c>
      <c r="L90">
        <v>1575.9739999999999</v>
      </c>
      <c r="M90" t="s">
        <v>18</v>
      </c>
      <c r="N90">
        <v>33</v>
      </c>
      <c r="O90">
        <v>140</v>
      </c>
      <c r="P90">
        <v>210</v>
      </c>
      <c r="Q90">
        <v>210</v>
      </c>
      <c r="R90">
        <v>1575.9739999999999</v>
      </c>
      <c r="S90">
        <v>1785.9739999999999</v>
      </c>
      <c r="T90">
        <v>1785.9739999999999</v>
      </c>
      <c r="U90" t="s">
        <v>1050</v>
      </c>
      <c r="V90" t="s">
        <v>1048</v>
      </c>
    </row>
    <row r="91" spans="1:22" hidden="1" x14ac:dyDescent="0.35">
      <c r="A91" t="s">
        <v>136</v>
      </c>
      <c r="B91" t="s">
        <v>38</v>
      </c>
      <c r="C91" t="s">
        <v>8</v>
      </c>
      <c r="D91" t="s">
        <v>13</v>
      </c>
      <c r="F91">
        <v>44112</v>
      </c>
      <c r="G91">
        <v>44153</v>
      </c>
      <c r="H91">
        <v>1</v>
      </c>
      <c r="K91">
        <v>0.5</v>
      </c>
      <c r="L91">
        <v>21.33</v>
      </c>
      <c r="M91" t="s">
        <v>19</v>
      </c>
      <c r="N91">
        <v>41</v>
      </c>
      <c r="O91">
        <v>80</v>
      </c>
      <c r="P91">
        <v>40</v>
      </c>
      <c r="Q91">
        <v>40</v>
      </c>
      <c r="R91">
        <v>21.33</v>
      </c>
      <c r="S91">
        <v>61.33</v>
      </c>
      <c r="T91">
        <v>61.33</v>
      </c>
      <c r="U91" t="s">
        <v>1050</v>
      </c>
      <c r="V91" t="s">
        <v>1051</v>
      </c>
    </row>
    <row r="92" spans="1:22" hidden="1" x14ac:dyDescent="0.35">
      <c r="A92" t="s">
        <v>137</v>
      </c>
      <c r="B92" t="s">
        <v>39</v>
      </c>
      <c r="C92" t="s">
        <v>6</v>
      </c>
      <c r="D92" t="s">
        <v>13</v>
      </c>
      <c r="F92">
        <v>44112</v>
      </c>
      <c r="G92">
        <v>44165</v>
      </c>
      <c r="H92">
        <v>1</v>
      </c>
      <c r="K92">
        <v>0.5</v>
      </c>
      <c r="L92">
        <v>74.785899999999998</v>
      </c>
      <c r="M92" t="s">
        <v>17</v>
      </c>
      <c r="N92">
        <v>53</v>
      </c>
      <c r="O92">
        <v>80</v>
      </c>
      <c r="P92">
        <v>40</v>
      </c>
      <c r="Q92">
        <v>40</v>
      </c>
      <c r="R92">
        <v>74.785899999999998</v>
      </c>
      <c r="S92">
        <v>114.7859</v>
      </c>
      <c r="T92">
        <v>114.7859</v>
      </c>
      <c r="U92" t="s">
        <v>1050</v>
      </c>
      <c r="V92" t="s">
        <v>1053</v>
      </c>
    </row>
    <row r="93" spans="1:22" hidden="1" x14ac:dyDescent="0.35">
      <c r="A93" t="s">
        <v>138</v>
      </c>
      <c r="B93" t="s">
        <v>41</v>
      </c>
      <c r="C93" t="s">
        <v>6</v>
      </c>
      <c r="D93" t="s">
        <v>2</v>
      </c>
      <c r="F93">
        <v>44112</v>
      </c>
      <c r="G93">
        <v>44166</v>
      </c>
      <c r="H93">
        <v>2</v>
      </c>
      <c r="K93">
        <v>4.75</v>
      </c>
      <c r="L93">
        <v>1123.9716000000001</v>
      </c>
      <c r="M93" t="s">
        <v>18</v>
      </c>
      <c r="N93">
        <v>54</v>
      </c>
      <c r="O93">
        <v>140</v>
      </c>
      <c r="P93">
        <v>665</v>
      </c>
      <c r="Q93">
        <v>665</v>
      </c>
      <c r="R93">
        <v>1123.9716000000001</v>
      </c>
      <c r="S93">
        <v>1788.9716000000001</v>
      </c>
      <c r="T93">
        <v>1788.9716000000001</v>
      </c>
      <c r="U93" t="s">
        <v>1050</v>
      </c>
      <c r="V93" t="s">
        <v>1048</v>
      </c>
    </row>
    <row r="94" spans="1:22" hidden="1" x14ac:dyDescent="0.35">
      <c r="A94" t="s">
        <v>139</v>
      </c>
      <c r="B94" t="s">
        <v>34</v>
      </c>
      <c r="C94" t="s">
        <v>9</v>
      </c>
      <c r="D94" t="s">
        <v>12</v>
      </c>
      <c r="F94">
        <v>44116</v>
      </c>
      <c r="G94">
        <v>44130</v>
      </c>
      <c r="H94">
        <v>2</v>
      </c>
      <c r="K94">
        <v>1</v>
      </c>
      <c r="L94">
        <v>128.9796</v>
      </c>
      <c r="M94" t="s">
        <v>17</v>
      </c>
      <c r="N94">
        <v>14</v>
      </c>
      <c r="O94">
        <v>140</v>
      </c>
      <c r="P94">
        <v>140</v>
      </c>
      <c r="Q94">
        <v>140</v>
      </c>
      <c r="R94">
        <v>128.9796</v>
      </c>
      <c r="S94">
        <v>268.9796</v>
      </c>
      <c r="T94">
        <v>268.9796</v>
      </c>
      <c r="U94" t="s">
        <v>1053</v>
      </c>
      <c r="V94" t="s">
        <v>1053</v>
      </c>
    </row>
    <row r="95" spans="1:22" hidden="1" x14ac:dyDescent="0.35">
      <c r="A95" t="s">
        <v>140</v>
      </c>
      <c r="B95" t="s">
        <v>38</v>
      </c>
      <c r="C95" t="s">
        <v>8</v>
      </c>
      <c r="D95" t="s">
        <v>13</v>
      </c>
      <c r="F95">
        <v>44116</v>
      </c>
      <c r="G95">
        <v>44139</v>
      </c>
      <c r="H95">
        <v>1</v>
      </c>
      <c r="K95">
        <v>0.5</v>
      </c>
      <c r="L95">
        <v>144</v>
      </c>
      <c r="M95" t="s">
        <v>19</v>
      </c>
      <c r="N95">
        <v>23</v>
      </c>
      <c r="O95">
        <v>80</v>
      </c>
      <c r="P95">
        <v>40</v>
      </c>
      <c r="Q95">
        <v>40</v>
      </c>
      <c r="R95">
        <v>144</v>
      </c>
      <c r="S95">
        <v>184</v>
      </c>
      <c r="T95">
        <v>184</v>
      </c>
      <c r="U95" t="s">
        <v>1053</v>
      </c>
      <c r="V95" t="s">
        <v>1051</v>
      </c>
    </row>
    <row r="96" spans="1:22" hidden="1" x14ac:dyDescent="0.35">
      <c r="A96" t="s">
        <v>141</v>
      </c>
      <c r="B96" t="s">
        <v>34</v>
      </c>
      <c r="C96" t="s">
        <v>6</v>
      </c>
      <c r="D96" t="s">
        <v>12</v>
      </c>
      <c r="F96">
        <v>44116</v>
      </c>
      <c r="G96">
        <v>44140</v>
      </c>
      <c r="H96">
        <v>2</v>
      </c>
      <c r="K96">
        <v>1</v>
      </c>
      <c r="L96">
        <v>1211.8269</v>
      </c>
      <c r="M96" t="s">
        <v>17</v>
      </c>
      <c r="N96">
        <v>24</v>
      </c>
      <c r="O96">
        <v>140</v>
      </c>
      <c r="P96">
        <v>140</v>
      </c>
      <c r="Q96">
        <v>140</v>
      </c>
      <c r="R96">
        <v>1211.8269</v>
      </c>
      <c r="S96">
        <v>1351.8269</v>
      </c>
      <c r="T96">
        <v>1351.8269</v>
      </c>
      <c r="U96" t="s">
        <v>1053</v>
      </c>
      <c r="V96" t="s">
        <v>1050</v>
      </c>
    </row>
    <row r="97" spans="1:22" hidden="1" x14ac:dyDescent="0.35">
      <c r="A97" t="s">
        <v>142</v>
      </c>
      <c r="B97" t="s">
        <v>37</v>
      </c>
      <c r="C97" t="s">
        <v>6</v>
      </c>
      <c r="D97" t="s">
        <v>13</v>
      </c>
      <c r="F97">
        <v>44116</v>
      </c>
      <c r="G97">
        <v>44153</v>
      </c>
      <c r="H97">
        <v>1</v>
      </c>
      <c r="K97">
        <v>0.5</v>
      </c>
      <c r="L97">
        <v>54.124600000000001</v>
      </c>
      <c r="M97" t="s">
        <v>17</v>
      </c>
      <c r="N97">
        <v>37</v>
      </c>
      <c r="O97">
        <v>80</v>
      </c>
      <c r="P97">
        <v>40</v>
      </c>
      <c r="Q97">
        <v>40</v>
      </c>
      <c r="R97">
        <v>54.124600000000001</v>
      </c>
      <c r="S97">
        <v>94.124600000000001</v>
      </c>
      <c r="T97">
        <v>94.124600000000001</v>
      </c>
      <c r="U97" t="s">
        <v>1053</v>
      </c>
      <c r="V97" t="s">
        <v>1051</v>
      </c>
    </row>
    <row r="98" spans="1:22" x14ac:dyDescent="0.35">
      <c r="A98" t="s">
        <v>143</v>
      </c>
      <c r="B98" t="s">
        <v>35</v>
      </c>
      <c r="C98" t="s">
        <v>6</v>
      </c>
      <c r="D98" t="s">
        <v>12</v>
      </c>
      <c r="E98" t="s">
        <v>3</v>
      </c>
      <c r="F98">
        <v>44116</v>
      </c>
      <c r="G98">
        <v>44154</v>
      </c>
      <c r="H98">
        <v>1</v>
      </c>
      <c r="K98">
        <v>0.5</v>
      </c>
      <c r="L98">
        <v>55.935699999999997</v>
      </c>
      <c r="M98" t="s">
        <v>18</v>
      </c>
      <c r="N98">
        <v>38</v>
      </c>
      <c r="O98">
        <v>80</v>
      </c>
      <c r="P98">
        <v>40</v>
      </c>
      <c r="Q98">
        <v>40</v>
      </c>
      <c r="R98">
        <v>55.935699999999997</v>
      </c>
      <c r="S98">
        <v>95.935699999999997</v>
      </c>
      <c r="T98">
        <v>95.935699999999997</v>
      </c>
      <c r="U98" t="s">
        <v>1053</v>
      </c>
      <c r="V98" t="s">
        <v>1050</v>
      </c>
    </row>
    <row r="99" spans="1:22" x14ac:dyDescent="0.35">
      <c r="A99" t="s">
        <v>144</v>
      </c>
      <c r="B99" t="s">
        <v>39</v>
      </c>
      <c r="C99" t="s">
        <v>6</v>
      </c>
      <c r="D99" t="s">
        <v>12</v>
      </c>
      <c r="E99" t="s">
        <v>3</v>
      </c>
      <c r="F99">
        <v>44117</v>
      </c>
      <c r="G99">
        <v>44131</v>
      </c>
      <c r="H99">
        <v>1</v>
      </c>
      <c r="K99">
        <v>0.5</v>
      </c>
      <c r="L99">
        <v>11.06</v>
      </c>
      <c r="M99" t="s">
        <v>19</v>
      </c>
      <c r="N99">
        <v>14</v>
      </c>
      <c r="O99">
        <v>80</v>
      </c>
      <c r="P99">
        <v>40</v>
      </c>
      <c r="Q99">
        <v>40</v>
      </c>
      <c r="R99">
        <v>11.06</v>
      </c>
      <c r="S99">
        <v>51.06</v>
      </c>
      <c r="T99">
        <v>51.06</v>
      </c>
      <c r="U99" t="s">
        <v>1048</v>
      </c>
      <c r="V99" t="s">
        <v>1048</v>
      </c>
    </row>
    <row r="100" spans="1:22" hidden="1" x14ac:dyDescent="0.35">
      <c r="A100" t="s">
        <v>145</v>
      </c>
      <c r="B100" t="s">
        <v>38</v>
      </c>
      <c r="C100" t="s">
        <v>8</v>
      </c>
      <c r="D100" t="s">
        <v>2</v>
      </c>
      <c r="F100">
        <v>44117</v>
      </c>
      <c r="G100">
        <v>44131</v>
      </c>
      <c r="H100">
        <v>1</v>
      </c>
      <c r="K100">
        <v>2</v>
      </c>
      <c r="L100">
        <v>77.165099999999995</v>
      </c>
      <c r="M100" t="s">
        <v>17</v>
      </c>
      <c r="N100">
        <v>14</v>
      </c>
      <c r="O100">
        <v>80</v>
      </c>
      <c r="P100">
        <v>160</v>
      </c>
      <c r="Q100">
        <v>160</v>
      </c>
      <c r="R100">
        <v>77.165099999999995</v>
      </c>
      <c r="S100">
        <v>237.1651</v>
      </c>
      <c r="T100">
        <v>237.1651</v>
      </c>
      <c r="U100" t="s">
        <v>1048</v>
      </c>
      <c r="V100" t="s">
        <v>1048</v>
      </c>
    </row>
    <row r="101" spans="1:22" hidden="1" x14ac:dyDescent="0.35">
      <c r="A101" t="s">
        <v>146</v>
      </c>
      <c r="B101" t="s">
        <v>35</v>
      </c>
      <c r="C101" t="s">
        <v>8</v>
      </c>
      <c r="D101" t="s">
        <v>12</v>
      </c>
      <c r="F101">
        <v>44118</v>
      </c>
      <c r="G101">
        <v>44123</v>
      </c>
      <c r="H101">
        <v>2</v>
      </c>
      <c r="K101">
        <v>0.5</v>
      </c>
      <c r="L101">
        <v>66.158000000000001</v>
      </c>
      <c r="M101" t="s">
        <v>17</v>
      </c>
      <c r="N101">
        <v>5</v>
      </c>
      <c r="O101">
        <v>140</v>
      </c>
      <c r="P101">
        <v>70</v>
      </c>
      <c r="Q101">
        <v>70</v>
      </c>
      <c r="R101">
        <v>66.158000000000001</v>
      </c>
      <c r="S101">
        <v>136.15800000000002</v>
      </c>
      <c r="T101">
        <v>136.15800000000002</v>
      </c>
      <c r="U101" t="s">
        <v>1051</v>
      </c>
      <c r="V101" t="s">
        <v>1053</v>
      </c>
    </row>
    <row r="102" spans="1:22" hidden="1" x14ac:dyDescent="0.35">
      <c r="A102" t="s">
        <v>147</v>
      </c>
      <c r="B102" t="s">
        <v>42</v>
      </c>
      <c r="C102" t="s">
        <v>6</v>
      </c>
      <c r="D102" t="s">
        <v>11</v>
      </c>
      <c r="F102">
        <v>44118</v>
      </c>
      <c r="G102">
        <v>44131</v>
      </c>
      <c r="H102">
        <v>1</v>
      </c>
      <c r="K102">
        <v>0.25</v>
      </c>
      <c r="L102">
        <v>27.953900000000001</v>
      </c>
      <c r="M102" t="s">
        <v>17</v>
      </c>
      <c r="N102">
        <v>13</v>
      </c>
      <c r="O102">
        <v>80</v>
      </c>
      <c r="P102">
        <v>20</v>
      </c>
      <c r="Q102">
        <v>20</v>
      </c>
      <c r="R102">
        <v>27.953900000000001</v>
      </c>
      <c r="S102">
        <v>47.953900000000004</v>
      </c>
      <c r="T102">
        <v>47.953900000000004</v>
      </c>
      <c r="U102" t="s">
        <v>1051</v>
      </c>
      <c r="V102" t="s">
        <v>1048</v>
      </c>
    </row>
    <row r="103" spans="1:22" hidden="1" x14ac:dyDescent="0.35">
      <c r="A103" t="s">
        <v>148</v>
      </c>
      <c r="B103" t="s">
        <v>38</v>
      </c>
      <c r="C103" t="s">
        <v>8</v>
      </c>
      <c r="D103" t="s">
        <v>12</v>
      </c>
      <c r="F103">
        <v>44118</v>
      </c>
      <c r="G103">
        <v>44131</v>
      </c>
      <c r="H103">
        <v>1</v>
      </c>
      <c r="K103">
        <v>1</v>
      </c>
      <c r="L103">
        <v>216.3125</v>
      </c>
      <c r="M103" t="s">
        <v>18</v>
      </c>
      <c r="N103">
        <v>13</v>
      </c>
      <c r="O103">
        <v>80</v>
      </c>
      <c r="P103">
        <v>80</v>
      </c>
      <c r="Q103">
        <v>80</v>
      </c>
      <c r="R103">
        <v>216.3125</v>
      </c>
      <c r="S103">
        <v>296.3125</v>
      </c>
      <c r="T103">
        <v>296.3125</v>
      </c>
      <c r="U103" t="s">
        <v>1051</v>
      </c>
      <c r="V103" t="s">
        <v>1048</v>
      </c>
    </row>
    <row r="104" spans="1:22" hidden="1" x14ac:dyDescent="0.35">
      <c r="A104" t="s">
        <v>149</v>
      </c>
      <c r="B104" t="s">
        <v>34</v>
      </c>
      <c r="C104" t="s">
        <v>9</v>
      </c>
      <c r="D104" t="s">
        <v>2</v>
      </c>
      <c r="F104">
        <v>44118</v>
      </c>
      <c r="G104">
        <v>44138</v>
      </c>
      <c r="H104">
        <v>2</v>
      </c>
      <c r="K104">
        <v>2</v>
      </c>
      <c r="L104">
        <v>619.51329999999996</v>
      </c>
      <c r="M104" t="s">
        <v>19</v>
      </c>
      <c r="N104">
        <v>20</v>
      </c>
      <c r="O104">
        <v>140</v>
      </c>
      <c r="P104">
        <v>280</v>
      </c>
      <c r="Q104">
        <v>280</v>
      </c>
      <c r="R104">
        <v>619.51329999999996</v>
      </c>
      <c r="S104">
        <v>899.51329999999996</v>
      </c>
      <c r="T104">
        <v>899.51329999999996</v>
      </c>
      <c r="U104" t="s">
        <v>1051</v>
      </c>
      <c r="V104" t="s">
        <v>1048</v>
      </c>
    </row>
    <row r="105" spans="1:22" hidden="1" x14ac:dyDescent="0.35">
      <c r="A105" t="s">
        <v>150</v>
      </c>
      <c r="B105" t="s">
        <v>38</v>
      </c>
      <c r="C105" t="s">
        <v>6</v>
      </c>
      <c r="D105" t="s">
        <v>13</v>
      </c>
      <c r="F105">
        <v>44118</v>
      </c>
      <c r="G105">
        <v>44145</v>
      </c>
      <c r="H105">
        <v>1</v>
      </c>
      <c r="K105">
        <v>0.5</v>
      </c>
      <c r="L105">
        <v>3.12</v>
      </c>
      <c r="M105" t="s">
        <v>18</v>
      </c>
      <c r="N105">
        <v>27</v>
      </c>
      <c r="O105">
        <v>80</v>
      </c>
      <c r="P105">
        <v>40</v>
      </c>
      <c r="Q105">
        <v>40</v>
      </c>
      <c r="R105">
        <v>3.12</v>
      </c>
      <c r="S105">
        <v>43.12</v>
      </c>
      <c r="T105">
        <v>43.12</v>
      </c>
      <c r="U105" t="s">
        <v>1051</v>
      </c>
      <c r="V105" t="s">
        <v>1048</v>
      </c>
    </row>
    <row r="106" spans="1:22" hidden="1" x14ac:dyDescent="0.35">
      <c r="A106" t="s">
        <v>151</v>
      </c>
      <c r="B106" t="s">
        <v>34</v>
      </c>
      <c r="C106" t="s">
        <v>6</v>
      </c>
      <c r="D106" t="s">
        <v>12</v>
      </c>
      <c r="F106">
        <v>44119</v>
      </c>
      <c r="G106">
        <v>44126</v>
      </c>
      <c r="H106">
        <v>1</v>
      </c>
      <c r="K106">
        <v>0.75</v>
      </c>
      <c r="L106">
        <v>163.26</v>
      </c>
      <c r="M106" t="s">
        <v>17</v>
      </c>
      <c r="N106">
        <v>7</v>
      </c>
      <c r="O106">
        <v>80</v>
      </c>
      <c r="P106">
        <v>60</v>
      </c>
      <c r="Q106">
        <v>60</v>
      </c>
      <c r="R106">
        <v>163.26</v>
      </c>
      <c r="S106">
        <v>223.26</v>
      </c>
      <c r="T106">
        <v>223.26</v>
      </c>
      <c r="U106" t="s">
        <v>1050</v>
      </c>
      <c r="V106" t="s">
        <v>1050</v>
      </c>
    </row>
    <row r="107" spans="1:22" hidden="1" x14ac:dyDescent="0.35">
      <c r="A107" t="s">
        <v>152</v>
      </c>
      <c r="B107" t="s">
        <v>37</v>
      </c>
      <c r="C107" t="s">
        <v>43</v>
      </c>
      <c r="D107" t="s">
        <v>11</v>
      </c>
      <c r="F107">
        <v>44119</v>
      </c>
      <c r="G107">
        <v>44132</v>
      </c>
      <c r="H107">
        <v>1</v>
      </c>
      <c r="K107">
        <v>0.25</v>
      </c>
      <c r="L107">
        <v>65.251599999999996</v>
      </c>
      <c r="M107" t="s">
        <v>17</v>
      </c>
      <c r="N107">
        <v>13</v>
      </c>
      <c r="O107">
        <v>80</v>
      </c>
      <c r="P107">
        <v>20</v>
      </c>
      <c r="Q107">
        <v>20</v>
      </c>
      <c r="R107">
        <v>65.251599999999996</v>
      </c>
      <c r="S107">
        <v>85.251599999999996</v>
      </c>
      <c r="T107">
        <v>85.251599999999996</v>
      </c>
      <c r="U107" t="s">
        <v>1050</v>
      </c>
      <c r="V107" t="s">
        <v>1051</v>
      </c>
    </row>
    <row r="108" spans="1:22" hidden="1" x14ac:dyDescent="0.35">
      <c r="A108" t="s">
        <v>153</v>
      </c>
      <c r="B108" t="s">
        <v>38</v>
      </c>
      <c r="C108" t="s">
        <v>6</v>
      </c>
      <c r="D108" t="s">
        <v>11</v>
      </c>
      <c r="F108">
        <v>44119</v>
      </c>
      <c r="G108">
        <v>44145</v>
      </c>
      <c r="H108">
        <v>1</v>
      </c>
      <c r="K108">
        <v>0.25</v>
      </c>
      <c r="L108">
        <v>30</v>
      </c>
      <c r="M108" t="s">
        <v>19</v>
      </c>
      <c r="N108">
        <v>26</v>
      </c>
      <c r="O108">
        <v>80</v>
      </c>
      <c r="P108">
        <v>20</v>
      </c>
      <c r="Q108">
        <v>20</v>
      </c>
      <c r="R108">
        <v>30</v>
      </c>
      <c r="S108">
        <v>50</v>
      </c>
      <c r="T108">
        <v>50</v>
      </c>
      <c r="U108" t="s">
        <v>1050</v>
      </c>
      <c r="V108" t="s">
        <v>1048</v>
      </c>
    </row>
    <row r="109" spans="1:22" hidden="1" x14ac:dyDescent="0.35">
      <c r="A109" t="s">
        <v>154</v>
      </c>
      <c r="B109" t="s">
        <v>38</v>
      </c>
      <c r="C109" t="s">
        <v>6</v>
      </c>
      <c r="D109" t="s">
        <v>13</v>
      </c>
      <c r="F109">
        <v>44119</v>
      </c>
      <c r="G109">
        <v>44145</v>
      </c>
      <c r="H109">
        <v>1</v>
      </c>
      <c r="K109">
        <v>0.5</v>
      </c>
      <c r="L109">
        <v>105.8442</v>
      </c>
      <c r="M109" t="s">
        <v>17</v>
      </c>
      <c r="N109">
        <v>26</v>
      </c>
      <c r="O109">
        <v>80</v>
      </c>
      <c r="P109">
        <v>40</v>
      </c>
      <c r="Q109">
        <v>40</v>
      </c>
      <c r="R109">
        <v>105.8442</v>
      </c>
      <c r="S109">
        <v>145.8442</v>
      </c>
      <c r="T109">
        <v>145.8442</v>
      </c>
      <c r="U109" t="s">
        <v>1050</v>
      </c>
      <c r="V109" t="s">
        <v>1048</v>
      </c>
    </row>
    <row r="110" spans="1:22" hidden="1" x14ac:dyDescent="0.35">
      <c r="A110" t="s">
        <v>155</v>
      </c>
      <c r="B110" t="s">
        <v>35</v>
      </c>
      <c r="C110" t="s">
        <v>9</v>
      </c>
      <c r="D110" t="s">
        <v>13</v>
      </c>
      <c r="F110">
        <v>44123</v>
      </c>
      <c r="G110">
        <v>44140</v>
      </c>
      <c r="H110">
        <v>2</v>
      </c>
      <c r="K110">
        <v>1</v>
      </c>
      <c r="L110">
        <v>547.08590000000004</v>
      </c>
      <c r="M110" t="s">
        <v>18</v>
      </c>
      <c r="N110">
        <v>17</v>
      </c>
      <c r="O110">
        <v>140</v>
      </c>
      <c r="P110">
        <v>140</v>
      </c>
      <c r="Q110">
        <v>140</v>
      </c>
      <c r="R110">
        <v>547.08590000000004</v>
      </c>
      <c r="S110">
        <v>687.08590000000004</v>
      </c>
      <c r="T110">
        <v>687.08590000000004</v>
      </c>
      <c r="U110" t="s">
        <v>1053</v>
      </c>
      <c r="V110" t="s">
        <v>1050</v>
      </c>
    </row>
    <row r="111" spans="1:22" hidden="1" x14ac:dyDescent="0.35">
      <c r="A111" t="s">
        <v>156</v>
      </c>
      <c r="B111" t="s">
        <v>38</v>
      </c>
      <c r="C111" t="s">
        <v>6</v>
      </c>
      <c r="D111" t="s">
        <v>13</v>
      </c>
      <c r="F111">
        <v>44123</v>
      </c>
      <c r="G111">
        <v>44160</v>
      </c>
      <c r="H111">
        <v>1</v>
      </c>
      <c r="K111">
        <v>1</v>
      </c>
      <c r="L111">
        <v>120</v>
      </c>
      <c r="M111" t="s">
        <v>19</v>
      </c>
      <c r="N111">
        <v>37</v>
      </c>
      <c r="O111">
        <v>80</v>
      </c>
      <c r="P111">
        <v>80</v>
      </c>
      <c r="Q111">
        <v>80</v>
      </c>
      <c r="R111">
        <v>120</v>
      </c>
      <c r="S111">
        <v>200</v>
      </c>
      <c r="T111">
        <v>200</v>
      </c>
      <c r="U111" t="s">
        <v>1053</v>
      </c>
      <c r="V111" t="s">
        <v>1051</v>
      </c>
    </row>
    <row r="112" spans="1:22" hidden="1" x14ac:dyDescent="0.35">
      <c r="A112" t="s">
        <v>157</v>
      </c>
      <c r="B112" t="s">
        <v>35</v>
      </c>
      <c r="C112" t="s">
        <v>8</v>
      </c>
      <c r="D112" t="s">
        <v>12</v>
      </c>
      <c r="F112">
        <v>44124</v>
      </c>
      <c r="G112">
        <v>44134</v>
      </c>
      <c r="H112">
        <v>1</v>
      </c>
      <c r="K112">
        <v>0.25</v>
      </c>
      <c r="L112">
        <v>30</v>
      </c>
      <c r="M112" t="s">
        <v>17</v>
      </c>
      <c r="N112">
        <v>10</v>
      </c>
      <c r="O112">
        <v>80</v>
      </c>
      <c r="P112">
        <v>20</v>
      </c>
      <c r="Q112">
        <v>20</v>
      </c>
      <c r="R112">
        <v>30</v>
      </c>
      <c r="S112">
        <v>50</v>
      </c>
      <c r="T112">
        <v>50</v>
      </c>
      <c r="U112" t="s">
        <v>1048</v>
      </c>
      <c r="V112" t="s">
        <v>1049</v>
      </c>
    </row>
    <row r="113" spans="1:22" hidden="1" x14ac:dyDescent="0.35">
      <c r="A113" t="s">
        <v>158</v>
      </c>
      <c r="B113" t="s">
        <v>34</v>
      </c>
      <c r="C113" t="s">
        <v>44</v>
      </c>
      <c r="D113" t="s">
        <v>11</v>
      </c>
      <c r="F113">
        <v>44124</v>
      </c>
      <c r="G113">
        <v>44159</v>
      </c>
      <c r="H113">
        <v>1</v>
      </c>
      <c r="K113">
        <v>0.25</v>
      </c>
      <c r="L113">
        <v>27.63</v>
      </c>
      <c r="M113" t="s">
        <v>17</v>
      </c>
      <c r="N113">
        <v>35</v>
      </c>
      <c r="O113">
        <v>80</v>
      </c>
      <c r="P113">
        <v>20</v>
      </c>
      <c r="Q113">
        <v>20</v>
      </c>
      <c r="R113">
        <v>27.63</v>
      </c>
      <c r="S113">
        <v>47.629999999999995</v>
      </c>
      <c r="T113">
        <v>47.629999999999995</v>
      </c>
      <c r="U113" t="s">
        <v>1048</v>
      </c>
      <c r="V113" t="s">
        <v>1048</v>
      </c>
    </row>
    <row r="114" spans="1:22" hidden="1" x14ac:dyDescent="0.35">
      <c r="A114" t="s">
        <v>159</v>
      </c>
      <c r="B114" t="s">
        <v>34</v>
      </c>
      <c r="C114" t="s">
        <v>9</v>
      </c>
      <c r="D114" t="s">
        <v>12</v>
      </c>
      <c r="F114">
        <v>44125</v>
      </c>
      <c r="G114">
        <v>44141</v>
      </c>
      <c r="H114">
        <v>1</v>
      </c>
      <c r="K114">
        <v>0.25</v>
      </c>
      <c r="L114">
        <v>250.42240000000001</v>
      </c>
      <c r="M114" t="s">
        <v>17</v>
      </c>
      <c r="N114">
        <v>16</v>
      </c>
      <c r="O114">
        <v>80</v>
      </c>
      <c r="P114">
        <v>20</v>
      </c>
      <c r="Q114">
        <v>20</v>
      </c>
      <c r="R114">
        <v>250.42240000000001</v>
      </c>
      <c r="S114">
        <v>270.42240000000004</v>
      </c>
      <c r="T114">
        <v>270.42240000000004</v>
      </c>
      <c r="U114" t="s">
        <v>1051</v>
      </c>
      <c r="V114" t="s">
        <v>1049</v>
      </c>
    </row>
    <row r="115" spans="1:22" x14ac:dyDescent="0.35">
      <c r="A115" t="s">
        <v>160</v>
      </c>
      <c r="B115" t="s">
        <v>35</v>
      </c>
      <c r="C115" t="s">
        <v>6</v>
      </c>
      <c r="D115" t="s">
        <v>12</v>
      </c>
      <c r="E115" t="s">
        <v>3</v>
      </c>
      <c r="F115">
        <v>44125</v>
      </c>
      <c r="G115">
        <v>44140</v>
      </c>
      <c r="H115">
        <v>2</v>
      </c>
      <c r="K115">
        <v>0.25</v>
      </c>
      <c r="L115">
        <v>38.698399999999999</v>
      </c>
      <c r="M115" t="s">
        <v>18</v>
      </c>
      <c r="N115">
        <v>15</v>
      </c>
      <c r="O115">
        <v>140</v>
      </c>
      <c r="P115">
        <v>35</v>
      </c>
      <c r="Q115">
        <v>35</v>
      </c>
      <c r="R115">
        <v>38.698399999999999</v>
      </c>
      <c r="S115">
        <v>73.698399999999992</v>
      </c>
      <c r="T115">
        <v>73.698399999999992</v>
      </c>
      <c r="U115" t="s">
        <v>1051</v>
      </c>
      <c r="V115" t="s">
        <v>1050</v>
      </c>
    </row>
    <row r="116" spans="1:22" x14ac:dyDescent="0.35">
      <c r="A116" t="s">
        <v>161</v>
      </c>
      <c r="B116" t="s">
        <v>35</v>
      </c>
      <c r="C116" t="s">
        <v>44</v>
      </c>
      <c r="D116" t="s">
        <v>12</v>
      </c>
      <c r="E116" t="s">
        <v>3</v>
      </c>
      <c r="F116">
        <v>44125</v>
      </c>
      <c r="G116">
        <v>44145</v>
      </c>
      <c r="H116">
        <v>2</v>
      </c>
      <c r="K116">
        <v>0.25</v>
      </c>
      <c r="L116">
        <v>33</v>
      </c>
      <c r="M116" t="s">
        <v>17</v>
      </c>
      <c r="N116">
        <v>20</v>
      </c>
      <c r="O116">
        <v>140</v>
      </c>
      <c r="P116">
        <v>35</v>
      </c>
      <c r="Q116">
        <v>35</v>
      </c>
      <c r="R116">
        <v>33</v>
      </c>
      <c r="S116">
        <v>68</v>
      </c>
      <c r="T116">
        <v>68</v>
      </c>
      <c r="U116" t="s">
        <v>1051</v>
      </c>
      <c r="V116" t="s">
        <v>1048</v>
      </c>
    </row>
    <row r="117" spans="1:22" hidden="1" x14ac:dyDescent="0.35">
      <c r="A117" t="s">
        <v>162</v>
      </c>
      <c r="B117" t="s">
        <v>38</v>
      </c>
      <c r="C117" t="s">
        <v>6</v>
      </c>
      <c r="D117" t="s">
        <v>12</v>
      </c>
      <c r="F117">
        <v>44125</v>
      </c>
      <c r="G117">
        <v>44145</v>
      </c>
      <c r="H117">
        <v>1</v>
      </c>
      <c r="K117">
        <v>0.75</v>
      </c>
      <c r="L117">
        <v>126</v>
      </c>
      <c r="M117" t="s">
        <v>19</v>
      </c>
      <c r="N117">
        <v>20</v>
      </c>
      <c r="O117">
        <v>80</v>
      </c>
      <c r="P117">
        <v>60</v>
      </c>
      <c r="Q117">
        <v>60</v>
      </c>
      <c r="R117">
        <v>126</v>
      </c>
      <c r="S117">
        <v>186</v>
      </c>
      <c r="T117">
        <v>186</v>
      </c>
      <c r="U117" t="s">
        <v>1051</v>
      </c>
      <c r="V117" t="s">
        <v>1048</v>
      </c>
    </row>
    <row r="118" spans="1:22" hidden="1" x14ac:dyDescent="0.35">
      <c r="A118" t="s">
        <v>163</v>
      </c>
      <c r="B118" t="s">
        <v>34</v>
      </c>
      <c r="C118" t="s">
        <v>6</v>
      </c>
      <c r="D118" t="s">
        <v>1</v>
      </c>
      <c r="F118">
        <v>44125</v>
      </c>
      <c r="G118">
        <v>44221</v>
      </c>
      <c r="H118">
        <v>2</v>
      </c>
      <c r="K118">
        <v>8.25</v>
      </c>
      <c r="L118">
        <v>4946</v>
      </c>
      <c r="M118" t="s">
        <v>17</v>
      </c>
      <c r="N118">
        <v>96</v>
      </c>
      <c r="O118">
        <v>140</v>
      </c>
      <c r="P118">
        <v>1155</v>
      </c>
      <c r="Q118">
        <v>1155</v>
      </c>
      <c r="R118">
        <v>4946</v>
      </c>
      <c r="S118">
        <v>6101</v>
      </c>
      <c r="T118">
        <v>6101</v>
      </c>
      <c r="U118" t="s">
        <v>1051</v>
      </c>
      <c r="V118" t="s">
        <v>1053</v>
      </c>
    </row>
    <row r="119" spans="1:22" x14ac:dyDescent="0.35">
      <c r="A119" t="s">
        <v>164</v>
      </c>
      <c r="B119" t="s">
        <v>39</v>
      </c>
      <c r="C119" t="s">
        <v>6</v>
      </c>
      <c r="D119" t="s">
        <v>13</v>
      </c>
      <c r="E119" t="s">
        <v>3</v>
      </c>
      <c r="F119">
        <v>44126</v>
      </c>
      <c r="G119">
        <v>44133</v>
      </c>
      <c r="H119">
        <v>1</v>
      </c>
      <c r="K119">
        <v>0.5</v>
      </c>
      <c r="L119">
        <v>33.544699999999999</v>
      </c>
      <c r="M119" t="s">
        <v>19</v>
      </c>
      <c r="N119">
        <v>7</v>
      </c>
      <c r="O119">
        <v>80</v>
      </c>
      <c r="P119">
        <v>40</v>
      </c>
      <c r="Q119">
        <v>40</v>
      </c>
      <c r="R119">
        <v>33.544699999999999</v>
      </c>
      <c r="S119">
        <v>73.544700000000006</v>
      </c>
      <c r="T119">
        <v>73.544700000000006</v>
      </c>
      <c r="U119" t="s">
        <v>1050</v>
      </c>
      <c r="V119" t="s">
        <v>1050</v>
      </c>
    </row>
    <row r="120" spans="1:22" hidden="1" x14ac:dyDescent="0.35">
      <c r="A120" t="s">
        <v>165</v>
      </c>
      <c r="B120" t="s">
        <v>34</v>
      </c>
      <c r="C120" t="s">
        <v>9</v>
      </c>
      <c r="D120" t="s">
        <v>12</v>
      </c>
      <c r="F120">
        <v>44128</v>
      </c>
      <c r="G120">
        <v>44141</v>
      </c>
      <c r="H120">
        <v>2</v>
      </c>
      <c r="K120">
        <v>0.25</v>
      </c>
      <c r="L120">
        <v>25</v>
      </c>
      <c r="M120" t="s">
        <v>17</v>
      </c>
      <c r="N120">
        <v>13</v>
      </c>
      <c r="O120">
        <v>140</v>
      </c>
      <c r="P120">
        <v>35</v>
      </c>
      <c r="Q120">
        <v>35</v>
      </c>
      <c r="R120">
        <v>25</v>
      </c>
      <c r="S120">
        <v>60</v>
      </c>
      <c r="T120">
        <v>60</v>
      </c>
      <c r="U120" t="s">
        <v>1052</v>
      </c>
      <c r="V120" t="s">
        <v>1049</v>
      </c>
    </row>
    <row r="121" spans="1:22" hidden="1" x14ac:dyDescent="0.35">
      <c r="A121" t="s">
        <v>166</v>
      </c>
      <c r="B121" t="s">
        <v>38</v>
      </c>
      <c r="C121" t="s">
        <v>8</v>
      </c>
      <c r="D121" t="s">
        <v>12</v>
      </c>
      <c r="F121">
        <v>44128</v>
      </c>
      <c r="G121">
        <v>44159</v>
      </c>
      <c r="H121">
        <v>1</v>
      </c>
      <c r="K121">
        <v>0.5</v>
      </c>
      <c r="L121">
        <v>28.5868</v>
      </c>
      <c r="M121" t="s">
        <v>17</v>
      </c>
      <c r="N121">
        <v>31</v>
      </c>
      <c r="O121">
        <v>80</v>
      </c>
      <c r="P121">
        <v>40</v>
      </c>
      <c r="Q121">
        <v>40</v>
      </c>
      <c r="R121">
        <v>28.5868</v>
      </c>
      <c r="S121">
        <v>68.586799999999997</v>
      </c>
      <c r="T121">
        <v>68.586799999999997</v>
      </c>
      <c r="U121" t="s">
        <v>1052</v>
      </c>
      <c r="V121" t="s">
        <v>1048</v>
      </c>
    </row>
    <row r="122" spans="1:22" hidden="1" x14ac:dyDescent="0.35">
      <c r="A122" t="s">
        <v>167</v>
      </c>
      <c r="B122" t="s">
        <v>38</v>
      </c>
      <c r="C122" t="s">
        <v>9</v>
      </c>
      <c r="D122" t="s">
        <v>13</v>
      </c>
      <c r="F122">
        <v>44128</v>
      </c>
      <c r="G122">
        <v>44179</v>
      </c>
      <c r="H122">
        <v>2</v>
      </c>
      <c r="K122">
        <v>2.5</v>
      </c>
      <c r="L122">
        <v>213.48050000000001</v>
      </c>
      <c r="M122" t="s">
        <v>17</v>
      </c>
      <c r="N122">
        <v>51</v>
      </c>
      <c r="O122">
        <v>140</v>
      </c>
      <c r="P122">
        <v>350</v>
      </c>
      <c r="Q122">
        <v>350</v>
      </c>
      <c r="R122">
        <v>213.48050000000001</v>
      </c>
      <c r="S122">
        <v>563.48050000000001</v>
      </c>
      <c r="T122">
        <v>563.48050000000001</v>
      </c>
      <c r="U122" t="s">
        <v>1052</v>
      </c>
      <c r="V122" t="s">
        <v>1053</v>
      </c>
    </row>
    <row r="123" spans="1:22" hidden="1" x14ac:dyDescent="0.35">
      <c r="A123" t="s">
        <v>168</v>
      </c>
      <c r="B123" t="s">
        <v>38</v>
      </c>
      <c r="C123" t="s">
        <v>8</v>
      </c>
      <c r="D123" t="s">
        <v>12</v>
      </c>
      <c r="F123">
        <v>44130</v>
      </c>
      <c r="G123">
        <v>44131</v>
      </c>
      <c r="H123">
        <v>1</v>
      </c>
      <c r="K123">
        <v>0.5</v>
      </c>
      <c r="L123">
        <v>83.441299999999998</v>
      </c>
      <c r="M123" t="s">
        <v>17</v>
      </c>
      <c r="N123">
        <v>1</v>
      </c>
      <c r="O123">
        <v>80</v>
      </c>
      <c r="P123">
        <v>40</v>
      </c>
      <c r="Q123">
        <v>40</v>
      </c>
      <c r="R123">
        <v>83.441299999999998</v>
      </c>
      <c r="S123">
        <v>123.4413</v>
      </c>
      <c r="T123">
        <v>123.4413</v>
      </c>
      <c r="U123" t="s">
        <v>1053</v>
      </c>
      <c r="V123" t="s">
        <v>1048</v>
      </c>
    </row>
    <row r="124" spans="1:22" hidden="1" x14ac:dyDescent="0.35">
      <c r="A124" t="s">
        <v>169</v>
      </c>
      <c r="B124" t="s">
        <v>39</v>
      </c>
      <c r="C124" t="s">
        <v>8</v>
      </c>
      <c r="D124" t="s">
        <v>2</v>
      </c>
      <c r="F124">
        <v>44130</v>
      </c>
      <c r="G124">
        <v>44152</v>
      </c>
      <c r="H124">
        <v>2</v>
      </c>
      <c r="K124">
        <v>1</v>
      </c>
      <c r="L124">
        <v>25</v>
      </c>
      <c r="M124" t="s">
        <v>18</v>
      </c>
      <c r="N124">
        <v>22</v>
      </c>
      <c r="O124">
        <v>140</v>
      </c>
      <c r="P124">
        <v>140</v>
      </c>
      <c r="Q124">
        <v>140</v>
      </c>
      <c r="R124">
        <v>25</v>
      </c>
      <c r="S124">
        <v>165</v>
      </c>
      <c r="T124">
        <v>165</v>
      </c>
      <c r="U124" t="s">
        <v>1053</v>
      </c>
      <c r="V124" t="s">
        <v>1048</v>
      </c>
    </row>
    <row r="125" spans="1:22" hidden="1" x14ac:dyDescent="0.35">
      <c r="A125" t="s">
        <v>170</v>
      </c>
      <c r="B125" t="s">
        <v>37</v>
      </c>
      <c r="C125" t="s">
        <v>43</v>
      </c>
      <c r="D125" t="s">
        <v>12</v>
      </c>
      <c r="F125">
        <v>44131</v>
      </c>
      <c r="G125">
        <v>44152</v>
      </c>
      <c r="H125">
        <v>1</v>
      </c>
      <c r="K125">
        <v>0.25</v>
      </c>
      <c r="L125">
        <v>67.961500000000001</v>
      </c>
      <c r="M125" t="s">
        <v>17</v>
      </c>
      <c r="N125">
        <v>21</v>
      </c>
      <c r="O125">
        <v>80</v>
      </c>
      <c r="P125">
        <v>20</v>
      </c>
      <c r="Q125">
        <v>20</v>
      </c>
      <c r="R125">
        <v>67.961500000000001</v>
      </c>
      <c r="S125">
        <v>87.961500000000001</v>
      </c>
      <c r="T125">
        <v>87.961500000000001</v>
      </c>
      <c r="U125" t="s">
        <v>1048</v>
      </c>
      <c r="V125" t="s">
        <v>1048</v>
      </c>
    </row>
    <row r="126" spans="1:22" hidden="1" x14ac:dyDescent="0.35">
      <c r="A126" t="s">
        <v>171</v>
      </c>
      <c r="B126" t="s">
        <v>38</v>
      </c>
      <c r="C126" t="s">
        <v>8</v>
      </c>
      <c r="D126" t="s">
        <v>13</v>
      </c>
      <c r="F126">
        <v>44131</v>
      </c>
      <c r="G126">
        <v>44181</v>
      </c>
      <c r="H126">
        <v>1</v>
      </c>
      <c r="K126">
        <v>0.5</v>
      </c>
      <c r="L126">
        <v>172.02</v>
      </c>
      <c r="M126" t="s">
        <v>19</v>
      </c>
      <c r="N126">
        <v>50</v>
      </c>
      <c r="O126">
        <v>80</v>
      </c>
      <c r="P126">
        <v>40</v>
      </c>
      <c r="Q126">
        <v>40</v>
      </c>
      <c r="R126">
        <v>172.02</v>
      </c>
      <c r="S126">
        <v>212.02</v>
      </c>
      <c r="T126">
        <v>212.02</v>
      </c>
      <c r="U126" t="s">
        <v>1048</v>
      </c>
      <c r="V126" t="s">
        <v>1051</v>
      </c>
    </row>
    <row r="127" spans="1:22" hidden="1" x14ac:dyDescent="0.35">
      <c r="A127" t="s">
        <v>172</v>
      </c>
      <c r="B127" t="s">
        <v>37</v>
      </c>
      <c r="C127" t="s">
        <v>43</v>
      </c>
      <c r="D127" t="s">
        <v>12</v>
      </c>
      <c r="F127">
        <v>44131</v>
      </c>
      <c r="G127">
        <v>44212</v>
      </c>
      <c r="H127">
        <v>1</v>
      </c>
      <c r="K127">
        <v>0.5</v>
      </c>
      <c r="L127">
        <v>102.22320000000001</v>
      </c>
      <c r="M127" t="s">
        <v>19</v>
      </c>
      <c r="N127">
        <v>81</v>
      </c>
      <c r="O127">
        <v>80</v>
      </c>
      <c r="P127">
        <v>40</v>
      </c>
      <c r="Q127">
        <v>40</v>
      </c>
      <c r="R127">
        <v>102.22320000000001</v>
      </c>
      <c r="S127">
        <v>142.22320000000002</v>
      </c>
      <c r="T127">
        <v>142.22320000000002</v>
      </c>
      <c r="U127" t="s">
        <v>1048</v>
      </c>
      <c r="V127" t="s">
        <v>1052</v>
      </c>
    </row>
    <row r="128" spans="1:22" hidden="1" x14ac:dyDescent="0.35">
      <c r="A128" t="s">
        <v>173</v>
      </c>
      <c r="B128" t="s">
        <v>37</v>
      </c>
      <c r="C128" t="s">
        <v>43</v>
      </c>
      <c r="D128" t="s">
        <v>13</v>
      </c>
      <c r="F128">
        <v>44132</v>
      </c>
      <c r="G128">
        <v>44165</v>
      </c>
      <c r="H128">
        <v>1</v>
      </c>
      <c r="K128">
        <v>0.5</v>
      </c>
      <c r="L128">
        <v>373.55279999999999</v>
      </c>
      <c r="M128" t="s">
        <v>17</v>
      </c>
      <c r="N128">
        <v>33</v>
      </c>
      <c r="O128">
        <v>80</v>
      </c>
      <c r="P128">
        <v>40</v>
      </c>
      <c r="Q128">
        <v>40</v>
      </c>
      <c r="R128">
        <v>373.55279999999999</v>
      </c>
      <c r="S128">
        <v>413.55279999999999</v>
      </c>
      <c r="T128">
        <v>413.55279999999999</v>
      </c>
      <c r="U128" t="s">
        <v>1051</v>
      </c>
      <c r="V128" t="s">
        <v>1053</v>
      </c>
    </row>
    <row r="129" spans="1:22" hidden="1" x14ac:dyDescent="0.35">
      <c r="A129" t="s">
        <v>174</v>
      </c>
      <c r="B129" t="s">
        <v>37</v>
      </c>
      <c r="C129" t="s">
        <v>43</v>
      </c>
      <c r="D129" t="s">
        <v>1</v>
      </c>
      <c r="F129">
        <v>44132</v>
      </c>
      <c r="G129">
        <v>44166</v>
      </c>
      <c r="H129">
        <v>3</v>
      </c>
      <c r="K129">
        <v>2.75</v>
      </c>
      <c r="L129">
        <v>1249.0878</v>
      </c>
      <c r="M129" t="s">
        <v>17</v>
      </c>
      <c r="N129">
        <v>34</v>
      </c>
      <c r="O129">
        <v>195</v>
      </c>
      <c r="P129">
        <v>536.25</v>
      </c>
      <c r="Q129">
        <v>536.25</v>
      </c>
      <c r="R129">
        <v>1249.0878</v>
      </c>
      <c r="S129">
        <v>1785.3378</v>
      </c>
      <c r="T129">
        <v>1785.3378</v>
      </c>
      <c r="U129" t="s">
        <v>1051</v>
      </c>
      <c r="V129" t="s">
        <v>1048</v>
      </c>
    </row>
    <row r="130" spans="1:22" hidden="1" x14ac:dyDescent="0.35">
      <c r="A130" t="s">
        <v>175</v>
      </c>
      <c r="B130" t="s">
        <v>35</v>
      </c>
      <c r="C130" t="s">
        <v>8</v>
      </c>
      <c r="D130" t="s">
        <v>11</v>
      </c>
      <c r="F130">
        <v>44133</v>
      </c>
      <c r="G130">
        <v>44141</v>
      </c>
      <c r="H130">
        <v>1</v>
      </c>
      <c r="K130">
        <v>0.25</v>
      </c>
      <c r="L130">
        <v>240</v>
      </c>
      <c r="M130" t="s">
        <v>17</v>
      </c>
      <c r="N130">
        <v>8</v>
      </c>
      <c r="O130">
        <v>80</v>
      </c>
      <c r="P130">
        <v>20</v>
      </c>
      <c r="Q130">
        <v>20</v>
      </c>
      <c r="R130">
        <v>240</v>
      </c>
      <c r="S130">
        <v>260</v>
      </c>
      <c r="T130">
        <v>260</v>
      </c>
      <c r="U130" t="s">
        <v>1050</v>
      </c>
      <c r="V130" t="s">
        <v>1049</v>
      </c>
    </row>
    <row r="131" spans="1:22" hidden="1" x14ac:dyDescent="0.35">
      <c r="A131" t="s">
        <v>176</v>
      </c>
      <c r="B131" t="s">
        <v>35</v>
      </c>
      <c r="C131" t="s">
        <v>44</v>
      </c>
      <c r="D131" t="s">
        <v>11</v>
      </c>
      <c r="F131">
        <v>44133</v>
      </c>
      <c r="G131">
        <v>44153</v>
      </c>
      <c r="H131">
        <v>1</v>
      </c>
      <c r="K131">
        <v>0.25</v>
      </c>
      <c r="L131">
        <v>27</v>
      </c>
      <c r="M131" t="s">
        <v>18</v>
      </c>
      <c r="N131">
        <v>20</v>
      </c>
      <c r="O131">
        <v>80</v>
      </c>
      <c r="P131">
        <v>20</v>
      </c>
      <c r="Q131">
        <v>20</v>
      </c>
      <c r="R131">
        <v>27</v>
      </c>
      <c r="S131">
        <v>47</v>
      </c>
      <c r="T131">
        <v>47</v>
      </c>
      <c r="U131" t="s">
        <v>1050</v>
      </c>
      <c r="V131" t="s">
        <v>1051</v>
      </c>
    </row>
    <row r="132" spans="1:22" hidden="1" x14ac:dyDescent="0.35">
      <c r="A132" t="s">
        <v>177</v>
      </c>
      <c r="B132" t="s">
        <v>38</v>
      </c>
      <c r="C132" t="s">
        <v>8</v>
      </c>
      <c r="D132" t="s">
        <v>13</v>
      </c>
      <c r="F132">
        <v>44137</v>
      </c>
      <c r="G132">
        <v>44139</v>
      </c>
      <c r="H132">
        <v>2</v>
      </c>
      <c r="K132">
        <v>1</v>
      </c>
      <c r="L132">
        <v>228.6335</v>
      </c>
      <c r="M132" t="s">
        <v>18</v>
      </c>
      <c r="N132">
        <v>2</v>
      </c>
      <c r="O132">
        <v>140</v>
      </c>
      <c r="P132">
        <v>140</v>
      </c>
      <c r="Q132">
        <v>140</v>
      </c>
      <c r="R132">
        <v>228.6335</v>
      </c>
      <c r="S132">
        <v>368.63350000000003</v>
      </c>
      <c r="T132">
        <v>368.63350000000003</v>
      </c>
      <c r="U132" t="s">
        <v>1053</v>
      </c>
      <c r="V132" t="s">
        <v>1051</v>
      </c>
    </row>
    <row r="133" spans="1:22" hidden="1" x14ac:dyDescent="0.35">
      <c r="A133" t="s">
        <v>178</v>
      </c>
      <c r="B133" t="s">
        <v>38</v>
      </c>
      <c r="C133" t="s">
        <v>6</v>
      </c>
      <c r="D133" t="s">
        <v>12</v>
      </c>
      <c r="F133">
        <v>44137</v>
      </c>
      <c r="G133">
        <v>44160</v>
      </c>
      <c r="H133">
        <v>1</v>
      </c>
      <c r="K133">
        <v>0.5</v>
      </c>
      <c r="L133">
        <v>26.582599999999999</v>
      </c>
      <c r="M133" t="s">
        <v>17</v>
      </c>
      <c r="N133">
        <v>23</v>
      </c>
      <c r="O133">
        <v>80</v>
      </c>
      <c r="P133">
        <v>40</v>
      </c>
      <c r="Q133">
        <v>40</v>
      </c>
      <c r="R133">
        <v>26.582599999999999</v>
      </c>
      <c r="S133">
        <v>66.582599999999999</v>
      </c>
      <c r="T133">
        <v>66.582599999999999</v>
      </c>
      <c r="U133" t="s">
        <v>1053</v>
      </c>
      <c r="V133" t="s">
        <v>1051</v>
      </c>
    </row>
    <row r="134" spans="1:22" hidden="1" x14ac:dyDescent="0.35">
      <c r="A134" t="s">
        <v>179</v>
      </c>
      <c r="B134" t="s">
        <v>36</v>
      </c>
      <c r="C134" t="s">
        <v>6</v>
      </c>
      <c r="D134" t="s">
        <v>13</v>
      </c>
      <c r="F134">
        <v>44137</v>
      </c>
      <c r="G134">
        <v>44172</v>
      </c>
      <c r="H134">
        <v>2</v>
      </c>
      <c r="K134">
        <v>0.75</v>
      </c>
      <c r="L134">
        <v>5.71</v>
      </c>
      <c r="M134" t="s">
        <v>17</v>
      </c>
      <c r="N134">
        <v>35</v>
      </c>
      <c r="O134">
        <v>140</v>
      </c>
      <c r="P134">
        <v>105</v>
      </c>
      <c r="Q134">
        <v>105</v>
      </c>
      <c r="R134">
        <v>5.71</v>
      </c>
      <c r="S134">
        <v>110.71</v>
      </c>
      <c r="T134">
        <v>110.71</v>
      </c>
      <c r="U134" t="s">
        <v>1053</v>
      </c>
      <c r="V134" t="s">
        <v>1053</v>
      </c>
    </row>
    <row r="135" spans="1:22" hidden="1" x14ac:dyDescent="0.35">
      <c r="A135" t="s">
        <v>180</v>
      </c>
      <c r="B135" t="s">
        <v>34</v>
      </c>
      <c r="C135" t="s">
        <v>6</v>
      </c>
      <c r="D135" t="s">
        <v>13</v>
      </c>
      <c r="F135">
        <v>44137</v>
      </c>
      <c r="G135">
        <v>44207</v>
      </c>
      <c r="H135">
        <v>2</v>
      </c>
      <c r="K135">
        <v>0.5</v>
      </c>
      <c r="L135">
        <v>263.0523</v>
      </c>
      <c r="M135" t="s">
        <v>18</v>
      </c>
      <c r="N135">
        <v>70</v>
      </c>
      <c r="O135">
        <v>140</v>
      </c>
      <c r="P135">
        <v>70</v>
      </c>
      <c r="Q135">
        <v>70</v>
      </c>
      <c r="R135">
        <v>263.0523</v>
      </c>
      <c r="S135">
        <v>333.0523</v>
      </c>
      <c r="T135">
        <v>333.0523</v>
      </c>
      <c r="U135" t="s">
        <v>1053</v>
      </c>
      <c r="V135" t="s">
        <v>1053</v>
      </c>
    </row>
    <row r="136" spans="1:22" hidden="1" x14ac:dyDescent="0.35">
      <c r="A136" t="s">
        <v>181</v>
      </c>
      <c r="B136" t="s">
        <v>39</v>
      </c>
      <c r="C136" t="s">
        <v>44</v>
      </c>
      <c r="D136" t="s">
        <v>13</v>
      </c>
      <c r="F136">
        <v>44137</v>
      </c>
      <c r="G136">
        <v>44301</v>
      </c>
      <c r="H136">
        <v>2</v>
      </c>
      <c r="K136">
        <v>1.75</v>
      </c>
      <c r="L136">
        <v>8.25</v>
      </c>
      <c r="M136" t="s">
        <v>17</v>
      </c>
      <c r="N136">
        <v>164</v>
      </c>
      <c r="O136">
        <v>140</v>
      </c>
      <c r="P136">
        <v>245</v>
      </c>
      <c r="Q136">
        <v>245</v>
      </c>
      <c r="R136">
        <v>8.25</v>
      </c>
      <c r="S136">
        <v>253.25</v>
      </c>
      <c r="T136">
        <v>253.25</v>
      </c>
      <c r="U136" t="s">
        <v>1053</v>
      </c>
      <c r="V136" t="s">
        <v>1050</v>
      </c>
    </row>
    <row r="137" spans="1:22" hidden="1" x14ac:dyDescent="0.35">
      <c r="A137" t="s">
        <v>182</v>
      </c>
      <c r="B137" t="s">
        <v>39</v>
      </c>
      <c r="C137" t="s">
        <v>8</v>
      </c>
      <c r="D137" t="s">
        <v>13</v>
      </c>
      <c r="F137">
        <v>44138</v>
      </c>
      <c r="G137">
        <v>44165</v>
      </c>
      <c r="H137">
        <v>1</v>
      </c>
      <c r="K137">
        <v>0.5</v>
      </c>
      <c r="L137">
        <v>15.63</v>
      </c>
      <c r="M137" t="s">
        <v>17</v>
      </c>
      <c r="N137">
        <v>27</v>
      </c>
      <c r="O137">
        <v>80</v>
      </c>
      <c r="P137">
        <v>40</v>
      </c>
      <c r="Q137">
        <v>40</v>
      </c>
      <c r="R137">
        <v>15.63</v>
      </c>
      <c r="S137">
        <v>55.63</v>
      </c>
      <c r="T137">
        <v>55.63</v>
      </c>
      <c r="U137" t="s">
        <v>1048</v>
      </c>
      <c r="V137" t="s">
        <v>1053</v>
      </c>
    </row>
    <row r="138" spans="1:22" hidden="1" x14ac:dyDescent="0.35">
      <c r="A138" t="s">
        <v>183</v>
      </c>
      <c r="B138" t="s">
        <v>34</v>
      </c>
      <c r="C138" t="s">
        <v>6</v>
      </c>
      <c r="D138" t="s">
        <v>13</v>
      </c>
      <c r="F138">
        <v>44138</v>
      </c>
      <c r="G138">
        <v>44167</v>
      </c>
      <c r="H138">
        <v>1</v>
      </c>
      <c r="K138">
        <v>0.5</v>
      </c>
      <c r="L138">
        <v>15.63</v>
      </c>
      <c r="M138" t="s">
        <v>17</v>
      </c>
      <c r="N138">
        <v>29</v>
      </c>
      <c r="O138">
        <v>80</v>
      </c>
      <c r="P138">
        <v>40</v>
      </c>
      <c r="Q138">
        <v>40</v>
      </c>
      <c r="R138">
        <v>15.63</v>
      </c>
      <c r="S138">
        <v>55.63</v>
      </c>
      <c r="T138">
        <v>55.63</v>
      </c>
      <c r="U138" t="s">
        <v>1048</v>
      </c>
      <c r="V138" t="s">
        <v>1051</v>
      </c>
    </row>
    <row r="139" spans="1:22" hidden="1" x14ac:dyDescent="0.35">
      <c r="A139" t="s">
        <v>184</v>
      </c>
      <c r="B139" t="s">
        <v>39</v>
      </c>
      <c r="C139" t="s">
        <v>9</v>
      </c>
      <c r="D139" t="s">
        <v>12</v>
      </c>
      <c r="F139">
        <v>44138</v>
      </c>
      <c r="G139">
        <v>44173</v>
      </c>
      <c r="H139">
        <v>1</v>
      </c>
      <c r="K139">
        <v>0.75</v>
      </c>
      <c r="L139">
        <v>28.5</v>
      </c>
      <c r="M139" t="s">
        <v>18</v>
      </c>
      <c r="N139">
        <v>35</v>
      </c>
      <c r="O139">
        <v>80</v>
      </c>
      <c r="P139">
        <v>60</v>
      </c>
      <c r="Q139">
        <v>60</v>
      </c>
      <c r="R139">
        <v>28.5</v>
      </c>
      <c r="S139">
        <v>88.5</v>
      </c>
      <c r="T139">
        <v>88.5</v>
      </c>
      <c r="U139" t="s">
        <v>1048</v>
      </c>
      <c r="V139" t="s">
        <v>1048</v>
      </c>
    </row>
    <row r="140" spans="1:22" hidden="1" x14ac:dyDescent="0.35">
      <c r="A140" t="s">
        <v>185</v>
      </c>
      <c r="B140" t="s">
        <v>38</v>
      </c>
      <c r="C140" t="s">
        <v>8</v>
      </c>
      <c r="D140" t="s">
        <v>13</v>
      </c>
      <c r="F140">
        <v>44139</v>
      </c>
      <c r="G140">
        <v>44144</v>
      </c>
      <c r="H140">
        <v>1</v>
      </c>
      <c r="K140">
        <v>0.5</v>
      </c>
      <c r="L140">
        <v>748.44</v>
      </c>
      <c r="M140" t="s">
        <v>17</v>
      </c>
      <c r="N140">
        <v>5</v>
      </c>
      <c r="O140">
        <v>80</v>
      </c>
      <c r="P140">
        <v>40</v>
      </c>
      <c r="Q140">
        <v>40</v>
      </c>
      <c r="R140">
        <v>748.44</v>
      </c>
      <c r="S140">
        <v>788.44</v>
      </c>
      <c r="T140">
        <v>788.44</v>
      </c>
      <c r="U140" t="s">
        <v>1051</v>
      </c>
      <c r="V140" t="s">
        <v>1053</v>
      </c>
    </row>
    <row r="141" spans="1:22" hidden="1" x14ac:dyDescent="0.35">
      <c r="A141" t="s">
        <v>186</v>
      </c>
      <c r="B141" t="s">
        <v>38</v>
      </c>
      <c r="C141" t="s">
        <v>6</v>
      </c>
      <c r="D141" t="s">
        <v>1</v>
      </c>
      <c r="F141">
        <v>44139</v>
      </c>
      <c r="G141">
        <v>44152</v>
      </c>
      <c r="H141">
        <v>1</v>
      </c>
      <c r="K141">
        <v>1</v>
      </c>
      <c r="L141">
        <v>86.356300000000005</v>
      </c>
      <c r="M141" t="s">
        <v>19</v>
      </c>
      <c r="N141">
        <v>13</v>
      </c>
      <c r="O141">
        <v>80</v>
      </c>
      <c r="P141">
        <v>80</v>
      </c>
      <c r="Q141">
        <v>80</v>
      </c>
      <c r="R141">
        <v>86.356300000000005</v>
      </c>
      <c r="S141">
        <v>166.3563</v>
      </c>
      <c r="T141">
        <v>166.3563</v>
      </c>
      <c r="U141" t="s">
        <v>1051</v>
      </c>
      <c r="V141" t="s">
        <v>1048</v>
      </c>
    </row>
    <row r="142" spans="1:22" hidden="1" x14ac:dyDescent="0.35">
      <c r="A142" t="s">
        <v>187</v>
      </c>
      <c r="B142" t="s">
        <v>36</v>
      </c>
      <c r="C142" t="s">
        <v>44</v>
      </c>
      <c r="D142" t="s">
        <v>11</v>
      </c>
      <c r="F142">
        <v>44139</v>
      </c>
      <c r="G142">
        <v>44152</v>
      </c>
      <c r="H142">
        <v>1</v>
      </c>
      <c r="K142">
        <v>0.25</v>
      </c>
      <c r="L142">
        <v>107.99550000000001</v>
      </c>
      <c r="M142" t="s">
        <v>19</v>
      </c>
      <c r="N142">
        <v>13</v>
      </c>
      <c r="O142">
        <v>80</v>
      </c>
      <c r="P142">
        <v>20</v>
      </c>
      <c r="Q142">
        <v>20</v>
      </c>
      <c r="R142">
        <v>107.99550000000001</v>
      </c>
      <c r="S142">
        <v>127.99550000000001</v>
      </c>
      <c r="T142">
        <v>127.99550000000001</v>
      </c>
      <c r="U142" t="s">
        <v>1051</v>
      </c>
      <c r="V142" t="s">
        <v>1048</v>
      </c>
    </row>
    <row r="143" spans="1:22" hidden="1" x14ac:dyDescent="0.35">
      <c r="A143" t="s">
        <v>188</v>
      </c>
      <c r="B143" t="s">
        <v>34</v>
      </c>
      <c r="C143" t="s">
        <v>44</v>
      </c>
      <c r="D143" t="s">
        <v>13</v>
      </c>
      <c r="F143">
        <v>44139</v>
      </c>
      <c r="G143">
        <v>44159</v>
      </c>
      <c r="H143">
        <v>2</v>
      </c>
      <c r="K143">
        <v>0.5</v>
      </c>
      <c r="L143">
        <v>279.31</v>
      </c>
      <c r="M143" t="s">
        <v>17</v>
      </c>
      <c r="N143">
        <v>20</v>
      </c>
      <c r="O143">
        <v>140</v>
      </c>
      <c r="P143">
        <v>70</v>
      </c>
      <c r="Q143">
        <v>70</v>
      </c>
      <c r="R143">
        <v>279.31</v>
      </c>
      <c r="S143">
        <v>349.31</v>
      </c>
      <c r="T143">
        <v>349.31</v>
      </c>
      <c r="U143" t="s">
        <v>1051</v>
      </c>
      <c r="V143" t="s">
        <v>1048</v>
      </c>
    </row>
    <row r="144" spans="1:22" hidden="1" x14ac:dyDescent="0.35">
      <c r="A144" t="s">
        <v>189</v>
      </c>
      <c r="B144" t="s">
        <v>38</v>
      </c>
      <c r="C144" t="s">
        <v>8</v>
      </c>
      <c r="D144" t="s">
        <v>12</v>
      </c>
      <c r="F144">
        <v>44139</v>
      </c>
      <c r="G144">
        <v>44167</v>
      </c>
      <c r="H144">
        <v>1</v>
      </c>
      <c r="K144">
        <v>0.5</v>
      </c>
      <c r="L144">
        <v>25.26</v>
      </c>
      <c r="M144" t="s">
        <v>17</v>
      </c>
      <c r="N144">
        <v>28</v>
      </c>
      <c r="O144">
        <v>80</v>
      </c>
      <c r="P144">
        <v>40</v>
      </c>
      <c r="Q144">
        <v>40</v>
      </c>
      <c r="R144">
        <v>25.26</v>
      </c>
      <c r="S144">
        <v>65.260000000000005</v>
      </c>
      <c r="T144">
        <v>65.260000000000005</v>
      </c>
      <c r="U144" t="s">
        <v>1051</v>
      </c>
      <c r="V144" t="s">
        <v>1051</v>
      </c>
    </row>
    <row r="145" spans="1:22" hidden="1" x14ac:dyDescent="0.35">
      <c r="A145" t="s">
        <v>190</v>
      </c>
      <c r="B145" t="s">
        <v>34</v>
      </c>
      <c r="C145" t="s">
        <v>44</v>
      </c>
      <c r="D145" t="s">
        <v>13</v>
      </c>
      <c r="F145">
        <v>44140</v>
      </c>
      <c r="G145">
        <v>44153</v>
      </c>
      <c r="H145">
        <v>1</v>
      </c>
      <c r="K145">
        <v>1</v>
      </c>
      <c r="L145">
        <v>351.02069999999998</v>
      </c>
      <c r="M145" t="s">
        <v>18</v>
      </c>
      <c r="N145">
        <v>13</v>
      </c>
      <c r="O145">
        <v>80</v>
      </c>
      <c r="P145">
        <v>80</v>
      </c>
      <c r="Q145">
        <v>80</v>
      </c>
      <c r="R145">
        <v>351.02069999999998</v>
      </c>
      <c r="S145">
        <v>431.02069999999998</v>
      </c>
      <c r="T145">
        <v>431.02069999999998</v>
      </c>
      <c r="U145" t="s">
        <v>1050</v>
      </c>
      <c r="V145" t="s">
        <v>1051</v>
      </c>
    </row>
    <row r="146" spans="1:22" hidden="1" x14ac:dyDescent="0.35">
      <c r="A146" t="s">
        <v>191</v>
      </c>
      <c r="B146" t="s">
        <v>38</v>
      </c>
      <c r="C146" t="s">
        <v>6</v>
      </c>
      <c r="D146" t="s">
        <v>13</v>
      </c>
      <c r="F146">
        <v>44140</v>
      </c>
      <c r="G146">
        <v>44160</v>
      </c>
      <c r="H146">
        <v>1</v>
      </c>
      <c r="K146">
        <v>0.5</v>
      </c>
      <c r="L146">
        <v>27.953900000000001</v>
      </c>
      <c r="M146" t="s">
        <v>17</v>
      </c>
      <c r="N146">
        <v>20</v>
      </c>
      <c r="O146">
        <v>80</v>
      </c>
      <c r="P146">
        <v>40</v>
      </c>
      <c r="Q146">
        <v>40</v>
      </c>
      <c r="R146">
        <v>27.953900000000001</v>
      </c>
      <c r="S146">
        <v>67.953900000000004</v>
      </c>
      <c r="T146">
        <v>67.953900000000004</v>
      </c>
      <c r="U146" t="s">
        <v>1050</v>
      </c>
      <c r="V146" t="s">
        <v>1051</v>
      </c>
    </row>
    <row r="147" spans="1:22" hidden="1" x14ac:dyDescent="0.35">
      <c r="A147" t="s">
        <v>192</v>
      </c>
      <c r="B147" t="s">
        <v>35</v>
      </c>
      <c r="C147" t="s">
        <v>9</v>
      </c>
      <c r="D147" t="s">
        <v>12</v>
      </c>
      <c r="F147">
        <v>44142</v>
      </c>
      <c r="G147">
        <v>44174</v>
      </c>
      <c r="H147">
        <v>2</v>
      </c>
      <c r="K147">
        <v>0.75</v>
      </c>
      <c r="L147">
        <v>62.13</v>
      </c>
      <c r="M147" t="s">
        <v>17</v>
      </c>
      <c r="N147">
        <v>32</v>
      </c>
      <c r="O147">
        <v>140</v>
      </c>
      <c r="P147">
        <v>105</v>
      </c>
      <c r="Q147">
        <v>105</v>
      </c>
      <c r="R147">
        <v>62.13</v>
      </c>
      <c r="S147">
        <v>167.13</v>
      </c>
      <c r="T147">
        <v>167.13</v>
      </c>
      <c r="U147" t="s">
        <v>1052</v>
      </c>
      <c r="V147" t="s">
        <v>1051</v>
      </c>
    </row>
    <row r="148" spans="1:22" hidden="1" x14ac:dyDescent="0.35">
      <c r="A148" t="s">
        <v>193</v>
      </c>
      <c r="B148" t="s">
        <v>37</v>
      </c>
      <c r="C148" t="s">
        <v>43</v>
      </c>
      <c r="D148" t="s">
        <v>1</v>
      </c>
      <c r="F148">
        <v>44144</v>
      </c>
      <c r="G148">
        <v>44161</v>
      </c>
      <c r="H148">
        <v>1</v>
      </c>
      <c r="K148">
        <v>7</v>
      </c>
      <c r="L148">
        <v>3396.25</v>
      </c>
      <c r="M148" t="s">
        <v>19</v>
      </c>
      <c r="N148">
        <v>17</v>
      </c>
      <c r="O148">
        <v>80</v>
      </c>
      <c r="P148">
        <v>560</v>
      </c>
      <c r="Q148">
        <v>560</v>
      </c>
      <c r="R148">
        <v>3396.25</v>
      </c>
      <c r="S148">
        <v>3956.25</v>
      </c>
      <c r="T148">
        <v>3956.25</v>
      </c>
      <c r="U148" t="s">
        <v>1053</v>
      </c>
      <c r="V148" t="s">
        <v>1050</v>
      </c>
    </row>
    <row r="149" spans="1:22" hidden="1" x14ac:dyDescent="0.35">
      <c r="A149" t="s">
        <v>194</v>
      </c>
      <c r="B149" t="s">
        <v>40</v>
      </c>
      <c r="C149" t="s">
        <v>7</v>
      </c>
      <c r="D149" t="s">
        <v>13</v>
      </c>
      <c r="F149">
        <v>44144</v>
      </c>
      <c r="G149">
        <v>44258</v>
      </c>
      <c r="H149">
        <v>2</v>
      </c>
      <c r="K149">
        <v>0.5</v>
      </c>
      <c r="L149">
        <v>22</v>
      </c>
      <c r="M149" t="s">
        <v>17</v>
      </c>
      <c r="N149">
        <v>114</v>
      </c>
      <c r="O149">
        <v>140</v>
      </c>
      <c r="P149">
        <v>70</v>
      </c>
      <c r="Q149">
        <v>70</v>
      </c>
      <c r="R149">
        <v>22</v>
      </c>
      <c r="S149">
        <v>92</v>
      </c>
      <c r="T149">
        <v>92</v>
      </c>
      <c r="U149" t="s">
        <v>1053</v>
      </c>
      <c r="V149" t="s">
        <v>1051</v>
      </c>
    </row>
    <row r="150" spans="1:22" hidden="1" x14ac:dyDescent="0.35">
      <c r="A150" t="s">
        <v>195</v>
      </c>
      <c r="B150" t="s">
        <v>38</v>
      </c>
      <c r="C150" t="s">
        <v>8</v>
      </c>
      <c r="D150" t="s">
        <v>13</v>
      </c>
      <c r="F150">
        <v>44145</v>
      </c>
      <c r="G150">
        <v>44174</v>
      </c>
      <c r="H150">
        <v>1</v>
      </c>
      <c r="K150">
        <v>0.5</v>
      </c>
      <c r="L150">
        <v>163.36609999999999</v>
      </c>
      <c r="M150" t="s">
        <v>19</v>
      </c>
      <c r="N150">
        <v>29</v>
      </c>
      <c r="O150">
        <v>80</v>
      </c>
      <c r="P150">
        <v>40</v>
      </c>
      <c r="Q150">
        <v>40</v>
      </c>
      <c r="R150">
        <v>163.36609999999999</v>
      </c>
      <c r="S150">
        <v>203.36609999999999</v>
      </c>
      <c r="T150">
        <v>203.36609999999999</v>
      </c>
      <c r="U150" t="s">
        <v>1048</v>
      </c>
      <c r="V150" t="s">
        <v>1051</v>
      </c>
    </row>
    <row r="151" spans="1:22" hidden="1" x14ac:dyDescent="0.35">
      <c r="A151" t="s">
        <v>196</v>
      </c>
      <c r="B151" t="s">
        <v>37</v>
      </c>
      <c r="C151" t="s">
        <v>43</v>
      </c>
      <c r="D151" t="s">
        <v>12</v>
      </c>
      <c r="F151">
        <v>44146</v>
      </c>
      <c r="G151">
        <v>44160</v>
      </c>
      <c r="H151">
        <v>1</v>
      </c>
      <c r="K151">
        <v>0.25</v>
      </c>
      <c r="L151">
        <v>25.407900000000001</v>
      </c>
      <c r="M151" t="s">
        <v>17</v>
      </c>
      <c r="N151">
        <v>14</v>
      </c>
      <c r="O151">
        <v>80</v>
      </c>
      <c r="P151">
        <v>20</v>
      </c>
      <c r="Q151">
        <v>20</v>
      </c>
      <c r="R151">
        <v>25.407900000000001</v>
      </c>
      <c r="S151">
        <v>45.407899999999998</v>
      </c>
      <c r="T151">
        <v>45.407899999999998</v>
      </c>
      <c r="U151" t="s">
        <v>1051</v>
      </c>
      <c r="V151" t="s">
        <v>1051</v>
      </c>
    </row>
    <row r="152" spans="1:22" hidden="1" x14ac:dyDescent="0.35">
      <c r="A152" t="s">
        <v>197</v>
      </c>
      <c r="B152" t="s">
        <v>39</v>
      </c>
      <c r="C152" t="s">
        <v>44</v>
      </c>
      <c r="D152" t="s">
        <v>13</v>
      </c>
      <c r="F152">
        <v>44146</v>
      </c>
      <c r="G152">
        <v>44168</v>
      </c>
      <c r="H152">
        <v>2</v>
      </c>
      <c r="K152">
        <v>0.75</v>
      </c>
      <c r="L152">
        <v>182.7</v>
      </c>
      <c r="M152" t="s">
        <v>18</v>
      </c>
      <c r="N152">
        <v>22</v>
      </c>
      <c r="O152">
        <v>140</v>
      </c>
      <c r="P152">
        <v>105</v>
      </c>
      <c r="Q152">
        <v>105</v>
      </c>
      <c r="R152">
        <v>182.7</v>
      </c>
      <c r="S152">
        <v>287.7</v>
      </c>
      <c r="T152">
        <v>287.7</v>
      </c>
      <c r="U152" t="s">
        <v>1051</v>
      </c>
      <c r="V152" t="s">
        <v>1050</v>
      </c>
    </row>
    <row r="153" spans="1:22" hidden="1" x14ac:dyDescent="0.35">
      <c r="A153" t="s">
        <v>198</v>
      </c>
      <c r="B153" t="s">
        <v>39</v>
      </c>
      <c r="C153" t="s">
        <v>8</v>
      </c>
      <c r="D153" t="s">
        <v>13</v>
      </c>
      <c r="F153">
        <v>44146</v>
      </c>
      <c r="G153">
        <v>44165</v>
      </c>
      <c r="H153">
        <v>1</v>
      </c>
      <c r="K153">
        <v>0.5</v>
      </c>
      <c r="L153">
        <v>73.508899999999997</v>
      </c>
      <c r="M153" t="s">
        <v>18</v>
      </c>
      <c r="N153">
        <v>19</v>
      </c>
      <c r="O153">
        <v>80</v>
      </c>
      <c r="P153">
        <v>40</v>
      </c>
      <c r="Q153">
        <v>40</v>
      </c>
      <c r="R153">
        <v>73.508899999999997</v>
      </c>
      <c r="S153">
        <v>113.5089</v>
      </c>
      <c r="T153">
        <v>113.5089</v>
      </c>
      <c r="U153" t="s">
        <v>1051</v>
      </c>
      <c r="V153" t="s">
        <v>1053</v>
      </c>
    </row>
    <row r="154" spans="1:22" x14ac:dyDescent="0.35">
      <c r="A154" t="s">
        <v>199</v>
      </c>
      <c r="B154" t="s">
        <v>34</v>
      </c>
      <c r="C154" t="s">
        <v>44</v>
      </c>
      <c r="D154" t="s">
        <v>13</v>
      </c>
      <c r="E154" t="s">
        <v>3</v>
      </c>
      <c r="F154">
        <v>44146</v>
      </c>
      <c r="G154">
        <v>44166</v>
      </c>
      <c r="H154">
        <v>2</v>
      </c>
      <c r="K154">
        <v>0.5</v>
      </c>
      <c r="L154">
        <v>115.22490000000001</v>
      </c>
      <c r="M154" t="s">
        <v>17</v>
      </c>
      <c r="N154">
        <v>20</v>
      </c>
      <c r="O154">
        <v>140</v>
      </c>
      <c r="P154">
        <v>70</v>
      </c>
      <c r="Q154">
        <v>70</v>
      </c>
      <c r="R154">
        <v>115.22490000000001</v>
      </c>
      <c r="S154">
        <v>185.22489999999999</v>
      </c>
      <c r="T154">
        <v>185.22489999999999</v>
      </c>
      <c r="U154" t="s">
        <v>1051</v>
      </c>
      <c r="V154" t="s">
        <v>1048</v>
      </c>
    </row>
    <row r="155" spans="1:22" hidden="1" x14ac:dyDescent="0.35">
      <c r="A155" t="s">
        <v>200</v>
      </c>
      <c r="B155" t="s">
        <v>35</v>
      </c>
      <c r="C155" t="s">
        <v>44</v>
      </c>
      <c r="D155" t="s">
        <v>13</v>
      </c>
      <c r="F155">
        <v>44147</v>
      </c>
      <c r="G155">
        <v>44154</v>
      </c>
      <c r="H155">
        <v>2</v>
      </c>
      <c r="K155">
        <v>0.75</v>
      </c>
      <c r="L155">
        <v>340.45229999999998</v>
      </c>
      <c r="M155" t="s">
        <v>18</v>
      </c>
      <c r="N155">
        <v>7</v>
      </c>
      <c r="O155">
        <v>140</v>
      </c>
      <c r="P155">
        <v>105</v>
      </c>
      <c r="Q155">
        <v>105</v>
      </c>
      <c r="R155">
        <v>340.45229999999998</v>
      </c>
      <c r="S155">
        <v>445.45229999999998</v>
      </c>
      <c r="T155">
        <v>445.45229999999998</v>
      </c>
      <c r="U155" t="s">
        <v>1050</v>
      </c>
      <c r="V155" t="s">
        <v>1050</v>
      </c>
    </row>
    <row r="156" spans="1:22" hidden="1" x14ac:dyDescent="0.35">
      <c r="A156" t="s">
        <v>201</v>
      </c>
      <c r="B156" t="s">
        <v>38</v>
      </c>
      <c r="C156" t="s">
        <v>8</v>
      </c>
      <c r="D156" t="s">
        <v>12</v>
      </c>
      <c r="F156">
        <v>44147</v>
      </c>
      <c r="G156">
        <v>44161</v>
      </c>
      <c r="H156">
        <v>1</v>
      </c>
      <c r="K156">
        <v>0.5</v>
      </c>
      <c r="L156">
        <v>12</v>
      </c>
      <c r="M156" t="s">
        <v>17</v>
      </c>
      <c r="N156">
        <v>14</v>
      </c>
      <c r="O156">
        <v>80</v>
      </c>
      <c r="P156">
        <v>40</v>
      </c>
      <c r="Q156">
        <v>40</v>
      </c>
      <c r="R156">
        <v>12</v>
      </c>
      <c r="S156">
        <v>52</v>
      </c>
      <c r="T156">
        <v>52</v>
      </c>
      <c r="U156" t="s">
        <v>1050</v>
      </c>
      <c r="V156" t="s">
        <v>1050</v>
      </c>
    </row>
    <row r="157" spans="1:22" hidden="1" x14ac:dyDescent="0.35">
      <c r="A157" t="s">
        <v>202</v>
      </c>
      <c r="B157" t="s">
        <v>39</v>
      </c>
      <c r="C157" t="s">
        <v>8</v>
      </c>
      <c r="D157" t="s">
        <v>13</v>
      </c>
      <c r="F157">
        <v>44148</v>
      </c>
      <c r="G157">
        <v>44159</v>
      </c>
      <c r="H157">
        <v>1</v>
      </c>
      <c r="K157">
        <v>0.5</v>
      </c>
      <c r="L157">
        <v>36.754399999999997</v>
      </c>
      <c r="M157" t="s">
        <v>17</v>
      </c>
      <c r="N157">
        <v>11</v>
      </c>
      <c r="O157">
        <v>80</v>
      </c>
      <c r="P157">
        <v>40</v>
      </c>
      <c r="Q157">
        <v>40</v>
      </c>
      <c r="R157">
        <v>36.754399999999997</v>
      </c>
      <c r="S157">
        <v>76.754400000000004</v>
      </c>
      <c r="T157">
        <v>76.754400000000004</v>
      </c>
      <c r="U157" t="s">
        <v>1049</v>
      </c>
      <c r="V157" t="s">
        <v>1048</v>
      </c>
    </row>
    <row r="158" spans="1:22" hidden="1" x14ac:dyDescent="0.35">
      <c r="A158" t="s">
        <v>203</v>
      </c>
      <c r="B158" t="s">
        <v>37</v>
      </c>
      <c r="C158" t="s">
        <v>43</v>
      </c>
      <c r="D158" t="s">
        <v>1</v>
      </c>
      <c r="F158">
        <v>44149</v>
      </c>
      <c r="G158">
        <v>44170</v>
      </c>
      <c r="H158">
        <v>1</v>
      </c>
      <c r="K158">
        <v>1.75</v>
      </c>
      <c r="L158">
        <v>183.95</v>
      </c>
      <c r="M158" t="s">
        <v>19</v>
      </c>
      <c r="N158">
        <v>21</v>
      </c>
      <c r="O158">
        <v>80</v>
      </c>
      <c r="P158">
        <v>140</v>
      </c>
      <c r="Q158">
        <v>140</v>
      </c>
      <c r="R158">
        <v>183.95</v>
      </c>
      <c r="S158">
        <v>323.95</v>
      </c>
      <c r="T158">
        <v>323.95</v>
      </c>
      <c r="U158" t="s">
        <v>1052</v>
      </c>
      <c r="V158" t="s">
        <v>1052</v>
      </c>
    </row>
    <row r="159" spans="1:22" x14ac:dyDescent="0.35">
      <c r="A159" t="s">
        <v>204</v>
      </c>
      <c r="B159" t="s">
        <v>38</v>
      </c>
      <c r="C159" t="s">
        <v>8</v>
      </c>
      <c r="D159" t="s">
        <v>12</v>
      </c>
      <c r="E159" t="s">
        <v>3</v>
      </c>
      <c r="F159">
        <v>44149</v>
      </c>
      <c r="G159">
        <v>44167</v>
      </c>
      <c r="H159">
        <v>1</v>
      </c>
      <c r="K159">
        <v>0.25</v>
      </c>
      <c r="L159">
        <v>26.582599999999999</v>
      </c>
      <c r="M159" t="s">
        <v>19</v>
      </c>
      <c r="N159">
        <v>18</v>
      </c>
      <c r="O159">
        <v>80</v>
      </c>
      <c r="P159">
        <v>20</v>
      </c>
      <c r="Q159">
        <v>20</v>
      </c>
      <c r="R159">
        <v>26.582599999999999</v>
      </c>
      <c r="S159">
        <v>46.582599999999999</v>
      </c>
      <c r="T159">
        <v>46.582599999999999</v>
      </c>
      <c r="U159" t="s">
        <v>1052</v>
      </c>
      <c r="V159" t="s">
        <v>1051</v>
      </c>
    </row>
    <row r="160" spans="1:22" hidden="1" x14ac:dyDescent="0.35">
      <c r="A160" t="s">
        <v>205</v>
      </c>
      <c r="B160" t="s">
        <v>38</v>
      </c>
      <c r="C160" t="s">
        <v>8</v>
      </c>
      <c r="D160" t="s">
        <v>12</v>
      </c>
      <c r="F160">
        <v>44151</v>
      </c>
      <c r="G160">
        <v>44167</v>
      </c>
      <c r="H160">
        <v>1</v>
      </c>
      <c r="K160">
        <v>0.5</v>
      </c>
      <c r="L160">
        <v>13.42</v>
      </c>
      <c r="M160" t="s">
        <v>18</v>
      </c>
      <c r="N160">
        <v>16</v>
      </c>
      <c r="O160">
        <v>80</v>
      </c>
      <c r="P160">
        <v>40</v>
      </c>
      <c r="Q160">
        <v>40</v>
      </c>
      <c r="R160">
        <v>13.42</v>
      </c>
      <c r="S160">
        <v>53.42</v>
      </c>
      <c r="T160">
        <v>53.42</v>
      </c>
      <c r="U160" t="s">
        <v>1053</v>
      </c>
      <c r="V160" t="s">
        <v>1051</v>
      </c>
    </row>
    <row r="161" spans="1:22" hidden="1" x14ac:dyDescent="0.35">
      <c r="A161" t="s">
        <v>206</v>
      </c>
      <c r="B161" t="s">
        <v>38</v>
      </c>
      <c r="C161" t="s">
        <v>8</v>
      </c>
      <c r="D161" t="s">
        <v>1</v>
      </c>
      <c r="F161">
        <v>44151</v>
      </c>
      <c r="G161">
        <v>44168</v>
      </c>
      <c r="H161">
        <v>1</v>
      </c>
      <c r="K161">
        <v>1</v>
      </c>
      <c r="L161">
        <v>324</v>
      </c>
      <c r="M161" t="s">
        <v>19</v>
      </c>
      <c r="N161">
        <v>17</v>
      </c>
      <c r="O161">
        <v>80</v>
      </c>
      <c r="P161">
        <v>80</v>
      </c>
      <c r="Q161">
        <v>80</v>
      </c>
      <c r="R161">
        <v>324</v>
      </c>
      <c r="S161">
        <v>404</v>
      </c>
      <c r="T161">
        <v>404</v>
      </c>
      <c r="U161" t="s">
        <v>1053</v>
      </c>
      <c r="V161" t="s">
        <v>1050</v>
      </c>
    </row>
    <row r="162" spans="1:22" hidden="1" x14ac:dyDescent="0.35">
      <c r="A162" t="s">
        <v>207</v>
      </c>
      <c r="B162" t="s">
        <v>39</v>
      </c>
      <c r="C162" t="s">
        <v>8</v>
      </c>
      <c r="D162" t="s">
        <v>13</v>
      </c>
      <c r="F162">
        <v>44152</v>
      </c>
      <c r="G162">
        <v>44174</v>
      </c>
      <c r="H162">
        <v>2</v>
      </c>
      <c r="K162">
        <v>0.5</v>
      </c>
      <c r="L162">
        <v>504.21269999999998</v>
      </c>
      <c r="M162" t="s">
        <v>18</v>
      </c>
      <c r="N162">
        <v>22</v>
      </c>
      <c r="O162">
        <v>140</v>
      </c>
      <c r="P162">
        <v>70</v>
      </c>
      <c r="Q162">
        <v>70</v>
      </c>
      <c r="R162">
        <v>504.21269999999998</v>
      </c>
      <c r="S162">
        <v>574.21270000000004</v>
      </c>
      <c r="T162">
        <v>574.21270000000004</v>
      </c>
      <c r="U162" t="s">
        <v>1048</v>
      </c>
      <c r="V162" t="s">
        <v>1051</v>
      </c>
    </row>
    <row r="163" spans="1:22" x14ac:dyDescent="0.35">
      <c r="A163" t="s">
        <v>208</v>
      </c>
      <c r="B163" t="s">
        <v>34</v>
      </c>
      <c r="C163" t="s">
        <v>8</v>
      </c>
      <c r="D163" t="s">
        <v>12</v>
      </c>
      <c r="E163" t="s">
        <v>3</v>
      </c>
      <c r="F163">
        <v>44152</v>
      </c>
      <c r="G163">
        <v>44180</v>
      </c>
      <c r="H163">
        <v>2</v>
      </c>
      <c r="K163">
        <v>0.5</v>
      </c>
      <c r="L163">
        <v>338.0702</v>
      </c>
      <c r="M163" t="s">
        <v>17</v>
      </c>
      <c r="N163">
        <v>28</v>
      </c>
      <c r="O163">
        <v>140</v>
      </c>
      <c r="P163">
        <v>70</v>
      </c>
      <c r="Q163">
        <v>70</v>
      </c>
      <c r="R163">
        <v>338.0702</v>
      </c>
      <c r="S163">
        <v>408.0702</v>
      </c>
      <c r="T163">
        <v>408.0702</v>
      </c>
      <c r="U163" t="s">
        <v>1048</v>
      </c>
      <c r="V163" t="s">
        <v>1048</v>
      </c>
    </row>
    <row r="164" spans="1:22" hidden="1" x14ac:dyDescent="0.35">
      <c r="A164" t="s">
        <v>209</v>
      </c>
      <c r="B164" t="s">
        <v>39</v>
      </c>
      <c r="C164" t="s">
        <v>9</v>
      </c>
      <c r="D164" t="s">
        <v>12</v>
      </c>
      <c r="F164">
        <v>44153</v>
      </c>
      <c r="G164">
        <v>44165</v>
      </c>
      <c r="H164">
        <v>2</v>
      </c>
      <c r="K164">
        <v>1.5</v>
      </c>
      <c r="L164">
        <v>0.98399999999999999</v>
      </c>
      <c r="M164" t="s">
        <v>18</v>
      </c>
      <c r="N164">
        <v>12</v>
      </c>
      <c r="O164">
        <v>140</v>
      </c>
      <c r="P164">
        <v>210</v>
      </c>
      <c r="Q164">
        <v>210</v>
      </c>
      <c r="R164">
        <v>0.98399999999999999</v>
      </c>
      <c r="S164">
        <v>210.98400000000001</v>
      </c>
      <c r="T164">
        <v>210.98400000000001</v>
      </c>
      <c r="U164" t="s">
        <v>1051</v>
      </c>
      <c r="V164" t="s">
        <v>1053</v>
      </c>
    </row>
    <row r="165" spans="1:22" hidden="1" x14ac:dyDescent="0.35">
      <c r="A165" t="s">
        <v>210</v>
      </c>
      <c r="B165" t="s">
        <v>39</v>
      </c>
      <c r="C165" t="s">
        <v>8</v>
      </c>
      <c r="D165" t="s">
        <v>12</v>
      </c>
      <c r="F165">
        <v>44153</v>
      </c>
      <c r="G165">
        <v>44165</v>
      </c>
      <c r="H165">
        <v>1</v>
      </c>
      <c r="K165">
        <v>0.5</v>
      </c>
      <c r="L165">
        <v>14.88</v>
      </c>
      <c r="M165" t="s">
        <v>17</v>
      </c>
      <c r="N165">
        <v>12</v>
      </c>
      <c r="O165">
        <v>80</v>
      </c>
      <c r="P165">
        <v>40</v>
      </c>
      <c r="Q165">
        <v>40</v>
      </c>
      <c r="R165">
        <v>14.88</v>
      </c>
      <c r="S165">
        <v>54.88</v>
      </c>
      <c r="T165">
        <v>54.88</v>
      </c>
      <c r="U165" t="s">
        <v>1051</v>
      </c>
      <c r="V165" t="s">
        <v>1053</v>
      </c>
    </row>
    <row r="166" spans="1:22" hidden="1" x14ac:dyDescent="0.35">
      <c r="A166" t="s">
        <v>211</v>
      </c>
      <c r="B166" t="s">
        <v>37</v>
      </c>
      <c r="C166" t="s">
        <v>43</v>
      </c>
      <c r="D166" t="s">
        <v>12</v>
      </c>
      <c r="F166">
        <v>44154</v>
      </c>
      <c r="G166">
        <v>44165</v>
      </c>
      <c r="H166">
        <v>1</v>
      </c>
      <c r="K166">
        <v>0.5</v>
      </c>
      <c r="L166">
        <v>81.900000000000006</v>
      </c>
      <c r="M166" t="s">
        <v>17</v>
      </c>
      <c r="N166">
        <v>11</v>
      </c>
      <c r="O166">
        <v>80</v>
      </c>
      <c r="P166">
        <v>40</v>
      </c>
      <c r="Q166">
        <v>40</v>
      </c>
      <c r="R166">
        <v>81.900000000000006</v>
      </c>
      <c r="S166">
        <v>121.9</v>
      </c>
      <c r="T166">
        <v>121.9</v>
      </c>
      <c r="U166" t="s">
        <v>1050</v>
      </c>
      <c r="V166" t="s">
        <v>1053</v>
      </c>
    </row>
    <row r="167" spans="1:22" hidden="1" x14ac:dyDescent="0.35">
      <c r="A167" t="s">
        <v>212</v>
      </c>
      <c r="B167" t="s">
        <v>35</v>
      </c>
      <c r="C167" t="s">
        <v>9</v>
      </c>
      <c r="D167" t="s">
        <v>12</v>
      </c>
      <c r="F167">
        <v>44154</v>
      </c>
      <c r="G167">
        <v>44168</v>
      </c>
      <c r="H167">
        <v>2</v>
      </c>
      <c r="K167">
        <v>0.25</v>
      </c>
      <c r="L167">
        <v>21.33</v>
      </c>
      <c r="M167" t="s">
        <v>17</v>
      </c>
      <c r="N167">
        <v>14</v>
      </c>
      <c r="O167">
        <v>140</v>
      </c>
      <c r="P167">
        <v>35</v>
      </c>
      <c r="Q167">
        <v>35</v>
      </c>
      <c r="R167">
        <v>21.33</v>
      </c>
      <c r="S167">
        <v>56.33</v>
      </c>
      <c r="T167">
        <v>56.33</v>
      </c>
      <c r="U167" t="s">
        <v>1050</v>
      </c>
      <c r="V167" t="s">
        <v>1050</v>
      </c>
    </row>
    <row r="168" spans="1:22" hidden="1" x14ac:dyDescent="0.35">
      <c r="A168" t="s">
        <v>213</v>
      </c>
      <c r="B168" t="s">
        <v>34</v>
      </c>
      <c r="C168" t="s">
        <v>8</v>
      </c>
      <c r="D168" t="s">
        <v>12</v>
      </c>
      <c r="F168">
        <v>44154</v>
      </c>
      <c r="G168">
        <v>44168</v>
      </c>
      <c r="H168">
        <v>1</v>
      </c>
      <c r="K168">
        <v>0.25</v>
      </c>
      <c r="L168">
        <v>120</v>
      </c>
      <c r="M168" t="s">
        <v>19</v>
      </c>
      <c r="N168">
        <v>14</v>
      </c>
      <c r="O168">
        <v>80</v>
      </c>
      <c r="P168">
        <v>20</v>
      </c>
      <c r="Q168">
        <v>20</v>
      </c>
      <c r="R168">
        <v>120</v>
      </c>
      <c r="S168">
        <v>140</v>
      </c>
      <c r="T168">
        <v>140</v>
      </c>
      <c r="U168" t="s">
        <v>1050</v>
      </c>
      <c r="V168" t="s">
        <v>1050</v>
      </c>
    </row>
    <row r="169" spans="1:22" hidden="1" x14ac:dyDescent="0.35">
      <c r="A169" t="s">
        <v>214</v>
      </c>
      <c r="B169" t="s">
        <v>35</v>
      </c>
      <c r="C169" t="s">
        <v>6</v>
      </c>
      <c r="D169" t="s">
        <v>13</v>
      </c>
      <c r="F169">
        <v>44154</v>
      </c>
      <c r="G169">
        <v>44182</v>
      </c>
      <c r="H169">
        <v>2</v>
      </c>
      <c r="K169">
        <v>0.5</v>
      </c>
      <c r="L169">
        <v>1579.4</v>
      </c>
      <c r="M169" t="s">
        <v>17</v>
      </c>
      <c r="N169">
        <v>28</v>
      </c>
      <c r="O169">
        <v>140</v>
      </c>
      <c r="P169">
        <v>70</v>
      </c>
      <c r="Q169">
        <v>70</v>
      </c>
      <c r="R169">
        <v>1579.4</v>
      </c>
      <c r="S169">
        <v>1649.4</v>
      </c>
      <c r="T169">
        <v>1649.4</v>
      </c>
      <c r="U169" t="s">
        <v>1050</v>
      </c>
      <c r="V169" t="s">
        <v>1050</v>
      </c>
    </row>
    <row r="170" spans="1:22" hidden="1" x14ac:dyDescent="0.35">
      <c r="A170" t="s">
        <v>215</v>
      </c>
      <c r="B170" t="s">
        <v>37</v>
      </c>
      <c r="C170" t="s">
        <v>8</v>
      </c>
      <c r="D170" t="s">
        <v>13</v>
      </c>
      <c r="F170">
        <v>44156</v>
      </c>
      <c r="G170">
        <v>44165</v>
      </c>
      <c r="H170">
        <v>2</v>
      </c>
      <c r="K170">
        <v>0.5</v>
      </c>
      <c r="L170">
        <v>174.18029999999999</v>
      </c>
      <c r="M170" t="s">
        <v>18</v>
      </c>
      <c r="N170">
        <v>9</v>
      </c>
      <c r="O170">
        <v>140</v>
      </c>
      <c r="P170">
        <v>70</v>
      </c>
      <c r="Q170">
        <v>70</v>
      </c>
      <c r="R170">
        <v>174.18029999999999</v>
      </c>
      <c r="S170">
        <v>244.18029999999999</v>
      </c>
      <c r="T170">
        <v>244.18029999999999</v>
      </c>
      <c r="U170" t="s">
        <v>1052</v>
      </c>
      <c r="V170" t="s">
        <v>1053</v>
      </c>
    </row>
    <row r="171" spans="1:22" hidden="1" x14ac:dyDescent="0.35">
      <c r="A171" t="s">
        <v>216</v>
      </c>
      <c r="B171" t="s">
        <v>34</v>
      </c>
      <c r="C171" t="s">
        <v>9</v>
      </c>
      <c r="D171" t="s">
        <v>13</v>
      </c>
      <c r="F171">
        <v>44158</v>
      </c>
      <c r="G171">
        <v>44172</v>
      </c>
      <c r="H171">
        <v>1</v>
      </c>
      <c r="K171">
        <v>0.75</v>
      </c>
      <c r="L171">
        <v>20</v>
      </c>
      <c r="M171" t="s">
        <v>17</v>
      </c>
      <c r="N171">
        <v>14</v>
      </c>
      <c r="O171">
        <v>80</v>
      </c>
      <c r="P171">
        <v>60</v>
      </c>
      <c r="Q171">
        <v>60</v>
      </c>
      <c r="R171">
        <v>20</v>
      </c>
      <c r="S171">
        <v>80</v>
      </c>
      <c r="T171">
        <v>80</v>
      </c>
      <c r="U171" t="s">
        <v>1053</v>
      </c>
      <c r="V171" t="s">
        <v>1053</v>
      </c>
    </row>
    <row r="172" spans="1:22" hidden="1" x14ac:dyDescent="0.35">
      <c r="A172" t="s">
        <v>217</v>
      </c>
      <c r="B172" t="s">
        <v>35</v>
      </c>
      <c r="C172" t="s">
        <v>8</v>
      </c>
      <c r="D172" t="s">
        <v>1</v>
      </c>
      <c r="F172">
        <v>44158</v>
      </c>
      <c r="G172">
        <v>44201</v>
      </c>
      <c r="H172">
        <v>1</v>
      </c>
      <c r="K172">
        <v>2.5</v>
      </c>
      <c r="L172">
        <v>689.15409999999997</v>
      </c>
      <c r="M172" t="s">
        <v>19</v>
      </c>
      <c r="N172">
        <v>43</v>
      </c>
      <c r="O172">
        <v>80</v>
      </c>
      <c r="P172">
        <v>200</v>
      </c>
      <c r="Q172">
        <v>200</v>
      </c>
      <c r="R172">
        <v>689.15409999999997</v>
      </c>
      <c r="S172">
        <v>889.15409999999997</v>
      </c>
      <c r="T172">
        <v>889.15409999999997</v>
      </c>
      <c r="U172" t="s">
        <v>1053</v>
      </c>
      <c r="V172" t="s">
        <v>1048</v>
      </c>
    </row>
    <row r="173" spans="1:22" hidden="1" x14ac:dyDescent="0.35">
      <c r="A173" t="s">
        <v>218</v>
      </c>
      <c r="B173" t="s">
        <v>39</v>
      </c>
      <c r="C173" t="s">
        <v>6</v>
      </c>
      <c r="D173" t="s">
        <v>12</v>
      </c>
      <c r="F173">
        <v>44158</v>
      </c>
      <c r="G173">
        <v>44203</v>
      </c>
      <c r="H173">
        <v>1</v>
      </c>
      <c r="K173">
        <v>0.25</v>
      </c>
      <c r="L173">
        <v>156</v>
      </c>
      <c r="M173" t="s">
        <v>17</v>
      </c>
      <c r="N173">
        <v>45</v>
      </c>
      <c r="O173">
        <v>80</v>
      </c>
      <c r="P173">
        <v>20</v>
      </c>
      <c r="Q173">
        <v>20</v>
      </c>
      <c r="R173">
        <v>156</v>
      </c>
      <c r="S173">
        <v>176</v>
      </c>
      <c r="T173">
        <v>176</v>
      </c>
      <c r="U173" t="s">
        <v>1053</v>
      </c>
      <c r="V173" t="s">
        <v>1050</v>
      </c>
    </row>
    <row r="174" spans="1:22" hidden="1" x14ac:dyDescent="0.35">
      <c r="A174" t="s">
        <v>219</v>
      </c>
      <c r="B174" t="s">
        <v>37</v>
      </c>
      <c r="C174" t="s">
        <v>43</v>
      </c>
      <c r="D174" t="s">
        <v>12</v>
      </c>
      <c r="F174">
        <v>44158</v>
      </c>
      <c r="G174">
        <v>44212</v>
      </c>
      <c r="H174">
        <v>1</v>
      </c>
      <c r="K174">
        <v>0.25</v>
      </c>
      <c r="L174">
        <v>45.734099999999998</v>
      </c>
      <c r="M174" t="s">
        <v>17</v>
      </c>
      <c r="N174">
        <v>54</v>
      </c>
      <c r="O174">
        <v>80</v>
      </c>
      <c r="P174">
        <v>20</v>
      </c>
      <c r="Q174">
        <v>20</v>
      </c>
      <c r="R174">
        <v>45.734099999999998</v>
      </c>
      <c r="S174">
        <v>65.734099999999998</v>
      </c>
      <c r="T174">
        <v>65.734099999999998</v>
      </c>
      <c r="U174" t="s">
        <v>1053</v>
      </c>
      <c r="V174" t="s">
        <v>1052</v>
      </c>
    </row>
    <row r="175" spans="1:22" hidden="1" x14ac:dyDescent="0.35">
      <c r="A175" t="s">
        <v>220</v>
      </c>
      <c r="B175" t="s">
        <v>40</v>
      </c>
      <c r="C175" t="s">
        <v>7</v>
      </c>
      <c r="D175" t="s">
        <v>13</v>
      </c>
      <c r="F175">
        <v>44158</v>
      </c>
      <c r="G175">
        <v>44236</v>
      </c>
      <c r="H175">
        <v>2</v>
      </c>
      <c r="K175">
        <v>0.5</v>
      </c>
      <c r="L175">
        <v>204.28399999999999</v>
      </c>
      <c r="M175" t="s">
        <v>17</v>
      </c>
      <c r="N175">
        <v>78</v>
      </c>
      <c r="O175">
        <v>140</v>
      </c>
      <c r="P175">
        <v>70</v>
      </c>
      <c r="Q175">
        <v>70</v>
      </c>
      <c r="R175">
        <v>204.28399999999999</v>
      </c>
      <c r="S175">
        <v>274.28399999999999</v>
      </c>
      <c r="T175">
        <v>274.28399999999999</v>
      </c>
      <c r="U175" t="s">
        <v>1053</v>
      </c>
      <c r="V175" t="s">
        <v>1048</v>
      </c>
    </row>
    <row r="176" spans="1:22" x14ac:dyDescent="0.35">
      <c r="A176" t="s">
        <v>221</v>
      </c>
      <c r="B176" t="s">
        <v>35</v>
      </c>
      <c r="C176" t="s">
        <v>8</v>
      </c>
      <c r="D176" t="s">
        <v>11</v>
      </c>
      <c r="E176" t="s">
        <v>3</v>
      </c>
      <c r="F176">
        <v>44159</v>
      </c>
      <c r="G176">
        <v>44161</v>
      </c>
      <c r="H176">
        <v>1</v>
      </c>
      <c r="K176">
        <v>0.25</v>
      </c>
      <c r="L176">
        <v>21.33</v>
      </c>
      <c r="M176" t="s">
        <v>17</v>
      </c>
      <c r="N176">
        <v>2</v>
      </c>
      <c r="O176">
        <v>80</v>
      </c>
      <c r="P176">
        <v>20</v>
      </c>
      <c r="Q176">
        <v>20</v>
      </c>
      <c r="R176">
        <v>21.33</v>
      </c>
      <c r="S176">
        <v>41.33</v>
      </c>
      <c r="T176">
        <v>41.33</v>
      </c>
      <c r="U176" t="s">
        <v>1048</v>
      </c>
      <c r="V176" t="s">
        <v>1050</v>
      </c>
    </row>
    <row r="177" spans="1:22" hidden="1" x14ac:dyDescent="0.35">
      <c r="A177" t="s">
        <v>222</v>
      </c>
      <c r="B177" t="s">
        <v>39</v>
      </c>
      <c r="C177" t="s">
        <v>8</v>
      </c>
      <c r="D177" t="s">
        <v>13</v>
      </c>
      <c r="F177">
        <v>44159</v>
      </c>
      <c r="G177">
        <v>44168</v>
      </c>
      <c r="H177">
        <v>1</v>
      </c>
      <c r="K177">
        <v>0.5</v>
      </c>
      <c r="L177">
        <v>34.08</v>
      </c>
      <c r="M177" t="s">
        <v>19</v>
      </c>
      <c r="N177">
        <v>9</v>
      </c>
      <c r="O177">
        <v>80</v>
      </c>
      <c r="P177">
        <v>40</v>
      </c>
      <c r="Q177">
        <v>40</v>
      </c>
      <c r="R177">
        <v>34.08</v>
      </c>
      <c r="S177">
        <v>74.08</v>
      </c>
      <c r="T177">
        <v>74.08</v>
      </c>
      <c r="U177" t="s">
        <v>1048</v>
      </c>
      <c r="V177" t="s">
        <v>1050</v>
      </c>
    </row>
    <row r="178" spans="1:22" hidden="1" x14ac:dyDescent="0.35">
      <c r="A178" t="s">
        <v>223</v>
      </c>
      <c r="B178" t="s">
        <v>35</v>
      </c>
      <c r="C178" t="s">
        <v>6</v>
      </c>
      <c r="D178" t="s">
        <v>13</v>
      </c>
      <c r="F178">
        <v>44159</v>
      </c>
      <c r="G178">
        <v>44168</v>
      </c>
      <c r="H178">
        <v>2</v>
      </c>
      <c r="K178">
        <v>0.75</v>
      </c>
      <c r="L178">
        <v>212.0085</v>
      </c>
      <c r="M178" t="s">
        <v>17</v>
      </c>
      <c r="N178">
        <v>9</v>
      </c>
      <c r="O178">
        <v>140</v>
      </c>
      <c r="P178">
        <v>105</v>
      </c>
      <c r="Q178">
        <v>105</v>
      </c>
      <c r="R178">
        <v>212.0085</v>
      </c>
      <c r="S178">
        <v>317.00850000000003</v>
      </c>
      <c r="T178">
        <v>317.00850000000003</v>
      </c>
      <c r="U178" t="s">
        <v>1048</v>
      </c>
      <c r="V178" t="s">
        <v>1050</v>
      </c>
    </row>
    <row r="179" spans="1:22" hidden="1" x14ac:dyDescent="0.35">
      <c r="A179" t="s">
        <v>224</v>
      </c>
      <c r="B179" t="s">
        <v>35</v>
      </c>
      <c r="C179" t="s">
        <v>8</v>
      </c>
      <c r="D179" t="s">
        <v>2</v>
      </c>
      <c r="F179">
        <v>44159</v>
      </c>
      <c r="G179">
        <v>44172</v>
      </c>
      <c r="H179">
        <v>1</v>
      </c>
      <c r="K179">
        <v>1</v>
      </c>
      <c r="L179">
        <v>341.2672</v>
      </c>
      <c r="M179" t="s">
        <v>18</v>
      </c>
      <c r="N179">
        <v>13</v>
      </c>
      <c r="O179">
        <v>80</v>
      </c>
      <c r="P179">
        <v>80</v>
      </c>
      <c r="Q179">
        <v>80</v>
      </c>
      <c r="R179">
        <v>341.2672</v>
      </c>
      <c r="S179">
        <v>421.2672</v>
      </c>
      <c r="T179">
        <v>421.2672</v>
      </c>
      <c r="U179" t="s">
        <v>1048</v>
      </c>
      <c r="V179" t="s">
        <v>1053</v>
      </c>
    </row>
    <row r="180" spans="1:22" hidden="1" x14ac:dyDescent="0.35">
      <c r="A180" t="s">
        <v>225</v>
      </c>
      <c r="B180" t="s">
        <v>34</v>
      </c>
      <c r="C180" t="s">
        <v>44</v>
      </c>
      <c r="D180" t="s">
        <v>13</v>
      </c>
      <c r="F180">
        <v>44159</v>
      </c>
      <c r="G180">
        <v>44245</v>
      </c>
      <c r="H180">
        <v>1</v>
      </c>
      <c r="K180">
        <v>0.5</v>
      </c>
      <c r="L180">
        <v>25.773599999999998</v>
      </c>
      <c r="M180" t="s">
        <v>17</v>
      </c>
      <c r="N180">
        <v>86</v>
      </c>
      <c r="O180">
        <v>80</v>
      </c>
      <c r="P180">
        <v>40</v>
      </c>
      <c r="Q180">
        <v>40</v>
      </c>
      <c r="R180">
        <v>25.773599999999998</v>
      </c>
      <c r="S180">
        <v>65.773600000000002</v>
      </c>
      <c r="T180">
        <v>65.773600000000002</v>
      </c>
      <c r="U180" t="s">
        <v>1048</v>
      </c>
      <c r="V180" t="s">
        <v>1050</v>
      </c>
    </row>
    <row r="181" spans="1:22" x14ac:dyDescent="0.35">
      <c r="A181" t="s">
        <v>226</v>
      </c>
      <c r="B181" t="s">
        <v>39</v>
      </c>
      <c r="C181" t="s">
        <v>8</v>
      </c>
      <c r="D181" t="s">
        <v>12</v>
      </c>
      <c r="E181" t="s">
        <v>3</v>
      </c>
      <c r="F181">
        <v>44160</v>
      </c>
      <c r="G181">
        <v>44172</v>
      </c>
      <c r="H181">
        <v>1</v>
      </c>
      <c r="K181">
        <v>0.5</v>
      </c>
      <c r="L181">
        <v>133.36609999999999</v>
      </c>
      <c r="M181" t="s">
        <v>17</v>
      </c>
      <c r="N181">
        <v>12</v>
      </c>
      <c r="O181">
        <v>80</v>
      </c>
      <c r="P181">
        <v>40</v>
      </c>
      <c r="Q181">
        <v>40</v>
      </c>
      <c r="R181">
        <v>133.36609999999999</v>
      </c>
      <c r="S181">
        <v>173.36609999999999</v>
      </c>
      <c r="T181">
        <v>173.36609999999999</v>
      </c>
      <c r="U181" t="s">
        <v>1051</v>
      </c>
      <c r="V181" t="s">
        <v>1053</v>
      </c>
    </row>
    <row r="182" spans="1:22" hidden="1" x14ac:dyDescent="0.35">
      <c r="A182" t="s">
        <v>227</v>
      </c>
      <c r="B182" t="s">
        <v>38</v>
      </c>
      <c r="C182" t="s">
        <v>8</v>
      </c>
      <c r="D182" t="s">
        <v>12</v>
      </c>
      <c r="F182">
        <v>44160</v>
      </c>
      <c r="G182">
        <v>44200</v>
      </c>
      <c r="H182">
        <v>1</v>
      </c>
      <c r="K182">
        <v>0.5</v>
      </c>
      <c r="L182">
        <v>66.864900000000006</v>
      </c>
      <c r="M182" t="s">
        <v>17</v>
      </c>
      <c r="N182">
        <v>40</v>
      </c>
      <c r="O182">
        <v>80</v>
      </c>
      <c r="P182">
        <v>40</v>
      </c>
      <c r="Q182">
        <v>40</v>
      </c>
      <c r="R182">
        <v>66.864900000000006</v>
      </c>
      <c r="S182">
        <v>106.86490000000001</v>
      </c>
      <c r="T182">
        <v>106.86490000000001</v>
      </c>
      <c r="U182" t="s">
        <v>1051</v>
      </c>
      <c r="V182" t="s">
        <v>1053</v>
      </c>
    </row>
    <row r="183" spans="1:22" hidden="1" x14ac:dyDescent="0.35">
      <c r="A183" t="s">
        <v>228</v>
      </c>
      <c r="B183" t="s">
        <v>38</v>
      </c>
      <c r="C183" t="s">
        <v>8</v>
      </c>
      <c r="D183" t="s">
        <v>12</v>
      </c>
      <c r="F183">
        <v>44160</v>
      </c>
      <c r="G183">
        <v>44200</v>
      </c>
      <c r="H183">
        <v>1</v>
      </c>
      <c r="K183">
        <v>0.75</v>
      </c>
      <c r="L183">
        <v>94.26</v>
      </c>
      <c r="M183" t="s">
        <v>19</v>
      </c>
      <c r="N183">
        <v>40</v>
      </c>
      <c r="O183">
        <v>80</v>
      </c>
      <c r="P183">
        <v>60</v>
      </c>
      <c r="Q183">
        <v>60</v>
      </c>
      <c r="R183">
        <v>94.26</v>
      </c>
      <c r="S183">
        <v>154.26</v>
      </c>
      <c r="T183">
        <v>154.26</v>
      </c>
      <c r="U183" t="s">
        <v>1051</v>
      </c>
      <c r="V183" t="s">
        <v>1053</v>
      </c>
    </row>
    <row r="184" spans="1:22" hidden="1" x14ac:dyDescent="0.35">
      <c r="A184" t="s">
        <v>229</v>
      </c>
      <c r="B184" t="s">
        <v>38</v>
      </c>
      <c r="C184" t="s">
        <v>8</v>
      </c>
      <c r="D184" t="s">
        <v>12</v>
      </c>
      <c r="F184">
        <v>44160</v>
      </c>
      <c r="G184">
        <v>44200</v>
      </c>
      <c r="H184">
        <v>1</v>
      </c>
      <c r="K184">
        <v>0.25</v>
      </c>
      <c r="L184">
        <v>120</v>
      </c>
      <c r="M184" t="s">
        <v>18</v>
      </c>
      <c r="N184">
        <v>40</v>
      </c>
      <c r="O184">
        <v>80</v>
      </c>
      <c r="P184">
        <v>20</v>
      </c>
      <c r="Q184">
        <v>20</v>
      </c>
      <c r="R184">
        <v>120</v>
      </c>
      <c r="S184">
        <v>140</v>
      </c>
      <c r="T184">
        <v>140</v>
      </c>
      <c r="U184" t="s">
        <v>1051</v>
      </c>
      <c r="V184" t="s">
        <v>1053</v>
      </c>
    </row>
    <row r="185" spans="1:22" hidden="1" x14ac:dyDescent="0.35">
      <c r="A185" t="s">
        <v>230</v>
      </c>
      <c r="B185" t="s">
        <v>38</v>
      </c>
      <c r="C185" t="s">
        <v>8</v>
      </c>
      <c r="D185" t="s">
        <v>11</v>
      </c>
      <c r="F185">
        <v>44161</v>
      </c>
      <c r="G185">
        <v>44167</v>
      </c>
      <c r="H185">
        <v>1</v>
      </c>
      <c r="K185">
        <v>0.25</v>
      </c>
      <c r="L185">
        <v>120</v>
      </c>
      <c r="M185" t="s">
        <v>17</v>
      </c>
      <c r="N185">
        <v>6</v>
      </c>
      <c r="O185">
        <v>80</v>
      </c>
      <c r="P185">
        <v>20</v>
      </c>
      <c r="Q185">
        <v>20</v>
      </c>
      <c r="R185">
        <v>120</v>
      </c>
      <c r="S185">
        <v>140</v>
      </c>
      <c r="T185">
        <v>140</v>
      </c>
      <c r="U185" t="s">
        <v>1050</v>
      </c>
      <c r="V185" t="s">
        <v>1051</v>
      </c>
    </row>
    <row r="186" spans="1:22" x14ac:dyDescent="0.35">
      <c r="A186" t="s">
        <v>231</v>
      </c>
      <c r="B186" t="s">
        <v>35</v>
      </c>
      <c r="C186" t="s">
        <v>9</v>
      </c>
      <c r="D186" t="s">
        <v>11</v>
      </c>
      <c r="E186" t="s">
        <v>3</v>
      </c>
      <c r="F186">
        <v>44161</v>
      </c>
      <c r="G186">
        <v>44168</v>
      </c>
      <c r="H186">
        <v>1</v>
      </c>
      <c r="K186">
        <v>0.25</v>
      </c>
      <c r="L186">
        <v>45.99</v>
      </c>
      <c r="M186" t="s">
        <v>19</v>
      </c>
      <c r="N186">
        <v>7</v>
      </c>
      <c r="O186">
        <v>80</v>
      </c>
      <c r="P186">
        <v>20</v>
      </c>
      <c r="Q186">
        <v>20</v>
      </c>
      <c r="R186">
        <v>45.99</v>
      </c>
      <c r="S186">
        <v>65.990000000000009</v>
      </c>
      <c r="T186">
        <v>65.990000000000009</v>
      </c>
      <c r="U186" t="s">
        <v>1050</v>
      </c>
      <c r="V186" t="s">
        <v>1050</v>
      </c>
    </row>
    <row r="187" spans="1:22" hidden="1" x14ac:dyDescent="0.35">
      <c r="A187" t="s">
        <v>232</v>
      </c>
      <c r="B187" t="s">
        <v>39</v>
      </c>
      <c r="C187" t="s">
        <v>9</v>
      </c>
      <c r="D187" t="s">
        <v>12</v>
      </c>
      <c r="F187">
        <v>44161</v>
      </c>
      <c r="G187">
        <v>44175</v>
      </c>
      <c r="H187">
        <v>1</v>
      </c>
      <c r="K187">
        <v>0.5</v>
      </c>
      <c r="L187">
        <v>33</v>
      </c>
      <c r="M187" t="s">
        <v>18</v>
      </c>
      <c r="N187">
        <v>14</v>
      </c>
      <c r="O187">
        <v>80</v>
      </c>
      <c r="P187">
        <v>40</v>
      </c>
      <c r="Q187">
        <v>40</v>
      </c>
      <c r="R187">
        <v>33</v>
      </c>
      <c r="S187">
        <v>73</v>
      </c>
      <c r="T187">
        <v>73</v>
      </c>
      <c r="U187" t="s">
        <v>1050</v>
      </c>
      <c r="V187" t="s">
        <v>1050</v>
      </c>
    </row>
    <row r="188" spans="1:22" hidden="1" x14ac:dyDescent="0.35">
      <c r="A188" t="s">
        <v>233</v>
      </c>
      <c r="B188" t="s">
        <v>35</v>
      </c>
      <c r="C188" t="s">
        <v>6</v>
      </c>
      <c r="D188" t="s">
        <v>12</v>
      </c>
      <c r="F188">
        <v>44161</v>
      </c>
      <c r="G188">
        <v>44207</v>
      </c>
      <c r="H188">
        <v>1</v>
      </c>
      <c r="K188">
        <v>0.25</v>
      </c>
      <c r="L188">
        <v>21.33</v>
      </c>
      <c r="M188" t="s">
        <v>18</v>
      </c>
      <c r="N188">
        <v>46</v>
      </c>
      <c r="O188">
        <v>80</v>
      </c>
      <c r="P188">
        <v>20</v>
      </c>
      <c r="Q188">
        <v>20</v>
      </c>
      <c r="R188">
        <v>21.33</v>
      </c>
      <c r="S188">
        <v>41.33</v>
      </c>
      <c r="T188">
        <v>41.33</v>
      </c>
      <c r="U188" t="s">
        <v>1050</v>
      </c>
      <c r="V188" t="s">
        <v>1053</v>
      </c>
    </row>
    <row r="189" spans="1:22" x14ac:dyDescent="0.35">
      <c r="A189" t="s">
        <v>234</v>
      </c>
      <c r="B189" t="s">
        <v>35</v>
      </c>
      <c r="C189" t="s">
        <v>44</v>
      </c>
      <c r="D189" t="s">
        <v>11</v>
      </c>
      <c r="E189" t="s">
        <v>3</v>
      </c>
      <c r="F189">
        <v>44161</v>
      </c>
      <c r="G189">
        <v>44244</v>
      </c>
      <c r="H189">
        <v>1</v>
      </c>
      <c r="K189">
        <v>0.25</v>
      </c>
      <c r="L189">
        <v>37.26</v>
      </c>
      <c r="M189" t="s">
        <v>17</v>
      </c>
      <c r="N189">
        <v>83</v>
      </c>
      <c r="O189">
        <v>80</v>
      </c>
      <c r="P189">
        <v>20</v>
      </c>
      <c r="Q189">
        <v>20</v>
      </c>
      <c r="R189">
        <v>37.26</v>
      </c>
      <c r="S189">
        <v>57.26</v>
      </c>
      <c r="T189">
        <v>57.26</v>
      </c>
      <c r="U189" t="s">
        <v>1050</v>
      </c>
      <c r="V189" t="s">
        <v>1051</v>
      </c>
    </row>
    <row r="190" spans="1:22" hidden="1" x14ac:dyDescent="0.35">
      <c r="A190" t="s">
        <v>235</v>
      </c>
      <c r="B190" t="s">
        <v>39</v>
      </c>
      <c r="C190" t="s">
        <v>8</v>
      </c>
      <c r="D190" t="s">
        <v>13</v>
      </c>
      <c r="F190">
        <v>44162</v>
      </c>
      <c r="G190">
        <v>44187</v>
      </c>
      <c r="H190">
        <v>1</v>
      </c>
      <c r="K190">
        <v>1</v>
      </c>
      <c r="L190">
        <v>81.885000000000005</v>
      </c>
      <c r="M190" t="s">
        <v>18</v>
      </c>
      <c r="N190">
        <v>25</v>
      </c>
      <c r="O190">
        <v>80</v>
      </c>
      <c r="P190">
        <v>80</v>
      </c>
      <c r="Q190">
        <v>80</v>
      </c>
      <c r="R190">
        <v>81.885000000000005</v>
      </c>
      <c r="S190">
        <v>161.88499999999999</v>
      </c>
      <c r="T190">
        <v>161.88499999999999</v>
      </c>
      <c r="U190" t="s">
        <v>1049</v>
      </c>
      <c r="V190" t="s">
        <v>1048</v>
      </c>
    </row>
    <row r="191" spans="1:22" x14ac:dyDescent="0.35">
      <c r="A191" t="s">
        <v>236</v>
      </c>
      <c r="B191" t="s">
        <v>34</v>
      </c>
      <c r="C191" t="s">
        <v>8</v>
      </c>
      <c r="D191" t="s">
        <v>11</v>
      </c>
      <c r="E191" t="s">
        <v>3</v>
      </c>
      <c r="F191">
        <v>44165</v>
      </c>
      <c r="G191">
        <v>44173</v>
      </c>
      <c r="H191">
        <v>1</v>
      </c>
      <c r="K191">
        <v>0.25</v>
      </c>
      <c r="L191">
        <v>10.103199999999999</v>
      </c>
      <c r="M191" t="s">
        <v>18</v>
      </c>
      <c r="N191">
        <v>8</v>
      </c>
      <c r="O191">
        <v>80</v>
      </c>
      <c r="P191">
        <v>20</v>
      </c>
      <c r="Q191">
        <v>20</v>
      </c>
      <c r="R191">
        <v>10.103199999999999</v>
      </c>
      <c r="S191">
        <v>30.103200000000001</v>
      </c>
      <c r="T191">
        <v>30.103200000000001</v>
      </c>
      <c r="U191" t="s">
        <v>1053</v>
      </c>
      <c r="V191" t="s">
        <v>1048</v>
      </c>
    </row>
    <row r="192" spans="1:22" hidden="1" x14ac:dyDescent="0.35">
      <c r="A192" t="s">
        <v>237</v>
      </c>
      <c r="B192" t="s">
        <v>39</v>
      </c>
      <c r="C192" t="s">
        <v>8</v>
      </c>
      <c r="D192" t="s">
        <v>11</v>
      </c>
      <c r="F192">
        <v>44165</v>
      </c>
      <c r="G192">
        <v>44173</v>
      </c>
      <c r="H192">
        <v>1</v>
      </c>
      <c r="K192">
        <v>0.25</v>
      </c>
      <c r="L192">
        <v>17.88</v>
      </c>
      <c r="M192" t="s">
        <v>17</v>
      </c>
      <c r="N192">
        <v>8</v>
      </c>
      <c r="O192">
        <v>80</v>
      </c>
      <c r="P192">
        <v>20</v>
      </c>
      <c r="Q192">
        <v>20</v>
      </c>
      <c r="R192">
        <v>17.88</v>
      </c>
      <c r="S192">
        <v>37.879999999999995</v>
      </c>
      <c r="T192">
        <v>37.879999999999995</v>
      </c>
      <c r="U192" t="s">
        <v>1053</v>
      </c>
      <c r="V192" t="s">
        <v>1048</v>
      </c>
    </row>
    <row r="193" spans="1:22" hidden="1" x14ac:dyDescent="0.35">
      <c r="A193" t="s">
        <v>238</v>
      </c>
      <c r="B193" t="s">
        <v>41</v>
      </c>
      <c r="C193" t="s">
        <v>6</v>
      </c>
      <c r="D193" t="s">
        <v>2</v>
      </c>
      <c r="F193">
        <v>44165</v>
      </c>
      <c r="G193">
        <v>44173</v>
      </c>
      <c r="H193">
        <v>2</v>
      </c>
      <c r="K193">
        <v>2.75</v>
      </c>
      <c r="L193">
        <v>1204.6415</v>
      </c>
      <c r="M193" t="s">
        <v>18</v>
      </c>
      <c r="N193">
        <v>8</v>
      </c>
      <c r="O193">
        <v>140</v>
      </c>
      <c r="P193">
        <v>385</v>
      </c>
      <c r="Q193">
        <v>385</v>
      </c>
      <c r="R193">
        <v>1204.6415</v>
      </c>
      <c r="S193">
        <v>1589.6415</v>
      </c>
      <c r="T193">
        <v>1589.6415</v>
      </c>
      <c r="U193" t="s">
        <v>1053</v>
      </c>
      <c r="V193" t="s">
        <v>1048</v>
      </c>
    </row>
    <row r="194" spans="1:22" hidden="1" x14ac:dyDescent="0.35">
      <c r="A194" t="s">
        <v>239</v>
      </c>
      <c r="B194" t="s">
        <v>41</v>
      </c>
      <c r="C194" t="s">
        <v>9</v>
      </c>
      <c r="D194" t="s">
        <v>2</v>
      </c>
      <c r="F194">
        <v>44165</v>
      </c>
      <c r="G194">
        <v>44182</v>
      </c>
      <c r="H194">
        <v>2</v>
      </c>
      <c r="K194">
        <v>3</v>
      </c>
      <c r="L194">
        <v>111</v>
      </c>
      <c r="M194" t="s">
        <v>18</v>
      </c>
      <c r="N194">
        <v>17</v>
      </c>
      <c r="O194">
        <v>140</v>
      </c>
      <c r="P194">
        <v>420</v>
      </c>
      <c r="Q194">
        <v>420</v>
      </c>
      <c r="R194">
        <v>111</v>
      </c>
      <c r="S194">
        <v>531</v>
      </c>
      <c r="T194">
        <v>531</v>
      </c>
      <c r="U194" t="s">
        <v>1053</v>
      </c>
      <c r="V194" t="s">
        <v>1050</v>
      </c>
    </row>
    <row r="195" spans="1:22" hidden="1" x14ac:dyDescent="0.35">
      <c r="A195" t="s">
        <v>240</v>
      </c>
      <c r="B195" t="s">
        <v>38</v>
      </c>
      <c r="C195" t="s">
        <v>8</v>
      </c>
      <c r="D195" t="s">
        <v>12</v>
      </c>
      <c r="F195">
        <v>44165</v>
      </c>
      <c r="G195">
        <v>44200</v>
      </c>
      <c r="H195">
        <v>1</v>
      </c>
      <c r="K195">
        <v>0.25</v>
      </c>
      <c r="L195">
        <v>21.21</v>
      </c>
      <c r="M195" t="s">
        <v>19</v>
      </c>
      <c r="N195">
        <v>35</v>
      </c>
      <c r="O195">
        <v>80</v>
      </c>
      <c r="P195">
        <v>20</v>
      </c>
      <c r="Q195">
        <v>20</v>
      </c>
      <c r="R195">
        <v>21.21</v>
      </c>
      <c r="S195">
        <v>41.21</v>
      </c>
      <c r="T195">
        <v>41.21</v>
      </c>
      <c r="U195" t="s">
        <v>1053</v>
      </c>
      <c r="V195" t="s">
        <v>1053</v>
      </c>
    </row>
    <row r="196" spans="1:22" hidden="1" x14ac:dyDescent="0.35">
      <c r="A196" t="s">
        <v>241</v>
      </c>
      <c r="B196" t="s">
        <v>41</v>
      </c>
      <c r="C196" t="s">
        <v>7</v>
      </c>
      <c r="D196" t="s">
        <v>12</v>
      </c>
      <c r="F196">
        <v>44165</v>
      </c>
      <c r="G196">
        <v>44252</v>
      </c>
      <c r="H196">
        <v>2</v>
      </c>
      <c r="K196">
        <v>0.5</v>
      </c>
      <c r="L196">
        <v>158.31389999999999</v>
      </c>
      <c r="M196" t="s">
        <v>18</v>
      </c>
      <c r="N196">
        <v>87</v>
      </c>
      <c r="O196">
        <v>140</v>
      </c>
      <c r="P196">
        <v>70</v>
      </c>
      <c r="Q196">
        <v>70</v>
      </c>
      <c r="R196">
        <v>158.31389999999999</v>
      </c>
      <c r="S196">
        <v>228.31389999999999</v>
      </c>
      <c r="T196">
        <v>228.31389999999999</v>
      </c>
      <c r="U196" t="s">
        <v>1053</v>
      </c>
      <c r="V196" t="s">
        <v>1050</v>
      </c>
    </row>
    <row r="197" spans="1:22" hidden="1" x14ac:dyDescent="0.35">
      <c r="A197" t="s">
        <v>242</v>
      </c>
      <c r="B197" t="s">
        <v>39</v>
      </c>
      <c r="C197" t="s">
        <v>9</v>
      </c>
      <c r="D197" t="s">
        <v>12</v>
      </c>
      <c r="F197">
        <v>44166</v>
      </c>
      <c r="G197">
        <v>44207</v>
      </c>
      <c r="H197">
        <v>1</v>
      </c>
      <c r="K197">
        <v>0.5</v>
      </c>
      <c r="L197">
        <v>36.754399999999997</v>
      </c>
      <c r="M197" t="s">
        <v>18</v>
      </c>
      <c r="N197">
        <v>41</v>
      </c>
      <c r="O197">
        <v>80</v>
      </c>
      <c r="P197">
        <v>40</v>
      </c>
      <c r="Q197">
        <v>40</v>
      </c>
      <c r="R197">
        <v>36.754399999999997</v>
      </c>
      <c r="S197">
        <v>76.754400000000004</v>
      </c>
      <c r="T197">
        <v>76.754400000000004</v>
      </c>
      <c r="U197" t="s">
        <v>1048</v>
      </c>
      <c r="V197" t="s">
        <v>1053</v>
      </c>
    </row>
    <row r="198" spans="1:22" hidden="1" x14ac:dyDescent="0.35">
      <c r="A198" t="s">
        <v>243</v>
      </c>
      <c r="B198" t="s">
        <v>36</v>
      </c>
      <c r="C198" t="s">
        <v>7</v>
      </c>
      <c r="D198" t="s">
        <v>13</v>
      </c>
      <c r="F198">
        <v>44166</v>
      </c>
      <c r="G198">
        <v>44320</v>
      </c>
      <c r="H198">
        <v>2</v>
      </c>
      <c r="K198">
        <v>0.5</v>
      </c>
      <c r="L198">
        <v>242.07</v>
      </c>
      <c r="M198" t="s">
        <v>18</v>
      </c>
      <c r="N198">
        <v>154</v>
      </c>
      <c r="O198">
        <v>140</v>
      </c>
      <c r="P198">
        <v>70</v>
      </c>
      <c r="Q198">
        <v>70</v>
      </c>
      <c r="R198">
        <v>242.07</v>
      </c>
      <c r="S198">
        <v>312.07</v>
      </c>
      <c r="T198">
        <v>312.07</v>
      </c>
      <c r="U198" t="s">
        <v>1048</v>
      </c>
      <c r="V198" t="s">
        <v>1048</v>
      </c>
    </row>
    <row r="199" spans="1:22" hidden="1" x14ac:dyDescent="0.35">
      <c r="A199" t="s">
        <v>244</v>
      </c>
      <c r="B199" t="s">
        <v>35</v>
      </c>
      <c r="C199" t="s">
        <v>8</v>
      </c>
      <c r="D199" t="s">
        <v>12</v>
      </c>
      <c r="F199">
        <v>44167</v>
      </c>
      <c r="G199">
        <v>44182</v>
      </c>
      <c r="H199">
        <v>1</v>
      </c>
      <c r="K199">
        <v>0.5</v>
      </c>
      <c r="L199">
        <v>30</v>
      </c>
      <c r="M199" t="s">
        <v>18</v>
      </c>
      <c r="N199">
        <v>15</v>
      </c>
      <c r="O199">
        <v>80</v>
      </c>
      <c r="P199">
        <v>40</v>
      </c>
      <c r="Q199">
        <v>40</v>
      </c>
      <c r="R199">
        <v>30</v>
      </c>
      <c r="S199">
        <v>70</v>
      </c>
      <c r="T199">
        <v>70</v>
      </c>
      <c r="U199" t="s">
        <v>1051</v>
      </c>
      <c r="V199" t="s">
        <v>1050</v>
      </c>
    </row>
    <row r="200" spans="1:22" x14ac:dyDescent="0.35">
      <c r="A200" t="s">
        <v>245</v>
      </c>
      <c r="B200" t="s">
        <v>35</v>
      </c>
      <c r="C200" t="s">
        <v>8</v>
      </c>
      <c r="D200" t="s">
        <v>12</v>
      </c>
      <c r="E200" t="s">
        <v>3</v>
      </c>
      <c r="F200">
        <v>44167</v>
      </c>
      <c r="G200">
        <v>44180</v>
      </c>
      <c r="H200">
        <v>1</v>
      </c>
      <c r="K200">
        <v>0.5</v>
      </c>
      <c r="L200">
        <v>52.8994</v>
      </c>
      <c r="M200" t="s">
        <v>18</v>
      </c>
      <c r="N200">
        <v>13</v>
      </c>
      <c r="O200">
        <v>80</v>
      </c>
      <c r="P200">
        <v>40</v>
      </c>
      <c r="Q200">
        <v>40</v>
      </c>
      <c r="R200">
        <v>52.8994</v>
      </c>
      <c r="S200">
        <v>92.8994</v>
      </c>
      <c r="T200">
        <v>92.8994</v>
      </c>
      <c r="U200" t="s">
        <v>1051</v>
      </c>
      <c r="V200" t="s">
        <v>1048</v>
      </c>
    </row>
    <row r="201" spans="1:22" x14ac:dyDescent="0.35">
      <c r="A201" t="s">
        <v>246</v>
      </c>
      <c r="B201" t="s">
        <v>35</v>
      </c>
      <c r="C201" t="s">
        <v>44</v>
      </c>
      <c r="D201" t="s">
        <v>11</v>
      </c>
      <c r="E201" t="s">
        <v>3</v>
      </c>
      <c r="F201">
        <v>44167</v>
      </c>
      <c r="G201">
        <v>44182</v>
      </c>
      <c r="H201">
        <v>1</v>
      </c>
      <c r="K201">
        <v>0.25</v>
      </c>
      <c r="L201">
        <v>36.754399999999997</v>
      </c>
      <c r="M201" t="s">
        <v>17</v>
      </c>
      <c r="N201">
        <v>15</v>
      </c>
      <c r="O201">
        <v>80</v>
      </c>
      <c r="P201">
        <v>20</v>
      </c>
      <c r="Q201">
        <v>20</v>
      </c>
      <c r="R201">
        <v>36.754399999999997</v>
      </c>
      <c r="S201">
        <v>56.754399999999997</v>
      </c>
      <c r="T201">
        <v>56.754399999999997</v>
      </c>
      <c r="U201" t="s">
        <v>1051</v>
      </c>
      <c r="V201" t="s">
        <v>1050</v>
      </c>
    </row>
    <row r="202" spans="1:22" hidden="1" x14ac:dyDescent="0.35">
      <c r="A202" t="s">
        <v>247</v>
      </c>
      <c r="B202" t="s">
        <v>39</v>
      </c>
      <c r="C202" t="s">
        <v>6</v>
      </c>
      <c r="D202" t="s">
        <v>11</v>
      </c>
      <c r="F202">
        <v>44167</v>
      </c>
      <c r="G202">
        <v>44203</v>
      </c>
      <c r="H202">
        <v>1</v>
      </c>
      <c r="K202">
        <v>0.25</v>
      </c>
      <c r="L202">
        <v>45.237400000000001</v>
      </c>
      <c r="M202" t="s">
        <v>18</v>
      </c>
      <c r="N202">
        <v>36</v>
      </c>
      <c r="O202">
        <v>80</v>
      </c>
      <c r="P202">
        <v>20</v>
      </c>
      <c r="Q202">
        <v>20</v>
      </c>
      <c r="R202">
        <v>45.237400000000001</v>
      </c>
      <c r="S202">
        <v>65.237400000000008</v>
      </c>
      <c r="T202">
        <v>65.237400000000008</v>
      </c>
      <c r="U202" t="s">
        <v>1051</v>
      </c>
      <c r="V202" t="s">
        <v>1050</v>
      </c>
    </row>
    <row r="203" spans="1:22" x14ac:dyDescent="0.35">
      <c r="A203" t="s">
        <v>248</v>
      </c>
      <c r="B203" t="s">
        <v>35</v>
      </c>
      <c r="C203" t="s">
        <v>44</v>
      </c>
      <c r="D203" t="s">
        <v>13</v>
      </c>
      <c r="E203" t="s">
        <v>3</v>
      </c>
      <c r="F203">
        <v>44167</v>
      </c>
      <c r="G203">
        <v>44223</v>
      </c>
      <c r="H203">
        <v>1</v>
      </c>
      <c r="K203">
        <v>0.75</v>
      </c>
      <c r="L203">
        <v>42.66</v>
      </c>
      <c r="M203" t="s">
        <v>17</v>
      </c>
      <c r="N203">
        <v>56</v>
      </c>
      <c r="O203">
        <v>80</v>
      </c>
      <c r="P203">
        <v>60</v>
      </c>
      <c r="Q203">
        <v>60</v>
      </c>
      <c r="R203">
        <v>42.66</v>
      </c>
      <c r="S203">
        <v>102.66</v>
      </c>
      <c r="T203">
        <v>102.66</v>
      </c>
      <c r="U203" t="s">
        <v>1051</v>
      </c>
      <c r="V203" t="s">
        <v>1051</v>
      </c>
    </row>
    <row r="204" spans="1:22" hidden="1" x14ac:dyDescent="0.35">
      <c r="A204" t="s">
        <v>249</v>
      </c>
      <c r="B204" t="s">
        <v>36</v>
      </c>
      <c r="C204" t="s">
        <v>7</v>
      </c>
      <c r="D204" t="s">
        <v>13</v>
      </c>
      <c r="F204">
        <v>44167</v>
      </c>
      <c r="G204">
        <v>44242</v>
      </c>
      <c r="H204">
        <v>2</v>
      </c>
      <c r="K204">
        <v>1</v>
      </c>
      <c r="L204">
        <v>226</v>
      </c>
      <c r="M204" t="s">
        <v>17</v>
      </c>
      <c r="N204">
        <v>75</v>
      </c>
      <c r="O204">
        <v>140</v>
      </c>
      <c r="P204">
        <v>140</v>
      </c>
      <c r="Q204">
        <v>140</v>
      </c>
      <c r="R204">
        <v>226</v>
      </c>
      <c r="S204">
        <v>366</v>
      </c>
      <c r="T204">
        <v>366</v>
      </c>
      <c r="U204" t="s">
        <v>1051</v>
      </c>
      <c r="V204" t="s">
        <v>1053</v>
      </c>
    </row>
    <row r="205" spans="1:22" hidden="1" x14ac:dyDescent="0.35">
      <c r="A205" t="s">
        <v>250</v>
      </c>
      <c r="B205" t="s">
        <v>37</v>
      </c>
      <c r="C205" t="s">
        <v>6</v>
      </c>
      <c r="D205" t="s">
        <v>12</v>
      </c>
      <c r="F205">
        <v>44168</v>
      </c>
      <c r="G205">
        <v>44202</v>
      </c>
      <c r="H205">
        <v>2</v>
      </c>
      <c r="K205">
        <v>0.5</v>
      </c>
      <c r="L205">
        <v>45.237400000000001</v>
      </c>
      <c r="M205" t="s">
        <v>17</v>
      </c>
      <c r="N205">
        <v>34</v>
      </c>
      <c r="O205">
        <v>140</v>
      </c>
      <c r="P205">
        <v>70</v>
      </c>
      <c r="Q205">
        <v>70</v>
      </c>
      <c r="R205">
        <v>45.237400000000001</v>
      </c>
      <c r="S205">
        <v>115.23740000000001</v>
      </c>
      <c r="T205">
        <v>115.23740000000001</v>
      </c>
      <c r="U205" t="s">
        <v>1050</v>
      </c>
      <c r="V205" t="s">
        <v>1051</v>
      </c>
    </row>
    <row r="206" spans="1:22" x14ac:dyDescent="0.35">
      <c r="A206" t="s">
        <v>251</v>
      </c>
      <c r="B206" t="s">
        <v>35</v>
      </c>
      <c r="C206" t="s">
        <v>9</v>
      </c>
      <c r="D206" t="s">
        <v>11</v>
      </c>
      <c r="E206" t="s">
        <v>3</v>
      </c>
      <c r="F206">
        <v>44168</v>
      </c>
      <c r="G206">
        <v>44221</v>
      </c>
      <c r="H206">
        <v>1</v>
      </c>
      <c r="K206">
        <v>0.25</v>
      </c>
      <c r="L206">
        <v>36.972099999999998</v>
      </c>
      <c r="M206" t="s">
        <v>18</v>
      </c>
      <c r="N206">
        <v>53</v>
      </c>
      <c r="O206">
        <v>80</v>
      </c>
      <c r="P206">
        <v>20</v>
      </c>
      <c r="Q206">
        <v>20</v>
      </c>
      <c r="R206">
        <v>36.972099999999998</v>
      </c>
      <c r="S206">
        <v>56.972099999999998</v>
      </c>
      <c r="T206">
        <v>56.972099999999998</v>
      </c>
      <c r="U206" t="s">
        <v>1050</v>
      </c>
      <c r="V206" t="s">
        <v>1053</v>
      </c>
    </row>
    <row r="207" spans="1:22" hidden="1" x14ac:dyDescent="0.35">
      <c r="A207" t="s">
        <v>252</v>
      </c>
      <c r="B207" t="s">
        <v>37</v>
      </c>
      <c r="C207" t="s">
        <v>43</v>
      </c>
      <c r="D207" t="s">
        <v>12</v>
      </c>
      <c r="F207">
        <v>44170</v>
      </c>
      <c r="G207">
        <v>44188</v>
      </c>
      <c r="H207">
        <v>1</v>
      </c>
      <c r="K207">
        <v>0.5</v>
      </c>
      <c r="L207">
        <v>138.5667</v>
      </c>
      <c r="M207" t="s">
        <v>17</v>
      </c>
      <c r="N207">
        <v>18</v>
      </c>
      <c r="O207">
        <v>80</v>
      </c>
      <c r="P207">
        <v>40</v>
      </c>
      <c r="Q207">
        <v>40</v>
      </c>
      <c r="R207">
        <v>138.5667</v>
      </c>
      <c r="S207">
        <v>178.5667</v>
      </c>
      <c r="T207">
        <v>178.5667</v>
      </c>
      <c r="U207" t="s">
        <v>1052</v>
      </c>
      <c r="V207" t="s">
        <v>1051</v>
      </c>
    </row>
    <row r="208" spans="1:22" hidden="1" x14ac:dyDescent="0.35">
      <c r="A208" t="s">
        <v>253</v>
      </c>
      <c r="B208" t="s">
        <v>37</v>
      </c>
      <c r="C208" t="s">
        <v>43</v>
      </c>
      <c r="D208" t="s">
        <v>11</v>
      </c>
      <c r="F208">
        <v>44170</v>
      </c>
      <c r="G208">
        <v>44202</v>
      </c>
      <c r="H208">
        <v>1</v>
      </c>
      <c r="K208">
        <v>0.25</v>
      </c>
      <c r="L208">
        <v>126.5641</v>
      </c>
      <c r="M208" t="s">
        <v>17</v>
      </c>
      <c r="N208">
        <v>32</v>
      </c>
      <c r="O208">
        <v>80</v>
      </c>
      <c r="P208">
        <v>20</v>
      </c>
      <c r="Q208">
        <v>20</v>
      </c>
      <c r="R208">
        <v>126.5641</v>
      </c>
      <c r="S208">
        <v>146.5641</v>
      </c>
      <c r="T208">
        <v>146.5641</v>
      </c>
      <c r="U208" t="s">
        <v>1052</v>
      </c>
      <c r="V208" t="s">
        <v>1051</v>
      </c>
    </row>
    <row r="209" spans="1:22" hidden="1" x14ac:dyDescent="0.35">
      <c r="A209" t="s">
        <v>254</v>
      </c>
      <c r="B209" t="s">
        <v>38</v>
      </c>
      <c r="C209" t="s">
        <v>9</v>
      </c>
      <c r="D209" t="s">
        <v>1</v>
      </c>
      <c r="F209">
        <v>44172</v>
      </c>
      <c r="G209">
        <v>44201</v>
      </c>
      <c r="H209">
        <v>2</v>
      </c>
      <c r="K209">
        <v>1</v>
      </c>
      <c r="L209">
        <v>51.45</v>
      </c>
      <c r="M209" t="s">
        <v>19</v>
      </c>
      <c r="N209">
        <v>29</v>
      </c>
      <c r="O209">
        <v>140</v>
      </c>
      <c r="P209">
        <v>140</v>
      </c>
      <c r="Q209">
        <v>140</v>
      </c>
      <c r="R209">
        <v>51.45</v>
      </c>
      <c r="S209">
        <v>191.45</v>
      </c>
      <c r="T209">
        <v>191.45</v>
      </c>
      <c r="U209" t="s">
        <v>1053</v>
      </c>
      <c r="V209" t="s">
        <v>1048</v>
      </c>
    </row>
    <row r="210" spans="1:22" hidden="1" x14ac:dyDescent="0.35">
      <c r="A210" t="s">
        <v>255</v>
      </c>
      <c r="B210" t="s">
        <v>37</v>
      </c>
      <c r="C210" t="s">
        <v>43</v>
      </c>
      <c r="D210" t="s">
        <v>11</v>
      </c>
      <c r="F210">
        <v>44172</v>
      </c>
      <c r="G210">
        <v>44203</v>
      </c>
      <c r="H210">
        <v>1</v>
      </c>
      <c r="K210">
        <v>0.25</v>
      </c>
      <c r="L210">
        <v>227.93719999999999</v>
      </c>
      <c r="M210" t="s">
        <v>17</v>
      </c>
      <c r="N210">
        <v>31</v>
      </c>
      <c r="O210">
        <v>80</v>
      </c>
      <c r="P210">
        <v>20</v>
      </c>
      <c r="Q210">
        <v>20</v>
      </c>
      <c r="R210">
        <v>227.93719999999999</v>
      </c>
      <c r="S210">
        <v>247.93719999999999</v>
      </c>
      <c r="T210">
        <v>247.93719999999999</v>
      </c>
      <c r="U210" t="s">
        <v>1053</v>
      </c>
      <c r="V210" t="s">
        <v>1050</v>
      </c>
    </row>
    <row r="211" spans="1:22" hidden="1" x14ac:dyDescent="0.35">
      <c r="A211" t="s">
        <v>256</v>
      </c>
      <c r="B211" t="s">
        <v>35</v>
      </c>
      <c r="C211" t="s">
        <v>6</v>
      </c>
      <c r="D211" t="s">
        <v>13</v>
      </c>
      <c r="F211">
        <v>44172</v>
      </c>
      <c r="G211">
        <v>44207</v>
      </c>
      <c r="H211">
        <v>1</v>
      </c>
      <c r="K211">
        <v>0.5</v>
      </c>
      <c r="L211">
        <v>367.71109999999999</v>
      </c>
      <c r="M211" t="s">
        <v>19</v>
      </c>
      <c r="N211">
        <v>35</v>
      </c>
      <c r="O211">
        <v>80</v>
      </c>
      <c r="P211">
        <v>40</v>
      </c>
      <c r="Q211">
        <v>40</v>
      </c>
      <c r="R211">
        <v>367.71109999999999</v>
      </c>
      <c r="S211">
        <v>407.71109999999999</v>
      </c>
      <c r="T211">
        <v>407.71109999999999</v>
      </c>
      <c r="U211" t="s">
        <v>1053</v>
      </c>
      <c r="V211" t="s">
        <v>1053</v>
      </c>
    </row>
    <row r="212" spans="1:22" hidden="1" x14ac:dyDescent="0.35">
      <c r="A212" t="s">
        <v>257</v>
      </c>
      <c r="B212" t="s">
        <v>36</v>
      </c>
      <c r="C212" t="s">
        <v>8</v>
      </c>
      <c r="D212" t="s">
        <v>13</v>
      </c>
      <c r="F212">
        <v>44172</v>
      </c>
      <c r="G212">
        <v>44208</v>
      </c>
      <c r="H212">
        <v>2</v>
      </c>
      <c r="K212">
        <v>1.25</v>
      </c>
      <c r="L212">
        <v>637.53</v>
      </c>
      <c r="M212" t="s">
        <v>17</v>
      </c>
      <c r="N212">
        <v>36</v>
      </c>
      <c r="O212">
        <v>140</v>
      </c>
      <c r="P212">
        <v>175</v>
      </c>
      <c r="Q212">
        <v>175</v>
      </c>
      <c r="R212">
        <v>637.53</v>
      </c>
      <c r="S212">
        <v>812.53</v>
      </c>
      <c r="T212">
        <v>812.53</v>
      </c>
      <c r="U212" t="s">
        <v>1053</v>
      </c>
      <c r="V212" t="s">
        <v>1048</v>
      </c>
    </row>
    <row r="213" spans="1:22" hidden="1" x14ac:dyDescent="0.35">
      <c r="A213" t="s">
        <v>258</v>
      </c>
      <c r="B213" t="s">
        <v>34</v>
      </c>
      <c r="C213" t="s">
        <v>8</v>
      </c>
      <c r="D213" t="s">
        <v>13</v>
      </c>
      <c r="F213">
        <v>44173</v>
      </c>
      <c r="G213">
        <v>44180</v>
      </c>
      <c r="H213">
        <v>2</v>
      </c>
      <c r="K213">
        <v>3</v>
      </c>
      <c r="L213">
        <v>21.33</v>
      </c>
      <c r="M213" t="s">
        <v>17</v>
      </c>
      <c r="N213">
        <v>7</v>
      </c>
      <c r="O213">
        <v>140</v>
      </c>
      <c r="P213">
        <v>420</v>
      </c>
      <c r="Q213">
        <v>420</v>
      </c>
      <c r="R213">
        <v>21.33</v>
      </c>
      <c r="S213">
        <v>441.33</v>
      </c>
      <c r="T213">
        <v>441.33</v>
      </c>
      <c r="U213" t="s">
        <v>1048</v>
      </c>
      <c r="V213" t="s">
        <v>1048</v>
      </c>
    </row>
    <row r="214" spans="1:22" hidden="1" x14ac:dyDescent="0.35">
      <c r="A214" t="s">
        <v>259</v>
      </c>
      <c r="B214" t="s">
        <v>38</v>
      </c>
      <c r="C214" t="s">
        <v>44</v>
      </c>
      <c r="D214" t="s">
        <v>13</v>
      </c>
      <c r="F214">
        <v>44173</v>
      </c>
      <c r="G214">
        <v>44181</v>
      </c>
      <c r="H214">
        <v>2</v>
      </c>
      <c r="K214">
        <v>1.5</v>
      </c>
      <c r="L214">
        <v>318.72519999999997</v>
      </c>
      <c r="M214" t="s">
        <v>17</v>
      </c>
      <c r="N214">
        <v>8</v>
      </c>
      <c r="O214">
        <v>140</v>
      </c>
      <c r="P214">
        <v>210</v>
      </c>
      <c r="Q214">
        <v>210</v>
      </c>
      <c r="R214">
        <v>318.72519999999997</v>
      </c>
      <c r="S214">
        <v>528.72519999999997</v>
      </c>
      <c r="T214">
        <v>528.72519999999997</v>
      </c>
      <c r="U214" t="s">
        <v>1048</v>
      </c>
      <c r="V214" t="s">
        <v>1051</v>
      </c>
    </row>
    <row r="215" spans="1:22" x14ac:dyDescent="0.35">
      <c r="A215" t="s">
        <v>260</v>
      </c>
      <c r="B215" t="s">
        <v>35</v>
      </c>
      <c r="C215" t="s">
        <v>44</v>
      </c>
      <c r="D215" t="s">
        <v>13</v>
      </c>
      <c r="E215" t="s">
        <v>3</v>
      </c>
      <c r="F215">
        <v>44173</v>
      </c>
      <c r="G215">
        <v>44239</v>
      </c>
      <c r="H215">
        <v>2</v>
      </c>
      <c r="K215">
        <v>0.75</v>
      </c>
      <c r="L215">
        <v>35.450000000000003</v>
      </c>
      <c r="M215" t="s">
        <v>17</v>
      </c>
      <c r="N215">
        <v>66</v>
      </c>
      <c r="O215">
        <v>140</v>
      </c>
      <c r="P215">
        <v>105</v>
      </c>
      <c r="Q215">
        <v>105</v>
      </c>
      <c r="R215">
        <v>35.450000000000003</v>
      </c>
      <c r="S215">
        <v>140.44999999999999</v>
      </c>
      <c r="T215">
        <v>140.44999999999999</v>
      </c>
      <c r="U215" t="s">
        <v>1048</v>
      </c>
      <c r="V215" t="s">
        <v>1049</v>
      </c>
    </row>
    <row r="216" spans="1:22" hidden="1" x14ac:dyDescent="0.35">
      <c r="A216" t="s">
        <v>261</v>
      </c>
      <c r="B216" t="s">
        <v>37</v>
      </c>
      <c r="C216" t="s">
        <v>43</v>
      </c>
      <c r="D216" t="s">
        <v>1</v>
      </c>
      <c r="F216">
        <v>44174</v>
      </c>
      <c r="G216">
        <v>44182</v>
      </c>
      <c r="H216">
        <v>1</v>
      </c>
      <c r="K216">
        <v>1.75</v>
      </c>
      <c r="L216">
        <v>131.30000000000001</v>
      </c>
      <c r="M216" t="s">
        <v>19</v>
      </c>
      <c r="N216">
        <v>8</v>
      </c>
      <c r="O216">
        <v>80</v>
      </c>
      <c r="P216">
        <v>140</v>
      </c>
      <c r="Q216">
        <v>140</v>
      </c>
      <c r="R216">
        <v>131.30000000000001</v>
      </c>
      <c r="S216">
        <v>271.3</v>
      </c>
      <c r="T216">
        <v>271.3</v>
      </c>
      <c r="U216" t="s">
        <v>1051</v>
      </c>
      <c r="V216" t="s">
        <v>1050</v>
      </c>
    </row>
    <row r="217" spans="1:22" hidden="1" x14ac:dyDescent="0.35">
      <c r="A217" t="s">
        <v>262</v>
      </c>
      <c r="B217" t="s">
        <v>35</v>
      </c>
      <c r="C217" t="s">
        <v>44</v>
      </c>
      <c r="D217" t="s">
        <v>11</v>
      </c>
      <c r="F217">
        <v>44174</v>
      </c>
      <c r="G217">
        <v>44207</v>
      </c>
      <c r="H217">
        <v>1</v>
      </c>
      <c r="K217">
        <v>0.25</v>
      </c>
      <c r="L217">
        <v>37.262799999999999</v>
      </c>
      <c r="M217" t="s">
        <v>18</v>
      </c>
      <c r="N217">
        <v>33</v>
      </c>
      <c r="O217">
        <v>80</v>
      </c>
      <c r="P217">
        <v>20</v>
      </c>
      <c r="Q217">
        <v>20</v>
      </c>
      <c r="R217">
        <v>37.262799999999999</v>
      </c>
      <c r="S217">
        <v>57.262799999999999</v>
      </c>
      <c r="T217">
        <v>57.262799999999999</v>
      </c>
      <c r="U217" t="s">
        <v>1051</v>
      </c>
      <c r="V217" t="s">
        <v>1053</v>
      </c>
    </row>
    <row r="218" spans="1:22" hidden="1" x14ac:dyDescent="0.35">
      <c r="A218" t="s">
        <v>263</v>
      </c>
      <c r="B218" t="s">
        <v>41</v>
      </c>
      <c r="C218" t="s">
        <v>6</v>
      </c>
      <c r="D218" t="s">
        <v>1</v>
      </c>
      <c r="F218">
        <v>44174</v>
      </c>
      <c r="G218">
        <v>44208</v>
      </c>
      <c r="H218">
        <v>2</v>
      </c>
      <c r="K218">
        <v>3</v>
      </c>
      <c r="L218">
        <v>1193.7465999999999</v>
      </c>
      <c r="M218" t="s">
        <v>18</v>
      </c>
      <c r="N218">
        <v>34</v>
      </c>
      <c r="O218">
        <v>140</v>
      </c>
      <c r="P218">
        <v>420</v>
      </c>
      <c r="Q218">
        <v>420</v>
      </c>
      <c r="R218">
        <v>1193.7465999999999</v>
      </c>
      <c r="S218">
        <v>1613.7465999999999</v>
      </c>
      <c r="T218">
        <v>1613.7465999999999</v>
      </c>
      <c r="U218" t="s">
        <v>1051</v>
      </c>
      <c r="V218" t="s">
        <v>1048</v>
      </c>
    </row>
    <row r="219" spans="1:22" x14ac:dyDescent="0.35">
      <c r="A219" t="s">
        <v>264</v>
      </c>
      <c r="B219" t="s">
        <v>39</v>
      </c>
      <c r="C219" t="s">
        <v>6</v>
      </c>
      <c r="D219" t="s">
        <v>13</v>
      </c>
      <c r="E219" t="s">
        <v>3</v>
      </c>
      <c r="F219">
        <v>44175</v>
      </c>
      <c r="G219">
        <v>44179</v>
      </c>
      <c r="H219">
        <v>1</v>
      </c>
      <c r="K219">
        <v>0.5</v>
      </c>
      <c r="L219">
        <v>250.42240000000001</v>
      </c>
      <c r="M219" t="s">
        <v>18</v>
      </c>
      <c r="N219">
        <v>4</v>
      </c>
      <c r="O219">
        <v>80</v>
      </c>
      <c r="P219">
        <v>40</v>
      </c>
      <c r="Q219">
        <v>40</v>
      </c>
      <c r="R219">
        <v>250.42240000000001</v>
      </c>
      <c r="S219">
        <v>290.42240000000004</v>
      </c>
      <c r="T219">
        <v>290.42240000000004</v>
      </c>
      <c r="U219" t="s">
        <v>1050</v>
      </c>
      <c r="V219" t="s">
        <v>1053</v>
      </c>
    </row>
    <row r="220" spans="1:22" hidden="1" x14ac:dyDescent="0.35">
      <c r="A220" t="s">
        <v>265</v>
      </c>
      <c r="B220" t="s">
        <v>37</v>
      </c>
      <c r="C220" t="s">
        <v>43</v>
      </c>
      <c r="D220" t="s">
        <v>11</v>
      </c>
      <c r="F220">
        <v>44175</v>
      </c>
      <c r="G220">
        <v>44203</v>
      </c>
      <c r="H220">
        <v>1</v>
      </c>
      <c r="K220">
        <v>0.25</v>
      </c>
      <c r="L220">
        <v>67.703999999999994</v>
      </c>
      <c r="M220" t="s">
        <v>19</v>
      </c>
      <c r="N220">
        <v>28</v>
      </c>
      <c r="O220">
        <v>80</v>
      </c>
      <c r="P220">
        <v>20</v>
      </c>
      <c r="Q220">
        <v>20</v>
      </c>
      <c r="R220">
        <v>67.703999999999994</v>
      </c>
      <c r="S220">
        <v>87.703999999999994</v>
      </c>
      <c r="T220">
        <v>87.703999999999994</v>
      </c>
      <c r="U220" t="s">
        <v>1050</v>
      </c>
      <c r="V220" t="s">
        <v>1050</v>
      </c>
    </row>
    <row r="221" spans="1:22" hidden="1" x14ac:dyDescent="0.35">
      <c r="A221" t="s">
        <v>266</v>
      </c>
      <c r="B221" t="s">
        <v>34</v>
      </c>
      <c r="C221" t="s">
        <v>9</v>
      </c>
      <c r="D221" t="s">
        <v>1</v>
      </c>
      <c r="F221">
        <v>44175</v>
      </c>
      <c r="G221">
        <v>44203</v>
      </c>
      <c r="H221">
        <v>2</v>
      </c>
      <c r="K221">
        <v>1.25</v>
      </c>
      <c r="L221">
        <v>58.238999999999997</v>
      </c>
      <c r="M221" t="s">
        <v>17</v>
      </c>
      <c r="N221">
        <v>28</v>
      </c>
      <c r="O221">
        <v>140</v>
      </c>
      <c r="P221">
        <v>175</v>
      </c>
      <c r="Q221">
        <v>175</v>
      </c>
      <c r="R221">
        <v>58.238999999999997</v>
      </c>
      <c r="S221">
        <v>233.239</v>
      </c>
      <c r="T221">
        <v>233.239</v>
      </c>
      <c r="U221" t="s">
        <v>1050</v>
      </c>
      <c r="V221" t="s">
        <v>1050</v>
      </c>
    </row>
    <row r="222" spans="1:22" hidden="1" x14ac:dyDescent="0.35">
      <c r="A222" t="s">
        <v>267</v>
      </c>
      <c r="B222" t="s">
        <v>38</v>
      </c>
      <c r="C222" t="s">
        <v>43</v>
      </c>
      <c r="D222" t="s">
        <v>12</v>
      </c>
      <c r="F222">
        <v>44175</v>
      </c>
      <c r="G222">
        <v>44210</v>
      </c>
      <c r="H222">
        <v>1</v>
      </c>
      <c r="K222">
        <v>0.5</v>
      </c>
      <c r="L222">
        <v>32.226999999999997</v>
      </c>
      <c r="M222" t="s">
        <v>19</v>
      </c>
      <c r="N222">
        <v>35</v>
      </c>
      <c r="O222">
        <v>80</v>
      </c>
      <c r="P222">
        <v>40</v>
      </c>
      <c r="Q222">
        <v>40</v>
      </c>
      <c r="R222">
        <v>32.226999999999997</v>
      </c>
      <c r="S222">
        <v>72.227000000000004</v>
      </c>
      <c r="T222">
        <v>72.227000000000004</v>
      </c>
      <c r="U222" t="s">
        <v>1050</v>
      </c>
      <c r="V222" t="s">
        <v>1050</v>
      </c>
    </row>
    <row r="223" spans="1:22" hidden="1" x14ac:dyDescent="0.35">
      <c r="A223" t="s">
        <v>268</v>
      </c>
      <c r="B223" t="s">
        <v>34</v>
      </c>
      <c r="C223" t="s">
        <v>8</v>
      </c>
      <c r="D223" t="s">
        <v>13</v>
      </c>
      <c r="F223">
        <v>44175</v>
      </c>
      <c r="G223">
        <v>44219</v>
      </c>
      <c r="H223">
        <v>1</v>
      </c>
      <c r="K223">
        <v>2.25</v>
      </c>
      <c r="L223">
        <v>180</v>
      </c>
      <c r="M223" t="s">
        <v>17</v>
      </c>
      <c r="N223">
        <v>44</v>
      </c>
      <c r="O223">
        <v>80</v>
      </c>
      <c r="P223">
        <v>180</v>
      </c>
      <c r="Q223">
        <v>180</v>
      </c>
      <c r="R223">
        <v>180</v>
      </c>
      <c r="S223">
        <v>360</v>
      </c>
      <c r="T223">
        <v>360</v>
      </c>
      <c r="U223" t="s">
        <v>1050</v>
      </c>
      <c r="V223" t="s">
        <v>1052</v>
      </c>
    </row>
    <row r="224" spans="1:22" x14ac:dyDescent="0.35">
      <c r="A224" t="s">
        <v>269</v>
      </c>
      <c r="B224" t="s">
        <v>38</v>
      </c>
      <c r="C224" t="s">
        <v>8</v>
      </c>
      <c r="D224" t="s">
        <v>12</v>
      </c>
      <c r="E224" t="s">
        <v>3</v>
      </c>
      <c r="F224">
        <v>44177</v>
      </c>
      <c r="G224">
        <v>44224</v>
      </c>
      <c r="H224">
        <v>1</v>
      </c>
      <c r="K224">
        <v>1</v>
      </c>
      <c r="L224">
        <v>337.9237</v>
      </c>
      <c r="M224" t="s">
        <v>17</v>
      </c>
      <c r="N224">
        <v>47</v>
      </c>
      <c r="O224">
        <v>80</v>
      </c>
      <c r="P224">
        <v>80</v>
      </c>
      <c r="Q224">
        <v>80</v>
      </c>
      <c r="R224">
        <v>337.9237</v>
      </c>
      <c r="S224">
        <v>417.9237</v>
      </c>
      <c r="T224">
        <v>417.9237</v>
      </c>
      <c r="U224" t="s">
        <v>1052</v>
      </c>
      <c r="V224" t="s">
        <v>1050</v>
      </c>
    </row>
    <row r="225" spans="1:22" x14ac:dyDescent="0.35">
      <c r="A225" t="s">
        <v>270</v>
      </c>
      <c r="B225" t="s">
        <v>35</v>
      </c>
      <c r="C225" t="s">
        <v>6</v>
      </c>
      <c r="D225" t="s">
        <v>12</v>
      </c>
      <c r="E225" t="s">
        <v>3</v>
      </c>
      <c r="F225">
        <v>44179</v>
      </c>
      <c r="G225">
        <v>44180</v>
      </c>
      <c r="H225">
        <v>1</v>
      </c>
      <c r="K225">
        <v>0.75</v>
      </c>
      <c r="L225">
        <v>63.99</v>
      </c>
      <c r="M225" t="s">
        <v>17</v>
      </c>
      <c r="N225">
        <v>1</v>
      </c>
      <c r="O225">
        <v>80</v>
      </c>
      <c r="P225">
        <v>60</v>
      </c>
      <c r="Q225">
        <v>60</v>
      </c>
      <c r="R225">
        <v>63.99</v>
      </c>
      <c r="S225">
        <v>123.99000000000001</v>
      </c>
      <c r="T225">
        <v>123.99000000000001</v>
      </c>
      <c r="U225" t="s">
        <v>1053</v>
      </c>
      <c r="V225" t="s">
        <v>1048</v>
      </c>
    </row>
    <row r="226" spans="1:22" hidden="1" x14ac:dyDescent="0.35">
      <c r="A226" t="s">
        <v>271</v>
      </c>
      <c r="B226" t="s">
        <v>38</v>
      </c>
      <c r="C226" t="s">
        <v>8</v>
      </c>
      <c r="D226" t="s">
        <v>12</v>
      </c>
      <c r="F226">
        <v>44179</v>
      </c>
      <c r="G226">
        <v>44181</v>
      </c>
      <c r="H226">
        <v>1</v>
      </c>
      <c r="K226">
        <v>0.5</v>
      </c>
      <c r="L226">
        <v>145.88999999999999</v>
      </c>
      <c r="M226" t="s">
        <v>19</v>
      </c>
      <c r="N226">
        <v>2</v>
      </c>
      <c r="O226">
        <v>80</v>
      </c>
      <c r="P226">
        <v>40</v>
      </c>
      <c r="Q226">
        <v>40</v>
      </c>
      <c r="R226">
        <v>145.88999999999999</v>
      </c>
      <c r="S226">
        <v>185.89</v>
      </c>
      <c r="T226">
        <v>185.89</v>
      </c>
      <c r="U226" t="s">
        <v>1053</v>
      </c>
      <c r="V226" t="s">
        <v>1051</v>
      </c>
    </row>
    <row r="227" spans="1:22" hidden="1" x14ac:dyDescent="0.35">
      <c r="A227" t="s">
        <v>272</v>
      </c>
      <c r="B227" t="s">
        <v>38</v>
      </c>
      <c r="C227" t="s">
        <v>8</v>
      </c>
      <c r="D227" t="s">
        <v>11</v>
      </c>
      <c r="F227">
        <v>44179</v>
      </c>
      <c r="G227">
        <v>44200</v>
      </c>
      <c r="H227">
        <v>1</v>
      </c>
      <c r="K227">
        <v>0.25</v>
      </c>
      <c r="L227">
        <v>30</v>
      </c>
      <c r="M227" t="s">
        <v>19</v>
      </c>
      <c r="N227">
        <v>21</v>
      </c>
      <c r="O227">
        <v>80</v>
      </c>
      <c r="P227">
        <v>20</v>
      </c>
      <c r="Q227">
        <v>20</v>
      </c>
      <c r="R227">
        <v>30</v>
      </c>
      <c r="S227">
        <v>50</v>
      </c>
      <c r="T227">
        <v>50</v>
      </c>
      <c r="U227" t="s">
        <v>1053</v>
      </c>
      <c r="V227" t="s">
        <v>1053</v>
      </c>
    </row>
    <row r="228" spans="1:22" hidden="1" x14ac:dyDescent="0.35">
      <c r="A228" t="s">
        <v>273</v>
      </c>
      <c r="B228" t="s">
        <v>38</v>
      </c>
      <c r="C228" t="s">
        <v>8</v>
      </c>
      <c r="D228" t="s">
        <v>13</v>
      </c>
      <c r="F228">
        <v>44179</v>
      </c>
      <c r="G228">
        <v>44200</v>
      </c>
      <c r="H228">
        <v>1</v>
      </c>
      <c r="K228">
        <v>0.5</v>
      </c>
      <c r="L228">
        <v>57.098199999999999</v>
      </c>
      <c r="M228" t="s">
        <v>17</v>
      </c>
      <c r="N228">
        <v>21</v>
      </c>
      <c r="O228">
        <v>80</v>
      </c>
      <c r="P228">
        <v>40</v>
      </c>
      <c r="Q228">
        <v>40</v>
      </c>
      <c r="R228">
        <v>57.098199999999999</v>
      </c>
      <c r="S228">
        <v>97.098199999999991</v>
      </c>
      <c r="T228">
        <v>97.098199999999991</v>
      </c>
      <c r="U228" t="s">
        <v>1053</v>
      </c>
      <c r="V228" t="s">
        <v>1053</v>
      </c>
    </row>
    <row r="229" spans="1:22" hidden="1" x14ac:dyDescent="0.35">
      <c r="A229" t="s">
        <v>274</v>
      </c>
      <c r="B229" t="s">
        <v>36</v>
      </c>
      <c r="C229" t="s">
        <v>8</v>
      </c>
      <c r="D229" t="s">
        <v>1</v>
      </c>
      <c r="F229">
        <v>44179</v>
      </c>
      <c r="G229">
        <v>44209</v>
      </c>
      <c r="H229">
        <v>2</v>
      </c>
      <c r="K229">
        <v>3.5</v>
      </c>
      <c r="L229">
        <v>262.44</v>
      </c>
      <c r="M229" t="s">
        <v>17</v>
      </c>
      <c r="N229">
        <v>30</v>
      </c>
      <c r="O229">
        <v>140</v>
      </c>
      <c r="P229">
        <v>490</v>
      </c>
      <c r="Q229">
        <v>490</v>
      </c>
      <c r="R229">
        <v>262.44</v>
      </c>
      <c r="S229">
        <v>752.44</v>
      </c>
      <c r="T229">
        <v>752.44</v>
      </c>
      <c r="U229" t="s">
        <v>1053</v>
      </c>
      <c r="V229" t="s">
        <v>1051</v>
      </c>
    </row>
    <row r="230" spans="1:22" hidden="1" x14ac:dyDescent="0.35">
      <c r="A230" t="s">
        <v>275</v>
      </c>
      <c r="B230" t="s">
        <v>38</v>
      </c>
      <c r="C230" t="s">
        <v>8</v>
      </c>
      <c r="D230" t="s">
        <v>12</v>
      </c>
      <c r="F230">
        <v>44179</v>
      </c>
      <c r="G230">
        <v>44215</v>
      </c>
      <c r="H230">
        <v>1</v>
      </c>
      <c r="K230">
        <v>0.5</v>
      </c>
      <c r="L230">
        <v>21.33</v>
      </c>
      <c r="M230" t="s">
        <v>19</v>
      </c>
      <c r="N230">
        <v>36</v>
      </c>
      <c r="O230">
        <v>80</v>
      </c>
      <c r="P230">
        <v>40</v>
      </c>
      <c r="Q230">
        <v>40</v>
      </c>
      <c r="R230">
        <v>21.33</v>
      </c>
      <c r="S230">
        <v>61.33</v>
      </c>
      <c r="T230">
        <v>61.33</v>
      </c>
      <c r="U230" t="s">
        <v>1053</v>
      </c>
      <c r="V230" t="s">
        <v>1048</v>
      </c>
    </row>
    <row r="231" spans="1:22" hidden="1" x14ac:dyDescent="0.35">
      <c r="A231" t="s">
        <v>276</v>
      </c>
      <c r="B231" t="s">
        <v>37</v>
      </c>
      <c r="C231" t="s">
        <v>43</v>
      </c>
      <c r="D231" t="s">
        <v>2</v>
      </c>
      <c r="F231">
        <v>44179</v>
      </c>
      <c r="G231">
        <v>44320</v>
      </c>
      <c r="H231">
        <v>1</v>
      </c>
      <c r="K231">
        <v>4</v>
      </c>
      <c r="L231">
        <v>1769.625</v>
      </c>
      <c r="M231" t="s">
        <v>19</v>
      </c>
      <c r="N231">
        <v>141</v>
      </c>
      <c r="O231">
        <v>80</v>
      </c>
      <c r="P231">
        <v>320</v>
      </c>
      <c r="Q231">
        <v>320</v>
      </c>
      <c r="R231">
        <v>1769.625</v>
      </c>
      <c r="S231">
        <v>2089.625</v>
      </c>
      <c r="T231">
        <v>2089.625</v>
      </c>
      <c r="U231" t="s">
        <v>1053</v>
      </c>
      <c r="V231" t="s">
        <v>1048</v>
      </c>
    </row>
    <row r="232" spans="1:22" hidden="1" x14ac:dyDescent="0.35">
      <c r="A232" t="s">
        <v>277</v>
      </c>
      <c r="B232" t="s">
        <v>37</v>
      </c>
      <c r="C232" t="s">
        <v>43</v>
      </c>
      <c r="D232" t="s">
        <v>13</v>
      </c>
      <c r="F232">
        <v>44180</v>
      </c>
      <c r="G232">
        <v>44209</v>
      </c>
      <c r="H232">
        <v>1</v>
      </c>
      <c r="K232">
        <v>0.75</v>
      </c>
      <c r="L232">
        <v>82.875</v>
      </c>
      <c r="M232" t="s">
        <v>19</v>
      </c>
      <c r="N232">
        <v>29</v>
      </c>
      <c r="O232">
        <v>80</v>
      </c>
      <c r="P232">
        <v>60</v>
      </c>
      <c r="Q232">
        <v>60</v>
      </c>
      <c r="R232">
        <v>82.875</v>
      </c>
      <c r="S232">
        <v>142.875</v>
      </c>
      <c r="T232">
        <v>142.875</v>
      </c>
      <c r="U232" t="s">
        <v>1048</v>
      </c>
      <c r="V232" t="s">
        <v>1051</v>
      </c>
    </row>
    <row r="233" spans="1:22" hidden="1" x14ac:dyDescent="0.35">
      <c r="A233" t="s">
        <v>278</v>
      </c>
      <c r="B233" t="s">
        <v>34</v>
      </c>
      <c r="C233" t="s">
        <v>6</v>
      </c>
      <c r="D233" t="s">
        <v>12</v>
      </c>
      <c r="F233">
        <v>44180</v>
      </c>
      <c r="G233">
        <v>44221</v>
      </c>
      <c r="H233">
        <v>2</v>
      </c>
      <c r="K233">
        <v>0.75</v>
      </c>
      <c r="L233">
        <v>2294</v>
      </c>
      <c r="M233" t="s">
        <v>17</v>
      </c>
      <c r="N233">
        <v>41</v>
      </c>
      <c r="O233">
        <v>140</v>
      </c>
      <c r="P233">
        <v>105</v>
      </c>
      <c r="Q233">
        <v>105</v>
      </c>
      <c r="R233">
        <v>2294</v>
      </c>
      <c r="S233">
        <v>2399</v>
      </c>
      <c r="T233">
        <v>2399</v>
      </c>
      <c r="U233" t="s">
        <v>1048</v>
      </c>
      <c r="V233" t="s">
        <v>1053</v>
      </c>
    </row>
    <row r="234" spans="1:22" hidden="1" x14ac:dyDescent="0.35">
      <c r="A234" t="s">
        <v>279</v>
      </c>
      <c r="B234" t="s">
        <v>39</v>
      </c>
      <c r="C234" t="s">
        <v>8</v>
      </c>
      <c r="D234" t="s">
        <v>12</v>
      </c>
      <c r="F234">
        <v>44181</v>
      </c>
      <c r="G234">
        <v>44188</v>
      </c>
      <c r="H234">
        <v>1</v>
      </c>
      <c r="K234">
        <v>1</v>
      </c>
      <c r="L234">
        <v>348.7432</v>
      </c>
      <c r="M234" t="s">
        <v>17</v>
      </c>
      <c r="N234">
        <v>7</v>
      </c>
      <c r="O234">
        <v>80</v>
      </c>
      <c r="P234">
        <v>80</v>
      </c>
      <c r="Q234">
        <v>80</v>
      </c>
      <c r="R234">
        <v>348.7432</v>
      </c>
      <c r="S234">
        <v>428.7432</v>
      </c>
      <c r="T234">
        <v>428.7432</v>
      </c>
      <c r="U234" t="s">
        <v>1051</v>
      </c>
      <c r="V234" t="s">
        <v>1051</v>
      </c>
    </row>
    <row r="235" spans="1:22" hidden="1" x14ac:dyDescent="0.35">
      <c r="A235" t="s">
        <v>280</v>
      </c>
      <c r="B235" t="s">
        <v>37</v>
      </c>
      <c r="C235" t="s">
        <v>43</v>
      </c>
      <c r="D235" t="s">
        <v>12</v>
      </c>
      <c r="F235">
        <v>44181</v>
      </c>
      <c r="G235">
        <v>44210</v>
      </c>
      <c r="H235">
        <v>1</v>
      </c>
      <c r="K235">
        <v>0.25</v>
      </c>
      <c r="L235">
        <v>140.4</v>
      </c>
      <c r="M235" t="s">
        <v>17</v>
      </c>
      <c r="N235">
        <v>29</v>
      </c>
      <c r="O235">
        <v>80</v>
      </c>
      <c r="P235">
        <v>20</v>
      </c>
      <c r="Q235">
        <v>20</v>
      </c>
      <c r="R235">
        <v>140.4</v>
      </c>
      <c r="S235">
        <v>160.4</v>
      </c>
      <c r="T235">
        <v>160.4</v>
      </c>
      <c r="U235" t="s">
        <v>1051</v>
      </c>
      <c r="V235" t="s">
        <v>1050</v>
      </c>
    </row>
    <row r="236" spans="1:22" hidden="1" x14ac:dyDescent="0.35">
      <c r="A236" t="s">
        <v>281</v>
      </c>
      <c r="B236" t="s">
        <v>40</v>
      </c>
      <c r="C236" t="s">
        <v>7</v>
      </c>
      <c r="D236" t="s">
        <v>12</v>
      </c>
      <c r="F236">
        <v>44181</v>
      </c>
      <c r="G236">
        <v>44228</v>
      </c>
      <c r="H236">
        <v>2</v>
      </c>
      <c r="K236">
        <v>0.5</v>
      </c>
      <c r="L236">
        <v>133.99780000000001</v>
      </c>
      <c r="M236" t="s">
        <v>17</v>
      </c>
      <c r="N236">
        <v>47</v>
      </c>
      <c r="O236">
        <v>140</v>
      </c>
      <c r="P236">
        <v>70</v>
      </c>
      <c r="Q236">
        <v>70</v>
      </c>
      <c r="R236">
        <v>133.99780000000001</v>
      </c>
      <c r="S236">
        <v>203.99780000000001</v>
      </c>
      <c r="T236">
        <v>203.99780000000001</v>
      </c>
      <c r="U236" t="s">
        <v>1051</v>
      </c>
      <c r="V236" t="s">
        <v>1053</v>
      </c>
    </row>
    <row r="237" spans="1:22" hidden="1" x14ac:dyDescent="0.35">
      <c r="A237" t="s">
        <v>282</v>
      </c>
      <c r="B237" t="s">
        <v>35</v>
      </c>
      <c r="C237" t="s">
        <v>9</v>
      </c>
      <c r="D237" t="s">
        <v>2</v>
      </c>
      <c r="F237">
        <v>44186</v>
      </c>
      <c r="G237">
        <v>44222</v>
      </c>
      <c r="H237">
        <v>2</v>
      </c>
      <c r="K237">
        <v>1</v>
      </c>
      <c r="L237">
        <v>305.63040000000001</v>
      </c>
      <c r="M237" t="s">
        <v>17</v>
      </c>
      <c r="N237">
        <v>36</v>
      </c>
      <c r="O237">
        <v>140</v>
      </c>
      <c r="P237">
        <v>140</v>
      </c>
      <c r="Q237">
        <v>140</v>
      </c>
      <c r="R237">
        <v>305.63040000000001</v>
      </c>
      <c r="S237">
        <v>445.63040000000001</v>
      </c>
      <c r="T237">
        <v>445.63040000000001</v>
      </c>
      <c r="U237" t="s">
        <v>1053</v>
      </c>
      <c r="V237" t="s">
        <v>1048</v>
      </c>
    </row>
    <row r="238" spans="1:22" x14ac:dyDescent="0.35">
      <c r="A238" t="s">
        <v>283</v>
      </c>
      <c r="B238" t="s">
        <v>35</v>
      </c>
      <c r="C238" t="s">
        <v>6</v>
      </c>
      <c r="D238" t="s">
        <v>12</v>
      </c>
      <c r="E238" t="s">
        <v>3</v>
      </c>
      <c r="F238">
        <v>44200</v>
      </c>
      <c r="G238">
        <v>44207</v>
      </c>
      <c r="H238">
        <v>1</v>
      </c>
      <c r="K238">
        <v>0.25</v>
      </c>
      <c r="L238">
        <v>19.196999999999999</v>
      </c>
      <c r="M238" t="s">
        <v>17</v>
      </c>
      <c r="N238">
        <v>7</v>
      </c>
      <c r="O238">
        <v>80</v>
      </c>
      <c r="P238">
        <v>20</v>
      </c>
      <c r="Q238">
        <v>20</v>
      </c>
      <c r="R238">
        <v>19.196999999999999</v>
      </c>
      <c r="S238">
        <v>39.197000000000003</v>
      </c>
      <c r="T238">
        <v>39.197000000000003</v>
      </c>
      <c r="U238" t="s">
        <v>1053</v>
      </c>
      <c r="V238" t="s">
        <v>1053</v>
      </c>
    </row>
    <row r="239" spans="1:22" hidden="1" x14ac:dyDescent="0.35">
      <c r="A239" t="s">
        <v>284</v>
      </c>
      <c r="B239" t="s">
        <v>37</v>
      </c>
      <c r="C239" t="s">
        <v>43</v>
      </c>
      <c r="D239" t="s">
        <v>12</v>
      </c>
      <c r="F239">
        <v>44200</v>
      </c>
      <c r="G239">
        <v>44209</v>
      </c>
      <c r="H239">
        <v>1</v>
      </c>
      <c r="K239">
        <v>0.5</v>
      </c>
      <c r="L239">
        <v>18.524999999999999</v>
      </c>
      <c r="M239" t="s">
        <v>19</v>
      </c>
      <c r="N239">
        <v>9</v>
      </c>
      <c r="O239">
        <v>80</v>
      </c>
      <c r="P239">
        <v>40</v>
      </c>
      <c r="Q239">
        <v>40</v>
      </c>
      <c r="R239">
        <v>18.524999999999999</v>
      </c>
      <c r="S239">
        <v>58.524999999999999</v>
      </c>
      <c r="T239">
        <v>58.524999999999999</v>
      </c>
      <c r="U239" t="s">
        <v>1053</v>
      </c>
      <c r="V239" t="s">
        <v>1051</v>
      </c>
    </row>
    <row r="240" spans="1:22" hidden="1" x14ac:dyDescent="0.35">
      <c r="A240" t="s">
        <v>285</v>
      </c>
      <c r="B240" t="s">
        <v>38</v>
      </c>
      <c r="C240" t="s">
        <v>43</v>
      </c>
      <c r="D240" t="s">
        <v>11</v>
      </c>
      <c r="F240">
        <v>44200</v>
      </c>
      <c r="G240">
        <v>44209</v>
      </c>
      <c r="H240">
        <v>1</v>
      </c>
      <c r="K240">
        <v>0.25</v>
      </c>
      <c r="L240">
        <v>39</v>
      </c>
      <c r="M240" t="s">
        <v>17</v>
      </c>
      <c r="N240">
        <v>9</v>
      </c>
      <c r="O240">
        <v>80</v>
      </c>
      <c r="P240">
        <v>20</v>
      </c>
      <c r="Q240">
        <v>20</v>
      </c>
      <c r="R240">
        <v>39</v>
      </c>
      <c r="S240">
        <v>59</v>
      </c>
      <c r="T240">
        <v>59</v>
      </c>
      <c r="U240" t="s">
        <v>1053</v>
      </c>
      <c r="V240" t="s">
        <v>1051</v>
      </c>
    </row>
    <row r="241" spans="1:22" hidden="1" x14ac:dyDescent="0.35">
      <c r="A241" t="s">
        <v>286</v>
      </c>
      <c r="B241" t="s">
        <v>37</v>
      </c>
      <c r="C241" t="s">
        <v>43</v>
      </c>
      <c r="D241" t="s">
        <v>12</v>
      </c>
      <c r="F241">
        <v>44200</v>
      </c>
      <c r="G241">
        <v>44210</v>
      </c>
      <c r="H241">
        <v>2</v>
      </c>
      <c r="K241">
        <v>0.25</v>
      </c>
      <c r="L241">
        <v>36.503999999999998</v>
      </c>
      <c r="M241" t="s">
        <v>19</v>
      </c>
      <c r="N241">
        <v>10</v>
      </c>
      <c r="O241">
        <v>140</v>
      </c>
      <c r="P241">
        <v>35</v>
      </c>
      <c r="Q241">
        <v>35</v>
      </c>
      <c r="R241">
        <v>36.503999999999998</v>
      </c>
      <c r="S241">
        <v>71.503999999999991</v>
      </c>
      <c r="T241">
        <v>71.503999999999991</v>
      </c>
      <c r="U241" t="s">
        <v>1053</v>
      </c>
      <c r="V241" t="s">
        <v>1050</v>
      </c>
    </row>
    <row r="242" spans="1:22" hidden="1" x14ac:dyDescent="0.35">
      <c r="A242" t="s">
        <v>287</v>
      </c>
      <c r="B242" t="s">
        <v>34</v>
      </c>
      <c r="C242" t="s">
        <v>44</v>
      </c>
      <c r="D242" t="s">
        <v>12</v>
      </c>
      <c r="F242">
        <v>44200</v>
      </c>
      <c r="G242">
        <v>44210</v>
      </c>
      <c r="H242">
        <v>2</v>
      </c>
      <c r="K242">
        <v>0.5</v>
      </c>
      <c r="L242">
        <v>29.807400000000001</v>
      </c>
      <c r="M242" t="s">
        <v>18</v>
      </c>
      <c r="N242">
        <v>10</v>
      </c>
      <c r="O242">
        <v>140</v>
      </c>
      <c r="P242">
        <v>70</v>
      </c>
      <c r="Q242">
        <v>70</v>
      </c>
      <c r="R242">
        <v>29.807400000000001</v>
      </c>
      <c r="S242">
        <v>99.807400000000001</v>
      </c>
      <c r="T242">
        <v>99.807400000000001</v>
      </c>
      <c r="U242" t="s">
        <v>1053</v>
      </c>
      <c r="V242" t="s">
        <v>1050</v>
      </c>
    </row>
    <row r="243" spans="1:22" hidden="1" x14ac:dyDescent="0.35">
      <c r="A243" t="s">
        <v>288</v>
      </c>
      <c r="B243" t="s">
        <v>34</v>
      </c>
      <c r="C243" t="s">
        <v>6</v>
      </c>
      <c r="D243" t="s">
        <v>12</v>
      </c>
      <c r="F243">
        <v>44200</v>
      </c>
      <c r="G243">
        <v>44210</v>
      </c>
      <c r="H243">
        <v>1</v>
      </c>
      <c r="K243">
        <v>0.25</v>
      </c>
      <c r="L243">
        <v>43.02</v>
      </c>
      <c r="M243" t="s">
        <v>17</v>
      </c>
      <c r="N243">
        <v>10</v>
      </c>
      <c r="O243">
        <v>80</v>
      </c>
      <c r="P243">
        <v>20</v>
      </c>
      <c r="Q243">
        <v>20</v>
      </c>
      <c r="R243">
        <v>43.02</v>
      </c>
      <c r="S243">
        <v>63.02</v>
      </c>
      <c r="T243">
        <v>63.02</v>
      </c>
      <c r="U243" t="s">
        <v>1053</v>
      </c>
      <c r="V243" t="s">
        <v>1050</v>
      </c>
    </row>
    <row r="244" spans="1:22" hidden="1" x14ac:dyDescent="0.35">
      <c r="A244" t="s">
        <v>289</v>
      </c>
      <c r="B244" t="s">
        <v>35</v>
      </c>
      <c r="C244" t="s">
        <v>9</v>
      </c>
      <c r="D244" t="s">
        <v>11</v>
      </c>
      <c r="F244">
        <v>44200</v>
      </c>
      <c r="G244">
        <v>44217</v>
      </c>
      <c r="H244">
        <v>1</v>
      </c>
      <c r="K244">
        <v>0.25</v>
      </c>
      <c r="L244">
        <v>66.864900000000006</v>
      </c>
      <c r="M244" t="s">
        <v>17</v>
      </c>
      <c r="N244">
        <v>17</v>
      </c>
      <c r="O244">
        <v>80</v>
      </c>
      <c r="P244">
        <v>20</v>
      </c>
      <c r="Q244">
        <v>20</v>
      </c>
      <c r="R244">
        <v>66.864900000000006</v>
      </c>
      <c r="S244">
        <v>86.864900000000006</v>
      </c>
      <c r="T244">
        <v>86.864900000000006</v>
      </c>
      <c r="U244" t="s">
        <v>1053</v>
      </c>
      <c r="V244" t="s">
        <v>1050</v>
      </c>
    </row>
    <row r="245" spans="1:22" hidden="1" x14ac:dyDescent="0.35">
      <c r="A245" t="s">
        <v>290</v>
      </c>
      <c r="B245" t="s">
        <v>35</v>
      </c>
      <c r="C245" t="s">
        <v>9</v>
      </c>
      <c r="D245" t="s">
        <v>13</v>
      </c>
      <c r="F245">
        <v>44200</v>
      </c>
      <c r="G245">
        <v>44238</v>
      </c>
      <c r="H245">
        <v>1</v>
      </c>
      <c r="K245">
        <v>0.75</v>
      </c>
      <c r="L245">
        <v>408.56790000000001</v>
      </c>
      <c r="M245" t="s">
        <v>17</v>
      </c>
      <c r="N245">
        <v>38</v>
      </c>
      <c r="O245">
        <v>80</v>
      </c>
      <c r="P245">
        <v>60</v>
      </c>
      <c r="Q245">
        <v>60</v>
      </c>
      <c r="R245">
        <v>408.56790000000001</v>
      </c>
      <c r="S245">
        <v>468.56790000000001</v>
      </c>
      <c r="T245">
        <v>468.56790000000001</v>
      </c>
      <c r="U245" t="s">
        <v>1053</v>
      </c>
      <c r="V245" t="s">
        <v>1050</v>
      </c>
    </row>
    <row r="246" spans="1:22" hidden="1" x14ac:dyDescent="0.35">
      <c r="A246" t="s">
        <v>291</v>
      </c>
      <c r="B246" t="s">
        <v>37</v>
      </c>
      <c r="C246" t="s">
        <v>43</v>
      </c>
      <c r="D246" t="s">
        <v>12</v>
      </c>
      <c r="F246">
        <v>44201</v>
      </c>
      <c r="G246">
        <v>44210</v>
      </c>
      <c r="H246">
        <v>1</v>
      </c>
      <c r="K246">
        <v>0.25</v>
      </c>
      <c r="L246">
        <v>25.2486</v>
      </c>
      <c r="M246" t="s">
        <v>19</v>
      </c>
      <c r="N246">
        <v>9</v>
      </c>
      <c r="O246">
        <v>80</v>
      </c>
      <c r="P246">
        <v>20</v>
      </c>
      <c r="Q246">
        <v>20</v>
      </c>
      <c r="R246">
        <v>25.2486</v>
      </c>
      <c r="S246">
        <v>45.248599999999996</v>
      </c>
      <c r="T246">
        <v>45.248599999999996</v>
      </c>
      <c r="U246" t="s">
        <v>1048</v>
      </c>
      <c r="V246" t="s">
        <v>1050</v>
      </c>
    </row>
    <row r="247" spans="1:22" hidden="1" x14ac:dyDescent="0.35">
      <c r="A247" t="s">
        <v>292</v>
      </c>
      <c r="B247" t="s">
        <v>34</v>
      </c>
      <c r="C247" t="s">
        <v>44</v>
      </c>
      <c r="D247" t="s">
        <v>13</v>
      </c>
      <c r="F247">
        <v>44201</v>
      </c>
      <c r="G247">
        <v>44221</v>
      </c>
      <c r="H247">
        <v>1</v>
      </c>
      <c r="K247">
        <v>1.25</v>
      </c>
      <c r="L247">
        <v>646</v>
      </c>
      <c r="M247" t="s">
        <v>17</v>
      </c>
      <c r="N247">
        <v>20</v>
      </c>
      <c r="O247">
        <v>80</v>
      </c>
      <c r="P247">
        <v>100</v>
      </c>
      <c r="Q247">
        <v>100</v>
      </c>
      <c r="R247">
        <v>646</v>
      </c>
      <c r="S247">
        <v>746</v>
      </c>
      <c r="T247">
        <v>746</v>
      </c>
      <c r="U247" t="s">
        <v>1048</v>
      </c>
      <c r="V247" t="s">
        <v>1053</v>
      </c>
    </row>
    <row r="248" spans="1:22" hidden="1" x14ac:dyDescent="0.35">
      <c r="A248" t="s">
        <v>293</v>
      </c>
      <c r="B248" t="s">
        <v>34</v>
      </c>
      <c r="C248" t="s">
        <v>6</v>
      </c>
      <c r="D248" t="s">
        <v>11</v>
      </c>
      <c r="F248">
        <v>44201</v>
      </c>
      <c r="G248">
        <v>44226</v>
      </c>
      <c r="H248">
        <v>1</v>
      </c>
      <c r="K248">
        <v>0.25</v>
      </c>
      <c r="L248">
        <v>125.4194</v>
      </c>
      <c r="M248" t="s">
        <v>18</v>
      </c>
      <c r="N248">
        <v>25</v>
      </c>
      <c r="O248">
        <v>80</v>
      </c>
      <c r="P248">
        <v>20</v>
      </c>
      <c r="Q248">
        <v>20</v>
      </c>
      <c r="R248">
        <v>125.4194</v>
      </c>
      <c r="S248">
        <v>145.4194</v>
      </c>
      <c r="T248">
        <v>145.4194</v>
      </c>
      <c r="U248" t="s">
        <v>1048</v>
      </c>
      <c r="V248" t="s">
        <v>1052</v>
      </c>
    </row>
    <row r="249" spans="1:22" hidden="1" x14ac:dyDescent="0.35">
      <c r="A249" t="s">
        <v>294</v>
      </c>
      <c r="B249" t="s">
        <v>35</v>
      </c>
      <c r="C249" t="s">
        <v>8</v>
      </c>
      <c r="D249" t="s">
        <v>12</v>
      </c>
      <c r="F249">
        <v>44201</v>
      </c>
      <c r="G249">
        <v>44229</v>
      </c>
      <c r="H249">
        <v>2</v>
      </c>
      <c r="K249">
        <v>0.75</v>
      </c>
      <c r="L249">
        <v>286.73230000000001</v>
      </c>
      <c r="M249" t="s">
        <v>17</v>
      </c>
      <c r="N249">
        <v>28</v>
      </c>
      <c r="O249">
        <v>140</v>
      </c>
      <c r="P249">
        <v>105</v>
      </c>
      <c r="Q249">
        <v>105</v>
      </c>
      <c r="R249">
        <v>286.73230000000001</v>
      </c>
      <c r="S249">
        <v>391.73230000000001</v>
      </c>
      <c r="T249">
        <v>391.73230000000001</v>
      </c>
      <c r="U249" t="s">
        <v>1048</v>
      </c>
      <c r="V249" t="s">
        <v>1048</v>
      </c>
    </row>
    <row r="250" spans="1:22" hidden="1" x14ac:dyDescent="0.35">
      <c r="A250" t="s">
        <v>295</v>
      </c>
      <c r="B250" t="s">
        <v>37</v>
      </c>
      <c r="C250" t="s">
        <v>6</v>
      </c>
      <c r="D250" t="s">
        <v>1</v>
      </c>
      <c r="F250">
        <v>44201</v>
      </c>
      <c r="G250">
        <v>44229</v>
      </c>
      <c r="H250">
        <v>1</v>
      </c>
      <c r="K250">
        <v>2.5</v>
      </c>
      <c r="L250">
        <v>258.02780000000001</v>
      </c>
      <c r="M250" t="s">
        <v>18</v>
      </c>
      <c r="N250">
        <v>28</v>
      </c>
      <c r="O250">
        <v>80</v>
      </c>
      <c r="P250">
        <v>200</v>
      </c>
      <c r="Q250">
        <v>200</v>
      </c>
      <c r="R250">
        <v>258.02780000000001</v>
      </c>
      <c r="S250">
        <v>458.02780000000001</v>
      </c>
      <c r="T250">
        <v>458.02780000000001</v>
      </c>
      <c r="U250" t="s">
        <v>1048</v>
      </c>
      <c r="V250" t="s">
        <v>1048</v>
      </c>
    </row>
    <row r="251" spans="1:22" hidden="1" x14ac:dyDescent="0.35">
      <c r="A251" t="s">
        <v>296</v>
      </c>
      <c r="B251" t="s">
        <v>37</v>
      </c>
      <c r="C251" t="s">
        <v>43</v>
      </c>
      <c r="D251" t="s">
        <v>12</v>
      </c>
      <c r="F251">
        <v>44201</v>
      </c>
      <c r="G251">
        <v>44320</v>
      </c>
      <c r="H251">
        <v>1</v>
      </c>
      <c r="K251">
        <v>0.25</v>
      </c>
      <c r="L251">
        <v>14.3</v>
      </c>
      <c r="M251" t="s">
        <v>19</v>
      </c>
      <c r="N251">
        <v>119</v>
      </c>
      <c r="O251">
        <v>80</v>
      </c>
      <c r="P251">
        <v>20</v>
      </c>
      <c r="Q251">
        <v>20</v>
      </c>
      <c r="R251">
        <v>14.3</v>
      </c>
      <c r="S251">
        <v>34.299999999999997</v>
      </c>
      <c r="T251">
        <v>34.299999999999997</v>
      </c>
      <c r="U251" t="s">
        <v>1048</v>
      </c>
      <c r="V251" t="s">
        <v>1048</v>
      </c>
    </row>
    <row r="252" spans="1:22" hidden="1" x14ac:dyDescent="0.35">
      <c r="A252" t="s">
        <v>297</v>
      </c>
      <c r="B252" t="s">
        <v>37</v>
      </c>
      <c r="C252" t="s">
        <v>43</v>
      </c>
      <c r="D252" t="s">
        <v>12</v>
      </c>
      <c r="F252">
        <v>44202</v>
      </c>
      <c r="G252">
        <v>44214</v>
      </c>
      <c r="H252">
        <v>1</v>
      </c>
      <c r="K252">
        <v>0.25</v>
      </c>
      <c r="L252">
        <v>44.85</v>
      </c>
      <c r="M252" t="s">
        <v>19</v>
      </c>
      <c r="N252">
        <v>12</v>
      </c>
      <c r="O252">
        <v>80</v>
      </c>
      <c r="P252">
        <v>20</v>
      </c>
      <c r="Q252">
        <v>20</v>
      </c>
      <c r="R252">
        <v>44.85</v>
      </c>
      <c r="S252">
        <v>64.849999999999994</v>
      </c>
      <c r="T252">
        <v>64.849999999999994</v>
      </c>
      <c r="U252" t="s">
        <v>1051</v>
      </c>
      <c r="V252" t="s">
        <v>1053</v>
      </c>
    </row>
    <row r="253" spans="1:22" hidden="1" x14ac:dyDescent="0.35">
      <c r="A253" t="s">
        <v>298</v>
      </c>
      <c r="B253" t="s">
        <v>35</v>
      </c>
      <c r="C253" t="s">
        <v>6</v>
      </c>
      <c r="D253" t="s">
        <v>12</v>
      </c>
      <c r="F253">
        <v>44202</v>
      </c>
      <c r="G253">
        <v>44217</v>
      </c>
      <c r="H253">
        <v>2</v>
      </c>
      <c r="K253">
        <v>0.5</v>
      </c>
      <c r="L253">
        <v>74.607699999999994</v>
      </c>
      <c r="M253" t="s">
        <v>18</v>
      </c>
      <c r="N253">
        <v>15</v>
      </c>
      <c r="O253">
        <v>140</v>
      </c>
      <c r="P253">
        <v>70</v>
      </c>
      <c r="Q253">
        <v>70</v>
      </c>
      <c r="R253">
        <v>74.607699999999994</v>
      </c>
      <c r="S253">
        <v>144.60769999999999</v>
      </c>
      <c r="T253">
        <v>144.60769999999999</v>
      </c>
      <c r="U253" t="s">
        <v>1051</v>
      </c>
      <c r="V253" t="s">
        <v>1050</v>
      </c>
    </row>
    <row r="254" spans="1:22" x14ac:dyDescent="0.35">
      <c r="A254" t="s">
        <v>299</v>
      </c>
      <c r="B254" t="s">
        <v>36</v>
      </c>
      <c r="C254" t="s">
        <v>7</v>
      </c>
      <c r="D254" t="s">
        <v>13</v>
      </c>
      <c r="E254" t="s">
        <v>3</v>
      </c>
      <c r="F254">
        <v>44202</v>
      </c>
      <c r="G254">
        <v>44230</v>
      </c>
      <c r="H254">
        <v>2</v>
      </c>
      <c r="K254">
        <v>0.5</v>
      </c>
      <c r="L254">
        <v>126.71469999999999</v>
      </c>
      <c r="M254" t="s">
        <v>17</v>
      </c>
      <c r="N254">
        <v>28</v>
      </c>
      <c r="O254">
        <v>140</v>
      </c>
      <c r="P254">
        <v>70</v>
      </c>
      <c r="Q254">
        <v>70</v>
      </c>
      <c r="R254">
        <v>126.71469999999999</v>
      </c>
      <c r="S254">
        <v>196.71469999999999</v>
      </c>
      <c r="T254">
        <v>196.71469999999999</v>
      </c>
      <c r="U254" t="s">
        <v>1051</v>
      </c>
      <c r="V254" t="s">
        <v>1051</v>
      </c>
    </row>
    <row r="255" spans="1:22" hidden="1" x14ac:dyDescent="0.35">
      <c r="A255" t="s">
        <v>300</v>
      </c>
      <c r="B255" t="s">
        <v>36</v>
      </c>
      <c r="C255" t="s">
        <v>7</v>
      </c>
      <c r="D255" t="s">
        <v>13</v>
      </c>
      <c r="F255">
        <v>44202</v>
      </c>
      <c r="G255">
        <v>44259</v>
      </c>
      <c r="H255">
        <v>2</v>
      </c>
      <c r="K255">
        <v>1.25</v>
      </c>
      <c r="L255">
        <v>256.83999999999997</v>
      </c>
      <c r="M255" t="s">
        <v>17</v>
      </c>
      <c r="N255">
        <v>57</v>
      </c>
      <c r="O255">
        <v>140</v>
      </c>
      <c r="P255">
        <v>175</v>
      </c>
      <c r="Q255">
        <v>175</v>
      </c>
      <c r="R255">
        <v>256.83999999999997</v>
      </c>
      <c r="S255">
        <v>431.84</v>
      </c>
      <c r="T255">
        <v>431.84</v>
      </c>
      <c r="U255" t="s">
        <v>1051</v>
      </c>
      <c r="V255" t="s">
        <v>1050</v>
      </c>
    </row>
    <row r="256" spans="1:22" hidden="1" x14ac:dyDescent="0.35">
      <c r="A256" t="s">
        <v>301</v>
      </c>
      <c r="B256" t="s">
        <v>39</v>
      </c>
      <c r="C256" t="s">
        <v>44</v>
      </c>
      <c r="D256" t="s">
        <v>11</v>
      </c>
      <c r="F256">
        <v>44203</v>
      </c>
      <c r="G256">
        <v>44215</v>
      </c>
      <c r="H256">
        <v>1</v>
      </c>
      <c r="K256">
        <v>0.25</v>
      </c>
      <c r="L256">
        <v>32.6706</v>
      </c>
      <c r="M256" t="s">
        <v>19</v>
      </c>
      <c r="N256">
        <v>12</v>
      </c>
      <c r="O256">
        <v>80</v>
      </c>
      <c r="P256">
        <v>20</v>
      </c>
      <c r="Q256">
        <v>20</v>
      </c>
      <c r="R256">
        <v>32.6706</v>
      </c>
      <c r="S256">
        <v>52.6706</v>
      </c>
      <c r="T256">
        <v>52.6706</v>
      </c>
      <c r="U256" t="s">
        <v>1050</v>
      </c>
      <c r="V256" t="s">
        <v>1048</v>
      </c>
    </row>
    <row r="257" spans="1:22" x14ac:dyDescent="0.35">
      <c r="A257" t="s">
        <v>302</v>
      </c>
      <c r="B257" t="s">
        <v>35</v>
      </c>
      <c r="C257" t="s">
        <v>44</v>
      </c>
      <c r="D257" t="s">
        <v>12</v>
      </c>
      <c r="E257" t="s">
        <v>3</v>
      </c>
      <c r="F257">
        <v>44203</v>
      </c>
      <c r="G257">
        <v>44228</v>
      </c>
      <c r="H257">
        <v>2</v>
      </c>
      <c r="K257">
        <v>0.5</v>
      </c>
      <c r="L257">
        <v>72.350099999999998</v>
      </c>
      <c r="M257" t="s">
        <v>17</v>
      </c>
      <c r="N257">
        <v>25</v>
      </c>
      <c r="O257">
        <v>140</v>
      </c>
      <c r="P257">
        <v>70</v>
      </c>
      <c r="Q257">
        <v>70</v>
      </c>
      <c r="R257">
        <v>72.350099999999998</v>
      </c>
      <c r="S257">
        <v>142.3501</v>
      </c>
      <c r="T257">
        <v>142.3501</v>
      </c>
      <c r="U257" t="s">
        <v>1050</v>
      </c>
      <c r="V257" t="s">
        <v>1053</v>
      </c>
    </row>
    <row r="258" spans="1:22" hidden="1" x14ac:dyDescent="0.35">
      <c r="A258" t="s">
        <v>303</v>
      </c>
      <c r="B258" t="s">
        <v>36</v>
      </c>
      <c r="C258" t="s">
        <v>7</v>
      </c>
      <c r="D258" t="s">
        <v>13</v>
      </c>
      <c r="F258">
        <v>44203</v>
      </c>
      <c r="G258">
        <v>44232</v>
      </c>
      <c r="H258">
        <v>2</v>
      </c>
      <c r="K258">
        <v>0.5</v>
      </c>
      <c r="L258">
        <v>178.49889999999999</v>
      </c>
      <c r="M258" t="s">
        <v>18</v>
      </c>
      <c r="N258">
        <v>29</v>
      </c>
      <c r="O258">
        <v>140</v>
      </c>
      <c r="P258">
        <v>70</v>
      </c>
      <c r="Q258">
        <v>70</v>
      </c>
      <c r="R258">
        <v>178.49889999999999</v>
      </c>
      <c r="S258">
        <v>248.49889999999999</v>
      </c>
      <c r="T258">
        <v>248.49889999999999</v>
      </c>
      <c r="U258" t="s">
        <v>1050</v>
      </c>
      <c r="V258" t="s">
        <v>1049</v>
      </c>
    </row>
    <row r="259" spans="1:22" hidden="1" x14ac:dyDescent="0.35">
      <c r="A259" t="s">
        <v>304</v>
      </c>
      <c r="B259" t="s">
        <v>35</v>
      </c>
      <c r="C259" t="s">
        <v>9</v>
      </c>
      <c r="D259" t="s">
        <v>13</v>
      </c>
      <c r="F259">
        <v>44203</v>
      </c>
      <c r="G259">
        <v>44249</v>
      </c>
      <c r="H259">
        <v>1</v>
      </c>
      <c r="K259">
        <v>0.5</v>
      </c>
      <c r="L259">
        <v>18.254899999999999</v>
      </c>
      <c r="M259" t="s">
        <v>18</v>
      </c>
      <c r="N259">
        <v>46</v>
      </c>
      <c r="O259">
        <v>80</v>
      </c>
      <c r="P259">
        <v>40</v>
      </c>
      <c r="Q259">
        <v>40</v>
      </c>
      <c r="R259">
        <v>18.254899999999999</v>
      </c>
      <c r="S259">
        <v>58.254899999999999</v>
      </c>
      <c r="T259">
        <v>58.254899999999999</v>
      </c>
      <c r="U259" t="s">
        <v>1050</v>
      </c>
      <c r="V259" t="s">
        <v>1053</v>
      </c>
    </row>
    <row r="260" spans="1:22" hidden="1" x14ac:dyDescent="0.35">
      <c r="A260" t="s">
        <v>305</v>
      </c>
      <c r="B260" t="s">
        <v>36</v>
      </c>
      <c r="C260" t="s">
        <v>7</v>
      </c>
      <c r="D260" t="s">
        <v>12</v>
      </c>
      <c r="F260">
        <v>44203</v>
      </c>
      <c r="G260">
        <v>44249</v>
      </c>
      <c r="H260">
        <v>2</v>
      </c>
      <c r="K260">
        <v>1.75</v>
      </c>
      <c r="L260">
        <v>151.8099</v>
      </c>
      <c r="M260" t="s">
        <v>18</v>
      </c>
      <c r="N260">
        <v>46</v>
      </c>
      <c r="O260">
        <v>140</v>
      </c>
      <c r="P260">
        <v>245</v>
      </c>
      <c r="Q260">
        <v>245</v>
      </c>
      <c r="R260">
        <v>151.8099</v>
      </c>
      <c r="S260">
        <v>396.80989999999997</v>
      </c>
      <c r="T260">
        <v>396.80989999999997</v>
      </c>
      <c r="U260" t="s">
        <v>1050</v>
      </c>
      <c r="V260" t="s">
        <v>1053</v>
      </c>
    </row>
    <row r="261" spans="1:22" hidden="1" x14ac:dyDescent="0.35">
      <c r="A261" t="s">
        <v>306</v>
      </c>
      <c r="B261" t="s">
        <v>39</v>
      </c>
      <c r="C261" t="s">
        <v>9</v>
      </c>
      <c r="D261" t="s">
        <v>11</v>
      </c>
      <c r="F261">
        <v>44204</v>
      </c>
      <c r="G261">
        <v>44212</v>
      </c>
      <c r="H261">
        <v>1</v>
      </c>
      <c r="K261">
        <v>0.25</v>
      </c>
      <c r="L261">
        <v>85.085899999999995</v>
      </c>
      <c r="M261" t="s">
        <v>18</v>
      </c>
      <c r="N261">
        <v>8</v>
      </c>
      <c r="O261">
        <v>80</v>
      </c>
      <c r="P261">
        <v>20</v>
      </c>
      <c r="Q261">
        <v>20</v>
      </c>
      <c r="R261">
        <v>85.085899999999995</v>
      </c>
      <c r="S261">
        <v>105.0859</v>
      </c>
      <c r="T261">
        <v>105.0859</v>
      </c>
      <c r="U261" t="s">
        <v>1049</v>
      </c>
      <c r="V261" t="s">
        <v>1052</v>
      </c>
    </row>
    <row r="262" spans="1:22" hidden="1" x14ac:dyDescent="0.35">
      <c r="A262" t="s">
        <v>307</v>
      </c>
      <c r="B262" t="s">
        <v>37</v>
      </c>
      <c r="C262" t="s">
        <v>43</v>
      </c>
      <c r="D262" t="s">
        <v>12</v>
      </c>
      <c r="F262">
        <v>44204</v>
      </c>
      <c r="G262">
        <v>44228</v>
      </c>
      <c r="H262">
        <v>1</v>
      </c>
      <c r="K262">
        <v>0.25</v>
      </c>
      <c r="L262">
        <v>67.067700000000002</v>
      </c>
      <c r="M262" t="s">
        <v>17</v>
      </c>
      <c r="N262">
        <v>24</v>
      </c>
      <c r="O262">
        <v>80</v>
      </c>
      <c r="P262">
        <v>20</v>
      </c>
      <c r="Q262">
        <v>20</v>
      </c>
      <c r="R262">
        <v>67.067700000000002</v>
      </c>
      <c r="S262">
        <v>87.067700000000002</v>
      </c>
      <c r="T262">
        <v>87.067700000000002</v>
      </c>
      <c r="U262" t="s">
        <v>1049</v>
      </c>
      <c r="V262" t="s">
        <v>1053</v>
      </c>
    </row>
    <row r="263" spans="1:22" hidden="1" x14ac:dyDescent="0.35">
      <c r="A263" t="s">
        <v>308</v>
      </c>
      <c r="B263" t="s">
        <v>37</v>
      </c>
      <c r="C263" t="s">
        <v>43</v>
      </c>
      <c r="D263" t="s">
        <v>11</v>
      </c>
      <c r="F263">
        <v>44207</v>
      </c>
      <c r="G263">
        <v>44217</v>
      </c>
      <c r="H263">
        <v>1</v>
      </c>
      <c r="K263">
        <v>0.25</v>
      </c>
      <c r="L263">
        <v>162.20959999999999</v>
      </c>
      <c r="M263" t="s">
        <v>17</v>
      </c>
      <c r="N263">
        <v>10</v>
      </c>
      <c r="O263">
        <v>80</v>
      </c>
      <c r="P263">
        <v>20</v>
      </c>
      <c r="Q263">
        <v>20</v>
      </c>
      <c r="R263">
        <v>162.20959999999999</v>
      </c>
      <c r="S263">
        <v>182.20959999999999</v>
      </c>
      <c r="T263">
        <v>182.20959999999999</v>
      </c>
      <c r="U263" t="s">
        <v>1053</v>
      </c>
      <c r="V263" t="s">
        <v>1050</v>
      </c>
    </row>
    <row r="264" spans="1:22" hidden="1" x14ac:dyDescent="0.35">
      <c r="A264" t="s">
        <v>309</v>
      </c>
      <c r="B264" t="s">
        <v>39</v>
      </c>
      <c r="C264" t="s">
        <v>9</v>
      </c>
      <c r="D264" t="s">
        <v>1</v>
      </c>
      <c r="F264">
        <v>44207</v>
      </c>
      <c r="G264">
        <v>44224</v>
      </c>
      <c r="H264">
        <v>1</v>
      </c>
      <c r="K264">
        <v>1.25</v>
      </c>
      <c r="L264">
        <v>53.688699999999997</v>
      </c>
      <c r="M264" t="s">
        <v>17</v>
      </c>
      <c r="N264">
        <v>17</v>
      </c>
      <c r="O264">
        <v>80</v>
      </c>
      <c r="P264">
        <v>100</v>
      </c>
      <c r="Q264">
        <v>100</v>
      </c>
      <c r="R264">
        <v>53.688699999999997</v>
      </c>
      <c r="S264">
        <v>153.68869999999998</v>
      </c>
      <c r="T264">
        <v>153.68869999999998</v>
      </c>
      <c r="U264" t="s">
        <v>1053</v>
      </c>
      <c r="V264" t="s">
        <v>1050</v>
      </c>
    </row>
    <row r="265" spans="1:22" hidden="1" x14ac:dyDescent="0.35">
      <c r="A265" t="s">
        <v>310</v>
      </c>
      <c r="B265" t="s">
        <v>39</v>
      </c>
      <c r="C265" t="s">
        <v>6</v>
      </c>
      <c r="D265" t="s">
        <v>12</v>
      </c>
      <c r="F265">
        <v>44207</v>
      </c>
      <c r="G265">
        <v>44228</v>
      </c>
      <c r="H265">
        <v>2</v>
      </c>
      <c r="K265">
        <v>1</v>
      </c>
      <c r="L265">
        <v>211.8477</v>
      </c>
      <c r="M265" t="s">
        <v>18</v>
      </c>
      <c r="N265">
        <v>21</v>
      </c>
      <c r="O265">
        <v>140</v>
      </c>
      <c r="P265">
        <v>140</v>
      </c>
      <c r="Q265">
        <v>140</v>
      </c>
      <c r="R265">
        <v>211.8477</v>
      </c>
      <c r="S265">
        <v>351.84770000000003</v>
      </c>
      <c r="T265">
        <v>351.84770000000003</v>
      </c>
      <c r="U265" t="s">
        <v>1053</v>
      </c>
      <c r="V265" t="s">
        <v>1053</v>
      </c>
    </row>
    <row r="266" spans="1:22" hidden="1" x14ac:dyDescent="0.35">
      <c r="A266" t="s">
        <v>311</v>
      </c>
      <c r="B266" t="s">
        <v>37</v>
      </c>
      <c r="C266" t="s">
        <v>43</v>
      </c>
      <c r="D266" t="s">
        <v>12</v>
      </c>
      <c r="F266">
        <v>44207</v>
      </c>
      <c r="G266">
        <v>44228</v>
      </c>
      <c r="H266">
        <v>1</v>
      </c>
      <c r="K266">
        <v>0.25</v>
      </c>
      <c r="L266">
        <v>150.31899999999999</v>
      </c>
      <c r="M266" t="s">
        <v>19</v>
      </c>
      <c r="N266">
        <v>21</v>
      </c>
      <c r="O266">
        <v>80</v>
      </c>
      <c r="P266">
        <v>20</v>
      </c>
      <c r="Q266">
        <v>20</v>
      </c>
      <c r="R266">
        <v>150.31899999999999</v>
      </c>
      <c r="S266">
        <v>170.31899999999999</v>
      </c>
      <c r="T266">
        <v>170.31899999999999</v>
      </c>
      <c r="U266" t="s">
        <v>1053</v>
      </c>
      <c r="V266" t="s">
        <v>1053</v>
      </c>
    </row>
    <row r="267" spans="1:22" hidden="1" x14ac:dyDescent="0.35">
      <c r="A267" t="s">
        <v>312</v>
      </c>
      <c r="B267" t="s">
        <v>40</v>
      </c>
      <c r="C267" t="s">
        <v>7</v>
      </c>
      <c r="D267" t="s">
        <v>12</v>
      </c>
      <c r="F267">
        <v>44207</v>
      </c>
      <c r="G267">
        <v>44250</v>
      </c>
      <c r="H267">
        <v>2</v>
      </c>
      <c r="K267">
        <v>0.25</v>
      </c>
      <c r="L267">
        <v>46.864899999999999</v>
      </c>
      <c r="M267" t="s">
        <v>17</v>
      </c>
      <c r="N267">
        <v>43</v>
      </c>
      <c r="O267">
        <v>140</v>
      </c>
      <c r="P267">
        <v>35</v>
      </c>
      <c r="Q267">
        <v>35</v>
      </c>
      <c r="R267">
        <v>46.864899999999999</v>
      </c>
      <c r="S267">
        <v>81.864900000000006</v>
      </c>
      <c r="T267">
        <v>81.864900000000006</v>
      </c>
      <c r="U267" t="s">
        <v>1053</v>
      </c>
      <c r="V267" t="s">
        <v>1048</v>
      </c>
    </row>
    <row r="268" spans="1:22" hidden="1" x14ac:dyDescent="0.35">
      <c r="A268" t="s">
        <v>313</v>
      </c>
      <c r="B268" t="s">
        <v>37</v>
      </c>
      <c r="C268" t="s">
        <v>43</v>
      </c>
      <c r="D268" t="s">
        <v>12</v>
      </c>
      <c r="F268">
        <v>44208</v>
      </c>
      <c r="G268">
        <v>44217</v>
      </c>
      <c r="H268">
        <v>1</v>
      </c>
      <c r="K268">
        <v>0.25</v>
      </c>
      <c r="L268">
        <v>19.5</v>
      </c>
      <c r="M268" t="s">
        <v>19</v>
      </c>
      <c r="N268">
        <v>9</v>
      </c>
      <c r="O268">
        <v>80</v>
      </c>
      <c r="P268">
        <v>20</v>
      </c>
      <c r="Q268">
        <v>20</v>
      </c>
      <c r="R268">
        <v>19.5</v>
      </c>
      <c r="S268">
        <v>39.5</v>
      </c>
      <c r="T268">
        <v>39.5</v>
      </c>
      <c r="U268" t="s">
        <v>1048</v>
      </c>
      <c r="V268" t="s">
        <v>1050</v>
      </c>
    </row>
    <row r="269" spans="1:22" hidden="1" x14ac:dyDescent="0.35">
      <c r="A269" t="s">
        <v>314</v>
      </c>
      <c r="B269" t="s">
        <v>34</v>
      </c>
      <c r="C269" t="s">
        <v>44</v>
      </c>
      <c r="D269" t="s">
        <v>13</v>
      </c>
      <c r="F269">
        <v>44208</v>
      </c>
      <c r="G269">
        <v>44215</v>
      </c>
      <c r="H269">
        <v>1</v>
      </c>
      <c r="K269">
        <v>1.25</v>
      </c>
      <c r="L269">
        <v>256.71809999999999</v>
      </c>
      <c r="M269" t="s">
        <v>18</v>
      </c>
      <c r="N269">
        <v>7</v>
      </c>
      <c r="O269">
        <v>80</v>
      </c>
      <c r="P269">
        <v>100</v>
      </c>
      <c r="Q269">
        <v>100</v>
      </c>
      <c r="R269">
        <v>256.71809999999999</v>
      </c>
      <c r="S269">
        <v>356.71809999999999</v>
      </c>
      <c r="T269">
        <v>356.71809999999999</v>
      </c>
      <c r="U269" t="s">
        <v>1048</v>
      </c>
      <c r="V269" t="s">
        <v>1048</v>
      </c>
    </row>
    <row r="270" spans="1:22" hidden="1" x14ac:dyDescent="0.35">
      <c r="A270" t="s">
        <v>315</v>
      </c>
      <c r="B270" t="s">
        <v>35</v>
      </c>
      <c r="C270" t="s">
        <v>8</v>
      </c>
      <c r="D270" t="s">
        <v>13</v>
      </c>
      <c r="F270">
        <v>44209</v>
      </c>
      <c r="G270">
        <v>44226</v>
      </c>
      <c r="H270">
        <v>1</v>
      </c>
      <c r="K270">
        <v>1</v>
      </c>
      <c r="L270">
        <v>86.293499999999995</v>
      </c>
      <c r="M270" t="s">
        <v>18</v>
      </c>
      <c r="N270">
        <v>17</v>
      </c>
      <c r="O270">
        <v>80</v>
      </c>
      <c r="P270">
        <v>80</v>
      </c>
      <c r="Q270">
        <v>80</v>
      </c>
      <c r="R270">
        <v>86.293499999999995</v>
      </c>
      <c r="S270">
        <v>166.29349999999999</v>
      </c>
      <c r="T270">
        <v>166.29349999999999</v>
      </c>
      <c r="U270" t="s">
        <v>1051</v>
      </c>
      <c r="V270" t="s">
        <v>1052</v>
      </c>
    </row>
    <row r="271" spans="1:22" hidden="1" x14ac:dyDescent="0.35">
      <c r="A271" t="s">
        <v>316</v>
      </c>
      <c r="B271" t="s">
        <v>37</v>
      </c>
      <c r="C271" t="s">
        <v>43</v>
      </c>
      <c r="D271" t="s">
        <v>12</v>
      </c>
      <c r="F271">
        <v>44210</v>
      </c>
      <c r="G271">
        <v>44215</v>
      </c>
      <c r="H271">
        <v>1</v>
      </c>
      <c r="K271">
        <v>0.25</v>
      </c>
      <c r="L271">
        <v>108.3061</v>
      </c>
      <c r="M271" t="s">
        <v>19</v>
      </c>
      <c r="N271">
        <v>5</v>
      </c>
      <c r="O271">
        <v>80</v>
      </c>
      <c r="P271">
        <v>20</v>
      </c>
      <c r="Q271">
        <v>20</v>
      </c>
      <c r="R271">
        <v>108.3061</v>
      </c>
      <c r="S271">
        <v>128.30610000000001</v>
      </c>
      <c r="T271">
        <v>128.30610000000001</v>
      </c>
      <c r="U271" t="s">
        <v>1050</v>
      </c>
      <c r="V271" t="s">
        <v>1048</v>
      </c>
    </row>
    <row r="272" spans="1:22" hidden="1" x14ac:dyDescent="0.35">
      <c r="A272" t="s">
        <v>317</v>
      </c>
      <c r="B272" t="s">
        <v>39</v>
      </c>
      <c r="C272" t="s">
        <v>44</v>
      </c>
      <c r="D272" t="s">
        <v>12</v>
      </c>
      <c r="F272">
        <v>44210</v>
      </c>
      <c r="G272">
        <v>44221</v>
      </c>
      <c r="H272">
        <v>1</v>
      </c>
      <c r="K272">
        <v>0.25</v>
      </c>
      <c r="L272">
        <v>70.8215</v>
      </c>
      <c r="M272" t="s">
        <v>18</v>
      </c>
      <c r="N272">
        <v>11</v>
      </c>
      <c r="O272">
        <v>80</v>
      </c>
      <c r="P272">
        <v>20</v>
      </c>
      <c r="Q272">
        <v>20</v>
      </c>
      <c r="R272">
        <v>70.8215</v>
      </c>
      <c r="S272">
        <v>90.8215</v>
      </c>
      <c r="T272">
        <v>90.8215</v>
      </c>
      <c r="U272" t="s">
        <v>1050</v>
      </c>
      <c r="V272" t="s">
        <v>1053</v>
      </c>
    </row>
    <row r="273" spans="1:22" x14ac:dyDescent="0.35">
      <c r="A273" t="s">
        <v>318</v>
      </c>
      <c r="B273" t="s">
        <v>37</v>
      </c>
      <c r="C273" t="s">
        <v>43</v>
      </c>
      <c r="D273" t="s">
        <v>12</v>
      </c>
      <c r="E273" t="s">
        <v>3</v>
      </c>
      <c r="F273">
        <v>44210</v>
      </c>
      <c r="G273">
        <v>44228</v>
      </c>
      <c r="H273">
        <v>1</v>
      </c>
      <c r="K273">
        <v>0.5</v>
      </c>
      <c r="L273">
        <v>56.919600000000003</v>
      </c>
      <c r="M273" t="s">
        <v>17</v>
      </c>
      <c r="N273">
        <v>18</v>
      </c>
      <c r="O273">
        <v>80</v>
      </c>
      <c r="P273">
        <v>40</v>
      </c>
      <c r="Q273">
        <v>40</v>
      </c>
      <c r="R273">
        <v>56.919600000000003</v>
      </c>
      <c r="S273">
        <v>96.919600000000003</v>
      </c>
      <c r="T273">
        <v>96.919600000000003</v>
      </c>
      <c r="U273" t="s">
        <v>1050</v>
      </c>
      <c r="V273" t="s">
        <v>1053</v>
      </c>
    </row>
    <row r="274" spans="1:22" hidden="1" x14ac:dyDescent="0.35">
      <c r="A274" t="s">
        <v>319</v>
      </c>
      <c r="B274" t="s">
        <v>35</v>
      </c>
      <c r="C274" t="s">
        <v>9</v>
      </c>
      <c r="D274" t="s">
        <v>12</v>
      </c>
      <c r="F274">
        <v>44210</v>
      </c>
      <c r="G274">
        <v>44232</v>
      </c>
      <c r="H274">
        <v>2</v>
      </c>
      <c r="K274">
        <v>0.5</v>
      </c>
      <c r="L274">
        <v>74.532399999999996</v>
      </c>
      <c r="M274" t="s">
        <v>18</v>
      </c>
      <c r="N274">
        <v>22</v>
      </c>
      <c r="O274">
        <v>140</v>
      </c>
      <c r="P274">
        <v>70</v>
      </c>
      <c r="Q274">
        <v>70</v>
      </c>
      <c r="R274">
        <v>74.532399999999996</v>
      </c>
      <c r="S274">
        <v>144.5324</v>
      </c>
      <c r="T274">
        <v>144.5324</v>
      </c>
      <c r="U274" t="s">
        <v>1050</v>
      </c>
      <c r="V274" t="s">
        <v>1049</v>
      </c>
    </row>
    <row r="275" spans="1:22" hidden="1" x14ac:dyDescent="0.35">
      <c r="A275" t="s">
        <v>320</v>
      </c>
      <c r="B275" t="s">
        <v>36</v>
      </c>
      <c r="C275" t="s">
        <v>7</v>
      </c>
      <c r="D275" t="s">
        <v>12</v>
      </c>
      <c r="F275">
        <v>44210</v>
      </c>
      <c r="G275">
        <v>44242</v>
      </c>
      <c r="H275">
        <v>2</v>
      </c>
      <c r="K275">
        <v>0.5</v>
      </c>
      <c r="L275">
        <v>137.22</v>
      </c>
      <c r="M275" t="s">
        <v>17</v>
      </c>
      <c r="N275">
        <v>32</v>
      </c>
      <c r="O275">
        <v>140</v>
      </c>
      <c r="P275">
        <v>70</v>
      </c>
      <c r="Q275">
        <v>70</v>
      </c>
      <c r="R275">
        <v>137.22</v>
      </c>
      <c r="S275">
        <v>207.22</v>
      </c>
      <c r="T275">
        <v>207.22</v>
      </c>
      <c r="U275" t="s">
        <v>1050</v>
      </c>
      <c r="V275" t="s">
        <v>1053</v>
      </c>
    </row>
    <row r="276" spans="1:22" x14ac:dyDescent="0.35">
      <c r="A276" t="s">
        <v>321</v>
      </c>
      <c r="B276" t="s">
        <v>35</v>
      </c>
      <c r="C276" t="s">
        <v>44</v>
      </c>
      <c r="D276" t="s">
        <v>12</v>
      </c>
      <c r="E276" t="s">
        <v>3</v>
      </c>
      <c r="F276">
        <v>44211</v>
      </c>
      <c r="G276">
        <v>44228</v>
      </c>
      <c r="H276">
        <v>2</v>
      </c>
      <c r="K276">
        <v>0.5</v>
      </c>
      <c r="L276">
        <v>83.462900000000005</v>
      </c>
      <c r="M276" t="s">
        <v>17</v>
      </c>
      <c r="N276">
        <v>17</v>
      </c>
      <c r="O276">
        <v>140</v>
      </c>
      <c r="P276">
        <v>70</v>
      </c>
      <c r="Q276">
        <v>70</v>
      </c>
      <c r="R276">
        <v>83.462900000000005</v>
      </c>
      <c r="S276">
        <v>153.46289999999999</v>
      </c>
      <c r="T276">
        <v>153.46289999999999</v>
      </c>
      <c r="U276" t="s">
        <v>1049</v>
      </c>
      <c r="V276" t="s">
        <v>1053</v>
      </c>
    </row>
    <row r="277" spans="1:22" hidden="1" x14ac:dyDescent="0.35">
      <c r="A277" t="s">
        <v>322</v>
      </c>
      <c r="B277" t="s">
        <v>38</v>
      </c>
      <c r="C277" t="s">
        <v>8</v>
      </c>
      <c r="D277" t="s">
        <v>12</v>
      </c>
      <c r="F277">
        <v>44212</v>
      </c>
      <c r="G277">
        <v>44230</v>
      </c>
      <c r="H277">
        <v>1</v>
      </c>
      <c r="K277">
        <v>1</v>
      </c>
      <c r="L277">
        <v>9.92</v>
      </c>
      <c r="M277" t="s">
        <v>19</v>
      </c>
      <c r="N277">
        <v>18</v>
      </c>
      <c r="O277">
        <v>80</v>
      </c>
      <c r="P277">
        <v>80</v>
      </c>
      <c r="Q277">
        <v>80</v>
      </c>
      <c r="R277">
        <v>9.92</v>
      </c>
      <c r="S277">
        <v>89.92</v>
      </c>
      <c r="T277">
        <v>89.92</v>
      </c>
      <c r="U277" t="s">
        <v>1052</v>
      </c>
      <c r="V277" t="s">
        <v>1051</v>
      </c>
    </row>
    <row r="278" spans="1:22" hidden="1" x14ac:dyDescent="0.35">
      <c r="A278" t="s">
        <v>323</v>
      </c>
      <c r="B278" t="s">
        <v>39</v>
      </c>
      <c r="C278" t="s">
        <v>44</v>
      </c>
      <c r="D278" t="s">
        <v>12</v>
      </c>
      <c r="F278">
        <v>44214</v>
      </c>
      <c r="G278">
        <v>44221</v>
      </c>
      <c r="H278">
        <v>1</v>
      </c>
      <c r="K278">
        <v>0.25</v>
      </c>
      <c r="L278">
        <v>72.350099999999998</v>
      </c>
      <c r="M278" t="s">
        <v>18</v>
      </c>
      <c r="N278">
        <v>7</v>
      </c>
      <c r="O278">
        <v>80</v>
      </c>
      <c r="P278">
        <v>20</v>
      </c>
      <c r="Q278">
        <v>20</v>
      </c>
      <c r="R278">
        <v>72.350099999999998</v>
      </c>
      <c r="S278">
        <v>92.350099999999998</v>
      </c>
      <c r="T278">
        <v>92.350099999999998</v>
      </c>
      <c r="U278" t="s">
        <v>1053</v>
      </c>
      <c r="V278" t="s">
        <v>1053</v>
      </c>
    </row>
    <row r="279" spans="1:22" x14ac:dyDescent="0.35">
      <c r="A279" t="s">
        <v>324</v>
      </c>
      <c r="B279" t="s">
        <v>35</v>
      </c>
      <c r="C279" t="s">
        <v>44</v>
      </c>
      <c r="D279" t="s">
        <v>11</v>
      </c>
      <c r="E279" t="s">
        <v>3</v>
      </c>
      <c r="F279">
        <v>44214</v>
      </c>
      <c r="G279">
        <v>44223</v>
      </c>
      <c r="H279">
        <v>1</v>
      </c>
      <c r="K279">
        <v>0.25</v>
      </c>
      <c r="L279">
        <v>19.9801</v>
      </c>
      <c r="M279" t="s">
        <v>17</v>
      </c>
      <c r="N279">
        <v>9</v>
      </c>
      <c r="O279">
        <v>80</v>
      </c>
      <c r="P279">
        <v>20</v>
      </c>
      <c r="Q279">
        <v>20</v>
      </c>
      <c r="R279">
        <v>19.9801</v>
      </c>
      <c r="S279">
        <v>39.9801</v>
      </c>
      <c r="T279">
        <v>39.9801</v>
      </c>
      <c r="U279" t="s">
        <v>1053</v>
      </c>
      <c r="V279" t="s">
        <v>1051</v>
      </c>
    </row>
    <row r="280" spans="1:22" hidden="1" x14ac:dyDescent="0.35">
      <c r="A280" t="s">
        <v>325</v>
      </c>
      <c r="B280" t="s">
        <v>40</v>
      </c>
      <c r="C280" t="s">
        <v>7</v>
      </c>
      <c r="D280" t="s">
        <v>2</v>
      </c>
      <c r="F280">
        <v>44214</v>
      </c>
      <c r="G280">
        <v>44229</v>
      </c>
      <c r="H280">
        <v>2</v>
      </c>
      <c r="K280">
        <v>1.25</v>
      </c>
      <c r="L280">
        <v>85.32</v>
      </c>
      <c r="M280" t="s">
        <v>17</v>
      </c>
      <c r="N280">
        <v>15</v>
      </c>
      <c r="O280">
        <v>140</v>
      </c>
      <c r="P280">
        <v>175</v>
      </c>
      <c r="Q280">
        <v>175</v>
      </c>
      <c r="R280">
        <v>85.32</v>
      </c>
      <c r="S280">
        <v>260.32</v>
      </c>
      <c r="T280">
        <v>260.32</v>
      </c>
      <c r="U280" t="s">
        <v>1053</v>
      </c>
      <c r="V280" t="s">
        <v>1048</v>
      </c>
    </row>
    <row r="281" spans="1:22" hidden="1" x14ac:dyDescent="0.35">
      <c r="A281" t="s">
        <v>326</v>
      </c>
      <c r="B281" t="s">
        <v>38</v>
      </c>
      <c r="C281" t="s">
        <v>8</v>
      </c>
      <c r="D281" t="s">
        <v>12</v>
      </c>
      <c r="F281">
        <v>44214</v>
      </c>
      <c r="G281">
        <v>44256</v>
      </c>
      <c r="H281">
        <v>1</v>
      </c>
      <c r="K281">
        <v>0.5</v>
      </c>
      <c r="L281">
        <v>180</v>
      </c>
      <c r="M281" t="s">
        <v>19</v>
      </c>
      <c r="N281">
        <v>42</v>
      </c>
      <c r="O281">
        <v>80</v>
      </c>
      <c r="P281">
        <v>40</v>
      </c>
      <c r="Q281">
        <v>40</v>
      </c>
      <c r="R281">
        <v>180</v>
      </c>
      <c r="S281">
        <v>220</v>
      </c>
      <c r="T281">
        <v>220</v>
      </c>
      <c r="U281" t="s">
        <v>1053</v>
      </c>
      <c r="V281" t="s">
        <v>1053</v>
      </c>
    </row>
    <row r="282" spans="1:22" hidden="1" x14ac:dyDescent="0.35">
      <c r="A282" t="s">
        <v>327</v>
      </c>
      <c r="B282" t="s">
        <v>40</v>
      </c>
      <c r="C282" t="s">
        <v>7</v>
      </c>
      <c r="D282" t="s">
        <v>12</v>
      </c>
      <c r="F282">
        <v>44215</v>
      </c>
      <c r="G282">
        <v>44231</v>
      </c>
      <c r="H282">
        <v>2</v>
      </c>
      <c r="K282">
        <v>0.25</v>
      </c>
      <c r="L282">
        <v>52.350099999999998</v>
      </c>
      <c r="M282" t="s">
        <v>17</v>
      </c>
      <c r="N282">
        <v>16</v>
      </c>
      <c r="O282">
        <v>140</v>
      </c>
      <c r="P282">
        <v>35</v>
      </c>
      <c r="Q282">
        <v>35</v>
      </c>
      <c r="R282">
        <v>52.350099999999998</v>
      </c>
      <c r="S282">
        <v>87.350099999999998</v>
      </c>
      <c r="T282">
        <v>87.350099999999998</v>
      </c>
      <c r="U282" t="s">
        <v>1048</v>
      </c>
      <c r="V282" t="s">
        <v>1050</v>
      </c>
    </row>
    <row r="283" spans="1:22" hidden="1" x14ac:dyDescent="0.35">
      <c r="A283" t="s">
        <v>328</v>
      </c>
      <c r="B283" t="s">
        <v>40</v>
      </c>
      <c r="C283" t="s">
        <v>7</v>
      </c>
      <c r="D283" t="s">
        <v>12</v>
      </c>
      <c r="F283">
        <v>44215</v>
      </c>
      <c r="G283">
        <v>44236</v>
      </c>
      <c r="H283">
        <v>2</v>
      </c>
      <c r="K283">
        <v>0.5</v>
      </c>
      <c r="L283">
        <v>45.293500000000002</v>
      </c>
      <c r="M283" t="s">
        <v>17</v>
      </c>
      <c r="N283">
        <v>21</v>
      </c>
      <c r="O283">
        <v>140</v>
      </c>
      <c r="P283">
        <v>70</v>
      </c>
      <c r="Q283">
        <v>70</v>
      </c>
      <c r="R283">
        <v>45.293500000000002</v>
      </c>
      <c r="S283">
        <v>115.29349999999999</v>
      </c>
      <c r="T283">
        <v>115.29349999999999</v>
      </c>
      <c r="U283" t="s">
        <v>1048</v>
      </c>
      <c r="V283" t="s">
        <v>1048</v>
      </c>
    </row>
    <row r="284" spans="1:22" hidden="1" x14ac:dyDescent="0.35">
      <c r="A284" t="s">
        <v>329</v>
      </c>
      <c r="B284" t="s">
        <v>37</v>
      </c>
      <c r="C284" t="s">
        <v>43</v>
      </c>
      <c r="D284" t="s">
        <v>11</v>
      </c>
      <c r="F284">
        <v>44216</v>
      </c>
      <c r="G284">
        <v>44224</v>
      </c>
      <c r="H284">
        <v>1</v>
      </c>
      <c r="K284">
        <v>0.25</v>
      </c>
      <c r="L284">
        <v>11.7</v>
      </c>
      <c r="M284" t="s">
        <v>17</v>
      </c>
      <c r="N284">
        <v>8</v>
      </c>
      <c r="O284">
        <v>80</v>
      </c>
      <c r="P284">
        <v>20</v>
      </c>
      <c r="Q284">
        <v>20</v>
      </c>
      <c r="R284">
        <v>11.7</v>
      </c>
      <c r="S284">
        <v>31.7</v>
      </c>
      <c r="T284">
        <v>31.7</v>
      </c>
      <c r="U284" t="s">
        <v>1051</v>
      </c>
      <c r="V284" t="s">
        <v>1050</v>
      </c>
    </row>
    <row r="285" spans="1:22" hidden="1" x14ac:dyDescent="0.35">
      <c r="A285" t="s">
        <v>330</v>
      </c>
      <c r="B285" t="s">
        <v>34</v>
      </c>
      <c r="C285" t="s">
        <v>8</v>
      </c>
      <c r="D285" t="s">
        <v>11</v>
      </c>
      <c r="F285">
        <v>44216</v>
      </c>
      <c r="G285">
        <v>44329</v>
      </c>
      <c r="H285">
        <v>1</v>
      </c>
      <c r="K285">
        <v>0.25</v>
      </c>
      <c r="L285">
        <v>37.707000000000001</v>
      </c>
      <c r="M285" t="s">
        <v>19</v>
      </c>
      <c r="N285">
        <v>113</v>
      </c>
      <c r="O285">
        <v>80</v>
      </c>
      <c r="P285">
        <v>20</v>
      </c>
      <c r="Q285">
        <v>20</v>
      </c>
      <c r="R285">
        <v>37.707000000000001</v>
      </c>
      <c r="S285">
        <v>57.707000000000001</v>
      </c>
      <c r="T285">
        <v>57.707000000000001</v>
      </c>
      <c r="U285" t="s">
        <v>1051</v>
      </c>
      <c r="V285" t="s">
        <v>1050</v>
      </c>
    </row>
    <row r="286" spans="1:22" hidden="1" x14ac:dyDescent="0.35">
      <c r="A286" t="s">
        <v>331</v>
      </c>
      <c r="B286" t="s">
        <v>34</v>
      </c>
      <c r="C286" t="s">
        <v>6</v>
      </c>
      <c r="D286" t="s">
        <v>1</v>
      </c>
      <c r="F286">
        <v>44217</v>
      </c>
      <c r="G286">
        <v>44229</v>
      </c>
      <c r="H286">
        <v>1</v>
      </c>
      <c r="K286">
        <v>1</v>
      </c>
      <c r="L286">
        <v>155.03550000000001</v>
      </c>
      <c r="M286" t="s">
        <v>18</v>
      </c>
      <c r="N286">
        <v>12</v>
      </c>
      <c r="O286">
        <v>80</v>
      </c>
      <c r="P286">
        <v>80</v>
      </c>
      <c r="Q286">
        <v>80</v>
      </c>
      <c r="R286">
        <v>155.03550000000001</v>
      </c>
      <c r="S286">
        <v>235.03550000000001</v>
      </c>
      <c r="T286">
        <v>235.03550000000001</v>
      </c>
      <c r="U286" t="s">
        <v>1050</v>
      </c>
      <c r="V286" t="s">
        <v>1048</v>
      </c>
    </row>
    <row r="287" spans="1:22" hidden="1" x14ac:dyDescent="0.35">
      <c r="A287" t="s">
        <v>332</v>
      </c>
      <c r="B287" t="s">
        <v>37</v>
      </c>
      <c r="C287" t="s">
        <v>43</v>
      </c>
      <c r="D287" t="s">
        <v>12</v>
      </c>
      <c r="F287">
        <v>44217</v>
      </c>
      <c r="G287">
        <v>44239</v>
      </c>
      <c r="H287">
        <v>1</v>
      </c>
      <c r="K287">
        <v>1.25</v>
      </c>
      <c r="L287">
        <v>93.6</v>
      </c>
      <c r="M287" t="s">
        <v>19</v>
      </c>
      <c r="N287">
        <v>22</v>
      </c>
      <c r="O287">
        <v>80</v>
      </c>
      <c r="P287">
        <v>100</v>
      </c>
      <c r="Q287">
        <v>100</v>
      </c>
      <c r="R287">
        <v>93.6</v>
      </c>
      <c r="S287">
        <v>193.6</v>
      </c>
      <c r="T287">
        <v>193.6</v>
      </c>
      <c r="U287" t="s">
        <v>1050</v>
      </c>
      <c r="V287" t="s">
        <v>1049</v>
      </c>
    </row>
    <row r="288" spans="1:22" hidden="1" x14ac:dyDescent="0.35">
      <c r="A288" t="s">
        <v>333</v>
      </c>
      <c r="B288" t="s">
        <v>36</v>
      </c>
      <c r="C288" t="s">
        <v>7</v>
      </c>
      <c r="D288" t="s">
        <v>11</v>
      </c>
      <c r="F288">
        <v>44217</v>
      </c>
      <c r="G288">
        <v>44237</v>
      </c>
      <c r="H288">
        <v>1</v>
      </c>
      <c r="K288">
        <v>0.25</v>
      </c>
      <c r="L288">
        <v>21.33</v>
      </c>
      <c r="M288" t="s">
        <v>17</v>
      </c>
      <c r="N288">
        <v>20</v>
      </c>
      <c r="O288">
        <v>80</v>
      </c>
      <c r="P288">
        <v>20</v>
      </c>
      <c r="Q288">
        <v>20</v>
      </c>
      <c r="R288">
        <v>21.33</v>
      </c>
      <c r="S288">
        <v>41.33</v>
      </c>
      <c r="T288">
        <v>41.33</v>
      </c>
      <c r="U288" t="s">
        <v>1050</v>
      </c>
      <c r="V288" t="s">
        <v>1051</v>
      </c>
    </row>
    <row r="289" spans="1:22" hidden="1" x14ac:dyDescent="0.35">
      <c r="A289" t="s">
        <v>334</v>
      </c>
      <c r="B289" t="s">
        <v>34</v>
      </c>
      <c r="C289" t="s">
        <v>9</v>
      </c>
      <c r="D289" t="s">
        <v>2</v>
      </c>
      <c r="F289">
        <v>44217</v>
      </c>
      <c r="G289">
        <v>44278</v>
      </c>
      <c r="H289">
        <v>1</v>
      </c>
      <c r="K289">
        <v>2.5</v>
      </c>
      <c r="L289">
        <v>357.11079999999998</v>
      </c>
      <c r="M289" t="s">
        <v>17</v>
      </c>
      <c r="N289">
        <v>61</v>
      </c>
      <c r="O289">
        <v>80</v>
      </c>
      <c r="P289">
        <v>200</v>
      </c>
      <c r="Q289">
        <v>200</v>
      </c>
      <c r="R289">
        <v>357.11079999999998</v>
      </c>
      <c r="S289">
        <v>557.11079999999993</v>
      </c>
      <c r="T289">
        <v>557.11079999999993</v>
      </c>
      <c r="U289" t="s">
        <v>1050</v>
      </c>
      <c r="V289" t="s">
        <v>1048</v>
      </c>
    </row>
    <row r="290" spans="1:22" hidden="1" x14ac:dyDescent="0.35">
      <c r="A290" t="s">
        <v>335</v>
      </c>
      <c r="B290" t="s">
        <v>35</v>
      </c>
      <c r="C290" t="s">
        <v>9</v>
      </c>
      <c r="D290" t="s">
        <v>11</v>
      </c>
      <c r="F290">
        <v>44218</v>
      </c>
      <c r="G290">
        <v>44226</v>
      </c>
      <c r="H290">
        <v>1</v>
      </c>
      <c r="K290">
        <v>0.25</v>
      </c>
      <c r="L290">
        <v>120</v>
      </c>
      <c r="M290" t="s">
        <v>18</v>
      </c>
      <c r="N290">
        <v>8</v>
      </c>
      <c r="O290">
        <v>80</v>
      </c>
      <c r="P290">
        <v>20</v>
      </c>
      <c r="Q290">
        <v>20</v>
      </c>
      <c r="R290">
        <v>120</v>
      </c>
      <c r="S290">
        <v>140</v>
      </c>
      <c r="T290">
        <v>140</v>
      </c>
      <c r="U290" t="s">
        <v>1049</v>
      </c>
      <c r="V290" t="s">
        <v>1052</v>
      </c>
    </row>
    <row r="291" spans="1:22" hidden="1" x14ac:dyDescent="0.35">
      <c r="A291" t="s">
        <v>336</v>
      </c>
      <c r="B291" t="s">
        <v>39</v>
      </c>
      <c r="C291" t="s">
        <v>9</v>
      </c>
      <c r="D291" t="s">
        <v>13</v>
      </c>
      <c r="F291">
        <v>44221</v>
      </c>
      <c r="G291">
        <v>44236</v>
      </c>
      <c r="H291">
        <v>1</v>
      </c>
      <c r="K291">
        <v>0.5</v>
      </c>
      <c r="L291">
        <v>52.350099999999998</v>
      </c>
      <c r="M291" t="s">
        <v>18</v>
      </c>
      <c r="N291">
        <v>15</v>
      </c>
      <c r="O291">
        <v>80</v>
      </c>
      <c r="P291">
        <v>40</v>
      </c>
      <c r="Q291">
        <v>40</v>
      </c>
      <c r="R291">
        <v>52.350099999999998</v>
      </c>
      <c r="S291">
        <v>92.350099999999998</v>
      </c>
      <c r="T291">
        <v>92.350099999999998</v>
      </c>
      <c r="U291" t="s">
        <v>1053</v>
      </c>
      <c r="V291" t="s">
        <v>1048</v>
      </c>
    </row>
    <row r="292" spans="1:22" hidden="1" x14ac:dyDescent="0.35">
      <c r="A292" t="s">
        <v>337</v>
      </c>
      <c r="B292" t="s">
        <v>35</v>
      </c>
      <c r="C292" t="s">
        <v>44</v>
      </c>
      <c r="D292" t="s">
        <v>13</v>
      </c>
      <c r="F292">
        <v>44221</v>
      </c>
      <c r="G292">
        <v>44242</v>
      </c>
      <c r="H292">
        <v>1</v>
      </c>
      <c r="K292">
        <v>3.25</v>
      </c>
      <c r="L292">
        <v>511.875</v>
      </c>
      <c r="M292" t="s">
        <v>17</v>
      </c>
      <c r="N292">
        <v>21</v>
      </c>
      <c r="O292">
        <v>80</v>
      </c>
      <c r="P292">
        <v>260</v>
      </c>
      <c r="Q292">
        <v>260</v>
      </c>
      <c r="R292">
        <v>511.875</v>
      </c>
      <c r="S292">
        <v>771.875</v>
      </c>
      <c r="T292">
        <v>771.875</v>
      </c>
      <c r="U292" t="s">
        <v>1053</v>
      </c>
      <c r="V292" t="s">
        <v>1053</v>
      </c>
    </row>
    <row r="293" spans="1:22" hidden="1" x14ac:dyDescent="0.35">
      <c r="A293" t="s">
        <v>338</v>
      </c>
      <c r="B293" t="s">
        <v>36</v>
      </c>
      <c r="C293" t="s">
        <v>7</v>
      </c>
      <c r="D293" t="s">
        <v>13</v>
      </c>
      <c r="F293">
        <v>44221</v>
      </c>
      <c r="G293">
        <v>44275</v>
      </c>
      <c r="H293">
        <v>2</v>
      </c>
      <c r="K293">
        <v>2</v>
      </c>
      <c r="L293">
        <v>368.87400000000002</v>
      </c>
      <c r="M293" t="s">
        <v>17</v>
      </c>
      <c r="N293">
        <v>54</v>
      </c>
      <c r="O293">
        <v>140</v>
      </c>
      <c r="P293">
        <v>280</v>
      </c>
      <c r="Q293">
        <v>280</v>
      </c>
      <c r="R293">
        <v>368.87400000000002</v>
      </c>
      <c r="S293">
        <v>648.87400000000002</v>
      </c>
      <c r="T293">
        <v>648.87400000000002</v>
      </c>
      <c r="U293" t="s">
        <v>1053</v>
      </c>
      <c r="V293" t="s">
        <v>1052</v>
      </c>
    </row>
    <row r="294" spans="1:22" hidden="1" x14ac:dyDescent="0.35">
      <c r="A294" t="s">
        <v>339</v>
      </c>
      <c r="B294" t="s">
        <v>36</v>
      </c>
      <c r="C294" t="s">
        <v>7</v>
      </c>
      <c r="D294" t="s">
        <v>11</v>
      </c>
      <c r="F294">
        <v>44223</v>
      </c>
      <c r="G294">
        <v>44231</v>
      </c>
      <c r="H294">
        <v>1</v>
      </c>
      <c r="K294">
        <v>0.25</v>
      </c>
      <c r="L294">
        <v>120</v>
      </c>
      <c r="M294" t="s">
        <v>17</v>
      </c>
      <c r="N294">
        <v>8</v>
      </c>
      <c r="O294">
        <v>80</v>
      </c>
      <c r="P294">
        <v>20</v>
      </c>
      <c r="Q294">
        <v>20</v>
      </c>
      <c r="R294">
        <v>120</v>
      </c>
      <c r="S294">
        <v>140</v>
      </c>
      <c r="T294">
        <v>140</v>
      </c>
      <c r="U294" t="s">
        <v>1051</v>
      </c>
      <c r="V294" t="s">
        <v>1050</v>
      </c>
    </row>
    <row r="295" spans="1:22" x14ac:dyDescent="0.35">
      <c r="A295" t="s">
        <v>340</v>
      </c>
      <c r="B295" t="s">
        <v>36</v>
      </c>
      <c r="C295" t="s">
        <v>7</v>
      </c>
      <c r="D295" t="s">
        <v>13</v>
      </c>
      <c r="E295" t="s">
        <v>3</v>
      </c>
      <c r="F295">
        <v>44223</v>
      </c>
      <c r="G295">
        <v>44249</v>
      </c>
      <c r="H295">
        <v>2</v>
      </c>
      <c r="K295">
        <v>0.5</v>
      </c>
      <c r="L295">
        <v>5.4720000000000004</v>
      </c>
      <c r="M295" t="s">
        <v>18</v>
      </c>
      <c r="N295">
        <v>26</v>
      </c>
      <c r="O295">
        <v>140</v>
      </c>
      <c r="P295">
        <v>70</v>
      </c>
      <c r="Q295">
        <v>70</v>
      </c>
      <c r="R295">
        <v>5.4720000000000004</v>
      </c>
      <c r="S295">
        <v>75.471999999999994</v>
      </c>
      <c r="T295">
        <v>75.471999999999994</v>
      </c>
      <c r="U295" t="s">
        <v>1051</v>
      </c>
      <c r="V295" t="s">
        <v>1053</v>
      </c>
    </row>
    <row r="296" spans="1:22" hidden="1" x14ac:dyDescent="0.35">
      <c r="A296" t="s">
        <v>341</v>
      </c>
      <c r="B296" t="s">
        <v>39</v>
      </c>
      <c r="C296" t="s">
        <v>8</v>
      </c>
      <c r="D296" t="s">
        <v>12</v>
      </c>
      <c r="F296">
        <v>44224</v>
      </c>
      <c r="G296">
        <v>44235</v>
      </c>
      <c r="H296">
        <v>1</v>
      </c>
      <c r="K296">
        <v>1</v>
      </c>
      <c r="L296">
        <v>60</v>
      </c>
      <c r="M296" t="s">
        <v>18</v>
      </c>
      <c r="N296">
        <v>11</v>
      </c>
      <c r="O296">
        <v>80</v>
      </c>
      <c r="P296">
        <v>80</v>
      </c>
      <c r="Q296">
        <v>80</v>
      </c>
      <c r="R296">
        <v>60</v>
      </c>
      <c r="S296">
        <v>140</v>
      </c>
      <c r="T296">
        <v>140</v>
      </c>
      <c r="U296" t="s">
        <v>1050</v>
      </c>
      <c r="V296" t="s">
        <v>1053</v>
      </c>
    </row>
    <row r="297" spans="1:22" hidden="1" x14ac:dyDescent="0.35">
      <c r="A297" t="s">
        <v>342</v>
      </c>
      <c r="B297" t="s">
        <v>35</v>
      </c>
      <c r="C297" t="s">
        <v>9</v>
      </c>
      <c r="D297" t="s">
        <v>13</v>
      </c>
      <c r="F297">
        <v>44224</v>
      </c>
      <c r="G297">
        <v>44237</v>
      </c>
      <c r="H297">
        <v>1</v>
      </c>
      <c r="K297">
        <v>0.75</v>
      </c>
      <c r="L297">
        <v>114.89449999999999</v>
      </c>
      <c r="M297" t="s">
        <v>19</v>
      </c>
      <c r="N297">
        <v>13</v>
      </c>
      <c r="O297">
        <v>80</v>
      </c>
      <c r="P297">
        <v>60</v>
      </c>
      <c r="Q297">
        <v>60</v>
      </c>
      <c r="R297">
        <v>114.89449999999999</v>
      </c>
      <c r="S297">
        <v>174.89449999999999</v>
      </c>
      <c r="T297">
        <v>174.89449999999999</v>
      </c>
      <c r="U297" t="s">
        <v>1050</v>
      </c>
      <c r="V297" t="s">
        <v>1051</v>
      </c>
    </row>
    <row r="298" spans="1:22" hidden="1" x14ac:dyDescent="0.35">
      <c r="A298" t="s">
        <v>343</v>
      </c>
      <c r="B298" t="s">
        <v>36</v>
      </c>
      <c r="C298" t="s">
        <v>7</v>
      </c>
      <c r="D298" t="s">
        <v>12</v>
      </c>
      <c r="F298">
        <v>44224</v>
      </c>
      <c r="G298">
        <v>44245</v>
      </c>
      <c r="H298">
        <v>2</v>
      </c>
      <c r="K298">
        <v>0.25</v>
      </c>
      <c r="L298">
        <v>23.899000000000001</v>
      </c>
      <c r="M298" t="s">
        <v>18</v>
      </c>
      <c r="N298">
        <v>21</v>
      </c>
      <c r="O298">
        <v>140</v>
      </c>
      <c r="P298">
        <v>35</v>
      </c>
      <c r="Q298">
        <v>35</v>
      </c>
      <c r="R298">
        <v>23.899000000000001</v>
      </c>
      <c r="S298">
        <v>58.899000000000001</v>
      </c>
      <c r="T298">
        <v>58.899000000000001</v>
      </c>
      <c r="U298" t="s">
        <v>1050</v>
      </c>
      <c r="V298" t="s">
        <v>1050</v>
      </c>
    </row>
    <row r="299" spans="1:22" hidden="1" x14ac:dyDescent="0.35">
      <c r="A299" t="s">
        <v>344</v>
      </c>
      <c r="B299" t="s">
        <v>37</v>
      </c>
      <c r="C299" t="s">
        <v>43</v>
      </c>
      <c r="D299" t="s">
        <v>12</v>
      </c>
      <c r="F299">
        <v>44224</v>
      </c>
      <c r="G299">
        <v>44245</v>
      </c>
      <c r="H299">
        <v>1</v>
      </c>
      <c r="K299">
        <v>0.25</v>
      </c>
      <c r="L299">
        <v>57.2</v>
      </c>
      <c r="M299" t="s">
        <v>19</v>
      </c>
      <c r="N299">
        <v>21</v>
      </c>
      <c r="O299">
        <v>80</v>
      </c>
      <c r="P299">
        <v>20</v>
      </c>
      <c r="Q299">
        <v>20</v>
      </c>
      <c r="R299">
        <v>57.2</v>
      </c>
      <c r="S299">
        <v>77.2</v>
      </c>
      <c r="T299">
        <v>77.2</v>
      </c>
      <c r="U299" t="s">
        <v>1050</v>
      </c>
      <c r="V299" t="s">
        <v>1050</v>
      </c>
    </row>
    <row r="300" spans="1:22" hidden="1" x14ac:dyDescent="0.35">
      <c r="A300" t="s">
        <v>345</v>
      </c>
      <c r="B300" t="s">
        <v>35</v>
      </c>
      <c r="C300" t="s">
        <v>9</v>
      </c>
      <c r="D300" t="s">
        <v>13</v>
      </c>
      <c r="F300">
        <v>44224</v>
      </c>
      <c r="G300">
        <v>44258</v>
      </c>
      <c r="H300">
        <v>2</v>
      </c>
      <c r="K300">
        <v>8.5</v>
      </c>
      <c r="L300">
        <v>653.98500000000001</v>
      </c>
      <c r="M300" t="s">
        <v>17</v>
      </c>
      <c r="N300">
        <v>34</v>
      </c>
      <c r="O300">
        <v>140</v>
      </c>
      <c r="P300">
        <v>1190</v>
      </c>
      <c r="Q300">
        <v>1190</v>
      </c>
      <c r="R300">
        <v>653.98500000000001</v>
      </c>
      <c r="S300">
        <v>1843.9850000000001</v>
      </c>
      <c r="T300">
        <v>1843.9850000000001</v>
      </c>
      <c r="U300" t="s">
        <v>1050</v>
      </c>
      <c r="V300" t="s">
        <v>1051</v>
      </c>
    </row>
    <row r="301" spans="1:22" hidden="1" x14ac:dyDescent="0.35">
      <c r="A301" t="s">
        <v>346</v>
      </c>
      <c r="B301" t="s">
        <v>37</v>
      </c>
      <c r="C301" t="s">
        <v>43</v>
      </c>
      <c r="D301" t="s">
        <v>12</v>
      </c>
      <c r="F301">
        <v>44224</v>
      </c>
      <c r="G301">
        <v>44271</v>
      </c>
      <c r="H301">
        <v>1</v>
      </c>
      <c r="K301">
        <v>0.5</v>
      </c>
      <c r="L301">
        <v>9.75</v>
      </c>
      <c r="M301" t="s">
        <v>17</v>
      </c>
      <c r="N301">
        <v>47</v>
      </c>
      <c r="O301">
        <v>80</v>
      </c>
      <c r="P301">
        <v>40</v>
      </c>
      <c r="Q301">
        <v>40</v>
      </c>
      <c r="R301">
        <v>9.75</v>
      </c>
      <c r="S301">
        <v>49.75</v>
      </c>
      <c r="T301">
        <v>49.75</v>
      </c>
      <c r="U301" t="s">
        <v>1050</v>
      </c>
      <c r="V301" t="s">
        <v>1048</v>
      </c>
    </row>
    <row r="302" spans="1:22" hidden="1" x14ac:dyDescent="0.35">
      <c r="A302" t="s">
        <v>347</v>
      </c>
      <c r="B302" t="s">
        <v>36</v>
      </c>
      <c r="C302" t="s">
        <v>7</v>
      </c>
      <c r="D302" t="s">
        <v>13</v>
      </c>
      <c r="F302">
        <v>44226</v>
      </c>
      <c r="G302">
        <v>44229</v>
      </c>
      <c r="H302">
        <v>2</v>
      </c>
      <c r="K302">
        <v>0.5</v>
      </c>
      <c r="L302">
        <v>134</v>
      </c>
      <c r="M302" t="s">
        <v>17</v>
      </c>
      <c r="N302">
        <v>3</v>
      </c>
      <c r="O302">
        <v>140</v>
      </c>
      <c r="P302">
        <v>70</v>
      </c>
      <c r="Q302">
        <v>70</v>
      </c>
      <c r="R302">
        <v>134</v>
      </c>
      <c r="S302">
        <v>204</v>
      </c>
      <c r="T302">
        <v>204</v>
      </c>
      <c r="U302" t="s">
        <v>1052</v>
      </c>
      <c r="V302" t="s">
        <v>1048</v>
      </c>
    </row>
    <row r="303" spans="1:22" hidden="1" x14ac:dyDescent="0.35">
      <c r="A303" t="s">
        <v>348</v>
      </c>
      <c r="B303" t="s">
        <v>36</v>
      </c>
      <c r="C303" t="s">
        <v>7</v>
      </c>
      <c r="D303" t="s">
        <v>12</v>
      </c>
      <c r="F303">
        <v>44228</v>
      </c>
      <c r="G303">
        <v>44237</v>
      </c>
      <c r="H303">
        <v>2</v>
      </c>
      <c r="K303">
        <v>0.25</v>
      </c>
      <c r="L303">
        <v>144</v>
      </c>
      <c r="M303" t="s">
        <v>17</v>
      </c>
      <c r="N303">
        <v>9</v>
      </c>
      <c r="O303">
        <v>140</v>
      </c>
      <c r="P303">
        <v>35</v>
      </c>
      <c r="Q303">
        <v>35</v>
      </c>
      <c r="R303">
        <v>144</v>
      </c>
      <c r="S303">
        <v>179</v>
      </c>
      <c r="T303">
        <v>179</v>
      </c>
      <c r="U303" t="s">
        <v>1053</v>
      </c>
      <c r="V303" t="s">
        <v>1051</v>
      </c>
    </row>
    <row r="304" spans="1:22" hidden="1" x14ac:dyDescent="0.35">
      <c r="A304" t="s">
        <v>349</v>
      </c>
      <c r="B304" t="s">
        <v>35</v>
      </c>
      <c r="C304" t="s">
        <v>9</v>
      </c>
      <c r="D304" t="s">
        <v>12</v>
      </c>
      <c r="F304">
        <v>44228</v>
      </c>
      <c r="G304">
        <v>44237</v>
      </c>
      <c r="H304">
        <v>1</v>
      </c>
      <c r="K304">
        <v>0.5</v>
      </c>
      <c r="L304">
        <v>205.1859</v>
      </c>
      <c r="M304" t="s">
        <v>18</v>
      </c>
      <c r="N304">
        <v>9</v>
      </c>
      <c r="O304">
        <v>80</v>
      </c>
      <c r="P304">
        <v>40</v>
      </c>
      <c r="Q304">
        <v>40</v>
      </c>
      <c r="R304">
        <v>205.1859</v>
      </c>
      <c r="S304">
        <v>245.1859</v>
      </c>
      <c r="T304">
        <v>245.1859</v>
      </c>
      <c r="U304" t="s">
        <v>1053</v>
      </c>
      <c r="V304" t="s">
        <v>1051</v>
      </c>
    </row>
    <row r="305" spans="1:22" hidden="1" x14ac:dyDescent="0.35">
      <c r="A305" t="s">
        <v>350</v>
      </c>
      <c r="B305" t="s">
        <v>38</v>
      </c>
      <c r="C305" t="s">
        <v>43</v>
      </c>
      <c r="D305" t="s">
        <v>13</v>
      </c>
      <c r="F305">
        <v>44228</v>
      </c>
      <c r="G305">
        <v>44252</v>
      </c>
      <c r="H305">
        <v>1</v>
      </c>
      <c r="K305">
        <v>0.5</v>
      </c>
      <c r="L305">
        <v>42.9</v>
      </c>
      <c r="M305" t="s">
        <v>17</v>
      </c>
      <c r="N305">
        <v>24</v>
      </c>
      <c r="O305">
        <v>80</v>
      </c>
      <c r="P305">
        <v>40</v>
      </c>
      <c r="Q305">
        <v>40</v>
      </c>
      <c r="R305">
        <v>42.9</v>
      </c>
      <c r="S305">
        <v>82.9</v>
      </c>
      <c r="T305">
        <v>82.9</v>
      </c>
      <c r="U305" t="s">
        <v>1053</v>
      </c>
      <c r="V305" t="s">
        <v>1050</v>
      </c>
    </row>
    <row r="306" spans="1:22" hidden="1" x14ac:dyDescent="0.35">
      <c r="A306" t="s">
        <v>351</v>
      </c>
      <c r="B306" t="s">
        <v>40</v>
      </c>
      <c r="C306" t="s">
        <v>7</v>
      </c>
      <c r="D306" t="s">
        <v>13</v>
      </c>
      <c r="F306">
        <v>44228</v>
      </c>
      <c r="G306">
        <v>44258</v>
      </c>
      <c r="H306">
        <v>2</v>
      </c>
      <c r="K306">
        <v>1.5</v>
      </c>
      <c r="L306">
        <v>319.82150000000001</v>
      </c>
      <c r="M306" t="s">
        <v>17</v>
      </c>
      <c r="N306">
        <v>30</v>
      </c>
      <c r="O306">
        <v>140</v>
      </c>
      <c r="P306">
        <v>210</v>
      </c>
      <c r="Q306">
        <v>210</v>
      </c>
      <c r="R306">
        <v>319.82150000000001</v>
      </c>
      <c r="S306">
        <v>529.82150000000001</v>
      </c>
      <c r="T306">
        <v>529.82150000000001</v>
      </c>
      <c r="U306" t="s">
        <v>1053</v>
      </c>
      <c r="V306" t="s">
        <v>1051</v>
      </c>
    </row>
    <row r="307" spans="1:22" hidden="1" x14ac:dyDescent="0.35">
      <c r="A307" t="s">
        <v>352</v>
      </c>
      <c r="B307" t="s">
        <v>41</v>
      </c>
      <c r="C307" t="s">
        <v>7</v>
      </c>
      <c r="D307" t="s">
        <v>12</v>
      </c>
      <c r="F307">
        <v>44228</v>
      </c>
      <c r="G307">
        <v>44266</v>
      </c>
      <c r="H307">
        <v>1</v>
      </c>
      <c r="K307">
        <v>0.25</v>
      </c>
      <c r="L307">
        <v>21.33</v>
      </c>
      <c r="M307" t="s">
        <v>17</v>
      </c>
      <c r="N307">
        <v>38</v>
      </c>
      <c r="O307">
        <v>80</v>
      </c>
      <c r="P307">
        <v>20</v>
      </c>
      <c r="Q307">
        <v>20</v>
      </c>
      <c r="R307">
        <v>21.33</v>
      </c>
      <c r="S307">
        <v>41.33</v>
      </c>
      <c r="T307">
        <v>41.33</v>
      </c>
      <c r="U307" t="s">
        <v>1053</v>
      </c>
      <c r="V307" t="s">
        <v>1050</v>
      </c>
    </row>
    <row r="308" spans="1:22" hidden="1" x14ac:dyDescent="0.35">
      <c r="A308" t="s">
        <v>353</v>
      </c>
      <c r="B308" t="s">
        <v>36</v>
      </c>
      <c r="C308" t="s">
        <v>7</v>
      </c>
      <c r="D308" t="s">
        <v>12</v>
      </c>
      <c r="F308">
        <v>44229</v>
      </c>
      <c r="G308">
        <v>44229</v>
      </c>
      <c r="H308">
        <v>2</v>
      </c>
      <c r="K308">
        <v>0.5</v>
      </c>
      <c r="L308">
        <v>21.33</v>
      </c>
      <c r="M308" t="s">
        <v>17</v>
      </c>
      <c r="N308">
        <v>0</v>
      </c>
      <c r="O308">
        <v>140</v>
      </c>
      <c r="P308">
        <v>70</v>
      </c>
      <c r="Q308">
        <v>70</v>
      </c>
      <c r="R308">
        <v>21.33</v>
      </c>
      <c r="S308">
        <v>91.33</v>
      </c>
      <c r="T308">
        <v>91.33</v>
      </c>
      <c r="U308" t="s">
        <v>1048</v>
      </c>
      <c r="V308" t="s">
        <v>1048</v>
      </c>
    </row>
    <row r="309" spans="1:22" hidden="1" x14ac:dyDescent="0.35">
      <c r="A309" t="s">
        <v>354</v>
      </c>
      <c r="B309" t="s">
        <v>40</v>
      </c>
      <c r="C309" t="s">
        <v>7</v>
      </c>
      <c r="D309" t="s">
        <v>13</v>
      </c>
      <c r="F309">
        <v>44229</v>
      </c>
      <c r="G309">
        <v>44236</v>
      </c>
      <c r="H309">
        <v>2</v>
      </c>
      <c r="K309">
        <v>0.5</v>
      </c>
      <c r="L309">
        <v>1231.2</v>
      </c>
      <c r="M309" t="s">
        <v>18</v>
      </c>
      <c r="N309">
        <v>7</v>
      </c>
      <c r="O309">
        <v>140</v>
      </c>
      <c r="P309">
        <v>70</v>
      </c>
      <c r="Q309">
        <v>70</v>
      </c>
      <c r="R309">
        <v>1231.2</v>
      </c>
      <c r="S309">
        <v>1301.2</v>
      </c>
      <c r="T309">
        <v>1301.2</v>
      </c>
      <c r="U309" t="s">
        <v>1048</v>
      </c>
      <c r="V309" t="s">
        <v>1048</v>
      </c>
    </row>
    <row r="310" spans="1:22" hidden="1" x14ac:dyDescent="0.35">
      <c r="A310" t="s">
        <v>355</v>
      </c>
      <c r="B310" t="s">
        <v>36</v>
      </c>
      <c r="C310" t="s">
        <v>7</v>
      </c>
      <c r="D310" t="s">
        <v>13</v>
      </c>
      <c r="F310">
        <v>44229</v>
      </c>
      <c r="G310">
        <v>44244</v>
      </c>
      <c r="H310">
        <v>2</v>
      </c>
      <c r="K310">
        <v>0.5</v>
      </c>
      <c r="L310">
        <v>56.496899999999997</v>
      </c>
      <c r="M310" t="s">
        <v>18</v>
      </c>
      <c r="N310">
        <v>15</v>
      </c>
      <c r="O310">
        <v>140</v>
      </c>
      <c r="P310">
        <v>70</v>
      </c>
      <c r="Q310">
        <v>70</v>
      </c>
      <c r="R310">
        <v>56.496899999999997</v>
      </c>
      <c r="S310">
        <v>126.4969</v>
      </c>
      <c r="T310">
        <v>126.4969</v>
      </c>
      <c r="U310" t="s">
        <v>1048</v>
      </c>
      <c r="V310" t="s">
        <v>1051</v>
      </c>
    </row>
    <row r="311" spans="1:22" hidden="1" x14ac:dyDescent="0.35">
      <c r="A311" t="s">
        <v>356</v>
      </c>
      <c r="B311" t="s">
        <v>36</v>
      </c>
      <c r="C311" t="s">
        <v>7</v>
      </c>
      <c r="D311" t="s">
        <v>13</v>
      </c>
      <c r="F311">
        <v>44229</v>
      </c>
      <c r="G311">
        <v>44245</v>
      </c>
      <c r="H311">
        <v>2</v>
      </c>
      <c r="K311">
        <v>0.5</v>
      </c>
      <c r="L311">
        <v>269.95400000000001</v>
      </c>
      <c r="M311" t="s">
        <v>17</v>
      </c>
      <c r="N311">
        <v>16</v>
      </c>
      <c r="O311">
        <v>140</v>
      </c>
      <c r="P311">
        <v>70</v>
      </c>
      <c r="Q311">
        <v>70</v>
      </c>
      <c r="R311">
        <v>269.95400000000001</v>
      </c>
      <c r="S311">
        <v>339.95400000000001</v>
      </c>
      <c r="T311">
        <v>339.95400000000001</v>
      </c>
      <c r="U311" t="s">
        <v>1048</v>
      </c>
      <c r="V311" t="s">
        <v>1050</v>
      </c>
    </row>
    <row r="312" spans="1:22" hidden="1" x14ac:dyDescent="0.35">
      <c r="A312" t="s">
        <v>357</v>
      </c>
      <c r="B312" t="s">
        <v>40</v>
      </c>
      <c r="C312" t="s">
        <v>7</v>
      </c>
      <c r="D312" t="s">
        <v>13</v>
      </c>
      <c r="F312">
        <v>44229</v>
      </c>
      <c r="G312">
        <v>44258</v>
      </c>
      <c r="H312">
        <v>2</v>
      </c>
      <c r="K312">
        <v>0.5</v>
      </c>
      <c r="L312">
        <v>83.231700000000004</v>
      </c>
      <c r="M312" t="s">
        <v>17</v>
      </c>
      <c r="N312">
        <v>29</v>
      </c>
      <c r="O312">
        <v>140</v>
      </c>
      <c r="P312">
        <v>70</v>
      </c>
      <c r="Q312">
        <v>70</v>
      </c>
      <c r="R312">
        <v>83.231700000000004</v>
      </c>
      <c r="S312">
        <v>153.23169999999999</v>
      </c>
      <c r="T312">
        <v>153.23169999999999</v>
      </c>
      <c r="U312" t="s">
        <v>1048</v>
      </c>
      <c r="V312" t="s">
        <v>1051</v>
      </c>
    </row>
    <row r="313" spans="1:22" hidden="1" x14ac:dyDescent="0.35">
      <c r="A313" t="s">
        <v>358</v>
      </c>
      <c r="B313" t="s">
        <v>39</v>
      </c>
      <c r="C313" t="s">
        <v>9</v>
      </c>
      <c r="D313" t="s">
        <v>11</v>
      </c>
      <c r="F313">
        <v>44229</v>
      </c>
      <c r="G313">
        <v>44273</v>
      </c>
      <c r="H313">
        <v>1</v>
      </c>
      <c r="K313">
        <v>0.25</v>
      </c>
      <c r="L313">
        <v>88.624799999999993</v>
      </c>
      <c r="M313" t="s">
        <v>17</v>
      </c>
      <c r="N313">
        <v>44</v>
      </c>
      <c r="O313">
        <v>80</v>
      </c>
      <c r="P313">
        <v>20</v>
      </c>
      <c r="Q313">
        <v>20</v>
      </c>
      <c r="R313">
        <v>88.624799999999993</v>
      </c>
      <c r="S313">
        <v>108.62479999999999</v>
      </c>
      <c r="T313">
        <v>108.62479999999999</v>
      </c>
      <c r="U313" t="s">
        <v>1048</v>
      </c>
      <c r="V313" t="s">
        <v>1050</v>
      </c>
    </row>
    <row r="314" spans="1:22" hidden="1" x14ac:dyDescent="0.35">
      <c r="A314" t="s">
        <v>359</v>
      </c>
      <c r="B314" t="s">
        <v>38</v>
      </c>
      <c r="C314" t="s">
        <v>8</v>
      </c>
      <c r="D314" t="s">
        <v>11</v>
      </c>
      <c r="F314">
        <v>44229</v>
      </c>
      <c r="G314">
        <v>44341</v>
      </c>
      <c r="H314">
        <v>1</v>
      </c>
      <c r="K314">
        <v>0.25</v>
      </c>
      <c r="L314">
        <v>40</v>
      </c>
      <c r="M314" t="s">
        <v>19</v>
      </c>
      <c r="N314">
        <v>112</v>
      </c>
      <c r="O314">
        <v>80</v>
      </c>
      <c r="P314">
        <v>20</v>
      </c>
      <c r="Q314">
        <v>20</v>
      </c>
      <c r="R314">
        <v>40</v>
      </c>
      <c r="S314">
        <v>60</v>
      </c>
      <c r="T314">
        <v>60</v>
      </c>
      <c r="U314" t="s">
        <v>1048</v>
      </c>
      <c r="V314" t="s">
        <v>1048</v>
      </c>
    </row>
    <row r="315" spans="1:22" hidden="1" x14ac:dyDescent="0.35">
      <c r="A315" t="s">
        <v>360</v>
      </c>
      <c r="B315" t="s">
        <v>37</v>
      </c>
      <c r="C315" t="s">
        <v>43</v>
      </c>
      <c r="D315" t="s">
        <v>12</v>
      </c>
      <c r="F315">
        <v>44231</v>
      </c>
      <c r="G315">
        <v>44242</v>
      </c>
      <c r="H315">
        <v>1</v>
      </c>
      <c r="K315">
        <v>1.5</v>
      </c>
      <c r="L315">
        <v>33.475000000000001</v>
      </c>
      <c r="M315" t="s">
        <v>19</v>
      </c>
      <c r="N315">
        <v>11</v>
      </c>
      <c r="O315">
        <v>80</v>
      </c>
      <c r="P315">
        <v>120</v>
      </c>
      <c r="Q315">
        <v>120</v>
      </c>
      <c r="R315">
        <v>33.475000000000001</v>
      </c>
      <c r="S315">
        <v>153.47499999999999</v>
      </c>
      <c r="T315">
        <v>153.47499999999999</v>
      </c>
      <c r="U315" t="s">
        <v>1050</v>
      </c>
      <c r="V315" t="s">
        <v>1053</v>
      </c>
    </row>
    <row r="316" spans="1:22" hidden="1" x14ac:dyDescent="0.35">
      <c r="A316" t="s">
        <v>361</v>
      </c>
      <c r="B316" t="s">
        <v>38</v>
      </c>
      <c r="C316" t="s">
        <v>9</v>
      </c>
      <c r="D316" t="s">
        <v>12</v>
      </c>
      <c r="F316">
        <v>44231</v>
      </c>
      <c r="G316">
        <v>44247</v>
      </c>
      <c r="H316">
        <v>2</v>
      </c>
      <c r="K316">
        <v>0.25</v>
      </c>
      <c r="L316">
        <v>33.8611</v>
      </c>
      <c r="M316" t="s">
        <v>17</v>
      </c>
      <c r="N316">
        <v>16</v>
      </c>
      <c r="O316">
        <v>140</v>
      </c>
      <c r="P316">
        <v>35</v>
      </c>
      <c r="Q316">
        <v>35</v>
      </c>
      <c r="R316">
        <v>33.8611</v>
      </c>
      <c r="S316">
        <v>68.861099999999993</v>
      </c>
      <c r="T316">
        <v>68.861099999999993</v>
      </c>
      <c r="U316" t="s">
        <v>1050</v>
      </c>
      <c r="V316" t="s">
        <v>1052</v>
      </c>
    </row>
    <row r="317" spans="1:22" hidden="1" x14ac:dyDescent="0.35">
      <c r="A317" t="s">
        <v>362</v>
      </c>
      <c r="B317" t="s">
        <v>37</v>
      </c>
      <c r="C317" t="s">
        <v>43</v>
      </c>
      <c r="D317" t="s">
        <v>11</v>
      </c>
      <c r="F317">
        <v>44231</v>
      </c>
      <c r="G317">
        <v>44250</v>
      </c>
      <c r="H317">
        <v>1</v>
      </c>
      <c r="K317">
        <v>0.25</v>
      </c>
      <c r="L317">
        <v>33.957900000000002</v>
      </c>
      <c r="M317" t="s">
        <v>17</v>
      </c>
      <c r="N317">
        <v>19</v>
      </c>
      <c r="O317">
        <v>80</v>
      </c>
      <c r="P317">
        <v>20</v>
      </c>
      <c r="Q317">
        <v>20</v>
      </c>
      <c r="R317">
        <v>33.957900000000002</v>
      </c>
      <c r="S317">
        <v>53.957900000000002</v>
      </c>
      <c r="T317">
        <v>53.957900000000002</v>
      </c>
      <c r="U317" t="s">
        <v>1050</v>
      </c>
      <c r="V317" t="s">
        <v>1048</v>
      </c>
    </row>
    <row r="318" spans="1:22" hidden="1" x14ac:dyDescent="0.35">
      <c r="A318" t="s">
        <v>363</v>
      </c>
      <c r="B318" t="s">
        <v>38</v>
      </c>
      <c r="C318" t="s">
        <v>8</v>
      </c>
      <c r="D318" t="s">
        <v>12</v>
      </c>
      <c r="F318">
        <v>44231</v>
      </c>
      <c r="G318">
        <v>44260</v>
      </c>
      <c r="H318">
        <v>1</v>
      </c>
      <c r="K318">
        <v>0.5</v>
      </c>
      <c r="L318">
        <v>36.890099999999997</v>
      </c>
      <c r="M318" t="s">
        <v>18</v>
      </c>
      <c r="N318">
        <v>29</v>
      </c>
      <c r="O318">
        <v>80</v>
      </c>
      <c r="P318">
        <v>40</v>
      </c>
      <c r="Q318">
        <v>40</v>
      </c>
      <c r="R318">
        <v>36.890099999999997</v>
      </c>
      <c r="S318">
        <v>76.89009999999999</v>
      </c>
      <c r="T318">
        <v>76.89009999999999</v>
      </c>
      <c r="U318" t="s">
        <v>1050</v>
      </c>
      <c r="V318" t="s">
        <v>1049</v>
      </c>
    </row>
    <row r="319" spans="1:22" hidden="1" x14ac:dyDescent="0.35">
      <c r="A319" t="s">
        <v>364</v>
      </c>
      <c r="B319" t="s">
        <v>39</v>
      </c>
      <c r="C319" t="s">
        <v>8</v>
      </c>
      <c r="D319" t="s">
        <v>12</v>
      </c>
      <c r="F319">
        <v>44231</v>
      </c>
      <c r="G319">
        <v>44264</v>
      </c>
      <c r="H319">
        <v>1</v>
      </c>
      <c r="K319">
        <v>0.5</v>
      </c>
      <c r="L319">
        <v>25.339500000000001</v>
      </c>
      <c r="M319" t="s">
        <v>18</v>
      </c>
      <c r="N319">
        <v>33</v>
      </c>
      <c r="O319">
        <v>80</v>
      </c>
      <c r="P319">
        <v>40</v>
      </c>
      <c r="Q319">
        <v>40</v>
      </c>
      <c r="R319">
        <v>25.339500000000001</v>
      </c>
      <c r="S319">
        <v>65.339500000000001</v>
      </c>
      <c r="T319">
        <v>65.339500000000001</v>
      </c>
      <c r="U319" t="s">
        <v>1050</v>
      </c>
      <c r="V319" t="s">
        <v>1048</v>
      </c>
    </row>
    <row r="320" spans="1:22" hidden="1" x14ac:dyDescent="0.35">
      <c r="A320" t="s">
        <v>365</v>
      </c>
      <c r="B320" t="s">
        <v>41</v>
      </c>
      <c r="C320" t="s">
        <v>7</v>
      </c>
      <c r="D320" t="s">
        <v>11</v>
      </c>
      <c r="F320">
        <v>44231</v>
      </c>
      <c r="G320">
        <v>44270</v>
      </c>
      <c r="H320">
        <v>1</v>
      </c>
      <c r="K320">
        <v>0.25</v>
      </c>
      <c r="L320">
        <v>30</v>
      </c>
      <c r="M320" t="s">
        <v>17</v>
      </c>
      <c r="N320">
        <v>39</v>
      </c>
      <c r="O320">
        <v>80</v>
      </c>
      <c r="P320">
        <v>20</v>
      </c>
      <c r="Q320">
        <v>20</v>
      </c>
      <c r="R320">
        <v>30</v>
      </c>
      <c r="S320">
        <v>50</v>
      </c>
      <c r="T320">
        <v>50</v>
      </c>
      <c r="U320" t="s">
        <v>1050</v>
      </c>
      <c r="V320" t="s">
        <v>1053</v>
      </c>
    </row>
    <row r="321" spans="1:22" x14ac:dyDescent="0.35">
      <c r="A321" t="s">
        <v>366</v>
      </c>
      <c r="B321" t="s">
        <v>39</v>
      </c>
      <c r="C321" t="s">
        <v>9</v>
      </c>
      <c r="D321" t="s">
        <v>12</v>
      </c>
      <c r="E321" t="s">
        <v>3</v>
      </c>
      <c r="F321">
        <v>44232</v>
      </c>
      <c r="G321">
        <v>44268</v>
      </c>
      <c r="H321">
        <v>1</v>
      </c>
      <c r="K321">
        <v>0.5</v>
      </c>
      <c r="L321">
        <v>31.807600000000001</v>
      </c>
      <c r="M321" t="s">
        <v>17</v>
      </c>
      <c r="N321">
        <v>36</v>
      </c>
      <c r="O321">
        <v>80</v>
      </c>
      <c r="P321">
        <v>40</v>
      </c>
      <c r="Q321">
        <v>40</v>
      </c>
      <c r="R321">
        <v>31.807600000000001</v>
      </c>
      <c r="S321">
        <v>71.807600000000008</v>
      </c>
      <c r="T321">
        <v>71.807600000000008</v>
      </c>
      <c r="U321" t="s">
        <v>1049</v>
      </c>
      <c r="V321" t="s">
        <v>1052</v>
      </c>
    </row>
    <row r="322" spans="1:22" x14ac:dyDescent="0.35">
      <c r="A322" t="s">
        <v>367</v>
      </c>
      <c r="B322" t="s">
        <v>35</v>
      </c>
      <c r="C322" t="s">
        <v>8</v>
      </c>
      <c r="D322" t="s">
        <v>13</v>
      </c>
      <c r="E322" t="s">
        <v>3</v>
      </c>
      <c r="F322">
        <v>44232</v>
      </c>
      <c r="G322">
        <v>44377</v>
      </c>
      <c r="H322">
        <v>1</v>
      </c>
      <c r="K322">
        <v>0.5</v>
      </c>
      <c r="L322">
        <v>61.17</v>
      </c>
      <c r="M322" t="s">
        <v>19</v>
      </c>
      <c r="N322">
        <v>145</v>
      </c>
      <c r="O322">
        <v>80</v>
      </c>
      <c r="P322">
        <v>40</v>
      </c>
      <c r="Q322">
        <v>40</v>
      </c>
      <c r="R322">
        <v>61.17</v>
      </c>
      <c r="S322">
        <v>101.17</v>
      </c>
      <c r="T322">
        <v>101.17</v>
      </c>
      <c r="U322" t="s">
        <v>1049</v>
      </c>
      <c r="V322" t="s">
        <v>1051</v>
      </c>
    </row>
    <row r="323" spans="1:22" hidden="1" x14ac:dyDescent="0.35">
      <c r="A323" t="s">
        <v>368</v>
      </c>
      <c r="B323" t="s">
        <v>38</v>
      </c>
      <c r="C323" t="s">
        <v>8</v>
      </c>
      <c r="D323" t="s">
        <v>12</v>
      </c>
      <c r="F323">
        <v>44233</v>
      </c>
      <c r="G323">
        <v>44278</v>
      </c>
      <c r="H323">
        <v>1</v>
      </c>
      <c r="K323">
        <v>0.5</v>
      </c>
      <c r="L323">
        <v>15.542999999999999</v>
      </c>
      <c r="M323" t="s">
        <v>19</v>
      </c>
      <c r="N323">
        <v>45</v>
      </c>
      <c r="O323">
        <v>80</v>
      </c>
      <c r="P323">
        <v>40</v>
      </c>
      <c r="Q323">
        <v>40</v>
      </c>
      <c r="R323">
        <v>15.542999999999999</v>
      </c>
      <c r="S323">
        <v>55.542999999999999</v>
      </c>
      <c r="T323">
        <v>55.542999999999999</v>
      </c>
      <c r="U323" t="s">
        <v>1052</v>
      </c>
      <c r="V323" t="s">
        <v>1048</v>
      </c>
    </row>
    <row r="324" spans="1:22" hidden="1" x14ac:dyDescent="0.35">
      <c r="A324" t="s">
        <v>369</v>
      </c>
      <c r="B324" t="s">
        <v>38</v>
      </c>
      <c r="C324" t="s">
        <v>8</v>
      </c>
      <c r="D324" t="s">
        <v>11</v>
      </c>
      <c r="F324">
        <v>44233</v>
      </c>
      <c r="G324">
        <v>44286</v>
      </c>
      <c r="H324">
        <v>1</v>
      </c>
      <c r="K324">
        <v>0.25</v>
      </c>
      <c r="L324">
        <v>72.350099999999998</v>
      </c>
      <c r="M324" t="s">
        <v>17</v>
      </c>
      <c r="N324">
        <v>53</v>
      </c>
      <c r="O324">
        <v>80</v>
      </c>
      <c r="P324">
        <v>20</v>
      </c>
      <c r="Q324">
        <v>20</v>
      </c>
      <c r="R324">
        <v>72.350099999999998</v>
      </c>
      <c r="S324">
        <v>92.350099999999998</v>
      </c>
      <c r="T324">
        <v>92.350099999999998</v>
      </c>
      <c r="U324" t="s">
        <v>1052</v>
      </c>
      <c r="V324" t="s">
        <v>1051</v>
      </c>
    </row>
    <row r="325" spans="1:22" x14ac:dyDescent="0.35">
      <c r="A325" t="s">
        <v>370</v>
      </c>
      <c r="B325" t="s">
        <v>36</v>
      </c>
      <c r="C325" t="s">
        <v>7</v>
      </c>
      <c r="D325" t="s">
        <v>11</v>
      </c>
      <c r="E325" t="s">
        <v>3</v>
      </c>
      <c r="F325">
        <v>44235</v>
      </c>
      <c r="G325">
        <v>44246</v>
      </c>
      <c r="H325">
        <v>1</v>
      </c>
      <c r="K325">
        <v>0.25</v>
      </c>
      <c r="L325">
        <v>96.714699999999993</v>
      </c>
      <c r="M325" t="s">
        <v>17</v>
      </c>
      <c r="N325">
        <v>11</v>
      </c>
      <c r="O325">
        <v>80</v>
      </c>
      <c r="P325">
        <v>20</v>
      </c>
      <c r="Q325">
        <v>20</v>
      </c>
      <c r="R325">
        <v>96.714699999999993</v>
      </c>
      <c r="S325">
        <v>116.71469999999999</v>
      </c>
      <c r="T325">
        <v>116.71469999999999</v>
      </c>
      <c r="U325" t="s">
        <v>1053</v>
      </c>
      <c r="V325" t="s">
        <v>1049</v>
      </c>
    </row>
    <row r="326" spans="1:22" hidden="1" x14ac:dyDescent="0.35">
      <c r="A326" t="s">
        <v>371</v>
      </c>
      <c r="B326" t="s">
        <v>35</v>
      </c>
      <c r="C326" t="s">
        <v>44</v>
      </c>
      <c r="D326" t="s">
        <v>13</v>
      </c>
      <c r="F326">
        <v>44235</v>
      </c>
      <c r="G326">
        <v>44243</v>
      </c>
      <c r="H326">
        <v>1</v>
      </c>
      <c r="K326">
        <v>0.5</v>
      </c>
      <c r="L326">
        <v>207.89859999999999</v>
      </c>
      <c r="M326" t="s">
        <v>18</v>
      </c>
      <c r="N326">
        <v>8</v>
      </c>
      <c r="O326">
        <v>80</v>
      </c>
      <c r="P326">
        <v>40</v>
      </c>
      <c r="Q326">
        <v>40</v>
      </c>
      <c r="R326">
        <v>207.89859999999999</v>
      </c>
      <c r="S326">
        <v>247.89859999999999</v>
      </c>
      <c r="T326">
        <v>247.89859999999999</v>
      </c>
      <c r="U326" t="s">
        <v>1053</v>
      </c>
      <c r="V326" t="s">
        <v>1048</v>
      </c>
    </row>
    <row r="327" spans="1:22" hidden="1" x14ac:dyDescent="0.35">
      <c r="A327" t="s">
        <v>372</v>
      </c>
      <c r="B327" t="s">
        <v>37</v>
      </c>
      <c r="C327" t="s">
        <v>43</v>
      </c>
      <c r="D327" t="s">
        <v>1</v>
      </c>
      <c r="F327">
        <v>44235</v>
      </c>
      <c r="G327">
        <v>44245</v>
      </c>
      <c r="H327">
        <v>3</v>
      </c>
      <c r="K327">
        <v>3.5</v>
      </c>
      <c r="L327">
        <v>821.87300000000005</v>
      </c>
      <c r="M327" t="s">
        <v>17</v>
      </c>
      <c r="N327">
        <v>10</v>
      </c>
      <c r="O327">
        <v>195</v>
      </c>
      <c r="P327">
        <v>682.5</v>
      </c>
      <c r="Q327">
        <v>682.5</v>
      </c>
      <c r="R327">
        <v>821.87300000000005</v>
      </c>
      <c r="S327">
        <v>1504.373</v>
      </c>
      <c r="T327">
        <v>1504.373</v>
      </c>
      <c r="U327" t="s">
        <v>1053</v>
      </c>
      <c r="V327" t="s">
        <v>1050</v>
      </c>
    </row>
    <row r="328" spans="1:22" hidden="1" x14ac:dyDescent="0.35">
      <c r="A328" t="s">
        <v>373</v>
      </c>
      <c r="B328" t="s">
        <v>36</v>
      </c>
      <c r="C328" t="s">
        <v>7</v>
      </c>
      <c r="D328" t="s">
        <v>2</v>
      </c>
      <c r="F328">
        <v>44235</v>
      </c>
      <c r="G328">
        <v>44249</v>
      </c>
      <c r="H328">
        <v>2</v>
      </c>
      <c r="K328">
        <v>1</v>
      </c>
      <c r="L328">
        <v>118.55840000000001</v>
      </c>
      <c r="M328" t="s">
        <v>17</v>
      </c>
      <c r="N328">
        <v>14</v>
      </c>
      <c r="O328">
        <v>140</v>
      </c>
      <c r="P328">
        <v>140</v>
      </c>
      <c r="Q328">
        <v>140</v>
      </c>
      <c r="R328">
        <v>118.55840000000001</v>
      </c>
      <c r="S328">
        <v>258.55840000000001</v>
      </c>
      <c r="T328">
        <v>258.55840000000001</v>
      </c>
      <c r="U328" t="s">
        <v>1053</v>
      </c>
      <c r="V328" t="s">
        <v>1053</v>
      </c>
    </row>
    <row r="329" spans="1:22" x14ac:dyDescent="0.35">
      <c r="A329" t="s">
        <v>374</v>
      </c>
      <c r="B329" t="s">
        <v>35</v>
      </c>
      <c r="C329" t="s">
        <v>44</v>
      </c>
      <c r="D329" t="s">
        <v>12</v>
      </c>
      <c r="E329" t="s">
        <v>3</v>
      </c>
      <c r="F329">
        <v>44236</v>
      </c>
      <c r="G329">
        <v>44237</v>
      </c>
      <c r="H329">
        <v>1</v>
      </c>
      <c r="K329">
        <v>0.25</v>
      </c>
      <c r="L329">
        <v>54.463700000000003</v>
      </c>
      <c r="M329" t="s">
        <v>19</v>
      </c>
      <c r="N329">
        <v>1</v>
      </c>
      <c r="O329">
        <v>80</v>
      </c>
      <c r="P329">
        <v>20</v>
      </c>
      <c r="Q329">
        <v>20</v>
      </c>
      <c r="R329">
        <v>54.463700000000003</v>
      </c>
      <c r="S329">
        <v>74.463700000000003</v>
      </c>
      <c r="T329">
        <v>74.463700000000003</v>
      </c>
      <c r="U329" t="s">
        <v>1048</v>
      </c>
      <c r="V329" t="s">
        <v>1051</v>
      </c>
    </row>
    <row r="330" spans="1:22" hidden="1" x14ac:dyDescent="0.35">
      <c r="A330" t="s">
        <v>375</v>
      </c>
      <c r="B330" t="s">
        <v>36</v>
      </c>
      <c r="C330" t="s">
        <v>7</v>
      </c>
      <c r="D330" t="s">
        <v>12</v>
      </c>
      <c r="F330">
        <v>44236</v>
      </c>
      <c r="G330">
        <v>44249</v>
      </c>
      <c r="H330">
        <v>2</v>
      </c>
      <c r="K330">
        <v>0.25</v>
      </c>
      <c r="L330">
        <v>83.441299999999998</v>
      </c>
      <c r="M330" t="s">
        <v>17</v>
      </c>
      <c r="N330">
        <v>13</v>
      </c>
      <c r="O330">
        <v>140</v>
      </c>
      <c r="P330">
        <v>35</v>
      </c>
      <c r="Q330">
        <v>35</v>
      </c>
      <c r="R330">
        <v>83.441299999999998</v>
      </c>
      <c r="S330">
        <v>118.4413</v>
      </c>
      <c r="T330">
        <v>118.4413</v>
      </c>
      <c r="U330" t="s">
        <v>1048</v>
      </c>
      <c r="V330" t="s">
        <v>1053</v>
      </c>
    </row>
    <row r="331" spans="1:22" hidden="1" x14ac:dyDescent="0.35">
      <c r="A331" t="s">
        <v>376</v>
      </c>
      <c r="B331" t="s">
        <v>36</v>
      </c>
      <c r="C331" t="s">
        <v>7</v>
      </c>
      <c r="D331" t="s">
        <v>12</v>
      </c>
      <c r="F331">
        <v>44236</v>
      </c>
      <c r="G331">
        <v>44251</v>
      </c>
      <c r="H331">
        <v>2</v>
      </c>
      <c r="K331">
        <v>0.75</v>
      </c>
      <c r="L331">
        <v>36</v>
      </c>
      <c r="M331" t="s">
        <v>17</v>
      </c>
      <c r="N331">
        <v>15</v>
      </c>
      <c r="O331">
        <v>140</v>
      </c>
      <c r="P331">
        <v>105</v>
      </c>
      <c r="Q331">
        <v>105</v>
      </c>
      <c r="R331">
        <v>36</v>
      </c>
      <c r="S331">
        <v>141</v>
      </c>
      <c r="T331">
        <v>141</v>
      </c>
      <c r="U331" t="s">
        <v>1048</v>
      </c>
      <c r="V331" t="s">
        <v>1051</v>
      </c>
    </row>
    <row r="332" spans="1:22" hidden="1" x14ac:dyDescent="0.35">
      <c r="A332" t="s">
        <v>377</v>
      </c>
      <c r="B332" t="s">
        <v>37</v>
      </c>
      <c r="C332" t="s">
        <v>43</v>
      </c>
      <c r="D332" t="s">
        <v>13</v>
      </c>
      <c r="F332">
        <v>44236</v>
      </c>
      <c r="G332">
        <v>44299</v>
      </c>
      <c r="H332">
        <v>1</v>
      </c>
      <c r="K332">
        <v>0.5</v>
      </c>
      <c r="L332">
        <v>53.43</v>
      </c>
      <c r="M332" t="s">
        <v>17</v>
      </c>
      <c r="N332">
        <v>63</v>
      </c>
      <c r="O332">
        <v>80</v>
      </c>
      <c r="P332">
        <v>40</v>
      </c>
      <c r="Q332">
        <v>40</v>
      </c>
      <c r="R332">
        <v>53.43</v>
      </c>
      <c r="S332">
        <v>93.43</v>
      </c>
      <c r="T332">
        <v>93.43</v>
      </c>
      <c r="U332" t="s">
        <v>1048</v>
      </c>
      <c r="V332" t="s">
        <v>1048</v>
      </c>
    </row>
    <row r="333" spans="1:22" hidden="1" x14ac:dyDescent="0.35">
      <c r="A333" t="s">
        <v>378</v>
      </c>
      <c r="B333" t="s">
        <v>36</v>
      </c>
      <c r="C333" t="s">
        <v>7</v>
      </c>
      <c r="D333" t="s">
        <v>12</v>
      </c>
      <c r="F333">
        <v>44237</v>
      </c>
      <c r="G333">
        <v>44244</v>
      </c>
      <c r="H333">
        <v>1</v>
      </c>
      <c r="K333">
        <v>0.5</v>
      </c>
      <c r="L333">
        <v>76.787999999999997</v>
      </c>
      <c r="M333" t="s">
        <v>17</v>
      </c>
      <c r="N333">
        <v>7</v>
      </c>
      <c r="O333">
        <v>80</v>
      </c>
      <c r="P333">
        <v>40</v>
      </c>
      <c r="Q333">
        <v>40</v>
      </c>
      <c r="R333">
        <v>76.787999999999997</v>
      </c>
      <c r="S333">
        <v>116.788</v>
      </c>
      <c r="T333">
        <v>116.788</v>
      </c>
      <c r="U333" t="s">
        <v>1051</v>
      </c>
      <c r="V333" t="s">
        <v>1051</v>
      </c>
    </row>
    <row r="334" spans="1:22" hidden="1" x14ac:dyDescent="0.35">
      <c r="A334" t="s">
        <v>379</v>
      </c>
      <c r="B334" t="s">
        <v>39</v>
      </c>
      <c r="C334" t="s">
        <v>9</v>
      </c>
      <c r="D334" t="s">
        <v>12</v>
      </c>
      <c r="F334">
        <v>44237</v>
      </c>
      <c r="G334">
        <v>44249</v>
      </c>
      <c r="H334">
        <v>1</v>
      </c>
      <c r="I334" t="s">
        <v>3</v>
      </c>
      <c r="J334" t="s">
        <v>3</v>
      </c>
      <c r="K334">
        <v>0.25</v>
      </c>
      <c r="L334">
        <v>78</v>
      </c>
      <c r="M334" t="s">
        <v>20</v>
      </c>
      <c r="N334">
        <v>12</v>
      </c>
      <c r="O334">
        <v>80</v>
      </c>
      <c r="P334">
        <v>20</v>
      </c>
      <c r="Q334">
        <v>0</v>
      </c>
      <c r="R334">
        <v>0</v>
      </c>
      <c r="S334">
        <v>98</v>
      </c>
      <c r="T334">
        <v>0</v>
      </c>
      <c r="U334" t="s">
        <v>1051</v>
      </c>
      <c r="V334" t="s">
        <v>1053</v>
      </c>
    </row>
    <row r="335" spans="1:22" hidden="1" x14ac:dyDescent="0.35">
      <c r="A335" t="s">
        <v>380</v>
      </c>
      <c r="B335" t="s">
        <v>35</v>
      </c>
      <c r="C335" t="s">
        <v>9</v>
      </c>
      <c r="D335" t="s">
        <v>13</v>
      </c>
      <c r="F335">
        <v>44237</v>
      </c>
      <c r="G335">
        <v>44252</v>
      </c>
      <c r="H335">
        <v>2</v>
      </c>
      <c r="K335">
        <v>2.75</v>
      </c>
      <c r="L335">
        <v>666.4434</v>
      </c>
      <c r="M335" t="s">
        <v>18</v>
      </c>
      <c r="N335">
        <v>15</v>
      </c>
      <c r="O335">
        <v>140</v>
      </c>
      <c r="P335">
        <v>385</v>
      </c>
      <c r="Q335">
        <v>385</v>
      </c>
      <c r="R335">
        <v>666.4434</v>
      </c>
      <c r="S335">
        <v>1051.4434000000001</v>
      </c>
      <c r="T335">
        <v>1051.4434000000001</v>
      </c>
      <c r="U335" t="s">
        <v>1051</v>
      </c>
      <c r="V335" t="s">
        <v>1050</v>
      </c>
    </row>
    <row r="336" spans="1:22" x14ac:dyDescent="0.35">
      <c r="A336" t="s">
        <v>381</v>
      </c>
      <c r="B336" t="s">
        <v>35</v>
      </c>
      <c r="C336" t="s">
        <v>9</v>
      </c>
      <c r="D336" t="s">
        <v>11</v>
      </c>
      <c r="E336" t="s">
        <v>3</v>
      </c>
      <c r="F336">
        <v>44238</v>
      </c>
      <c r="G336">
        <v>44254</v>
      </c>
      <c r="H336">
        <v>1</v>
      </c>
      <c r="K336">
        <v>0.25</v>
      </c>
      <c r="L336">
        <v>19.196999999999999</v>
      </c>
      <c r="M336" t="s">
        <v>18</v>
      </c>
      <c r="N336">
        <v>16</v>
      </c>
      <c r="O336">
        <v>80</v>
      </c>
      <c r="P336">
        <v>20</v>
      </c>
      <c r="Q336">
        <v>20</v>
      </c>
      <c r="R336">
        <v>19.196999999999999</v>
      </c>
      <c r="S336">
        <v>39.197000000000003</v>
      </c>
      <c r="T336">
        <v>39.197000000000003</v>
      </c>
      <c r="U336" t="s">
        <v>1050</v>
      </c>
      <c r="V336" t="s">
        <v>1052</v>
      </c>
    </row>
    <row r="337" spans="1:22" hidden="1" x14ac:dyDescent="0.35">
      <c r="A337" t="s">
        <v>382</v>
      </c>
      <c r="B337" t="s">
        <v>37</v>
      </c>
      <c r="C337" t="s">
        <v>43</v>
      </c>
      <c r="D337" t="s">
        <v>12</v>
      </c>
      <c r="F337">
        <v>44238</v>
      </c>
      <c r="G337">
        <v>44266</v>
      </c>
      <c r="H337">
        <v>1</v>
      </c>
      <c r="K337">
        <v>0.75</v>
      </c>
      <c r="L337">
        <v>414.53649999999999</v>
      </c>
      <c r="M337" t="s">
        <v>19</v>
      </c>
      <c r="N337">
        <v>28</v>
      </c>
      <c r="O337">
        <v>80</v>
      </c>
      <c r="P337">
        <v>60</v>
      </c>
      <c r="Q337">
        <v>60</v>
      </c>
      <c r="R337">
        <v>414.53649999999999</v>
      </c>
      <c r="S337">
        <v>474.53649999999999</v>
      </c>
      <c r="T337">
        <v>474.53649999999999</v>
      </c>
      <c r="U337" t="s">
        <v>1050</v>
      </c>
      <c r="V337" t="s">
        <v>1050</v>
      </c>
    </row>
    <row r="338" spans="1:22" hidden="1" x14ac:dyDescent="0.35">
      <c r="A338" t="s">
        <v>383</v>
      </c>
      <c r="B338" t="s">
        <v>39</v>
      </c>
      <c r="C338" t="s">
        <v>8</v>
      </c>
      <c r="D338" t="s">
        <v>2</v>
      </c>
      <c r="F338">
        <v>44240</v>
      </c>
      <c r="G338">
        <v>44294</v>
      </c>
      <c r="H338">
        <v>1</v>
      </c>
      <c r="K338">
        <v>1</v>
      </c>
      <c r="L338">
        <v>19.196999999999999</v>
      </c>
      <c r="M338" t="s">
        <v>17</v>
      </c>
      <c r="N338">
        <v>54</v>
      </c>
      <c r="O338">
        <v>80</v>
      </c>
      <c r="P338">
        <v>80</v>
      </c>
      <c r="Q338">
        <v>80</v>
      </c>
      <c r="R338">
        <v>19.196999999999999</v>
      </c>
      <c r="S338">
        <v>99.197000000000003</v>
      </c>
      <c r="T338">
        <v>99.197000000000003</v>
      </c>
      <c r="U338" t="s">
        <v>1052</v>
      </c>
      <c r="V338" t="s">
        <v>1050</v>
      </c>
    </row>
    <row r="339" spans="1:22" hidden="1" x14ac:dyDescent="0.35">
      <c r="A339" t="s">
        <v>384</v>
      </c>
      <c r="B339" t="s">
        <v>36</v>
      </c>
      <c r="C339" t="s">
        <v>7</v>
      </c>
      <c r="D339" t="s">
        <v>1</v>
      </c>
      <c r="F339">
        <v>44242</v>
      </c>
      <c r="G339">
        <v>44245</v>
      </c>
      <c r="H339">
        <v>2</v>
      </c>
      <c r="K339">
        <v>1</v>
      </c>
      <c r="L339">
        <v>157.86000000000001</v>
      </c>
      <c r="M339" t="s">
        <v>17</v>
      </c>
      <c r="N339">
        <v>3</v>
      </c>
      <c r="O339">
        <v>140</v>
      </c>
      <c r="P339">
        <v>140</v>
      </c>
      <c r="Q339">
        <v>140</v>
      </c>
      <c r="R339">
        <v>157.86000000000001</v>
      </c>
      <c r="S339">
        <v>297.86</v>
      </c>
      <c r="T339">
        <v>297.86</v>
      </c>
      <c r="U339" t="s">
        <v>1053</v>
      </c>
      <c r="V339" t="s">
        <v>1050</v>
      </c>
    </row>
    <row r="340" spans="1:22" hidden="1" x14ac:dyDescent="0.35">
      <c r="A340" t="s">
        <v>385</v>
      </c>
      <c r="B340" t="s">
        <v>36</v>
      </c>
      <c r="C340" t="s">
        <v>7</v>
      </c>
      <c r="D340" t="s">
        <v>12</v>
      </c>
      <c r="F340">
        <v>44242</v>
      </c>
      <c r="G340">
        <v>44251</v>
      </c>
      <c r="H340">
        <v>2</v>
      </c>
      <c r="K340">
        <v>0.25</v>
      </c>
      <c r="L340">
        <v>160.39080000000001</v>
      </c>
      <c r="M340" t="s">
        <v>17</v>
      </c>
      <c r="N340">
        <v>9</v>
      </c>
      <c r="O340">
        <v>140</v>
      </c>
      <c r="P340">
        <v>35</v>
      </c>
      <c r="Q340">
        <v>35</v>
      </c>
      <c r="R340">
        <v>160.39080000000001</v>
      </c>
      <c r="S340">
        <v>195.39080000000001</v>
      </c>
      <c r="T340">
        <v>195.39080000000001</v>
      </c>
      <c r="U340" t="s">
        <v>1053</v>
      </c>
      <c r="V340" t="s">
        <v>1051</v>
      </c>
    </row>
    <row r="341" spans="1:22" hidden="1" x14ac:dyDescent="0.35">
      <c r="A341" t="s">
        <v>386</v>
      </c>
      <c r="B341" t="s">
        <v>36</v>
      </c>
      <c r="C341" t="s">
        <v>7</v>
      </c>
      <c r="D341" t="s">
        <v>12</v>
      </c>
      <c r="F341">
        <v>44242</v>
      </c>
      <c r="G341">
        <v>44252</v>
      </c>
      <c r="H341">
        <v>2</v>
      </c>
      <c r="K341">
        <v>0.25</v>
      </c>
      <c r="L341">
        <v>46.845300000000002</v>
      </c>
      <c r="M341" t="s">
        <v>17</v>
      </c>
      <c r="N341">
        <v>10</v>
      </c>
      <c r="O341">
        <v>140</v>
      </c>
      <c r="P341">
        <v>35</v>
      </c>
      <c r="Q341">
        <v>35</v>
      </c>
      <c r="R341">
        <v>46.845300000000002</v>
      </c>
      <c r="S341">
        <v>81.845300000000009</v>
      </c>
      <c r="T341">
        <v>81.845300000000009</v>
      </c>
      <c r="U341" t="s">
        <v>1053</v>
      </c>
      <c r="V341" t="s">
        <v>1050</v>
      </c>
    </row>
    <row r="342" spans="1:22" x14ac:dyDescent="0.35">
      <c r="A342" t="s">
        <v>387</v>
      </c>
      <c r="B342" t="s">
        <v>42</v>
      </c>
      <c r="C342" t="s">
        <v>44</v>
      </c>
      <c r="D342" t="s">
        <v>13</v>
      </c>
      <c r="E342" t="s">
        <v>3</v>
      </c>
      <c r="F342">
        <v>44242</v>
      </c>
      <c r="G342">
        <v>44256</v>
      </c>
      <c r="H342">
        <v>2</v>
      </c>
      <c r="K342">
        <v>1.25</v>
      </c>
      <c r="L342">
        <v>952.06380000000001</v>
      </c>
      <c r="M342" t="s">
        <v>18</v>
      </c>
      <c r="N342">
        <v>14</v>
      </c>
      <c r="O342">
        <v>140</v>
      </c>
      <c r="P342">
        <v>175</v>
      </c>
      <c r="Q342">
        <v>175</v>
      </c>
      <c r="R342">
        <v>952.06380000000001</v>
      </c>
      <c r="S342">
        <v>1127.0637999999999</v>
      </c>
      <c r="T342">
        <v>1127.0637999999999</v>
      </c>
      <c r="U342" t="s">
        <v>1053</v>
      </c>
      <c r="V342" t="s">
        <v>1053</v>
      </c>
    </row>
    <row r="343" spans="1:22" hidden="1" x14ac:dyDescent="0.35">
      <c r="A343" t="s">
        <v>388</v>
      </c>
      <c r="B343" t="s">
        <v>38</v>
      </c>
      <c r="C343" t="s">
        <v>8</v>
      </c>
      <c r="D343" t="s">
        <v>11</v>
      </c>
      <c r="F343">
        <v>44243</v>
      </c>
      <c r="G343">
        <v>44258</v>
      </c>
      <c r="H343">
        <v>1</v>
      </c>
      <c r="K343">
        <v>0.25</v>
      </c>
      <c r="L343">
        <v>17.420000000000002</v>
      </c>
      <c r="M343" t="s">
        <v>17</v>
      </c>
      <c r="N343">
        <v>15</v>
      </c>
      <c r="O343">
        <v>80</v>
      </c>
      <c r="P343">
        <v>20</v>
      </c>
      <c r="Q343">
        <v>20</v>
      </c>
      <c r="R343">
        <v>17.420000000000002</v>
      </c>
      <c r="S343">
        <v>37.42</v>
      </c>
      <c r="T343">
        <v>37.42</v>
      </c>
      <c r="U343" t="s">
        <v>1048</v>
      </c>
      <c r="V343" t="s">
        <v>1051</v>
      </c>
    </row>
    <row r="344" spans="1:22" hidden="1" x14ac:dyDescent="0.35">
      <c r="A344" t="s">
        <v>389</v>
      </c>
      <c r="B344" t="s">
        <v>35</v>
      </c>
      <c r="C344" t="s">
        <v>44</v>
      </c>
      <c r="D344" t="s">
        <v>13</v>
      </c>
      <c r="F344">
        <v>44243</v>
      </c>
      <c r="G344">
        <v>44263</v>
      </c>
      <c r="H344">
        <v>2</v>
      </c>
      <c r="K344">
        <v>0.5</v>
      </c>
      <c r="L344">
        <v>202</v>
      </c>
      <c r="M344" t="s">
        <v>18</v>
      </c>
      <c r="N344">
        <v>20</v>
      </c>
      <c r="O344">
        <v>140</v>
      </c>
      <c r="P344">
        <v>70</v>
      </c>
      <c r="Q344">
        <v>70</v>
      </c>
      <c r="R344">
        <v>202</v>
      </c>
      <c r="S344">
        <v>272</v>
      </c>
      <c r="T344">
        <v>272</v>
      </c>
      <c r="U344" t="s">
        <v>1048</v>
      </c>
      <c r="V344" t="s">
        <v>1053</v>
      </c>
    </row>
    <row r="345" spans="1:22" hidden="1" x14ac:dyDescent="0.35">
      <c r="A345" t="s">
        <v>390</v>
      </c>
      <c r="B345" t="s">
        <v>39</v>
      </c>
      <c r="C345" t="s">
        <v>9</v>
      </c>
      <c r="D345" t="s">
        <v>12</v>
      </c>
      <c r="F345">
        <v>44244</v>
      </c>
      <c r="G345">
        <v>44249</v>
      </c>
      <c r="H345">
        <v>1</v>
      </c>
      <c r="K345">
        <v>0.75</v>
      </c>
      <c r="L345">
        <v>137.13</v>
      </c>
      <c r="M345" t="s">
        <v>17</v>
      </c>
      <c r="N345">
        <v>5</v>
      </c>
      <c r="O345">
        <v>80</v>
      </c>
      <c r="P345">
        <v>60</v>
      </c>
      <c r="Q345">
        <v>60</v>
      </c>
      <c r="R345">
        <v>137.13</v>
      </c>
      <c r="S345">
        <v>197.13</v>
      </c>
      <c r="T345">
        <v>197.13</v>
      </c>
      <c r="U345" t="s">
        <v>1051</v>
      </c>
      <c r="V345" t="s">
        <v>1053</v>
      </c>
    </row>
    <row r="346" spans="1:22" hidden="1" x14ac:dyDescent="0.35">
      <c r="A346" t="s">
        <v>391</v>
      </c>
      <c r="B346" t="s">
        <v>38</v>
      </c>
      <c r="C346" t="s">
        <v>8</v>
      </c>
      <c r="D346" t="s">
        <v>12</v>
      </c>
      <c r="F346">
        <v>44244</v>
      </c>
      <c r="G346">
        <v>44256</v>
      </c>
      <c r="H346">
        <v>1</v>
      </c>
      <c r="K346">
        <v>0.5</v>
      </c>
      <c r="L346">
        <v>180</v>
      </c>
      <c r="M346" t="s">
        <v>18</v>
      </c>
      <c r="N346">
        <v>12</v>
      </c>
      <c r="O346">
        <v>80</v>
      </c>
      <c r="P346">
        <v>40</v>
      </c>
      <c r="Q346">
        <v>40</v>
      </c>
      <c r="R346">
        <v>180</v>
      </c>
      <c r="S346">
        <v>220</v>
      </c>
      <c r="T346">
        <v>220</v>
      </c>
      <c r="U346" t="s">
        <v>1051</v>
      </c>
      <c r="V346" t="s">
        <v>1053</v>
      </c>
    </row>
    <row r="347" spans="1:22" hidden="1" x14ac:dyDescent="0.35">
      <c r="A347" t="s">
        <v>392</v>
      </c>
      <c r="B347" t="s">
        <v>34</v>
      </c>
      <c r="C347" t="s">
        <v>8</v>
      </c>
      <c r="D347" t="s">
        <v>12</v>
      </c>
      <c r="F347">
        <v>44244</v>
      </c>
      <c r="G347">
        <v>44256</v>
      </c>
      <c r="H347">
        <v>1</v>
      </c>
      <c r="K347">
        <v>0.25</v>
      </c>
      <c r="L347">
        <v>255.3433</v>
      </c>
      <c r="M347" t="s">
        <v>18</v>
      </c>
      <c r="N347">
        <v>12</v>
      </c>
      <c r="O347">
        <v>80</v>
      </c>
      <c r="P347">
        <v>20</v>
      </c>
      <c r="Q347">
        <v>20</v>
      </c>
      <c r="R347">
        <v>255.3433</v>
      </c>
      <c r="S347">
        <v>275.3433</v>
      </c>
      <c r="T347">
        <v>275.3433</v>
      </c>
      <c r="U347" t="s">
        <v>1051</v>
      </c>
      <c r="V347" t="s">
        <v>1053</v>
      </c>
    </row>
    <row r="348" spans="1:22" hidden="1" x14ac:dyDescent="0.35">
      <c r="A348" t="s">
        <v>393</v>
      </c>
      <c r="B348" t="s">
        <v>35</v>
      </c>
      <c r="C348" t="s">
        <v>8</v>
      </c>
      <c r="D348" t="s">
        <v>11</v>
      </c>
      <c r="F348">
        <v>44244</v>
      </c>
      <c r="G348">
        <v>44257</v>
      </c>
      <c r="H348">
        <v>1</v>
      </c>
      <c r="K348">
        <v>0.25</v>
      </c>
      <c r="L348">
        <v>48.372999999999998</v>
      </c>
      <c r="M348" t="s">
        <v>19</v>
      </c>
      <c r="N348">
        <v>13</v>
      </c>
      <c r="O348">
        <v>80</v>
      </c>
      <c r="P348">
        <v>20</v>
      </c>
      <c r="Q348">
        <v>20</v>
      </c>
      <c r="R348">
        <v>48.372999999999998</v>
      </c>
      <c r="S348">
        <v>68.37299999999999</v>
      </c>
      <c r="T348">
        <v>68.37299999999999</v>
      </c>
      <c r="U348" t="s">
        <v>1051</v>
      </c>
      <c r="V348" t="s">
        <v>1048</v>
      </c>
    </row>
    <row r="349" spans="1:22" hidden="1" x14ac:dyDescent="0.35">
      <c r="A349" t="s">
        <v>394</v>
      </c>
      <c r="B349" t="s">
        <v>36</v>
      </c>
      <c r="C349" t="s">
        <v>7</v>
      </c>
      <c r="D349" t="s">
        <v>11</v>
      </c>
      <c r="F349">
        <v>44244</v>
      </c>
      <c r="G349">
        <v>44263</v>
      </c>
      <c r="H349">
        <v>1</v>
      </c>
      <c r="K349">
        <v>0.25</v>
      </c>
      <c r="L349">
        <v>40.200000000000003</v>
      </c>
      <c r="M349" t="s">
        <v>17</v>
      </c>
      <c r="N349">
        <v>19</v>
      </c>
      <c r="O349">
        <v>80</v>
      </c>
      <c r="P349">
        <v>20</v>
      </c>
      <c r="Q349">
        <v>20</v>
      </c>
      <c r="R349">
        <v>40.200000000000003</v>
      </c>
      <c r="S349">
        <v>60.2</v>
      </c>
      <c r="T349">
        <v>60.2</v>
      </c>
      <c r="U349" t="s">
        <v>1051</v>
      </c>
      <c r="V349" t="s">
        <v>1053</v>
      </c>
    </row>
    <row r="350" spans="1:22" hidden="1" x14ac:dyDescent="0.35">
      <c r="A350" t="s">
        <v>395</v>
      </c>
      <c r="B350" t="s">
        <v>34</v>
      </c>
      <c r="C350" t="s">
        <v>44</v>
      </c>
      <c r="D350" t="s">
        <v>11</v>
      </c>
      <c r="F350">
        <v>44245</v>
      </c>
      <c r="G350">
        <v>44261</v>
      </c>
      <c r="H350">
        <v>1</v>
      </c>
      <c r="K350">
        <v>0.25</v>
      </c>
      <c r="L350">
        <v>61.4985</v>
      </c>
      <c r="M350" t="s">
        <v>17</v>
      </c>
      <c r="N350">
        <v>16</v>
      </c>
      <c r="O350">
        <v>80</v>
      </c>
      <c r="P350">
        <v>20</v>
      </c>
      <c r="Q350">
        <v>20</v>
      </c>
      <c r="R350">
        <v>61.4985</v>
      </c>
      <c r="S350">
        <v>81.498500000000007</v>
      </c>
      <c r="T350">
        <v>81.498500000000007</v>
      </c>
      <c r="U350" t="s">
        <v>1050</v>
      </c>
      <c r="V350" t="s">
        <v>1052</v>
      </c>
    </row>
    <row r="351" spans="1:22" hidden="1" x14ac:dyDescent="0.35">
      <c r="A351" t="s">
        <v>396</v>
      </c>
      <c r="B351" t="s">
        <v>35</v>
      </c>
      <c r="C351" t="s">
        <v>8</v>
      </c>
      <c r="D351" t="s">
        <v>13</v>
      </c>
      <c r="F351">
        <v>44245</v>
      </c>
      <c r="G351">
        <v>44257</v>
      </c>
      <c r="H351">
        <v>1</v>
      </c>
      <c r="K351">
        <v>0.5</v>
      </c>
      <c r="L351">
        <v>42.66</v>
      </c>
      <c r="M351" t="s">
        <v>17</v>
      </c>
      <c r="N351">
        <v>12</v>
      </c>
      <c r="O351">
        <v>80</v>
      </c>
      <c r="P351">
        <v>40</v>
      </c>
      <c r="Q351">
        <v>40</v>
      </c>
      <c r="R351">
        <v>42.66</v>
      </c>
      <c r="S351">
        <v>82.66</v>
      </c>
      <c r="T351">
        <v>82.66</v>
      </c>
      <c r="U351" t="s">
        <v>1050</v>
      </c>
      <c r="V351" t="s">
        <v>1048</v>
      </c>
    </row>
    <row r="352" spans="1:22" hidden="1" x14ac:dyDescent="0.35">
      <c r="A352" t="s">
        <v>397</v>
      </c>
      <c r="B352" t="s">
        <v>36</v>
      </c>
      <c r="C352" t="s">
        <v>7</v>
      </c>
      <c r="D352" t="s">
        <v>13</v>
      </c>
      <c r="F352">
        <v>44245</v>
      </c>
      <c r="G352">
        <v>44265</v>
      </c>
      <c r="H352">
        <v>1</v>
      </c>
      <c r="K352">
        <v>0.5</v>
      </c>
      <c r="L352">
        <v>16.420000000000002</v>
      </c>
      <c r="M352" t="s">
        <v>21</v>
      </c>
      <c r="N352">
        <v>20</v>
      </c>
      <c r="O352">
        <v>80</v>
      </c>
      <c r="P352">
        <v>40</v>
      </c>
      <c r="Q352">
        <v>40</v>
      </c>
      <c r="R352">
        <v>16.420000000000002</v>
      </c>
      <c r="S352">
        <v>56.42</v>
      </c>
      <c r="T352">
        <v>56.42</v>
      </c>
      <c r="U352" t="s">
        <v>1050</v>
      </c>
      <c r="V352" t="s">
        <v>1051</v>
      </c>
    </row>
    <row r="353" spans="1:22" hidden="1" x14ac:dyDescent="0.35">
      <c r="A353" t="s">
        <v>398</v>
      </c>
      <c r="B353" t="s">
        <v>39</v>
      </c>
      <c r="C353" t="s">
        <v>9</v>
      </c>
      <c r="D353" t="s">
        <v>12</v>
      </c>
      <c r="F353">
        <v>44246</v>
      </c>
      <c r="G353">
        <v>44264</v>
      </c>
      <c r="H353">
        <v>2</v>
      </c>
      <c r="K353">
        <v>0.5</v>
      </c>
      <c r="L353">
        <v>31.807600000000001</v>
      </c>
      <c r="M353" t="s">
        <v>17</v>
      </c>
      <c r="N353">
        <v>18</v>
      </c>
      <c r="O353">
        <v>140</v>
      </c>
      <c r="P353">
        <v>70</v>
      </c>
      <c r="Q353">
        <v>70</v>
      </c>
      <c r="R353">
        <v>31.807600000000001</v>
      </c>
      <c r="S353">
        <v>101.80760000000001</v>
      </c>
      <c r="T353">
        <v>101.80760000000001</v>
      </c>
      <c r="U353" t="s">
        <v>1049</v>
      </c>
      <c r="V353" t="s">
        <v>1048</v>
      </c>
    </row>
    <row r="354" spans="1:22" hidden="1" x14ac:dyDescent="0.35">
      <c r="A354" t="s">
        <v>399</v>
      </c>
      <c r="B354" t="s">
        <v>36</v>
      </c>
      <c r="C354" t="s">
        <v>7</v>
      </c>
      <c r="D354" t="s">
        <v>12</v>
      </c>
      <c r="F354">
        <v>44249</v>
      </c>
      <c r="G354">
        <v>44284</v>
      </c>
      <c r="H354">
        <v>2</v>
      </c>
      <c r="K354">
        <v>0.5</v>
      </c>
      <c r="L354">
        <v>239.96940000000001</v>
      </c>
      <c r="M354" t="s">
        <v>17</v>
      </c>
      <c r="N354">
        <v>35</v>
      </c>
      <c r="O354">
        <v>140</v>
      </c>
      <c r="P354">
        <v>70</v>
      </c>
      <c r="Q354">
        <v>70</v>
      </c>
      <c r="R354">
        <v>239.96940000000001</v>
      </c>
      <c r="S354">
        <v>309.96940000000001</v>
      </c>
      <c r="T354">
        <v>309.96940000000001</v>
      </c>
      <c r="U354" t="s">
        <v>1053</v>
      </c>
      <c r="V354" t="s">
        <v>1053</v>
      </c>
    </row>
    <row r="355" spans="1:22" hidden="1" x14ac:dyDescent="0.35">
      <c r="A355" t="s">
        <v>400</v>
      </c>
      <c r="B355" t="s">
        <v>34</v>
      </c>
      <c r="C355" t="s">
        <v>9</v>
      </c>
      <c r="D355" t="s">
        <v>2</v>
      </c>
      <c r="F355">
        <v>44250</v>
      </c>
      <c r="G355">
        <v>44257</v>
      </c>
      <c r="H355">
        <v>1</v>
      </c>
      <c r="K355">
        <v>1</v>
      </c>
      <c r="L355">
        <v>90</v>
      </c>
      <c r="M355" t="s">
        <v>18</v>
      </c>
      <c r="N355">
        <v>7</v>
      </c>
      <c r="O355">
        <v>80</v>
      </c>
      <c r="P355">
        <v>80</v>
      </c>
      <c r="Q355">
        <v>80</v>
      </c>
      <c r="R355">
        <v>90</v>
      </c>
      <c r="S355">
        <v>170</v>
      </c>
      <c r="T355">
        <v>170</v>
      </c>
      <c r="U355" t="s">
        <v>1048</v>
      </c>
      <c r="V355" t="s">
        <v>1048</v>
      </c>
    </row>
    <row r="356" spans="1:22" hidden="1" x14ac:dyDescent="0.35">
      <c r="A356" t="s">
        <v>401</v>
      </c>
      <c r="B356" t="s">
        <v>37</v>
      </c>
      <c r="C356" t="s">
        <v>43</v>
      </c>
      <c r="D356" t="s">
        <v>11</v>
      </c>
      <c r="F356">
        <v>44250</v>
      </c>
      <c r="G356">
        <v>44271</v>
      </c>
      <c r="H356">
        <v>1</v>
      </c>
      <c r="K356">
        <v>0.25</v>
      </c>
      <c r="L356">
        <v>16.25</v>
      </c>
      <c r="M356" t="s">
        <v>17</v>
      </c>
      <c r="N356">
        <v>21</v>
      </c>
      <c r="O356">
        <v>80</v>
      </c>
      <c r="P356">
        <v>20</v>
      </c>
      <c r="Q356">
        <v>20</v>
      </c>
      <c r="R356">
        <v>16.25</v>
      </c>
      <c r="S356">
        <v>36.25</v>
      </c>
      <c r="T356">
        <v>36.25</v>
      </c>
      <c r="U356" t="s">
        <v>1048</v>
      </c>
      <c r="V356" t="s">
        <v>1048</v>
      </c>
    </row>
    <row r="357" spans="1:22" hidden="1" x14ac:dyDescent="0.35">
      <c r="A357" t="s">
        <v>402</v>
      </c>
      <c r="B357" t="s">
        <v>34</v>
      </c>
      <c r="C357" t="s">
        <v>44</v>
      </c>
      <c r="D357" t="s">
        <v>12</v>
      </c>
      <c r="F357">
        <v>44250</v>
      </c>
      <c r="G357">
        <v>44287</v>
      </c>
      <c r="H357">
        <v>2</v>
      </c>
      <c r="K357">
        <v>0.25</v>
      </c>
      <c r="L357">
        <v>269.40269999999998</v>
      </c>
      <c r="M357" t="s">
        <v>18</v>
      </c>
      <c r="N357">
        <v>37</v>
      </c>
      <c r="O357">
        <v>140</v>
      </c>
      <c r="P357">
        <v>35</v>
      </c>
      <c r="Q357">
        <v>35</v>
      </c>
      <c r="R357">
        <v>269.40269999999998</v>
      </c>
      <c r="S357">
        <v>304.40269999999998</v>
      </c>
      <c r="T357">
        <v>304.40269999999998</v>
      </c>
      <c r="U357" t="s">
        <v>1048</v>
      </c>
      <c r="V357" t="s">
        <v>1050</v>
      </c>
    </row>
    <row r="358" spans="1:22" hidden="1" x14ac:dyDescent="0.35">
      <c r="A358" t="s">
        <v>403</v>
      </c>
      <c r="B358" t="s">
        <v>37</v>
      </c>
      <c r="C358" t="s">
        <v>43</v>
      </c>
      <c r="D358" t="s">
        <v>11</v>
      </c>
      <c r="F358">
        <v>44251</v>
      </c>
      <c r="G358">
        <v>44270</v>
      </c>
      <c r="H358">
        <v>1</v>
      </c>
      <c r="K358">
        <v>0.25</v>
      </c>
      <c r="L358">
        <v>33.497100000000003</v>
      </c>
      <c r="M358" t="s">
        <v>17</v>
      </c>
      <c r="N358">
        <v>19</v>
      </c>
      <c r="O358">
        <v>80</v>
      </c>
      <c r="P358">
        <v>20</v>
      </c>
      <c r="Q358">
        <v>20</v>
      </c>
      <c r="R358">
        <v>33.497100000000003</v>
      </c>
      <c r="S358">
        <v>53.497100000000003</v>
      </c>
      <c r="T358">
        <v>53.497100000000003</v>
      </c>
      <c r="U358" t="s">
        <v>1051</v>
      </c>
      <c r="V358" t="s">
        <v>1053</v>
      </c>
    </row>
    <row r="359" spans="1:22" hidden="1" x14ac:dyDescent="0.35">
      <c r="A359" t="s">
        <v>404</v>
      </c>
      <c r="B359" t="s">
        <v>34</v>
      </c>
      <c r="C359" t="s">
        <v>9</v>
      </c>
      <c r="D359" t="s">
        <v>12</v>
      </c>
      <c r="F359">
        <v>44252</v>
      </c>
      <c r="G359">
        <v>44263</v>
      </c>
      <c r="H359">
        <v>1</v>
      </c>
      <c r="K359">
        <v>0.25</v>
      </c>
      <c r="L359">
        <v>305.46260000000001</v>
      </c>
      <c r="M359" t="s">
        <v>17</v>
      </c>
      <c r="N359">
        <v>11</v>
      </c>
      <c r="O359">
        <v>80</v>
      </c>
      <c r="P359">
        <v>20</v>
      </c>
      <c r="Q359">
        <v>20</v>
      </c>
      <c r="R359">
        <v>305.46260000000001</v>
      </c>
      <c r="S359">
        <v>325.46260000000001</v>
      </c>
      <c r="T359">
        <v>325.46260000000001</v>
      </c>
      <c r="U359" t="s">
        <v>1050</v>
      </c>
      <c r="V359" t="s">
        <v>1053</v>
      </c>
    </row>
    <row r="360" spans="1:22" hidden="1" x14ac:dyDescent="0.35">
      <c r="A360" t="s">
        <v>405</v>
      </c>
      <c r="B360" t="s">
        <v>37</v>
      </c>
      <c r="C360" t="s">
        <v>43</v>
      </c>
      <c r="D360" t="s">
        <v>13</v>
      </c>
      <c r="F360">
        <v>44252</v>
      </c>
      <c r="G360">
        <v>44270</v>
      </c>
      <c r="H360">
        <v>1</v>
      </c>
      <c r="K360">
        <v>0.75</v>
      </c>
      <c r="L360">
        <v>50.672400000000003</v>
      </c>
      <c r="M360" t="s">
        <v>19</v>
      </c>
      <c r="N360">
        <v>18</v>
      </c>
      <c r="O360">
        <v>80</v>
      </c>
      <c r="P360">
        <v>60</v>
      </c>
      <c r="Q360">
        <v>60</v>
      </c>
      <c r="R360">
        <v>50.672400000000003</v>
      </c>
      <c r="S360">
        <v>110.67240000000001</v>
      </c>
      <c r="T360">
        <v>110.67240000000001</v>
      </c>
      <c r="U360" t="s">
        <v>1050</v>
      </c>
      <c r="V360" t="s">
        <v>1053</v>
      </c>
    </row>
    <row r="361" spans="1:22" hidden="1" x14ac:dyDescent="0.35">
      <c r="A361" t="s">
        <v>406</v>
      </c>
      <c r="B361" t="s">
        <v>37</v>
      </c>
      <c r="C361" t="s">
        <v>43</v>
      </c>
      <c r="D361" t="s">
        <v>13</v>
      </c>
      <c r="F361">
        <v>44252</v>
      </c>
      <c r="G361">
        <v>44271</v>
      </c>
      <c r="H361">
        <v>1</v>
      </c>
      <c r="K361">
        <v>0.5</v>
      </c>
      <c r="L361">
        <v>45.63</v>
      </c>
      <c r="M361" t="s">
        <v>19</v>
      </c>
      <c r="N361">
        <v>19</v>
      </c>
      <c r="O361">
        <v>80</v>
      </c>
      <c r="P361">
        <v>40</v>
      </c>
      <c r="Q361">
        <v>40</v>
      </c>
      <c r="R361">
        <v>45.63</v>
      </c>
      <c r="S361">
        <v>85.63</v>
      </c>
      <c r="T361">
        <v>85.63</v>
      </c>
      <c r="U361" t="s">
        <v>1050</v>
      </c>
      <c r="V361" t="s">
        <v>1048</v>
      </c>
    </row>
    <row r="362" spans="1:22" hidden="1" x14ac:dyDescent="0.35">
      <c r="A362" t="s">
        <v>407</v>
      </c>
      <c r="B362" t="s">
        <v>38</v>
      </c>
      <c r="C362" t="s">
        <v>8</v>
      </c>
      <c r="D362" t="s">
        <v>13</v>
      </c>
      <c r="F362">
        <v>44252</v>
      </c>
      <c r="G362">
        <v>44279</v>
      </c>
      <c r="H362">
        <v>1</v>
      </c>
      <c r="K362">
        <v>1</v>
      </c>
      <c r="L362">
        <v>42.66</v>
      </c>
      <c r="M362" t="s">
        <v>18</v>
      </c>
      <c r="N362">
        <v>27</v>
      </c>
      <c r="O362">
        <v>80</v>
      </c>
      <c r="P362">
        <v>80</v>
      </c>
      <c r="Q362">
        <v>80</v>
      </c>
      <c r="R362">
        <v>42.66</v>
      </c>
      <c r="S362">
        <v>122.66</v>
      </c>
      <c r="T362">
        <v>122.66</v>
      </c>
      <c r="U362" t="s">
        <v>1050</v>
      </c>
      <c r="V362" t="s">
        <v>1051</v>
      </c>
    </row>
    <row r="363" spans="1:22" hidden="1" x14ac:dyDescent="0.35">
      <c r="A363" t="s">
        <v>408</v>
      </c>
      <c r="B363" t="s">
        <v>34</v>
      </c>
      <c r="C363" t="s">
        <v>9</v>
      </c>
      <c r="D363" t="s">
        <v>12</v>
      </c>
      <c r="F363">
        <v>44252</v>
      </c>
      <c r="G363">
        <v>44293</v>
      </c>
      <c r="H363">
        <v>1</v>
      </c>
      <c r="K363">
        <v>0.25</v>
      </c>
      <c r="L363">
        <v>38.698399999999999</v>
      </c>
      <c r="M363" t="s">
        <v>19</v>
      </c>
      <c r="N363">
        <v>41</v>
      </c>
      <c r="O363">
        <v>80</v>
      </c>
      <c r="P363">
        <v>20</v>
      </c>
      <c r="Q363">
        <v>20</v>
      </c>
      <c r="R363">
        <v>38.698399999999999</v>
      </c>
      <c r="S363">
        <v>58.698399999999999</v>
      </c>
      <c r="T363">
        <v>58.698399999999999</v>
      </c>
      <c r="U363" t="s">
        <v>1050</v>
      </c>
      <c r="V363" t="s">
        <v>1051</v>
      </c>
    </row>
    <row r="364" spans="1:22" hidden="1" x14ac:dyDescent="0.35">
      <c r="A364" t="s">
        <v>409</v>
      </c>
      <c r="B364" t="s">
        <v>34</v>
      </c>
      <c r="C364" t="s">
        <v>44</v>
      </c>
      <c r="D364" t="s">
        <v>12</v>
      </c>
      <c r="F364">
        <v>44256</v>
      </c>
      <c r="G364">
        <v>44270</v>
      </c>
      <c r="H364">
        <v>1</v>
      </c>
      <c r="K364">
        <v>0.25</v>
      </c>
      <c r="L364">
        <v>164.22120000000001</v>
      </c>
      <c r="M364" t="s">
        <v>17</v>
      </c>
      <c r="N364">
        <v>14</v>
      </c>
      <c r="O364">
        <v>80</v>
      </c>
      <c r="P364">
        <v>20</v>
      </c>
      <c r="Q364">
        <v>20</v>
      </c>
      <c r="R364">
        <v>164.22120000000001</v>
      </c>
      <c r="S364">
        <v>184.22120000000001</v>
      </c>
      <c r="T364">
        <v>184.22120000000001</v>
      </c>
      <c r="U364" t="s">
        <v>1053</v>
      </c>
      <c r="V364" t="s">
        <v>1053</v>
      </c>
    </row>
    <row r="365" spans="1:22" hidden="1" x14ac:dyDescent="0.35">
      <c r="A365" t="s">
        <v>410</v>
      </c>
      <c r="B365" t="s">
        <v>38</v>
      </c>
      <c r="C365" t="s">
        <v>8</v>
      </c>
      <c r="D365" t="s">
        <v>13</v>
      </c>
      <c r="F365">
        <v>44256</v>
      </c>
      <c r="G365">
        <v>44270</v>
      </c>
      <c r="H365">
        <v>2</v>
      </c>
      <c r="K365">
        <v>0.5</v>
      </c>
      <c r="L365">
        <v>24.38</v>
      </c>
      <c r="M365" t="s">
        <v>17</v>
      </c>
      <c r="N365">
        <v>14</v>
      </c>
      <c r="O365">
        <v>140</v>
      </c>
      <c r="P365">
        <v>70</v>
      </c>
      <c r="Q365">
        <v>70</v>
      </c>
      <c r="R365">
        <v>24.38</v>
      </c>
      <c r="S365">
        <v>94.38</v>
      </c>
      <c r="T365">
        <v>94.38</v>
      </c>
      <c r="U365" t="s">
        <v>1053</v>
      </c>
      <c r="V365" t="s">
        <v>1053</v>
      </c>
    </row>
    <row r="366" spans="1:22" hidden="1" x14ac:dyDescent="0.35">
      <c r="A366" t="s">
        <v>411</v>
      </c>
      <c r="B366" t="s">
        <v>37</v>
      </c>
      <c r="C366" t="s">
        <v>43</v>
      </c>
      <c r="D366" t="s">
        <v>12</v>
      </c>
      <c r="F366">
        <v>44256</v>
      </c>
      <c r="G366">
        <v>44279</v>
      </c>
      <c r="H366">
        <v>1</v>
      </c>
      <c r="K366">
        <v>0.25</v>
      </c>
      <c r="L366">
        <v>267.94040000000001</v>
      </c>
      <c r="M366" t="s">
        <v>19</v>
      </c>
      <c r="N366">
        <v>23</v>
      </c>
      <c r="O366">
        <v>80</v>
      </c>
      <c r="P366">
        <v>20</v>
      </c>
      <c r="Q366">
        <v>20</v>
      </c>
      <c r="R366">
        <v>267.94040000000001</v>
      </c>
      <c r="S366">
        <v>287.94040000000001</v>
      </c>
      <c r="T366">
        <v>287.94040000000001</v>
      </c>
      <c r="U366" t="s">
        <v>1053</v>
      </c>
      <c r="V366" t="s">
        <v>1051</v>
      </c>
    </row>
    <row r="367" spans="1:22" hidden="1" x14ac:dyDescent="0.35">
      <c r="A367" t="s">
        <v>412</v>
      </c>
      <c r="B367" t="s">
        <v>40</v>
      </c>
      <c r="C367" t="s">
        <v>7</v>
      </c>
      <c r="D367" t="s">
        <v>12</v>
      </c>
      <c r="F367">
        <v>44256</v>
      </c>
      <c r="G367">
        <v>44299</v>
      </c>
      <c r="H367">
        <v>2</v>
      </c>
      <c r="K367">
        <v>0.5</v>
      </c>
      <c r="L367">
        <v>175.8682</v>
      </c>
      <c r="M367" t="s">
        <v>17</v>
      </c>
      <c r="N367">
        <v>43</v>
      </c>
      <c r="O367">
        <v>140</v>
      </c>
      <c r="P367">
        <v>70</v>
      </c>
      <c r="Q367">
        <v>70</v>
      </c>
      <c r="R367">
        <v>175.8682</v>
      </c>
      <c r="S367">
        <v>245.8682</v>
      </c>
      <c r="T367">
        <v>245.8682</v>
      </c>
      <c r="U367" t="s">
        <v>1053</v>
      </c>
      <c r="V367" t="s">
        <v>1048</v>
      </c>
    </row>
    <row r="368" spans="1:22" hidden="1" x14ac:dyDescent="0.35">
      <c r="A368" t="s">
        <v>413</v>
      </c>
      <c r="B368" t="s">
        <v>34</v>
      </c>
      <c r="C368" t="s">
        <v>44</v>
      </c>
      <c r="D368" t="s">
        <v>11</v>
      </c>
      <c r="F368">
        <v>44256</v>
      </c>
      <c r="G368">
        <v>44306</v>
      </c>
      <c r="H368">
        <v>1</v>
      </c>
      <c r="I368" t="s">
        <v>3</v>
      </c>
      <c r="J368" t="s">
        <v>3</v>
      </c>
      <c r="K368">
        <v>0.25</v>
      </c>
      <c r="L368">
        <v>81.12</v>
      </c>
      <c r="M368" t="s">
        <v>20</v>
      </c>
      <c r="N368">
        <v>50</v>
      </c>
      <c r="O368">
        <v>80</v>
      </c>
      <c r="P368">
        <v>20</v>
      </c>
      <c r="Q368">
        <v>0</v>
      </c>
      <c r="R368">
        <v>0</v>
      </c>
      <c r="S368">
        <v>101.12</v>
      </c>
      <c r="T368">
        <v>0</v>
      </c>
      <c r="U368" t="s">
        <v>1053</v>
      </c>
      <c r="V368" t="s">
        <v>1048</v>
      </c>
    </row>
    <row r="369" spans="1:22" hidden="1" x14ac:dyDescent="0.35">
      <c r="A369" t="s">
        <v>414</v>
      </c>
      <c r="B369" t="s">
        <v>36</v>
      </c>
      <c r="C369" t="s">
        <v>7</v>
      </c>
      <c r="D369" t="s">
        <v>12</v>
      </c>
      <c r="F369">
        <v>44256</v>
      </c>
      <c r="G369">
        <v>44315</v>
      </c>
      <c r="H369">
        <v>2</v>
      </c>
      <c r="I369" t="s">
        <v>3</v>
      </c>
      <c r="J369" t="s">
        <v>3</v>
      </c>
      <c r="K369">
        <v>1</v>
      </c>
      <c r="L369">
        <v>9.98</v>
      </c>
      <c r="M369" t="s">
        <v>20</v>
      </c>
      <c r="N369">
        <v>59</v>
      </c>
      <c r="O369">
        <v>140</v>
      </c>
      <c r="P369">
        <v>140</v>
      </c>
      <c r="Q369">
        <v>0</v>
      </c>
      <c r="R369">
        <v>0</v>
      </c>
      <c r="S369">
        <v>149.97999999999999</v>
      </c>
      <c r="T369">
        <v>0</v>
      </c>
      <c r="U369" t="s">
        <v>1053</v>
      </c>
      <c r="V369" t="s">
        <v>1050</v>
      </c>
    </row>
    <row r="370" spans="1:22" hidden="1" x14ac:dyDescent="0.35">
      <c r="A370" t="s">
        <v>415</v>
      </c>
      <c r="B370" t="s">
        <v>35</v>
      </c>
      <c r="C370" t="s">
        <v>8</v>
      </c>
      <c r="D370" t="s">
        <v>12</v>
      </c>
      <c r="F370">
        <v>44257</v>
      </c>
      <c r="G370">
        <v>44264</v>
      </c>
      <c r="H370">
        <v>1</v>
      </c>
      <c r="K370">
        <v>1.25</v>
      </c>
      <c r="L370">
        <v>340.70060000000001</v>
      </c>
      <c r="M370" t="s">
        <v>17</v>
      </c>
      <c r="N370">
        <v>7</v>
      </c>
      <c r="O370">
        <v>80</v>
      </c>
      <c r="P370">
        <v>100</v>
      </c>
      <c r="Q370">
        <v>100</v>
      </c>
      <c r="R370">
        <v>340.70060000000001</v>
      </c>
      <c r="S370">
        <v>440.70060000000001</v>
      </c>
      <c r="T370">
        <v>440.70060000000001</v>
      </c>
      <c r="U370" t="s">
        <v>1048</v>
      </c>
      <c r="V370" t="s">
        <v>1048</v>
      </c>
    </row>
    <row r="371" spans="1:22" x14ac:dyDescent="0.35">
      <c r="A371" t="s">
        <v>416</v>
      </c>
      <c r="B371" t="s">
        <v>35</v>
      </c>
      <c r="C371" t="s">
        <v>8</v>
      </c>
      <c r="D371" t="s">
        <v>13</v>
      </c>
      <c r="E371" t="s">
        <v>3</v>
      </c>
      <c r="F371">
        <v>44257</v>
      </c>
      <c r="G371">
        <v>44265</v>
      </c>
      <c r="H371">
        <v>1</v>
      </c>
      <c r="K371">
        <v>0.75</v>
      </c>
      <c r="L371">
        <v>22.84</v>
      </c>
      <c r="M371" t="s">
        <v>19</v>
      </c>
      <c r="N371">
        <v>8</v>
      </c>
      <c r="O371">
        <v>80</v>
      </c>
      <c r="P371">
        <v>60</v>
      </c>
      <c r="Q371">
        <v>60</v>
      </c>
      <c r="R371">
        <v>22.84</v>
      </c>
      <c r="S371">
        <v>82.84</v>
      </c>
      <c r="T371">
        <v>82.84</v>
      </c>
      <c r="U371" t="s">
        <v>1048</v>
      </c>
      <c r="V371" t="s">
        <v>1051</v>
      </c>
    </row>
    <row r="372" spans="1:22" hidden="1" x14ac:dyDescent="0.35">
      <c r="A372" t="s">
        <v>417</v>
      </c>
      <c r="B372" t="s">
        <v>37</v>
      </c>
      <c r="C372" t="s">
        <v>43</v>
      </c>
      <c r="D372" t="s">
        <v>13</v>
      </c>
      <c r="F372">
        <v>44257</v>
      </c>
      <c r="G372">
        <v>44266</v>
      </c>
      <c r="H372">
        <v>1</v>
      </c>
      <c r="K372">
        <v>0.5</v>
      </c>
      <c r="L372">
        <v>3.5750000000000002</v>
      </c>
      <c r="M372" t="s">
        <v>17</v>
      </c>
      <c r="N372">
        <v>9</v>
      </c>
      <c r="O372">
        <v>80</v>
      </c>
      <c r="P372">
        <v>40</v>
      </c>
      <c r="Q372">
        <v>40</v>
      </c>
      <c r="R372">
        <v>3.5750000000000002</v>
      </c>
      <c r="S372">
        <v>43.575000000000003</v>
      </c>
      <c r="T372">
        <v>43.575000000000003</v>
      </c>
      <c r="U372" t="s">
        <v>1048</v>
      </c>
      <c r="V372" t="s">
        <v>1050</v>
      </c>
    </row>
    <row r="373" spans="1:22" hidden="1" x14ac:dyDescent="0.35">
      <c r="A373" t="s">
        <v>418</v>
      </c>
      <c r="B373" t="s">
        <v>37</v>
      </c>
      <c r="C373" t="s">
        <v>43</v>
      </c>
      <c r="D373" t="s">
        <v>12</v>
      </c>
      <c r="F373">
        <v>44257</v>
      </c>
      <c r="G373">
        <v>44266</v>
      </c>
      <c r="H373">
        <v>1</v>
      </c>
      <c r="K373">
        <v>0.25</v>
      </c>
      <c r="L373">
        <v>16.25</v>
      </c>
      <c r="M373" t="s">
        <v>17</v>
      </c>
      <c r="N373">
        <v>9</v>
      </c>
      <c r="O373">
        <v>80</v>
      </c>
      <c r="P373">
        <v>20</v>
      </c>
      <c r="Q373">
        <v>20</v>
      </c>
      <c r="R373">
        <v>16.25</v>
      </c>
      <c r="S373">
        <v>36.25</v>
      </c>
      <c r="T373">
        <v>36.25</v>
      </c>
      <c r="U373" t="s">
        <v>1048</v>
      </c>
      <c r="V373" t="s">
        <v>1050</v>
      </c>
    </row>
    <row r="374" spans="1:22" hidden="1" x14ac:dyDescent="0.35">
      <c r="A374" t="s">
        <v>419</v>
      </c>
      <c r="B374" t="s">
        <v>34</v>
      </c>
      <c r="C374" t="s">
        <v>9</v>
      </c>
      <c r="D374" t="s">
        <v>13</v>
      </c>
      <c r="F374">
        <v>44257</v>
      </c>
      <c r="G374">
        <v>44275</v>
      </c>
      <c r="H374">
        <v>1</v>
      </c>
      <c r="K374">
        <v>0.75</v>
      </c>
      <c r="L374">
        <v>19.196999999999999</v>
      </c>
      <c r="M374" t="s">
        <v>19</v>
      </c>
      <c r="N374">
        <v>18</v>
      </c>
      <c r="O374">
        <v>80</v>
      </c>
      <c r="P374">
        <v>60</v>
      </c>
      <c r="Q374">
        <v>60</v>
      </c>
      <c r="R374">
        <v>19.196999999999999</v>
      </c>
      <c r="S374">
        <v>79.197000000000003</v>
      </c>
      <c r="T374">
        <v>79.197000000000003</v>
      </c>
      <c r="U374" t="s">
        <v>1048</v>
      </c>
      <c r="V374" t="s">
        <v>1052</v>
      </c>
    </row>
    <row r="375" spans="1:22" hidden="1" x14ac:dyDescent="0.35">
      <c r="A375" t="s">
        <v>420</v>
      </c>
      <c r="B375" t="s">
        <v>39</v>
      </c>
      <c r="C375" t="s">
        <v>44</v>
      </c>
      <c r="D375" t="s">
        <v>11</v>
      </c>
      <c r="F375">
        <v>44257</v>
      </c>
      <c r="G375">
        <v>44271</v>
      </c>
      <c r="H375">
        <v>1</v>
      </c>
      <c r="K375">
        <v>0.25</v>
      </c>
      <c r="L375">
        <v>73.508899999999997</v>
      </c>
      <c r="M375" t="s">
        <v>19</v>
      </c>
      <c r="N375">
        <v>14</v>
      </c>
      <c r="O375">
        <v>80</v>
      </c>
      <c r="P375">
        <v>20</v>
      </c>
      <c r="Q375">
        <v>20</v>
      </c>
      <c r="R375">
        <v>73.508899999999997</v>
      </c>
      <c r="S375">
        <v>93.508899999999997</v>
      </c>
      <c r="T375">
        <v>93.508899999999997</v>
      </c>
      <c r="U375" t="s">
        <v>1048</v>
      </c>
      <c r="V375" t="s">
        <v>1048</v>
      </c>
    </row>
    <row r="376" spans="1:22" hidden="1" x14ac:dyDescent="0.35">
      <c r="A376" t="s">
        <v>421</v>
      </c>
      <c r="B376" t="s">
        <v>34</v>
      </c>
      <c r="C376" t="s">
        <v>9</v>
      </c>
      <c r="D376" t="s">
        <v>12</v>
      </c>
      <c r="F376">
        <v>44257</v>
      </c>
      <c r="G376">
        <v>44278</v>
      </c>
      <c r="H376">
        <v>1</v>
      </c>
      <c r="K376">
        <v>0.25</v>
      </c>
      <c r="L376">
        <v>144</v>
      </c>
      <c r="M376" t="s">
        <v>19</v>
      </c>
      <c r="N376">
        <v>21</v>
      </c>
      <c r="O376">
        <v>80</v>
      </c>
      <c r="P376">
        <v>20</v>
      </c>
      <c r="Q376">
        <v>20</v>
      </c>
      <c r="R376">
        <v>144</v>
      </c>
      <c r="S376">
        <v>164</v>
      </c>
      <c r="T376">
        <v>164</v>
      </c>
      <c r="U376" t="s">
        <v>1048</v>
      </c>
      <c r="V376" t="s">
        <v>1048</v>
      </c>
    </row>
    <row r="377" spans="1:22" hidden="1" x14ac:dyDescent="0.35">
      <c r="A377" t="s">
        <v>422</v>
      </c>
      <c r="B377" t="s">
        <v>39</v>
      </c>
      <c r="C377" t="s">
        <v>9</v>
      </c>
      <c r="D377" t="s">
        <v>1</v>
      </c>
      <c r="F377">
        <v>44257</v>
      </c>
      <c r="G377">
        <v>44278</v>
      </c>
      <c r="H377">
        <v>1</v>
      </c>
      <c r="J377" t="s">
        <v>3</v>
      </c>
      <c r="K377">
        <v>2</v>
      </c>
      <c r="L377">
        <v>94.71</v>
      </c>
      <c r="M377" t="s">
        <v>18</v>
      </c>
      <c r="N377">
        <v>21</v>
      </c>
      <c r="O377">
        <v>80</v>
      </c>
      <c r="P377">
        <v>160</v>
      </c>
      <c r="Q377">
        <v>160</v>
      </c>
      <c r="R377">
        <v>0</v>
      </c>
      <c r="S377">
        <v>254.70999999999998</v>
      </c>
      <c r="T377">
        <v>160</v>
      </c>
      <c r="U377" t="s">
        <v>1048</v>
      </c>
      <c r="V377" t="s">
        <v>1048</v>
      </c>
    </row>
    <row r="378" spans="1:22" x14ac:dyDescent="0.35">
      <c r="A378" t="s">
        <v>423</v>
      </c>
      <c r="B378" t="s">
        <v>34</v>
      </c>
      <c r="C378" t="s">
        <v>9</v>
      </c>
      <c r="D378" t="s">
        <v>12</v>
      </c>
      <c r="E378" t="s">
        <v>3</v>
      </c>
      <c r="F378">
        <v>44258</v>
      </c>
      <c r="G378">
        <v>44264</v>
      </c>
      <c r="H378">
        <v>2</v>
      </c>
      <c r="K378">
        <v>0.25</v>
      </c>
      <c r="L378">
        <v>41.153799999999997</v>
      </c>
      <c r="M378" t="s">
        <v>18</v>
      </c>
      <c r="N378">
        <v>6</v>
      </c>
      <c r="O378">
        <v>140</v>
      </c>
      <c r="P378">
        <v>35</v>
      </c>
      <c r="Q378">
        <v>35</v>
      </c>
      <c r="R378">
        <v>41.153799999999997</v>
      </c>
      <c r="S378">
        <v>76.15379999999999</v>
      </c>
      <c r="T378">
        <v>76.15379999999999</v>
      </c>
      <c r="U378" t="s">
        <v>1051</v>
      </c>
      <c r="V378" t="s">
        <v>1048</v>
      </c>
    </row>
    <row r="379" spans="1:22" hidden="1" x14ac:dyDescent="0.35">
      <c r="A379" t="s">
        <v>424</v>
      </c>
      <c r="B379" t="s">
        <v>40</v>
      </c>
      <c r="C379" t="s">
        <v>7</v>
      </c>
      <c r="D379" t="s">
        <v>13</v>
      </c>
      <c r="F379">
        <v>44258</v>
      </c>
      <c r="G379">
        <v>44292</v>
      </c>
      <c r="H379">
        <v>2</v>
      </c>
      <c r="K379">
        <v>0.5</v>
      </c>
      <c r="L379">
        <v>76.9499</v>
      </c>
      <c r="M379" t="s">
        <v>18</v>
      </c>
      <c r="N379">
        <v>34</v>
      </c>
      <c r="O379">
        <v>140</v>
      </c>
      <c r="P379">
        <v>70</v>
      </c>
      <c r="Q379">
        <v>70</v>
      </c>
      <c r="R379">
        <v>76.9499</v>
      </c>
      <c r="S379">
        <v>146.94990000000001</v>
      </c>
      <c r="T379">
        <v>146.94990000000001</v>
      </c>
      <c r="U379" t="s">
        <v>1051</v>
      </c>
      <c r="V379" t="s">
        <v>1048</v>
      </c>
    </row>
    <row r="380" spans="1:22" hidden="1" x14ac:dyDescent="0.35">
      <c r="A380" t="s">
        <v>425</v>
      </c>
      <c r="B380" t="s">
        <v>38</v>
      </c>
      <c r="C380" t="s">
        <v>8</v>
      </c>
      <c r="D380" t="s">
        <v>12</v>
      </c>
      <c r="F380">
        <v>44258</v>
      </c>
      <c r="G380">
        <v>44312</v>
      </c>
      <c r="H380">
        <v>1</v>
      </c>
      <c r="K380">
        <v>0.5</v>
      </c>
      <c r="L380">
        <v>25.24</v>
      </c>
      <c r="M380" t="s">
        <v>19</v>
      </c>
      <c r="N380">
        <v>54</v>
      </c>
      <c r="O380">
        <v>80</v>
      </c>
      <c r="P380">
        <v>40</v>
      </c>
      <c r="Q380">
        <v>40</v>
      </c>
      <c r="R380">
        <v>25.24</v>
      </c>
      <c r="S380">
        <v>65.239999999999995</v>
      </c>
      <c r="T380">
        <v>65.239999999999995</v>
      </c>
      <c r="U380" t="s">
        <v>1051</v>
      </c>
      <c r="V380" t="s">
        <v>1053</v>
      </c>
    </row>
    <row r="381" spans="1:22" x14ac:dyDescent="0.35">
      <c r="A381" t="s">
        <v>426</v>
      </c>
      <c r="B381" t="s">
        <v>35</v>
      </c>
      <c r="C381" t="s">
        <v>9</v>
      </c>
      <c r="D381" t="s">
        <v>12</v>
      </c>
      <c r="E381" t="s">
        <v>3</v>
      </c>
      <c r="F381">
        <v>44258</v>
      </c>
      <c r="G381">
        <v>44329</v>
      </c>
      <c r="H381">
        <v>2</v>
      </c>
      <c r="K381">
        <v>0.75</v>
      </c>
      <c r="L381">
        <v>572.62689999999998</v>
      </c>
      <c r="M381" t="s">
        <v>18</v>
      </c>
      <c r="N381">
        <v>71</v>
      </c>
      <c r="O381">
        <v>140</v>
      </c>
      <c r="P381">
        <v>105</v>
      </c>
      <c r="Q381">
        <v>105</v>
      </c>
      <c r="R381">
        <v>572.62689999999998</v>
      </c>
      <c r="S381">
        <v>677.62689999999998</v>
      </c>
      <c r="T381">
        <v>677.62689999999998</v>
      </c>
      <c r="U381" t="s">
        <v>1051</v>
      </c>
      <c r="V381" t="s">
        <v>1050</v>
      </c>
    </row>
    <row r="382" spans="1:22" hidden="1" x14ac:dyDescent="0.35">
      <c r="A382" t="s">
        <v>427</v>
      </c>
      <c r="B382" t="s">
        <v>37</v>
      </c>
      <c r="C382" t="s">
        <v>9</v>
      </c>
      <c r="D382" t="s">
        <v>13</v>
      </c>
      <c r="F382">
        <v>44258</v>
      </c>
      <c r="G382">
        <v>44389</v>
      </c>
      <c r="H382">
        <v>2</v>
      </c>
      <c r="K382">
        <v>1.25</v>
      </c>
      <c r="L382">
        <v>361.90370000000001</v>
      </c>
      <c r="M382" t="s">
        <v>17</v>
      </c>
      <c r="N382">
        <v>131</v>
      </c>
      <c r="O382">
        <v>140</v>
      </c>
      <c r="P382">
        <v>175</v>
      </c>
      <c r="Q382">
        <v>175</v>
      </c>
      <c r="R382">
        <v>361.90370000000001</v>
      </c>
      <c r="S382">
        <v>536.90370000000007</v>
      </c>
      <c r="T382">
        <v>536.90370000000007</v>
      </c>
      <c r="U382" t="s">
        <v>1051</v>
      </c>
      <c r="V382" t="s">
        <v>1053</v>
      </c>
    </row>
    <row r="383" spans="1:22" hidden="1" x14ac:dyDescent="0.35">
      <c r="A383" t="s">
        <v>428</v>
      </c>
      <c r="B383" t="s">
        <v>35</v>
      </c>
      <c r="C383" t="s">
        <v>44</v>
      </c>
      <c r="D383" t="s">
        <v>12</v>
      </c>
      <c r="F383">
        <v>44259</v>
      </c>
      <c r="G383">
        <v>44263</v>
      </c>
      <c r="H383">
        <v>1</v>
      </c>
      <c r="K383">
        <v>0.25</v>
      </c>
      <c r="L383">
        <v>110.2272</v>
      </c>
      <c r="M383" t="s">
        <v>17</v>
      </c>
      <c r="N383">
        <v>4</v>
      </c>
      <c r="O383">
        <v>80</v>
      </c>
      <c r="P383">
        <v>20</v>
      </c>
      <c r="Q383">
        <v>20</v>
      </c>
      <c r="R383">
        <v>110.2272</v>
      </c>
      <c r="S383">
        <v>130.22719999999998</v>
      </c>
      <c r="T383">
        <v>130.22719999999998</v>
      </c>
      <c r="U383" t="s">
        <v>1050</v>
      </c>
      <c r="V383" t="s">
        <v>1053</v>
      </c>
    </row>
    <row r="384" spans="1:22" hidden="1" x14ac:dyDescent="0.35">
      <c r="A384" t="s">
        <v>429</v>
      </c>
      <c r="B384" t="s">
        <v>37</v>
      </c>
      <c r="C384" t="s">
        <v>43</v>
      </c>
      <c r="D384" t="s">
        <v>12</v>
      </c>
      <c r="F384">
        <v>44259</v>
      </c>
      <c r="G384">
        <v>44270</v>
      </c>
      <c r="H384">
        <v>1</v>
      </c>
      <c r="K384">
        <v>0.25</v>
      </c>
      <c r="L384">
        <v>33.910499999999999</v>
      </c>
      <c r="M384" t="s">
        <v>17</v>
      </c>
      <c r="N384">
        <v>11</v>
      </c>
      <c r="O384">
        <v>80</v>
      </c>
      <c r="P384">
        <v>20</v>
      </c>
      <c r="Q384">
        <v>20</v>
      </c>
      <c r="R384">
        <v>33.910499999999999</v>
      </c>
      <c r="S384">
        <v>53.910499999999999</v>
      </c>
      <c r="T384">
        <v>53.910499999999999</v>
      </c>
      <c r="U384" t="s">
        <v>1050</v>
      </c>
      <c r="V384" t="s">
        <v>1053</v>
      </c>
    </row>
    <row r="385" spans="1:22" hidden="1" x14ac:dyDescent="0.35">
      <c r="A385" t="s">
        <v>430</v>
      </c>
      <c r="B385" t="s">
        <v>36</v>
      </c>
      <c r="C385" t="s">
        <v>7</v>
      </c>
      <c r="D385" t="s">
        <v>12</v>
      </c>
      <c r="F385">
        <v>44259</v>
      </c>
      <c r="G385">
        <v>44279</v>
      </c>
      <c r="H385">
        <v>2</v>
      </c>
      <c r="K385">
        <v>0.25</v>
      </c>
      <c r="L385">
        <v>19</v>
      </c>
      <c r="M385" t="s">
        <v>17</v>
      </c>
      <c r="N385">
        <v>20</v>
      </c>
      <c r="O385">
        <v>140</v>
      </c>
      <c r="P385">
        <v>35</v>
      </c>
      <c r="Q385">
        <v>35</v>
      </c>
      <c r="R385">
        <v>19</v>
      </c>
      <c r="S385">
        <v>54</v>
      </c>
      <c r="T385">
        <v>54</v>
      </c>
      <c r="U385" t="s">
        <v>1050</v>
      </c>
      <c r="V385" t="s">
        <v>1051</v>
      </c>
    </row>
    <row r="386" spans="1:22" hidden="1" x14ac:dyDescent="0.35">
      <c r="A386" t="s">
        <v>431</v>
      </c>
      <c r="B386" t="s">
        <v>38</v>
      </c>
      <c r="C386" t="s">
        <v>8</v>
      </c>
      <c r="D386" t="s">
        <v>1</v>
      </c>
      <c r="F386">
        <v>44259</v>
      </c>
      <c r="G386">
        <v>44279</v>
      </c>
      <c r="H386">
        <v>1</v>
      </c>
      <c r="K386">
        <v>1.25</v>
      </c>
      <c r="L386">
        <v>294.77999999999997</v>
      </c>
      <c r="M386" t="s">
        <v>19</v>
      </c>
      <c r="N386">
        <v>20</v>
      </c>
      <c r="O386">
        <v>80</v>
      </c>
      <c r="P386">
        <v>100</v>
      </c>
      <c r="Q386">
        <v>100</v>
      </c>
      <c r="R386">
        <v>294.77999999999997</v>
      </c>
      <c r="S386">
        <v>394.78</v>
      </c>
      <c r="T386">
        <v>394.78</v>
      </c>
      <c r="U386" t="s">
        <v>1050</v>
      </c>
      <c r="V386" t="s">
        <v>1051</v>
      </c>
    </row>
    <row r="387" spans="1:22" hidden="1" x14ac:dyDescent="0.35">
      <c r="A387" t="s">
        <v>432</v>
      </c>
      <c r="B387" t="s">
        <v>40</v>
      </c>
      <c r="C387" t="s">
        <v>7</v>
      </c>
      <c r="D387" t="s">
        <v>12</v>
      </c>
      <c r="F387">
        <v>44259</v>
      </c>
      <c r="G387">
        <v>44312</v>
      </c>
      <c r="H387">
        <v>2</v>
      </c>
      <c r="K387">
        <v>0.25</v>
      </c>
      <c r="L387">
        <v>83.231700000000004</v>
      </c>
      <c r="M387" t="s">
        <v>17</v>
      </c>
      <c r="N387">
        <v>53</v>
      </c>
      <c r="O387">
        <v>140</v>
      </c>
      <c r="P387">
        <v>35</v>
      </c>
      <c r="Q387">
        <v>35</v>
      </c>
      <c r="R387">
        <v>83.231700000000004</v>
      </c>
      <c r="S387">
        <v>118.2317</v>
      </c>
      <c r="T387">
        <v>118.2317</v>
      </c>
      <c r="U387" t="s">
        <v>1050</v>
      </c>
      <c r="V387" t="s">
        <v>1053</v>
      </c>
    </row>
    <row r="388" spans="1:22" hidden="1" x14ac:dyDescent="0.35">
      <c r="A388" t="s">
        <v>433</v>
      </c>
      <c r="B388" t="s">
        <v>37</v>
      </c>
      <c r="C388" t="s">
        <v>43</v>
      </c>
      <c r="D388" t="s">
        <v>12</v>
      </c>
      <c r="F388">
        <v>44263</v>
      </c>
      <c r="G388">
        <v>44271</v>
      </c>
      <c r="H388">
        <v>1</v>
      </c>
      <c r="K388">
        <v>0.75</v>
      </c>
      <c r="L388">
        <v>103.0842</v>
      </c>
      <c r="M388" t="s">
        <v>17</v>
      </c>
      <c r="N388">
        <v>8</v>
      </c>
      <c r="O388">
        <v>80</v>
      </c>
      <c r="P388">
        <v>60</v>
      </c>
      <c r="Q388">
        <v>60</v>
      </c>
      <c r="R388">
        <v>103.0842</v>
      </c>
      <c r="S388">
        <v>163.08420000000001</v>
      </c>
      <c r="T388">
        <v>163.08420000000001</v>
      </c>
      <c r="U388" t="s">
        <v>1053</v>
      </c>
      <c r="V388" t="s">
        <v>1048</v>
      </c>
    </row>
    <row r="389" spans="1:22" hidden="1" x14ac:dyDescent="0.35">
      <c r="A389" t="s">
        <v>434</v>
      </c>
      <c r="B389" t="s">
        <v>34</v>
      </c>
      <c r="C389" t="s">
        <v>44</v>
      </c>
      <c r="D389" t="s">
        <v>13</v>
      </c>
      <c r="F389">
        <v>44263</v>
      </c>
      <c r="G389">
        <v>44271</v>
      </c>
      <c r="H389">
        <v>2</v>
      </c>
      <c r="K389">
        <v>0.5</v>
      </c>
      <c r="L389">
        <v>144.30529999999999</v>
      </c>
      <c r="M389" t="s">
        <v>18</v>
      </c>
      <c r="N389">
        <v>8</v>
      </c>
      <c r="O389">
        <v>140</v>
      </c>
      <c r="P389">
        <v>70</v>
      </c>
      <c r="Q389">
        <v>70</v>
      </c>
      <c r="R389">
        <v>144.30529999999999</v>
      </c>
      <c r="S389">
        <v>214.30529999999999</v>
      </c>
      <c r="T389">
        <v>214.30529999999999</v>
      </c>
      <c r="U389" t="s">
        <v>1053</v>
      </c>
      <c r="V389" t="s">
        <v>1048</v>
      </c>
    </row>
    <row r="390" spans="1:22" hidden="1" x14ac:dyDescent="0.35">
      <c r="A390" t="s">
        <v>435</v>
      </c>
      <c r="B390" t="s">
        <v>36</v>
      </c>
      <c r="C390" t="s">
        <v>7</v>
      </c>
      <c r="D390" t="s">
        <v>12</v>
      </c>
      <c r="F390">
        <v>44263</v>
      </c>
      <c r="G390">
        <v>44280</v>
      </c>
      <c r="H390">
        <v>2</v>
      </c>
      <c r="K390">
        <v>0.25</v>
      </c>
      <c r="L390">
        <v>39</v>
      </c>
      <c r="M390" t="s">
        <v>17</v>
      </c>
      <c r="N390">
        <v>17</v>
      </c>
      <c r="O390">
        <v>140</v>
      </c>
      <c r="P390">
        <v>35</v>
      </c>
      <c r="Q390">
        <v>35</v>
      </c>
      <c r="R390">
        <v>39</v>
      </c>
      <c r="S390">
        <v>74</v>
      </c>
      <c r="T390">
        <v>74</v>
      </c>
      <c r="U390" t="s">
        <v>1053</v>
      </c>
      <c r="V390" t="s">
        <v>1050</v>
      </c>
    </row>
    <row r="391" spans="1:22" hidden="1" x14ac:dyDescent="0.35">
      <c r="A391" t="s">
        <v>436</v>
      </c>
      <c r="B391" t="s">
        <v>34</v>
      </c>
      <c r="C391" t="s">
        <v>9</v>
      </c>
      <c r="D391" t="s">
        <v>1</v>
      </c>
      <c r="F391">
        <v>44263</v>
      </c>
      <c r="G391">
        <v>44282</v>
      </c>
      <c r="H391">
        <v>2</v>
      </c>
      <c r="K391">
        <v>2.5</v>
      </c>
      <c r="L391">
        <v>224</v>
      </c>
      <c r="M391" t="s">
        <v>18</v>
      </c>
      <c r="N391">
        <v>19</v>
      </c>
      <c r="O391">
        <v>140</v>
      </c>
      <c r="P391">
        <v>350</v>
      </c>
      <c r="Q391">
        <v>350</v>
      </c>
      <c r="R391">
        <v>224</v>
      </c>
      <c r="S391">
        <v>574</v>
      </c>
      <c r="T391">
        <v>574</v>
      </c>
      <c r="U391" t="s">
        <v>1053</v>
      </c>
      <c r="V391" t="s">
        <v>1052</v>
      </c>
    </row>
    <row r="392" spans="1:22" hidden="1" x14ac:dyDescent="0.35">
      <c r="A392" t="s">
        <v>437</v>
      </c>
      <c r="B392" t="s">
        <v>37</v>
      </c>
      <c r="C392" t="s">
        <v>43</v>
      </c>
      <c r="D392" t="s">
        <v>12</v>
      </c>
      <c r="F392">
        <v>44263</v>
      </c>
      <c r="G392">
        <v>44359</v>
      </c>
      <c r="H392">
        <v>1</v>
      </c>
      <c r="K392">
        <v>0.5</v>
      </c>
      <c r="L392">
        <v>475.54</v>
      </c>
      <c r="M392" t="s">
        <v>17</v>
      </c>
      <c r="N392">
        <v>96</v>
      </c>
      <c r="O392">
        <v>80</v>
      </c>
      <c r="P392">
        <v>40</v>
      </c>
      <c r="Q392">
        <v>40</v>
      </c>
      <c r="R392">
        <v>475.54</v>
      </c>
      <c r="S392">
        <v>515.54</v>
      </c>
      <c r="T392">
        <v>515.54</v>
      </c>
      <c r="U392" t="s">
        <v>1053</v>
      </c>
      <c r="V392" t="s">
        <v>1052</v>
      </c>
    </row>
    <row r="393" spans="1:22" hidden="1" x14ac:dyDescent="0.35">
      <c r="A393" t="s">
        <v>438</v>
      </c>
      <c r="B393" t="s">
        <v>34</v>
      </c>
      <c r="C393" t="s">
        <v>8</v>
      </c>
      <c r="D393" t="s">
        <v>12</v>
      </c>
      <c r="F393">
        <v>44264</v>
      </c>
      <c r="G393">
        <v>44271</v>
      </c>
      <c r="H393">
        <v>1</v>
      </c>
      <c r="K393">
        <v>1</v>
      </c>
      <c r="L393">
        <v>46.036799999999999</v>
      </c>
      <c r="M393" t="s">
        <v>18</v>
      </c>
      <c r="N393">
        <v>7</v>
      </c>
      <c r="O393">
        <v>80</v>
      </c>
      <c r="P393">
        <v>80</v>
      </c>
      <c r="Q393">
        <v>80</v>
      </c>
      <c r="R393">
        <v>46.036799999999999</v>
      </c>
      <c r="S393">
        <v>126.0368</v>
      </c>
      <c r="T393">
        <v>126.0368</v>
      </c>
      <c r="U393" t="s">
        <v>1048</v>
      </c>
      <c r="V393" t="s">
        <v>1048</v>
      </c>
    </row>
    <row r="394" spans="1:22" hidden="1" x14ac:dyDescent="0.35">
      <c r="A394" t="s">
        <v>439</v>
      </c>
      <c r="B394" t="s">
        <v>37</v>
      </c>
      <c r="C394" t="s">
        <v>43</v>
      </c>
      <c r="D394" t="s">
        <v>12</v>
      </c>
      <c r="F394">
        <v>44264</v>
      </c>
      <c r="G394">
        <v>44271</v>
      </c>
      <c r="H394">
        <v>1</v>
      </c>
      <c r="K394">
        <v>0.75</v>
      </c>
      <c r="L394">
        <v>294.5514</v>
      </c>
      <c r="M394" t="s">
        <v>17</v>
      </c>
      <c r="N394">
        <v>7</v>
      </c>
      <c r="O394">
        <v>80</v>
      </c>
      <c r="P394">
        <v>60</v>
      </c>
      <c r="Q394">
        <v>60</v>
      </c>
      <c r="R394">
        <v>294.5514</v>
      </c>
      <c r="S394">
        <v>354.5514</v>
      </c>
      <c r="T394">
        <v>354.5514</v>
      </c>
      <c r="U394" t="s">
        <v>1048</v>
      </c>
      <c r="V394" t="s">
        <v>1048</v>
      </c>
    </row>
    <row r="395" spans="1:22" hidden="1" x14ac:dyDescent="0.35">
      <c r="A395" t="s">
        <v>440</v>
      </c>
      <c r="B395" t="s">
        <v>38</v>
      </c>
      <c r="C395" t="s">
        <v>8</v>
      </c>
      <c r="D395" t="s">
        <v>13</v>
      </c>
      <c r="F395">
        <v>44264</v>
      </c>
      <c r="G395">
        <v>44341</v>
      </c>
      <c r="H395">
        <v>2</v>
      </c>
      <c r="K395">
        <v>1</v>
      </c>
      <c r="L395">
        <v>28.5</v>
      </c>
      <c r="M395" t="s">
        <v>19</v>
      </c>
      <c r="N395">
        <v>77</v>
      </c>
      <c r="O395">
        <v>140</v>
      </c>
      <c r="P395">
        <v>140</v>
      </c>
      <c r="Q395">
        <v>140</v>
      </c>
      <c r="R395">
        <v>28.5</v>
      </c>
      <c r="S395">
        <v>168.5</v>
      </c>
      <c r="T395">
        <v>168.5</v>
      </c>
      <c r="U395" t="s">
        <v>1048</v>
      </c>
      <c r="V395" t="s">
        <v>1048</v>
      </c>
    </row>
    <row r="396" spans="1:22" hidden="1" x14ac:dyDescent="0.35">
      <c r="A396" t="s">
        <v>441</v>
      </c>
      <c r="B396" t="s">
        <v>40</v>
      </c>
      <c r="C396" t="s">
        <v>7</v>
      </c>
      <c r="D396" t="s">
        <v>1</v>
      </c>
      <c r="F396">
        <v>44265</v>
      </c>
      <c r="G396">
        <v>44267</v>
      </c>
      <c r="H396">
        <v>2</v>
      </c>
      <c r="K396">
        <v>1.5</v>
      </c>
      <c r="L396">
        <v>50</v>
      </c>
      <c r="M396" t="s">
        <v>17</v>
      </c>
      <c r="N396">
        <v>2</v>
      </c>
      <c r="O396">
        <v>140</v>
      </c>
      <c r="P396">
        <v>210</v>
      </c>
      <c r="Q396">
        <v>210</v>
      </c>
      <c r="R396">
        <v>50</v>
      </c>
      <c r="S396">
        <v>260</v>
      </c>
      <c r="T396">
        <v>260</v>
      </c>
      <c r="U396" t="s">
        <v>1051</v>
      </c>
      <c r="V396" t="s">
        <v>1049</v>
      </c>
    </row>
    <row r="397" spans="1:22" hidden="1" x14ac:dyDescent="0.35">
      <c r="A397" t="s">
        <v>442</v>
      </c>
      <c r="B397" t="s">
        <v>39</v>
      </c>
      <c r="C397" t="s">
        <v>8</v>
      </c>
      <c r="D397" t="s">
        <v>12</v>
      </c>
      <c r="F397">
        <v>44265</v>
      </c>
      <c r="G397">
        <v>44265</v>
      </c>
      <c r="H397">
        <v>1</v>
      </c>
      <c r="K397">
        <v>0.5</v>
      </c>
      <c r="L397">
        <v>10</v>
      </c>
      <c r="M397" t="s">
        <v>17</v>
      </c>
      <c r="N397">
        <v>0</v>
      </c>
      <c r="O397">
        <v>80</v>
      </c>
      <c r="P397">
        <v>40</v>
      </c>
      <c r="Q397">
        <v>40</v>
      </c>
      <c r="R397">
        <v>10</v>
      </c>
      <c r="S397">
        <v>50</v>
      </c>
      <c r="T397">
        <v>50</v>
      </c>
      <c r="U397" t="s">
        <v>1051</v>
      </c>
      <c r="V397" t="s">
        <v>1051</v>
      </c>
    </row>
    <row r="398" spans="1:22" x14ac:dyDescent="0.35">
      <c r="A398" t="s">
        <v>443</v>
      </c>
      <c r="B398" t="s">
        <v>36</v>
      </c>
      <c r="C398" t="s">
        <v>7</v>
      </c>
      <c r="D398" t="s">
        <v>1</v>
      </c>
      <c r="E398" t="s">
        <v>3</v>
      </c>
      <c r="F398">
        <v>44265</v>
      </c>
      <c r="G398">
        <v>44272</v>
      </c>
      <c r="H398">
        <v>2</v>
      </c>
      <c r="K398">
        <v>1.5</v>
      </c>
      <c r="L398">
        <v>29.33</v>
      </c>
      <c r="M398" t="s">
        <v>17</v>
      </c>
      <c r="N398">
        <v>7</v>
      </c>
      <c r="O398">
        <v>140</v>
      </c>
      <c r="P398">
        <v>210</v>
      </c>
      <c r="Q398">
        <v>210</v>
      </c>
      <c r="R398">
        <v>29.33</v>
      </c>
      <c r="S398">
        <v>239.32999999999998</v>
      </c>
      <c r="T398">
        <v>239.32999999999998</v>
      </c>
      <c r="U398" t="s">
        <v>1051</v>
      </c>
      <c r="V398" t="s">
        <v>1051</v>
      </c>
    </row>
    <row r="399" spans="1:22" x14ac:dyDescent="0.35">
      <c r="A399" t="s">
        <v>444</v>
      </c>
      <c r="B399" t="s">
        <v>37</v>
      </c>
      <c r="C399" t="s">
        <v>9</v>
      </c>
      <c r="D399" t="s">
        <v>12</v>
      </c>
      <c r="E399" t="s">
        <v>3</v>
      </c>
      <c r="F399">
        <v>44265</v>
      </c>
      <c r="G399">
        <v>44272</v>
      </c>
      <c r="H399">
        <v>1</v>
      </c>
      <c r="J399" t="s">
        <v>3</v>
      </c>
      <c r="K399">
        <v>0.25</v>
      </c>
      <c r="L399">
        <v>19.196999999999999</v>
      </c>
      <c r="M399" t="s">
        <v>18</v>
      </c>
      <c r="N399">
        <v>7</v>
      </c>
      <c r="O399">
        <v>80</v>
      </c>
      <c r="P399">
        <v>20</v>
      </c>
      <c r="Q399">
        <v>20</v>
      </c>
      <c r="R399">
        <v>0</v>
      </c>
      <c r="S399">
        <v>39.197000000000003</v>
      </c>
      <c r="T399">
        <v>20</v>
      </c>
      <c r="U399" t="s">
        <v>1051</v>
      </c>
      <c r="V399" t="s">
        <v>1051</v>
      </c>
    </row>
    <row r="400" spans="1:22" hidden="1" x14ac:dyDescent="0.35">
      <c r="A400" t="s">
        <v>445</v>
      </c>
      <c r="B400" t="s">
        <v>38</v>
      </c>
      <c r="C400" t="s">
        <v>8</v>
      </c>
      <c r="D400" t="s">
        <v>13</v>
      </c>
      <c r="F400">
        <v>44265</v>
      </c>
      <c r="G400">
        <v>44272</v>
      </c>
      <c r="H400">
        <v>2</v>
      </c>
      <c r="K400">
        <v>0.5</v>
      </c>
      <c r="L400">
        <v>24.186499999999999</v>
      </c>
      <c r="M400" t="s">
        <v>18</v>
      </c>
      <c r="N400">
        <v>7</v>
      </c>
      <c r="O400">
        <v>140</v>
      </c>
      <c r="P400">
        <v>70</v>
      </c>
      <c r="Q400">
        <v>70</v>
      </c>
      <c r="R400">
        <v>24.186499999999999</v>
      </c>
      <c r="S400">
        <v>94.186499999999995</v>
      </c>
      <c r="T400">
        <v>94.186499999999995</v>
      </c>
      <c r="U400" t="s">
        <v>1051</v>
      </c>
      <c r="V400" t="s">
        <v>1051</v>
      </c>
    </row>
    <row r="401" spans="1:22" hidden="1" x14ac:dyDescent="0.35">
      <c r="A401" t="s">
        <v>446</v>
      </c>
      <c r="B401" t="s">
        <v>40</v>
      </c>
      <c r="C401" t="s">
        <v>7</v>
      </c>
      <c r="D401" t="s">
        <v>12</v>
      </c>
      <c r="F401">
        <v>44265</v>
      </c>
      <c r="G401">
        <v>44273</v>
      </c>
      <c r="H401">
        <v>2</v>
      </c>
      <c r="K401">
        <v>0.5</v>
      </c>
      <c r="L401">
        <v>159</v>
      </c>
      <c r="M401" t="s">
        <v>17</v>
      </c>
      <c r="N401">
        <v>8</v>
      </c>
      <c r="O401">
        <v>140</v>
      </c>
      <c r="P401">
        <v>70</v>
      </c>
      <c r="Q401">
        <v>70</v>
      </c>
      <c r="R401">
        <v>159</v>
      </c>
      <c r="S401">
        <v>229</v>
      </c>
      <c r="T401">
        <v>229</v>
      </c>
      <c r="U401" t="s">
        <v>1051</v>
      </c>
      <c r="V401" t="s">
        <v>1050</v>
      </c>
    </row>
    <row r="402" spans="1:22" hidden="1" x14ac:dyDescent="0.35">
      <c r="A402" t="s">
        <v>447</v>
      </c>
      <c r="B402" t="s">
        <v>39</v>
      </c>
      <c r="C402" t="s">
        <v>9</v>
      </c>
      <c r="D402" t="s">
        <v>12</v>
      </c>
      <c r="F402">
        <v>44265</v>
      </c>
      <c r="G402">
        <v>44279</v>
      </c>
      <c r="H402">
        <v>2</v>
      </c>
      <c r="J402" t="s">
        <v>3</v>
      </c>
      <c r="K402">
        <v>0.5</v>
      </c>
      <c r="L402">
        <v>411.09530000000001</v>
      </c>
      <c r="M402" t="s">
        <v>18</v>
      </c>
      <c r="N402">
        <v>14</v>
      </c>
      <c r="O402">
        <v>140</v>
      </c>
      <c r="P402">
        <v>70</v>
      </c>
      <c r="Q402">
        <v>70</v>
      </c>
      <c r="R402">
        <v>0</v>
      </c>
      <c r="S402">
        <v>481.09530000000001</v>
      </c>
      <c r="T402">
        <v>70</v>
      </c>
      <c r="U402" t="s">
        <v>1051</v>
      </c>
      <c r="V402" t="s">
        <v>1051</v>
      </c>
    </row>
    <row r="403" spans="1:22" hidden="1" x14ac:dyDescent="0.35">
      <c r="A403" t="s">
        <v>448</v>
      </c>
      <c r="B403" t="s">
        <v>36</v>
      </c>
      <c r="C403" t="s">
        <v>7</v>
      </c>
      <c r="D403" t="s">
        <v>12</v>
      </c>
      <c r="F403">
        <v>44265</v>
      </c>
      <c r="G403">
        <v>44294</v>
      </c>
      <c r="H403">
        <v>1</v>
      </c>
      <c r="K403">
        <v>0.75</v>
      </c>
      <c r="L403">
        <v>58.361699999999999</v>
      </c>
      <c r="M403" t="s">
        <v>17</v>
      </c>
      <c r="N403">
        <v>29</v>
      </c>
      <c r="O403">
        <v>80</v>
      </c>
      <c r="P403">
        <v>60</v>
      </c>
      <c r="Q403">
        <v>60</v>
      </c>
      <c r="R403">
        <v>58.361699999999999</v>
      </c>
      <c r="S403">
        <v>118.3617</v>
      </c>
      <c r="T403">
        <v>118.3617</v>
      </c>
      <c r="U403" t="s">
        <v>1051</v>
      </c>
      <c r="V403" t="s">
        <v>1050</v>
      </c>
    </row>
    <row r="404" spans="1:22" hidden="1" x14ac:dyDescent="0.35">
      <c r="A404" t="s">
        <v>449</v>
      </c>
      <c r="B404" t="s">
        <v>39</v>
      </c>
      <c r="C404" t="s">
        <v>9</v>
      </c>
      <c r="D404" t="s">
        <v>2</v>
      </c>
      <c r="F404">
        <v>44265</v>
      </c>
      <c r="G404">
        <v>44306</v>
      </c>
      <c r="H404">
        <v>1</v>
      </c>
      <c r="J404" t="s">
        <v>3</v>
      </c>
      <c r="K404">
        <v>1.75</v>
      </c>
      <c r="L404">
        <v>98.547600000000003</v>
      </c>
      <c r="M404" t="s">
        <v>18</v>
      </c>
      <c r="N404">
        <v>41</v>
      </c>
      <c r="O404">
        <v>80</v>
      </c>
      <c r="P404">
        <v>140</v>
      </c>
      <c r="Q404">
        <v>140</v>
      </c>
      <c r="R404">
        <v>0</v>
      </c>
      <c r="S404">
        <v>238.54759999999999</v>
      </c>
      <c r="T404">
        <v>140</v>
      </c>
      <c r="U404" t="s">
        <v>1051</v>
      </c>
      <c r="V404" t="s">
        <v>1048</v>
      </c>
    </row>
    <row r="405" spans="1:22" hidden="1" x14ac:dyDescent="0.35">
      <c r="A405" t="s">
        <v>450</v>
      </c>
      <c r="B405" t="s">
        <v>40</v>
      </c>
      <c r="C405" t="s">
        <v>7</v>
      </c>
      <c r="D405" t="s">
        <v>2</v>
      </c>
      <c r="F405">
        <v>44265</v>
      </c>
      <c r="G405">
        <v>44307</v>
      </c>
      <c r="H405">
        <v>2</v>
      </c>
      <c r="I405" t="s">
        <v>3</v>
      </c>
      <c r="J405" t="s">
        <v>3</v>
      </c>
      <c r="K405">
        <v>2</v>
      </c>
      <c r="L405">
        <v>145.14920000000001</v>
      </c>
      <c r="M405" t="s">
        <v>20</v>
      </c>
      <c r="N405">
        <v>42</v>
      </c>
      <c r="O405">
        <v>140</v>
      </c>
      <c r="P405">
        <v>280</v>
      </c>
      <c r="Q405">
        <v>0</v>
      </c>
      <c r="R405">
        <v>0</v>
      </c>
      <c r="S405">
        <v>425.14920000000001</v>
      </c>
      <c r="T405">
        <v>0</v>
      </c>
      <c r="U405" t="s">
        <v>1051</v>
      </c>
      <c r="V405" t="s">
        <v>1051</v>
      </c>
    </row>
    <row r="406" spans="1:22" hidden="1" x14ac:dyDescent="0.35">
      <c r="A406" t="s">
        <v>451</v>
      </c>
      <c r="B406" t="s">
        <v>39</v>
      </c>
      <c r="C406" t="s">
        <v>9</v>
      </c>
      <c r="D406" t="s">
        <v>13</v>
      </c>
      <c r="F406">
        <v>44266</v>
      </c>
      <c r="G406">
        <v>44266</v>
      </c>
      <c r="H406">
        <v>2</v>
      </c>
      <c r="K406">
        <v>0.75</v>
      </c>
      <c r="L406">
        <v>125.7273</v>
      </c>
      <c r="M406" t="s">
        <v>17</v>
      </c>
      <c r="N406">
        <v>0</v>
      </c>
      <c r="O406">
        <v>140</v>
      </c>
      <c r="P406">
        <v>105</v>
      </c>
      <c r="Q406">
        <v>105</v>
      </c>
      <c r="R406">
        <v>125.7273</v>
      </c>
      <c r="S406">
        <v>230.72730000000001</v>
      </c>
      <c r="T406">
        <v>230.72730000000001</v>
      </c>
      <c r="U406" t="s">
        <v>1050</v>
      </c>
      <c r="V406" t="s">
        <v>1050</v>
      </c>
    </row>
    <row r="407" spans="1:22" x14ac:dyDescent="0.35">
      <c r="A407" t="s">
        <v>452</v>
      </c>
      <c r="B407" t="s">
        <v>35</v>
      </c>
      <c r="C407" t="s">
        <v>8</v>
      </c>
      <c r="D407" t="s">
        <v>12</v>
      </c>
      <c r="E407" t="s">
        <v>3</v>
      </c>
      <c r="F407">
        <v>44266</v>
      </c>
      <c r="G407">
        <v>44348</v>
      </c>
      <c r="H407">
        <v>1</v>
      </c>
      <c r="K407">
        <v>0.25</v>
      </c>
      <c r="L407">
        <v>204.28399999999999</v>
      </c>
      <c r="M407" t="s">
        <v>18</v>
      </c>
      <c r="N407">
        <v>82</v>
      </c>
      <c r="O407">
        <v>80</v>
      </c>
      <c r="P407">
        <v>20</v>
      </c>
      <c r="Q407">
        <v>20</v>
      </c>
      <c r="R407">
        <v>204.28399999999999</v>
      </c>
      <c r="S407">
        <v>224.28399999999999</v>
      </c>
      <c r="T407">
        <v>224.28399999999999</v>
      </c>
      <c r="U407" t="s">
        <v>1050</v>
      </c>
      <c r="V407" t="s">
        <v>1048</v>
      </c>
    </row>
    <row r="408" spans="1:22" hidden="1" x14ac:dyDescent="0.35">
      <c r="A408" t="s">
        <v>453</v>
      </c>
      <c r="B408" t="s">
        <v>34</v>
      </c>
      <c r="C408" t="s">
        <v>44</v>
      </c>
      <c r="D408" t="s">
        <v>11</v>
      </c>
      <c r="F408">
        <v>44266</v>
      </c>
      <c r="G408">
        <v>44394</v>
      </c>
      <c r="H408">
        <v>1</v>
      </c>
      <c r="K408">
        <v>0.25</v>
      </c>
      <c r="L408">
        <v>120</v>
      </c>
      <c r="M408" t="s">
        <v>17</v>
      </c>
      <c r="N408">
        <v>128</v>
      </c>
      <c r="O408">
        <v>80</v>
      </c>
      <c r="P408">
        <v>20</v>
      </c>
      <c r="Q408">
        <v>20</v>
      </c>
      <c r="R408">
        <v>120</v>
      </c>
      <c r="S408">
        <v>140</v>
      </c>
      <c r="T408">
        <v>140</v>
      </c>
      <c r="U408" t="s">
        <v>1050</v>
      </c>
      <c r="V408" t="s">
        <v>1052</v>
      </c>
    </row>
    <row r="409" spans="1:22" hidden="1" x14ac:dyDescent="0.35">
      <c r="A409" t="s">
        <v>454</v>
      </c>
      <c r="B409" t="s">
        <v>36</v>
      </c>
      <c r="C409" t="s">
        <v>7</v>
      </c>
      <c r="D409" t="s">
        <v>12</v>
      </c>
      <c r="F409">
        <v>44270</v>
      </c>
      <c r="G409">
        <v>44282</v>
      </c>
      <c r="H409">
        <v>2</v>
      </c>
      <c r="K409">
        <v>1</v>
      </c>
      <c r="L409">
        <v>203</v>
      </c>
      <c r="M409" t="s">
        <v>17</v>
      </c>
      <c r="N409">
        <v>12</v>
      </c>
      <c r="O409">
        <v>140</v>
      </c>
      <c r="P409">
        <v>140</v>
      </c>
      <c r="Q409">
        <v>140</v>
      </c>
      <c r="R409">
        <v>203</v>
      </c>
      <c r="S409">
        <v>343</v>
      </c>
      <c r="T409">
        <v>343</v>
      </c>
      <c r="U409" t="s">
        <v>1053</v>
      </c>
      <c r="V409" t="s">
        <v>1052</v>
      </c>
    </row>
    <row r="410" spans="1:22" hidden="1" x14ac:dyDescent="0.35">
      <c r="A410" t="s">
        <v>455</v>
      </c>
      <c r="B410" t="s">
        <v>40</v>
      </c>
      <c r="C410" t="s">
        <v>7</v>
      </c>
      <c r="D410" t="s">
        <v>12</v>
      </c>
      <c r="F410">
        <v>44270</v>
      </c>
      <c r="G410">
        <v>44278</v>
      </c>
      <c r="H410">
        <v>2</v>
      </c>
      <c r="I410" t="s">
        <v>3</v>
      </c>
      <c r="J410" t="s">
        <v>3</v>
      </c>
      <c r="K410">
        <v>0.75</v>
      </c>
      <c r="L410">
        <v>222.33</v>
      </c>
      <c r="M410" t="s">
        <v>20</v>
      </c>
      <c r="N410">
        <v>8</v>
      </c>
      <c r="O410">
        <v>140</v>
      </c>
      <c r="P410">
        <v>105</v>
      </c>
      <c r="Q410">
        <v>0</v>
      </c>
      <c r="R410">
        <v>0</v>
      </c>
      <c r="S410">
        <v>327.33000000000004</v>
      </c>
      <c r="T410">
        <v>0</v>
      </c>
      <c r="U410" t="s">
        <v>1053</v>
      </c>
      <c r="V410" t="s">
        <v>1048</v>
      </c>
    </row>
    <row r="411" spans="1:22" hidden="1" x14ac:dyDescent="0.35">
      <c r="A411" t="s">
        <v>456</v>
      </c>
      <c r="B411" t="s">
        <v>35</v>
      </c>
      <c r="C411" t="s">
        <v>44</v>
      </c>
      <c r="D411" t="s">
        <v>1</v>
      </c>
      <c r="F411">
        <v>44270</v>
      </c>
      <c r="G411">
        <v>44279</v>
      </c>
      <c r="H411">
        <v>2</v>
      </c>
      <c r="K411">
        <v>4.75</v>
      </c>
      <c r="L411">
        <v>56.4</v>
      </c>
      <c r="M411" t="s">
        <v>17</v>
      </c>
      <c r="N411">
        <v>9</v>
      </c>
      <c r="O411">
        <v>140</v>
      </c>
      <c r="P411">
        <v>665</v>
      </c>
      <c r="Q411">
        <v>665</v>
      </c>
      <c r="R411">
        <v>56.4</v>
      </c>
      <c r="S411">
        <v>721.4</v>
      </c>
      <c r="T411">
        <v>721.4</v>
      </c>
      <c r="U411" t="s">
        <v>1053</v>
      </c>
      <c r="V411" t="s">
        <v>1051</v>
      </c>
    </row>
    <row r="412" spans="1:22" hidden="1" x14ac:dyDescent="0.35">
      <c r="A412" t="s">
        <v>457</v>
      </c>
      <c r="B412" t="s">
        <v>36</v>
      </c>
      <c r="C412" t="s">
        <v>7</v>
      </c>
      <c r="D412" t="s">
        <v>1</v>
      </c>
      <c r="F412">
        <v>44270</v>
      </c>
      <c r="G412">
        <v>44284</v>
      </c>
      <c r="H412">
        <v>2</v>
      </c>
      <c r="J412" t="s">
        <v>3</v>
      </c>
      <c r="K412">
        <v>1</v>
      </c>
      <c r="L412">
        <v>60</v>
      </c>
      <c r="M412" t="s">
        <v>18</v>
      </c>
      <c r="N412">
        <v>14</v>
      </c>
      <c r="O412">
        <v>140</v>
      </c>
      <c r="P412">
        <v>140</v>
      </c>
      <c r="Q412">
        <v>140</v>
      </c>
      <c r="R412">
        <v>0</v>
      </c>
      <c r="S412">
        <v>200</v>
      </c>
      <c r="T412">
        <v>140</v>
      </c>
      <c r="U412" t="s">
        <v>1053</v>
      </c>
      <c r="V412" t="s">
        <v>1053</v>
      </c>
    </row>
    <row r="413" spans="1:22" hidden="1" x14ac:dyDescent="0.35">
      <c r="A413" t="s">
        <v>458</v>
      </c>
      <c r="B413" t="s">
        <v>36</v>
      </c>
      <c r="C413" t="s">
        <v>7</v>
      </c>
      <c r="D413" t="s">
        <v>12</v>
      </c>
      <c r="F413">
        <v>44270</v>
      </c>
      <c r="G413">
        <v>44286</v>
      </c>
      <c r="H413">
        <v>1</v>
      </c>
      <c r="K413">
        <v>0.75</v>
      </c>
      <c r="L413">
        <v>21.33</v>
      </c>
      <c r="M413" t="s">
        <v>17</v>
      </c>
      <c r="N413">
        <v>16</v>
      </c>
      <c r="O413">
        <v>80</v>
      </c>
      <c r="P413">
        <v>60</v>
      </c>
      <c r="Q413">
        <v>60</v>
      </c>
      <c r="R413">
        <v>21.33</v>
      </c>
      <c r="S413">
        <v>81.33</v>
      </c>
      <c r="T413">
        <v>81.33</v>
      </c>
      <c r="U413" t="s">
        <v>1053</v>
      </c>
      <c r="V413" t="s">
        <v>1051</v>
      </c>
    </row>
    <row r="414" spans="1:22" hidden="1" x14ac:dyDescent="0.35">
      <c r="A414" t="s">
        <v>459</v>
      </c>
      <c r="B414" t="s">
        <v>36</v>
      </c>
      <c r="C414" t="s">
        <v>7</v>
      </c>
      <c r="D414" t="s">
        <v>11</v>
      </c>
      <c r="F414">
        <v>44270</v>
      </c>
      <c r="G414">
        <v>44285</v>
      </c>
      <c r="H414">
        <v>1</v>
      </c>
      <c r="K414">
        <v>0.25</v>
      </c>
      <c r="L414">
        <v>204.28399999999999</v>
      </c>
      <c r="M414" t="s">
        <v>17</v>
      </c>
      <c r="N414">
        <v>15</v>
      </c>
      <c r="O414">
        <v>80</v>
      </c>
      <c r="P414">
        <v>20</v>
      </c>
      <c r="Q414">
        <v>20</v>
      </c>
      <c r="R414">
        <v>204.28399999999999</v>
      </c>
      <c r="S414">
        <v>224.28399999999999</v>
      </c>
      <c r="T414">
        <v>224.28399999999999</v>
      </c>
      <c r="U414" t="s">
        <v>1053</v>
      </c>
      <c r="V414" t="s">
        <v>1048</v>
      </c>
    </row>
    <row r="415" spans="1:22" hidden="1" x14ac:dyDescent="0.35">
      <c r="A415" t="s">
        <v>460</v>
      </c>
      <c r="B415" t="s">
        <v>34</v>
      </c>
      <c r="C415" t="s">
        <v>9</v>
      </c>
      <c r="D415" t="s">
        <v>2</v>
      </c>
      <c r="F415">
        <v>44270</v>
      </c>
      <c r="G415">
        <v>44293</v>
      </c>
      <c r="H415">
        <v>1</v>
      </c>
      <c r="J415" t="s">
        <v>3</v>
      </c>
      <c r="K415">
        <v>1.5</v>
      </c>
      <c r="L415">
        <v>95.042900000000003</v>
      </c>
      <c r="M415" t="s">
        <v>18</v>
      </c>
      <c r="N415">
        <v>23</v>
      </c>
      <c r="O415">
        <v>80</v>
      </c>
      <c r="P415">
        <v>120</v>
      </c>
      <c r="Q415">
        <v>120</v>
      </c>
      <c r="R415">
        <v>0</v>
      </c>
      <c r="S415">
        <v>215.0429</v>
      </c>
      <c r="T415">
        <v>120</v>
      </c>
      <c r="U415" t="s">
        <v>1053</v>
      </c>
      <c r="V415" t="s">
        <v>1051</v>
      </c>
    </row>
    <row r="416" spans="1:22" x14ac:dyDescent="0.35">
      <c r="A416" t="s">
        <v>461</v>
      </c>
      <c r="B416" t="s">
        <v>35</v>
      </c>
      <c r="C416" t="s">
        <v>44</v>
      </c>
      <c r="D416" t="s">
        <v>11</v>
      </c>
      <c r="E416" t="s">
        <v>3</v>
      </c>
      <c r="F416">
        <v>44270</v>
      </c>
      <c r="G416">
        <v>44305</v>
      </c>
      <c r="H416">
        <v>1</v>
      </c>
      <c r="K416">
        <v>0.25</v>
      </c>
      <c r="L416">
        <v>23.401</v>
      </c>
      <c r="M416" t="s">
        <v>17</v>
      </c>
      <c r="N416">
        <v>35</v>
      </c>
      <c r="O416">
        <v>80</v>
      </c>
      <c r="P416">
        <v>20</v>
      </c>
      <c r="Q416">
        <v>20</v>
      </c>
      <c r="R416">
        <v>23.401</v>
      </c>
      <c r="S416">
        <v>43.400999999999996</v>
      </c>
      <c r="T416">
        <v>43.400999999999996</v>
      </c>
      <c r="U416" t="s">
        <v>1053</v>
      </c>
      <c r="V416" t="s">
        <v>1053</v>
      </c>
    </row>
    <row r="417" spans="1:22" hidden="1" x14ac:dyDescent="0.35">
      <c r="A417" t="s">
        <v>462</v>
      </c>
      <c r="B417" t="s">
        <v>34</v>
      </c>
      <c r="C417" t="s">
        <v>7</v>
      </c>
      <c r="D417" t="s">
        <v>2</v>
      </c>
      <c r="F417">
        <v>44270</v>
      </c>
      <c r="G417">
        <v>44324</v>
      </c>
      <c r="H417">
        <v>2</v>
      </c>
      <c r="I417" t="s">
        <v>3</v>
      </c>
      <c r="J417" t="s">
        <v>3</v>
      </c>
      <c r="K417">
        <v>2.25</v>
      </c>
      <c r="L417">
        <v>934.45389999999998</v>
      </c>
      <c r="M417" t="s">
        <v>20</v>
      </c>
      <c r="N417">
        <v>54</v>
      </c>
      <c r="O417">
        <v>140</v>
      </c>
      <c r="P417">
        <v>315</v>
      </c>
      <c r="Q417">
        <v>0</v>
      </c>
      <c r="R417">
        <v>0</v>
      </c>
      <c r="S417">
        <v>1249.4539</v>
      </c>
      <c r="T417">
        <v>0</v>
      </c>
      <c r="U417" t="s">
        <v>1053</v>
      </c>
      <c r="V417" t="s">
        <v>1052</v>
      </c>
    </row>
    <row r="418" spans="1:22" hidden="1" x14ac:dyDescent="0.35">
      <c r="A418" t="s">
        <v>463</v>
      </c>
      <c r="B418" t="s">
        <v>38</v>
      </c>
      <c r="C418" t="s">
        <v>8</v>
      </c>
      <c r="D418" t="s">
        <v>13</v>
      </c>
      <c r="F418">
        <v>44271</v>
      </c>
      <c r="G418">
        <v>44272</v>
      </c>
      <c r="H418">
        <v>1</v>
      </c>
      <c r="K418">
        <v>0.5</v>
      </c>
      <c r="L418">
        <v>18</v>
      </c>
      <c r="M418" t="s">
        <v>19</v>
      </c>
      <c r="N418">
        <v>1</v>
      </c>
      <c r="O418">
        <v>80</v>
      </c>
      <c r="P418">
        <v>40</v>
      </c>
      <c r="Q418">
        <v>40</v>
      </c>
      <c r="R418">
        <v>18</v>
      </c>
      <c r="S418">
        <v>58</v>
      </c>
      <c r="T418">
        <v>58</v>
      </c>
      <c r="U418" t="s">
        <v>1048</v>
      </c>
      <c r="V418" t="s">
        <v>1051</v>
      </c>
    </row>
    <row r="419" spans="1:22" x14ac:dyDescent="0.35">
      <c r="A419" t="s">
        <v>464</v>
      </c>
      <c r="B419" t="s">
        <v>39</v>
      </c>
      <c r="C419" t="s">
        <v>44</v>
      </c>
      <c r="D419" t="s">
        <v>12</v>
      </c>
      <c r="E419" t="s">
        <v>3</v>
      </c>
      <c r="F419">
        <v>44271</v>
      </c>
      <c r="G419">
        <v>44280</v>
      </c>
      <c r="H419">
        <v>1</v>
      </c>
      <c r="K419">
        <v>0.25</v>
      </c>
      <c r="L419">
        <v>134.84690000000001</v>
      </c>
      <c r="M419" t="s">
        <v>18</v>
      </c>
      <c r="N419">
        <v>9</v>
      </c>
      <c r="O419">
        <v>80</v>
      </c>
      <c r="P419">
        <v>20</v>
      </c>
      <c r="Q419">
        <v>20</v>
      </c>
      <c r="R419">
        <v>134.84690000000001</v>
      </c>
      <c r="S419">
        <v>154.84690000000001</v>
      </c>
      <c r="T419">
        <v>154.84690000000001</v>
      </c>
      <c r="U419" t="s">
        <v>1048</v>
      </c>
      <c r="V419" t="s">
        <v>1050</v>
      </c>
    </row>
    <row r="420" spans="1:22" x14ac:dyDescent="0.35">
      <c r="A420" t="s">
        <v>465</v>
      </c>
      <c r="B420" t="s">
        <v>35</v>
      </c>
      <c r="C420" t="s">
        <v>44</v>
      </c>
      <c r="D420" t="s">
        <v>12</v>
      </c>
      <c r="E420" t="s">
        <v>3</v>
      </c>
      <c r="F420">
        <v>44271</v>
      </c>
      <c r="G420">
        <v>44278</v>
      </c>
      <c r="H420">
        <v>1</v>
      </c>
      <c r="K420">
        <v>0.5</v>
      </c>
      <c r="L420">
        <v>61.259</v>
      </c>
      <c r="M420" t="s">
        <v>17</v>
      </c>
      <c r="N420">
        <v>7</v>
      </c>
      <c r="O420">
        <v>80</v>
      </c>
      <c r="P420">
        <v>40</v>
      </c>
      <c r="Q420">
        <v>40</v>
      </c>
      <c r="R420">
        <v>61.259</v>
      </c>
      <c r="S420">
        <v>101.259</v>
      </c>
      <c r="T420">
        <v>101.259</v>
      </c>
      <c r="U420" t="s">
        <v>1048</v>
      </c>
      <c r="V420" t="s">
        <v>1048</v>
      </c>
    </row>
    <row r="421" spans="1:22" hidden="1" x14ac:dyDescent="0.35">
      <c r="A421" t="s">
        <v>466</v>
      </c>
      <c r="B421" t="s">
        <v>34</v>
      </c>
      <c r="C421" t="s">
        <v>9</v>
      </c>
      <c r="D421" t="s">
        <v>13</v>
      </c>
      <c r="F421">
        <v>44271</v>
      </c>
      <c r="G421">
        <v>44288</v>
      </c>
      <c r="H421">
        <v>2</v>
      </c>
      <c r="K421">
        <v>4.5</v>
      </c>
      <c r="L421">
        <v>658.67510000000004</v>
      </c>
      <c r="M421" t="s">
        <v>17</v>
      </c>
      <c r="N421">
        <v>17</v>
      </c>
      <c r="O421">
        <v>140</v>
      </c>
      <c r="P421">
        <v>630</v>
      </c>
      <c r="Q421">
        <v>630</v>
      </c>
      <c r="R421">
        <v>658.67510000000004</v>
      </c>
      <c r="S421">
        <v>1288.6750999999999</v>
      </c>
      <c r="T421">
        <v>1288.6750999999999</v>
      </c>
      <c r="U421" t="s">
        <v>1048</v>
      </c>
      <c r="V421" t="s">
        <v>1049</v>
      </c>
    </row>
    <row r="422" spans="1:22" hidden="1" x14ac:dyDescent="0.35">
      <c r="A422" t="s">
        <v>467</v>
      </c>
      <c r="B422" t="s">
        <v>34</v>
      </c>
      <c r="C422" t="s">
        <v>9</v>
      </c>
      <c r="D422" t="s">
        <v>2</v>
      </c>
      <c r="F422">
        <v>44271</v>
      </c>
      <c r="G422">
        <v>44289</v>
      </c>
      <c r="H422">
        <v>2</v>
      </c>
      <c r="K422">
        <v>8</v>
      </c>
      <c r="L422">
        <v>1468.5196000000001</v>
      </c>
      <c r="M422" t="s">
        <v>17</v>
      </c>
      <c r="N422">
        <v>18</v>
      </c>
      <c r="O422">
        <v>140</v>
      </c>
      <c r="P422">
        <v>1120</v>
      </c>
      <c r="Q422">
        <v>1120</v>
      </c>
      <c r="R422">
        <v>1468.5196000000001</v>
      </c>
      <c r="S422">
        <v>2588.5196000000001</v>
      </c>
      <c r="T422">
        <v>2588.5196000000001</v>
      </c>
      <c r="U422" t="s">
        <v>1048</v>
      </c>
      <c r="V422" t="s">
        <v>1052</v>
      </c>
    </row>
    <row r="423" spans="1:22" hidden="1" x14ac:dyDescent="0.35">
      <c r="A423" t="s">
        <v>468</v>
      </c>
      <c r="B423" t="s">
        <v>37</v>
      </c>
      <c r="C423" t="s">
        <v>43</v>
      </c>
      <c r="D423" t="s">
        <v>13</v>
      </c>
      <c r="F423">
        <v>44271</v>
      </c>
      <c r="G423">
        <v>44286</v>
      </c>
      <c r="H423">
        <v>1</v>
      </c>
      <c r="K423">
        <v>0.75</v>
      </c>
      <c r="L423">
        <v>82.586500000000001</v>
      </c>
      <c r="M423" t="s">
        <v>17</v>
      </c>
      <c r="N423">
        <v>15</v>
      </c>
      <c r="O423">
        <v>80</v>
      </c>
      <c r="P423">
        <v>60</v>
      </c>
      <c r="Q423">
        <v>60</v>
      </c>
      <c r="R423">
        <v>82.586500000000001</v>
      </c>
      <c r="S423">
        <v>142.5865</v>
      </c>
      <c r="T423">
        <v>142.5865</v>
      </c>
      <c r="U423" t="s">
        <v>1048</v>
      </c>
      <c r="V423" t="s">
        <v>1051</v>
      </c>
    </row>
    <row r="424" spans="1:22" hidden="1" x14ac:dyDescent="0.35">
      <c r="A424" t="s">
        <v>469</v>
      </c>
      <c r="B424" t="s">
        <v>41</v>
      </c>
      <c r="C424" t="s">
        <v>7</v>
      </c>
      <c r="D424" t="s">
        <v>1</v>
      </c>
      <c r="F424">
        <v>44271</v>
      </c>
      <c r="G424">
        <v>44302</v>
      </c>
      <c r="H424">
        <v>2</v>
      </c>
      <c r="J424" t="s">
        <v>3</v>
      </c>
      <c r="K424">
        <v>2.75</v>
      </c>
      <c r="L424">
        <v>340.54520000000002</v>
      </c>
      <c r="M424" t="s">
        <v>18</v>
      </c>
      <c r="N424">
        <v>31</v>
      </c>
      <c r="O424">
        <v>140</v>
      </c>
      <c r="P424">
        <v>385</v>
      </c>
      <c r="Q424">
        <v>385</v>
      </c>
      <c r="R424">
        <v>0</v>
      </c>
      <c r="S424">
        <v>725.54520000000002</v>
      </c>
      <c r="T424">
        <v>385</v>
      </c>
      <c r="U424" t="s">
        <v>1048</v>
      </c>
      <c r="V424" t="s">
        <v>1049</v>
      </c>
    </row>
    <row r="425" spans="1:22" hidden="1" x14ac:dyDescent="0.35">
      <c r="A425" t="s">
        <v>470</v>
      </c>
      <c r="B425" t="s">
        <v>39</v>
      </c>
      <c r="C425" t="s">
        <v>8</v>
      </c>
      <c r="D425" t="s">
        <v>12</v>
      </c>
      <c r="F425">
        <v>44271</v>
      </c>
      <c r="G425">
        <v>44322</v>
      </c>
      <c r="H425">
        <v>1</v>
      </c>
      <c r="K425">
        <v>0.25</v>
      </c>
      <c r="L425">
        <v>72.061000000000007</v>
      </c>
      <c r="M425" t="s">
        <v>18</v>
      </c>
      <c r="N425">
        <v>51</v>
      </c>
      <c r="O425">
        <v>80</v>
      </c>
      <c r="P425">
        <v>20</v>
      </c>
      <c r="Q425">
        <v>20</v>
      </c>
      <c r="R425">
        <v>72.061000000000007</v>
      </c>
      <c r="S425">
        <v>92.061000000000007</v>
      </c>
      <c r="T425">
        <v>92.061000000000007</v>
      </c>
      <c r="U425" t="s">
        <v>1048</v>
      </c>
      <c r="V425" t="s">
        <v>1050</v>
      </c>
    </row>
    <row r="426" spans="1:22" hidden="1" x14ac:dyDescent="0.35">
      <c r="A426" t="s">
        <v>471</v>
      </c>
      <c r="B426" t="s">
        <v>41</v>
      </c>
      <c r="C426" t="s">
        <v>9</v>
      </c>
      <c r="D426" t="s">
        <v>12</v>
      </c>
      <c r="F426">
        <v>44272</v>
      </c>
      <c r="G426">
        <v>44296</v>
      </c>
      <c r="H426">
        <v>1</v>
      </c>
      <c r="K426">
        <v>0.5</v>
      </c>
      <c r="L426">
        <v>48.990699999999997</v>
      </c>
      <c r="M426" t="s">
        <v>17</v>
      </c>
      <c r="N426">
        <v>24</v>
      </c>
      <c r="O426">
        <v>80</v>
      </c>
      <c r="P426">
        <v>40</v>
      </c>
      <c r="Q426">
        <v>40</v>
      </c>
      <c r="R426">
        <v>48.990699999999997</v>
      </c>
      <c r="S426">
        <v>88.990700000000004</v>
      </c>
      <c r="T426">
        <v>88.990700000000004</v>
      </c>
      <c r="U426" t="s">
        <v>1051</v>
      </c>
      <c r="V426" t="s">
        <v>1052</v>
      </c>
    </row>
    <row r="427" spans="1:22" hidden="1" x14ac:dyDescent="0.35">
      <c r="A427" t="s">
        <v>472</v>
      </c>
      <c r="B427" t="s">
        <v>36</v>
      </c>
      <c r="C427" t="s">
        <v>7</v>
      </c>
      <c r="D427" t="s">
        <v>11</v>
      </c>
      <c r="F427">
        <v>44272</v>
      </c>
      <c r="G427">
        <v>44296</v>
      </c>
      <c r="H427">
        <v>1</v>
      </c>
      <c r="K427">
        <v>0.25</v>
      </c>
      <c r="L427">
        <v>15.401</v>
      </c>
      <c r="M427" t="s">
        <v>17</v>
      </c>
      <c r="N427">
        <v>24</v>
      </c>
      <c r="O427">
        <v>80</v>
      </c>
      <c r="P427">
        <v>20</v>
      </c>
      <c r="Q427">
        <v>20</v>
      </c>
      <c r="R427">
        <v>15.401</v>
      </c>
      <c r="S427">
        <v>35.400999999999996</v>
      </c>
      <c r="T427">
        <v>35.400999999999996</v>
      </c>
      <c r="U427" t="s">
        <v>1051</v>
      </c>
      <c r="V427" t="s">
        <v>1052</v>
      </c>
    </row>
    <row r="428" spans="1:22" hidden="1" x14ac:dyDescent="0.35">
      <c r="A428" t="s">
        <v>473</v>
      </c>
      <c r="B428" t="s">
        <v>40</v>
      </c>
      <c r="C428" t="s">
        <v>8</v>
      </c>
      <c r="D428" t="s">
        <v>13</v>
      </c>
      <c r="F428">
        <v>44274</v>
      </c>
      <c r="G428">
        <v>44322</v>
      </c>
      <c r="H428">
        <v>1</v>
      </c>
      <c r="K428">
        <v>0.75</v>
      </c>
      <c r="L428">
        <v>204.10079999999999</v>
      </c>
      <c r="M428" t="s">
        <v>18</v>
      </c>
      <c r="N428">
        <v>48</v>
      </c>
      <c r="O428">
        <v>80</v>
      </c>
      <c r="P428">
        <v>60</v>
      </c>
      <c r="Q428">
        <v>60</v>
      </c>
      <c r="R428">
        <v>204.10079999999999</v>
      </c>
      <c r="S428">
        <v>264.10079999999999</v>
      </c>
      <c r="T428">
        <v>264.10079999999999</v>
      </c>
      <c r="U428" t="s">
        <v>1049</v>
      </c>
      <c r="V428" t="s">
        <v>1050</v>
      </c>
    </row>
    <row r="429" spans="1:22" hidden="1" x14ac:dyDescent="0.35">
      <c r="A429" t="s">
        <v>474</v>
      </c>
      <c r="B429" t="s">
        <v>36</v>
      </c>
      <c r="C429" t="s">
        <v>7</v>
      </c>
      <c r="D429" t="s">
        <v>12</v>
      </c>
      <c r="F429">
        <v>44275</v>
      </c>
      <c r="G429">
        <v>44296</v>
      </c>
      <c r="H429">
        <v>1</v>
      </c>
      <c r="K429">
        <v>0.25</v>
      </c>
      <c r="L429">
        <v>12.63</v>
      </c>
      <c r="M429" t="s">
        <v>17</v>
      </c>
      <c r="N429">
        <v>21</v>
      </c>
      <c r="O429">
        <v>80</v>
      </c>
      <c r="P429">
        <v>20</v>
      </c>
      <c r="Q429">
        <v>20</v>
      </c>
      <c r="R429">
        <v>12.63</v>
      </c>
      <c r="S429">
        <v>32.630000000000003</v>
      </c>
      <c r="T429">
        <v>32.630000000000003</v>
      </c>
      <c r="U429" t="s">
        <v>1052</v>
      </c>
      <c r="V429" t="s">
        <v>1052</v>
      </c>
    </row>
    <row r="430" spans="1:22" hidden="1" x14ac:dyDescent="0.35">
      <c r="A430" t="s">
        <v>475</v>
      </c>
      <c r="B430" t="s">
        <v>41</v>
      </c>
      <c r="C430" t="s">
        <v>7</v>
      </c>
      <c r="D430" t="s">
        <v>12</v>
      </c>
      <c r="F430">
        <v>44275</v>
      </c>
      <c r="G430">
        <v>44299</v>
      </c>
      <c r="H430">
        <v>1</v>
      </c>
      <c r="K430">
        <v>0.25</v>
      </c>
      <c r="L430">
        <v>15.24</v>
      </c>
      <c r="M430" t="s">
        <v>19</v>
      </c>
      <c r="N430">
        <v>24</v>
      </c>
      <c r="O430">
        <v>80</v>
      </c>
      <c r="P430">
        <v>20</v>
      </c>
      <c r="Q430">
        <v>20</v>
      </c>
      <c r="R430">
        <v>15.24</v>
      </c>
      <c r="S430">
        <v>35.24</v>
      </c>
      <c r="T430">
        <v>35.24</v>
      </c>
      <c r="U430" t="s">
        <v>1052</v>
      </c>
      <c r="V430" t="s">
        <v>1048</v>
      </c>
    </row>
    <row r="431" spans="1:22" hidden="1" x14ac:dyDescent="0.35">
      <c r="A431" t="s">
        <v>476</v>
      </c>
      <c r="B431" t="s">
        <v>38</v>
      </c>
      <c r="C431" t="s">
        <v>8</v>
      </c>
      <c r="D431" t="s">
        <v>12</v>
      </c>
      <c r="F431">
        <v>44277</v>
      </c>
      <c r="G431">
        <v>44286</v>
      </c>
      <c r="H431">
        <v>1</v>
      </c>
      <c r="I431" t="s">
        <v>3</v>
      </c>
      <c r="J431" t="s">
        <v>3</v>
      </c>
      <c r="K431">
        <v>0.5</v>
      </c>
      <c r="L431">
        <v>50</v>
      </c>
      <c r="M431" t="s">
        <v>20</v>
      </c>
      <c r="N431">
        <v>9</v>
      </c>
      <c r="O431">
        <v>80</v>
      </c>
      <c r="P431">
        <v>40</v>
      </c>
      <c r="Q431">
        <v>0</v>
      </c>
      <c r="R431">
        <v>0</v>
      </c>
      <c r="S431">
        <v>90</v>
      </c>
      <c r="T431">
        <v>0</v>
      </c>
      <c r="U431" t="s">
        <v>1053</v>
      </c>
      <c r="V431" t="s">
        <v>1051</v>
      </c>
    </row>
    <row r="432" spans="1:22" hidden="1" x14ac:dyDescent="0.35">
      <c r="A432" t="s">
        <v>477</v>
      </c>
      <c r="B432" t="s">
        <v>37</v>
      </c>
      <c r="C432" t="s">
        <v>9</v>
      </c>
      <c r="D432" t="s">
        <v>2</v>
      </c>
      <c r="F432">
        <v>44277</v>
      </c>
      <c r="G432">
        <v>44306</v>
      </c>
      <c r="H432">
        <v>1</v>
      </c>
      <c r="J432" t="s">
        <v>3</v>
      </c>
      <c r="K432">
        <v>1.5</v>
      </c>
      <c r="L432">
        <v>272.55329999999998</v>
      </c>
      <c r="M432" t="s">
        <v>18</v>
      </c>
      <c r="N432">
        <v>29</v>
      </c>
      <c r="O432">
        <v>80</v>
      </c>
      <c r="P432">
        <v>120</v>
      </c>
      <c r="Q432">
        <v>120</v>
      </c>
      <c r="R432">
        <v>0</v>
      </c>
      <c r="S432">
        <v>392.55329999999998</v>
      </c>
      <c r="T432">
        <v>120</v>
      </c>
      <c r="U432" t="s">
        <v>1053</v>
      </c>
      <c r="V432" t="s">
        <v>1048</v>
      </c>
    </row>
    <row r="433" spans="1:22" hidden="1" x14ac:dyDescent="0.35">
      <c r="A433" t="s">
        <v>478</v>
      </c>
      <c r="B433" t="s">
        <v>35</v>
      </c>
      <c r="C433" t="s">
        <v>44</v>
      </c>
      <c r="D433" t="s">
        <v>13</v>
      </c>
      <c r="F433">
        <v>44277</v>
      </c>
      <c r="G433">
        <v>44306</v>
      </c>
      <c r="H433">
        <v>2</v>
      </c>
      <c r="K433">
        <v>6.25</v>
      </c>
      <c r="L433">
        <v>27</v>
      </c>
      <c r="M433" t="s">
        <v>18</v>
      </c>
      <c r="N433">
        <v>29</v>
      </c>
      <c r="O433">
        <v>140</v>
      </c>
      <c r="P433">
        <v>875</v>
      </c>
      <c r="Q433">
        <v>875</v>
      </c>
      <c r="R433">
        <v>27</v>
      </c>
      <c r="S433">
        <v>902</v>
      </c>
      <c r="T433">
        <v>902</v>
      </c>
      <c r="U433" t="s">
        <v>1053</v>
      </c>
      <c r="V433" t="s">
        <v>1048</v>
      </c>
    </row>
    <row r="434" spans="1:22" hidden="1" x14ac:dyDescent="0.35">
      <c r="A434" t="s">
        <v>479</v>
      </c>
      <c r="B434" t="s">
        <v>39</v>
      </c>
      <c r="C434" t="s">
        <v>8</v>
      </c>
      <c r="D434" t="s">
        <v>12</v>
      </c>
      <c r="F434">
        <v>44277</v>
      </c>
      <c r="G434">
        <v>44308</v>
      </c>
      <c r="H434">
        <v>1</v>
      </c>
      <c r="I434" t="s">
        <v>3</v>
      </c>
      <c r="J434" t="s">
        <v>3</v>
      </c>
      <c r="K434">
        <v>0.25</v>
      </c>
      <c r="L434">
        <v>65.428799999999995</v>
      </c>
      <c r="M434" t="s">
        <v>20</v>
      </c>
      <c r="N434">
        <v>31</v>
      </c>
      <c r="O434">
        <v>80</v>
      </c>
      <c r="P434">
        <v>20</v>
      </c>
      <c r="Q434">
        <v>0</v>
      </c>
      <c r="R434">
        <v>0</v>
      </c>
      <c r="S434">
        <v>85.428799999999995</v>
      </c>
      <c r="T434">
        <v>0</v>
      </c>
      <c r="U434" t="s">
        <v>1053</v>
      </c>
      <c r="V434" t="s">
        <v>1050</v>
      </c>
    </row>
    <row r="435" spans="1:22" hidden="1" x14ac:dyDescent="0.35">
      <c r="A435" t="s">
        <v>480</v>
      </c>
      <c r="B435" t="s">
        <v>36</v>
      </c>
      <c r="C435" t="s">
        <v>7</v>
      </c>
      <c r="D435" t="s">
        <v>12</v>
      </c>
      <c r="F435">
        <v>44277</v>
      </c>
      <c r="G435">
        <v>44322</v>
      </c>
      <c r="H435">
        <v>2</v>
      </c>
      <c r="K435">
        <v>0.5</v>
      </c>
      <c r="L435">
        <v>85.32</v>
      </c>
      <c r="M435" t="s">
        <v>17</v>
      </c>
      <c r="N435">
        <v>45</v>
      </c>
      <c r="O435">
        <v>140</v>
      </c>
      <c r="P435">
        <v>70</v>
      </c>
      <c r="Q435">
        <v>70</v>
      </c>
      <c r="R435">
        <v>85.32</v>
      </c>
      <c r="S435">
        <v>155.32</v>
      </c>
      <c r="T435">
        <v>155.32</v>
      </c>
      <c r="U435" t="s">
        <v>1053</v>
      </c>
      <c r="V435" t="s">
        <v>1050</v>
      </c>
    </row>
    <row r="436" spans="1:22" hidden="1" x14ac:dyDescent="0.35">
      <c r="A436" t="s">
        <v>481</v>
      </c>
      <c r="B436" t="s">
        <v>37</v>
      </c>
      <c r="C436" t="s">
        <v>9</v>
      </c>
      <c r="D436" t="s">
        <v>1</v>
      </c>
      <c r="F436">
        <v>44277</v>
      </c>
      <c r="G436">
        <v>44326</v>
      </c>
      <c r="H436">
        <v>2</v>
      </c>
      <c r="J436" t="s">
        <v>3</v>
      </c>
      <c r="K436">
        <v>1.5</v>
      </c>
      <c r="L436">
        <v>572.1671</v>
      </c>
      <c r="M436" t="s">
        <v>18</v>
      </c>
      <c r="N436">
        <v>49</v>
      </c>
      <c r="O436">
        <v>140</v>
      </c>
      <c r="P436">
        <v>210</v>
      </c>
      <c r="Q436">
        <v>210</v>
      </c>
      <c r="R436">
        <v>0</v>
      </c>
      <c r="S436">
        <v>782.1671</v>
      </c>
      <c r="T436">
        <v>210</v>
      </c>
      <c r="U436" t="s">
        <v>1053</v>
      </c>
      <c r="V436" t="s">
        <v>1053</v>
      </c>
    </row>
    <row r="437" spans="1:22" hidden="1" x14ac:dyDescent="0.35">
      <c r="A437" t="s">
        <v>482</v>
      </c>
      <c r="B437" t="s">
        <v>37</v>
      </c>
      <c r="C437" t="s">
        <v>9</v>
      </c>
      <c r="D437" t="s">
        <v>2</v>
      </c>
      <c r="F437">
        <v>44277</v>
      </c>
      <c r="G437">
        <v>44326</v>
      </c>
      <c r="H437">
        <v>2</v>
      </c>
      <c r="J437" t="s">
        <v>3</v>
      </c>
      <c r="K437">
        <v>4.5</v>
      </c>
      <c r="L437">
        <v>937.97670000000005</v>
      </c>
      <c r="M437" t="s">
        <v>18</v>
      </c>
      <c r="N437">
        <v>49</v>
      </c>
      <c r="O437">
        <v>140</v>
      </c>
      <c r="P437">
        <v>630</v>
      </c>
      <c r="Q437">
        <v>630</v>
      </c>
      <c r="R437">
        <v>0</v>
      </c>
      <c r="S437">
        <v>1567.9767000000002</v>
      </c>
      <c r="T437">
        <v>630</v>
      </c>
      <c r="U437" t="s">
        <v>1053</v>
      </c>
      <c r="V437" t="s">
        <v>1053</v>
      </c>
    </row>
    <row r="438" spans="1:22" hidden="1" x14ac:dyDescent="0.35">
      <c r="A438" t="s">
        <v>483</v>
      </c>
      <c r="B438" t="s">
        <v>34</v>
      </c>
      <c r="C438" t="s">
        <v>9</v>
      </c>
      <c r="D438" t="s">
        <v>13</v>
      </c>
      <c r="F438">
        <v>44278</v>
      </c>
      <c r="G438">
        <v>44278</v>
      </c>
      <c r="H438">
        <v>1</v>
      </c>
      <c r="I438" t="s">
        <v>3</v>
      </c>
      <c r="J438" t="s">
        <v>3</v>
      </c>
      <c r="K438">
        <v>0.5</v>
      </c>
      <c r="L438">
        <v>165</v>
      </c>
      <c r="M438" t="s">
        <v>20</v>
      </c>
      <c r="N438">
        <v>0</v>
      </c>
      <c r="O438">
        <v>80</v>
      </c>
      <c r="P438">
        <v>40</v>
      </c>
      <c r="Q438">
        <v>0</v>
      </c>
      <c r="R438">
        <v>0</v>
      </c>
      <c r="S438">
        <v>205</v>
      </c>
      <c r="T438">
        <v>0</v>
      </c>
      <c r="U438" t="s">
        <v>1048</v>
      </c>
      <c r="V438" t="s">
        <v>1048</v>
      </c>
    </row>
    <row r="439" spans="1:22" hidden="1" x14ac:dyDescent="0.35">
      <c r="A439" t="s">
        <v>484</v>
      </c>
      <c r="B439" t="s">
        <v>36</v>
      </c>
      <c r="C439" t="s">
        <v>7</v>
      </c>
      <c r="D439" t="s">
        <v>12</v>
      </c>
      <c r="F439">
        <v>44278</v>
      </c>
      <c r="G439">
        <v>44289</v>
      </c>
      <c r="H439">
        <v>2</v>
      </c>
      <c r="I439" t="s">
        <v>3</v>
      </c>
      <c r="J439" t="s">
        <v>3</v>
      </c>
      <c r="K439">
        <v>0.25</v>
      </c>
      <c r="L439">
        <v>55.295499999999997</v>
      </c>
      <c r="M439" t="s">
        <v>20</v>
      </c>
      <c r="N439">
        <v>11</v>
      </c>
      <c r="O439">
        <v>140</v>
      </c>
      <c r="P439">
        <v>35</v>
      </c>
      <c r="Q439">
        <v>0</v>
      </c>
      <c r="R439">
        <v>0</v>
      </c>
      <c r="S439">
        <v>90.295500000000004</v>
      </c>
      <c r="T439">
        <v>0</v>
      </c>
      <c r="U439" t="s">
        <v>1048</v>
      </c>
      <c r="V439" t="s">
        <v>1052</v>
      </c>
    </row>
    <row r="440" spans="1:22" hidden="1" x14ac:dyDescent="0.35">
      <c r="A440" t="s">
        <v>485</v>
      </c>
      <c r="B440" t="s">
        <v>39</v>
      </c>
      <c r="C440" t="s">
        <v>44</v>
      </c>
      <c r="D440" t="s">
        <v>13</v>
      </c>
      <c r="F440">
        <v>44278</v>
      </c>
      <c r="G440">
        <v>44296</v>
      </c>
      <c r="H440">
        <v>1</v>
      </c>
      <c r="J440" t="s">
        <v>3</v>
      </c>
      <c r="K440">
        <v>2.75</v>
      </c>
      <c r="L440">
        <v>534.56600000000003</v>
      </c>
      <c r="M440" t="s">
        <v>18</v>
      </c>
      <c r="N440">
        <v>18</v>
      </c>
      <c r="O440">
        <v>80</v>
      </c>
      <c r="P440">
        <v>220</v>
      </c>
      <c r="Q440">
        <v>220</v>
      </c>
      <c r="R440">
        <v>0</v>
      </c>
      <c r="S440">
        <v>754.56600000000003</v>
      </c>
      <c r="T440">
        <v>220</v>
      </c>
      <c r="U440" t="s">
        <v>1048</v>
      </c>
      <c r="V440" t="s">
        <v>1052</v>
      </c>
    </row>
    <row r="441" spans="1:22" hidden="1" x14ac:dyDescent="0.35">
      <c r="A441" t="s">
        <v>486</v>
      </c>
      <c r="B441" t="s">
        <v>34</v>
      </c>
      <c r="C441" t="s">
        <v>9</v>
      </c>
      <c r="D441" t="s">
        <v>12</v>
      </c>
      <c r="F441">
        <v>44278</v>
      </c>
      <c r="G441">
        <v>44294</v>
      </c>
      <c r="H441">
        <v>1</v>
      </c>
      <c r="J441" t="s">
        <v>3</v>
      </c>
      <c r="K441">
        <v>1</v>
      </c>
      <c r="L441">
        <v>448.26</v>
      </c>
      <c r="M441" t="s">
        <v>18</v>
      </c>
      <c r="N441">
        <v>16</v>
      </c>
      <c r="O441">
        <v>80</v>
      </c>
      <c r="P441">
        <v>80</v>
      </c>
      <c r="Q441">
        <v>80</v>
      </c>
      <c r="R441">
        <v>0</v>
      </c>
      <c r="S441">
        <v>528.26</v>
      </c>
      <c r="T441">
        <v>80</v>
      </c>
      <c r="U441" t="s">
        <v>1048</v>
      </c>
      <c r="V441" t="s">
        <v>1050</v>
      </c>
    </row>
    <row r="442" spans="1:22" hidden="1" x14ac:dyDescent="0.35">
      <c r="A442" t="s">
        <v>487</v>
      </c>
      <c r="B442" t="s">
        <v>42</v>
      </c>
      <c r="C442" t="s">
        <v>9</v>
      </c>
      <c r="D442" t="s">
        <v>12</v>
      </c>
      <c r="F442">
        <v>44278</v>
      </c>
      <c r="G442">
        <v>44300</v>
      </c>
      <c r="H442">
        <v>2</v>
      </c>
      <c r="K442">
        <v>1</v>
      </c>
      <c r="L442">
        <v>123.208</v>
      </c>
      <c r="M442" t="s">
        <v>18</v>
      </c>
      <c r="N442">
        <v>22</v>
      </c>
      <c r="O442">
        <v>140</v>
      </c>
      <c r="P442">
        <v>140</v>
      </c>
      <c r="Q442">
        <v>140</v>
      </c>
      <c r="R442">
        <v>123.208</v>
      </c>
      <c r="S442">
        <v>263.20799999999997</v>
      </c>
      <c r="T442">
        <v>263.20799999999997</v>
      </c>
      <c r="U442" t="s">
        <v>1048</v>
      </c>
      <c r="V442" t="s">
        <v>1051</v>
      </c>
    </row>
    <row r="443" spans="1:22" hidden="1" x14ac:dyDescent="0.35">
      <c r="A443" t="s">
        <v>488</v>
      </c>
      <c r="B443" t="s">
        <v>34</v>
      </c>
      <c r="C443" t="s">
        <v>8</v>
      </c>
      <c r="D443" t="s">
        <v>11</v>
      </c>
      <c r="F443">
        <v>44278</v>
      </c>
      <c r="G443">
        <v>44298</v>
      </c>
      <c r="H443">
        <v>1</v>
      </c>
      <c r="K443">
        <v>0.25</v>
      </c>
      <c r="L443">
        <v>77.290000000000006</v>
      </c>
      <c r="M443" t="s">
        <v>18</v>
      </c>
      <c r="N443">
        <v>20</v>
      </c>
      <c r="O443">
        <v>80</v>
      </c>
      <c r="P443">
        <v>20</v>
      </c>
      <c r="Q443">
        <v>20</v>
      </c>
      <c r="R443">
        <v>77.290000000000006</v>
      </c>
      <c r="S443">
        <v>97.29</v>
      </c>
      <c r="T443">
        <v>97.29</v>
      </c>
      <c r="U443" t="s">
        <v>1048</v>
      </c>
      <c r="V443" t="s">
        <v>1053</v>
      </c>
    </row>
    <row r="444" spans="1:22" hidden="1" x14ac:dyDescent="0.35">
      <c r="A444" t="s">
        <v>489</v>
      </c>
      <c r="B444" t="s">
        <v>36</v>
      </c>
      <c r="C444" t="s">
        <v>7</v>
      </c>
      <c r="D444" t="s">
        <v>1</v>
      </c>
      <c r="F444">
        <v>44278</v>
      </c>
      <c r="G444">
        <v>44298</v>
      </c>
      <c r="H444">
        <v>2</v>
      </c>
      <c r="I444" t="s">
        <v>3</v>
      </c>
      <c r="J444" t="s">
        <v>3</v>
      </c>
      <c r="K444">
        <v>1</v>
      </c>
      <c r="L444">
        <v>360</v>
      </c>
      <c r="M444" t="s">
        <v>20</v>
      </c>
      <c r="N444">
        <v>20</v>
      </c>
      <c r="O444">
        <v>140</v>
      </c>
      <c r="P444">
        <v>140</v>
      </c>
      <c r="Q444">
        <v>0</v>
      </c>
      <c r="R444">
        <v>0</v>
      </c>
      <c r="S444">
        <v>500</v>
      </c>
      <c r="T444">
        <v>0</v>
      </c>
      <c r="U444" t="s">
        <v>1048</v>
      </c>
      <c r="V444" t="s">
        <v>1053</v>
      </c>
    </row>
    <row r="445" spans="1:22" hidden="1" x14ac:dyDescent="0.35">
      <c r="A445" t="s">
        <v>490</v>
      </c>
      <c r="B445" t="s">
        <v>35</v>
      </c>
      <c r="C445" t="s">
        <v>9</v>
      </c>
      <c r="D445" t="s">
        <v>2</v>
      </c>
      <c r="F445">
        <v>44278</v>
      </c>
      <c r="G445">
        <v>44329</v>
      </c>
      <c r="H445">
        <v>2</v>
      </c>
      <c r="K445">
        <v>3.5</v>
      </c>
      <c r="L445">
        <v>653.00080000000003</v>
      </c>
      <c r="M445" t="s">
        <v>18</v>
      </c>
      <c r="N445">
        <v>51</v>
      </c>
      <c r="O445">
        <v>140</v>
      </c>
      <c r="P445">
        <v>490</v>
      </c>
      <c r="Q445">
        <v>490</v>
      </c>
      <c r="R445">
        <v>653.00080000000003</v>
      </c>
      <c r="S445">
        <v>1143.0008</v>
      </c>
      <c r="T445">
        <v>1143.0008</v>
      </c>
      <c r="U445" t="s">
        <v>1048</v>
      </c>
      <c r="V445" t="s">
        <v>1050</v>
      </c>
    </row>
    <row r="446" spans="1:22" hidden="1" x14ac:dyDescent="0.35">
      <c r="A446" t="s">
        <v>491</v>
      </c>
      <c r="B446" t="s">
        <v>37</v>
      </c>
      <c r="C446" t="s">
        <v>43</v>
      </c>
      <c r="D446" t="s">
        <v>1</v>
      </c>
      <c r="F446">
        <v>44279</v>
      </c>
      <c r="G446">
        <v>44292</v>
      </c>
      <c r="H446">
        <v>1</v>
      </c>
      <c r="K446">
        <v>1.5</v>
      </c>
      <c r="L446">
        <v>118.3</v>
      </c>
      <c r="M446" t="s">
        <v>17</v>
      </c>
      <c r="N446">
        <v>13</v>
      </c>
      <c r="O446">
        <v>80</v>
      </c>
      <c r="P446">
        <v>120</v>
      </c>
      <c r="Q446">
        <v>120</v>
      </c>
      <c r="R446">
        <v>118.3</v>
      </c>
      <c r="S446">
        <v>238.3</v>
      </c>
      <c r="T446">
        <v>238.3</v>
      </c>
      <c r="U446" t="s">
        <v>1051</v>
      </c>
      <c r="V446" t="s">
        <v>1048</v>
      </c>
    </row>
    <row r="447" spans="1:22" hidden="1" x14ac:dyDescent="0.35">
      <c r="A447" t="s">
        <v>492</v>
      </c>
      <c r="B447" t="s">
        <v>42</v>
      </c>
      <c r="C447" t="s">
        <v>7</v>
      </c>
      <c r="D447" t="s">
        <v>2</v>
      </c>
      <c r="F447">
        <v>44279</v>
      </c>
      <c r="G447">
        <v>44358</v>
      </c>
      <c r="H447">
        <v>2</v>
      </c>
      <c r="J447" t="s">
        <v>3</v>
      </c>
      <c r="K447">
        <v>2.5</v>
      </c>
      <c r="L447">
        <v>1480.3623</v>
      </c>
      <c r="M447" t="s">
        <v>18</v>
      </c>
      <c r="N447">
        <v>79</v>
      </c>
      <c r="O447">
        <v>140</v>
      </c>
      <c r="P447">
        <v>350</v>
      </c>
      <c r="Q447">
        <v>350</v>
      </c>
      <c r="R447">
        <v>0</v>
      </c>
      <c r="S447">
        <v>1830.3623</v>
      </c>
      <c r="T447">
        <v>350</v>
      </c>
      <c r="U447" t="s">
        <v>1051</v>
      </c>
      <c r="V447" t="s">
        <v>1049</v>
      </c>
    </row>
    <row r="448" spans="1:22" hidden="1" x14ac:dyDescent="0.35">
      <c r="A448" t="s">
        <v>493</v>
      </c>
      <c r="B448" t="s">
        <v>40</v>
      </c>
      <c r="C448" t="s">
        <v>7</v>
      </c>
      <c r="D448" t="s">
        <v>2</v>
      </c>
      <c r="F448">
        <v>44280</v>
      </c>
      <c r="G448">
        <v>44327</v>
      </c>
      <c r="H448">
        <v>2</v>
      </c>
      <c r="K448">
        <v>2.5</v>
      </c>
      <c r="L448">
        <v>837.1567</v>
      </c>
      <c r="M448" t="s">
        <v>18</v>
      </c>
      <c r="N448">
        <v>47</v>
      </c>
      <c r="O448">
        <v>140</v>
      </c>
      <c r="P448">
        <v>350</v>
      </c>
      <c r="Q448">
        <v>350</v>
      </c>
      <c r="R448">
        <v>837.1567</v>
      </c>
      <c r="S448">
        <v>1187.1567</v>
      </c>
      <c r="T448">
        <v>1187.1567</v>
      </c>
      <c r="U448" t="s">
        <v>1050</v>
      </c>
      <c r="V448" t="s">
        <v>1048</v>
      </c>
    </row>
    <row r="449" spans="1:22" hidden="1" x14ac:dyDescent="0.35">
      <c r="A449" t="s">
        <v>494</v>
      </c>
      <c r="B449" t="s">
        <v>36</v>
      </c>
      <c r="C449" t="s">
        <v>7</v>
      </c>
      <c r="D449" t="s">
        <v>2</v>
      </c>
      <c r="F449">
        <v>44282</v>
      </c>
      <c r="G449">
        <v>44377</v>
      </c>
      <c r="H449">
        <v>2</v>
      </c>
      <c r="K449">
        <v>1.75</v>
      </c>
      <c r="L449">
        <v>242.6396</v>
      </c>
      <c r="M449" t="s">
        <v>18</v>
      </c>
      <c r="N449">
        <v>95</v>
      </c>
      <c r="O449">
        <v>140</v>
      </c>
      <c r="P449">
        <v>245</v>
      </c>
      <c r="Q449">
        <v>245</v>
      </c>
      <c r="R449">
        <v>242.6396</v>
      </c>
      <c r="S449">
        <v>487.63959999999997</v>
      </c>
      <c r="T449">
        <v>487.63959999999997</v>
      </c>
      <c r="U449" t="s">
        <v>1052</v>
      </c>
      <c r="V449" t="s">
        <v>1051</v>
      </c>
    </row>
    <row r="450" spans="1:22" hidden="1" x14ac:dyDescent="0.35">
      <c r="A450" t="s">
        <v>495</v>
      </c>
      <c r="B450" t="s">
        <v>39</v>
      </c>
      <c r="C450" t="s">
        <v>44</v>
      </c>
      <c r="D450" t="s">
        <v>2</v>
      </c>
      <c r="F450">
        <v>44284</v>
      </c>
      <c r="G450">
        <v>44293</v>
      </c>
      <c r="H450">
        <v>1</v>
      </c>
      <c r="J450" t="s">
        <v>3</v>
      </c>
      <c r="K450">
        <v>2</v>
      </c>
      <c r="L450">
        <v>262.02800000000002</v>
      </c>
      <c r="M450" t="s">
        <v>18</v>
      </c>
      <c r="N450">
        <v>9</v>
      </c>
      <c r="O450">
        <v>80</v>
      </c>
      <c r="P450">
        <v>160</v>
      </c>
      <c r="Q450">
        <v>160</v>
      </c>
      <c r="R450">
        <v>0</v>
      </c>
      <c r="S450">
        <v>422.02800000000002</v>
      </c>
      <c r="T450">
        <v>160</v>
      </c>
      <c r="U450" t="s">
        <v>1053</v>
      </c>
      <c r="V450" t="s">
        <v>1051</v>
      </c>
    </row>
    <row r="451" spans="1:22" hidden="1" x14ac:dyDescent="0.35">
      <c r="A451" t="s">
        <v>496</v>
      </c>
      <c r="B451" t="s">
        <v>39</v>
      </c>
      <c r="C451" t="s">
        <v>8</v>
      </c>
      <c r="D451" t="s">
        <v>1</v>
      </c>
      <c r="F451">
        <v>44284</v>
      </c>
      <c r="G451">
        <v>44375</v>
      </c>
      <c r="H451">
        <v>1</v>
      </c>
      <c r="K451">
        <v>1.75</v>
      </c>
      <c r="L451">
        <v>473.60329999999999</v>
      </c>
      <c r="M451" t="s">
        <v>18</v>
      </c>
      <c r="N451">
        <v>91</v>
      </c>
      <c r="O451">
        <v>80</v>
      </c>
      <c r="P451">
        <v>140</v>
      </c>
      <c r="Q451">
        <v>140</v>
      </c>
      <c r="R451">
        <v>473.60329999999999</v>
      </c>
      <c r="S451">
        <v>613.60329999999999</v>
      </c>
      <c r="T451">
        <v>613.60329999999999</v>
      </c>
      <c r="U451" t="s">
        <v>1053</v>
      </c>
      <c r="V451" t="s">
        <v>1053</v>
      </c>
    </row>
    <row r="452" spans="1:22" hidden="1" x14ac:dyDescent="0.35">
      <c r="A452" t="s">
        <v>497</v>
      </c>
      <c r="B452" t="s">
        <v>34</v>
      </c>
      <c r="C452" t="s">
        <v>8</v>
      </c>
      <c r="D452" t="s">
        <v>2</v>
      </c>
      <c r="F452">
        <v>44285</v>
      </c>
      <c r="G452">
        <v>44328</v>
      </c>
      <c r="H452">
        <v>1</v>
      </c>
      <c r="K452">
        <v>2.75</v>
      </c>
      <c r="L452">
        <v>708.02269999999999</v>
      </c>
      <c r="M452" t="s">
        <v>18</v>
      </c>
      <c r="N452">
        <v>43</v>
      </c>
      <c r="O452">
        <v>80</v>
      </c>
      <c r="P452">
        <v>220</v>
      </c>
      <c r="Q452">
        <v>220</v>
      </c>
      <c r="R452">
        <v>708.02269999999999</v>
      </c>
      <c r="S452">
        <v>928.02269999999999</v>
      </c>
      <c r="T452">
        <v>928.02269999999999</v>
      </c>
      <c r="U452" t="s">
        <v>1048</v>
      </c>
      <c r="V452" t="s">
        <v>1051</v>
      </c>
    </row>
    <row r="453" spans="1:22" hidden="1" x14ac:dyDescent="0.35">
      <c r="A453" t="s">
        <v>498</v>
      </c>
      <c r="B453" t="s">
        <v>34</v>
      </c>
      <c r="C453" t="s">
        <v>9</v>
      </c>
      <c r="D453" t="s">
        <v>13</v>
      </c>
      <c r="F453">
        <v>44286</v>
      </c>
      <c r="G453">
        <v>44292</v>
      </c>
      <c r="H453">
        <v>1</v>
      </c>
      <c r="K453">
        <v>0.5</v>
      </c>
      <c r="L453">
        <v>13.321400000000001</v>
      </c>
      <c r="M453" t="s">
        <v>18</v>
      </c>
      <c r="N453">
        <v>6</v>
      </c>
      <c r="O453">
        <v>80</v>
      </c>
      <c r="P453">
        <v>40</v>
      </c>
      <c r="Q453">
        <v>40</v>
      </c>
      <c r="R453">
        <v>13.321400000000001</v>
      </c>
      <c r="S453">
        <v>53.321399999999997</v>
      </c>
      <c r="T453">
        <v>53.321399999999997</v>
      </c>
      <c r="U453" t="s">
        <v>1051</v>
      </c>
      <c r="V453" t="s">
        <v>1048</v>
      </c>
    </row>
    <row r="454" spans="1:22" x14ac:dyDescent="0.35">
      <c r="A454" t="s">
        <v>499</v>
      </c>
      <c r="B454" t="s">
        <v>42</v>
      </c>
      <c r="C454" t="s">
        <v>9</v>
      </c>
      <c r="D454" t="s">
        <v>13</v>
      </c>
      <c r="E454" t="s">
        <v>3</v>
      </c>
      <c r="F454">
        <v>44286</v>
      </c>
      <c r="G454">
        <v>44307</v>
      </c>
      <c r="H454">
        <v>1</v>
      </c>
      <c r="K454">
        <v>0.75</v>
      </c>
      <c r="L454">
        <v>51.29</v>
      </c>
      <c r="M454" t="s">
        <v>18</v>
      </c>
      <c r="N454">
        <v>21</v>
      </c>
      <c r="O454">
        <v>80</v>
      </c>
      <c r="P454">
        <v>60</v>
      </c>
      <c r="Q454">
        <v>60</v>
      </c>
      <c r="R454">
        <v>51.29</v>
      </c>
      <c r="S454">
        <v>111.28999999999999</v>
      </c>
      <c r="T454">
        <v>111.28999999999999</v>
      </c>
      <c r="U454" t="s">
        <v>1051</v>
      </c>
      <c r="V454" t="s">
        <v>1051</v>
      </c>
    </row>
    <row r="455" spans="1:22" hidden="1" x14ac:dyDescent="0.35">
      <c r="A455" t="s">
        <v>500</v>
      </c>
      <c r="B455" t="s">
        <v>36</v>
      </c>
      <c r="C455" t="s">
        <v>7</v>
      </c>
      <c r="D455" t="s">
        <v>11</v>
      </c>
      <c r="F455">
        <v>44287</v>
      </c>
      <c r="G455">
        <v>44302</v>
      </c>
      <c r="H455">
        <v>1</v>
      </c>
      <c r="K455">
        <v>0.25</v>
      </c>
      <c r="L455">
        <v>89.5</v>
      </c>
      <c r="M455" t="s">
        <v>17</v>
      </c>
      <c r="N455">
        <v>15</v>
      </c>
      <c r="O455">
        <v>80</v>
      </c>
      <c r="P455">
        <v>20</v>
      </c>
      <c r="Q455">
        <v>20</v>
      </c>
      <c r="R455">
        <v>89.5</v>
      </c>
      <c r="S455">
        <v>109.5</v>
      </c>
      <c r="T455">
        <v>109.5</v>
      </c>
      <c r="U455" t="s">
        <v>1050</v>
      </c>
      <c r="V455" t="s">
        <v>1049</v>
      </c>
    </row>
    <row r="456" spans="1:22" hidden="1" x14ac:dyDescent="0.35">
      <c r="A456" t="s">
        <v>501</v>
      </c>
      <c r="B456" t="s">
        <v>35</v>
      </c>
      <c r="C456" t="s">
        <v>9</v>
      </c>
      <c r="D456" t="s">
        <v>12</v>
      </c>
      <c r="F456">
        <v>44287</v>
      </c>
      <c r="G456">
        <v>44298</v>
      </c>
      <c r="H456">
        <v>1</v>
      </c>
      <c r="K456">
        <v>0.25</v>
      </c>
      <c r="L456">
        <v>74.532399999999996</v>
      </c>
      <c r="M456" t="s">
        <v>19</v>
      </c>
      <c r="N456">
        <v>11</v>
      </c>
      <c r="O456">
        <v>80</v>
      </c>
      <c r="P456">
        <v>20</v>
      </c>
      <c r="Q456">
        <v>20</v>
      </c>
      <c r="R456">
        <v>74.532399999999996</v>
      </c>
      <c r="S456">
        <v>94.532399999999996</v>
      </c>
      <c r="T456">
        <v>94.532399999999996</v>
      </c>
      <c r="U456" t="s">
        <v>1050</v>
      </c>
      <c r="V456" t="s">
        <v>1053</v>
      </c>
    </row>
    <row r="457" spans="1:22" hidden="1" x14ac:dyDescent="0.35">
      <c r="A457" t="s">
        <v>502</v>
      </c>
      <c r="B457" t="s">
        <v>36</v>
      </c>
      <c r="C457" t="s">
        <v>7</v>
      </c>
      <c r="D457" t="s">
        <v>2</v>
      </c>
      <c r="F457">
        <v>44287</v>
      </c>
      <c r="G457">
        <v>44298</v>
      </c>
      <c r="H457">
        <v>2</v>
      </c>
      <c r="K457">
        <v>1.5</v>
      </c>
      <c r="L457">
        <v>64</v>
      </c>
      <c r="M457" t="s">
        <v>17</v>
      </c>
      <c r="N457">
        <v>11</v>
      </c>
      <c r="O457">
        <v>140</v>
      </c>
      <c r="P457">
        <v>210</v>
      </c>
      <c r="Q457">
        <v>210</v>
      </c>
      <c r="R457">
        <v>64</v>
      </c>
      <c r="S457">
        <v>274</v>
      </c>
      <c r="T457">
        <v>274</v>
      </c>
      <c r="U457" t="s">
        <v>1050</v>
      </c>
      <c r="V457" t="s">
        <v>1053</v>
      </c>
    </row>
    <row r="458" spans="1:22" x14ac:dyDescent="0.35">
      <c r="A458" t="s">
        <v>503</v>
      </c>
      <c r="B458" t="s">
        <v>35</v>
      </c>
      <c r="C458" t="s">
        <v>8</v>
      </c>
      <c r="D458" t="s">
        <v>12</v>
      </c>
      <c r="E458" t="s">
        <v>3</v>
      </c>
      <c r="F458">
        <v>44287</v>
      </c>
      <c r="G458">
        <v>44300</v>
      </c>
      <c r="H458">
        <v>1</v>
      </c>
      <c r="K458">
        <v>0.25</v>
      </c>
      <c r="L458">
        <v>23.401</v>
      </c>
      <c r="M458" t="s">
        <v>17</v>
      </c>
      <c r="N458">
        <v>13</v>
      </c>
      <c r="O458">
        <v>80</v>
      </c>
      <c r="P458">
        <v>20</v>
      </c>
      <c r="Q458">
        <v>20</v>
      </c>
      <c r="R458">
        <v>23.401</v>
      </c>
      <c r="S458">
        <v>43.400999999999996</v>
      </c>
      <c r="T458">
        <v>43.400999999999996</v>
      </c>
      <c r="U458" t="s">
        <v>1050</v>
      </c>
      <c r="V458" t="s">
        <v>1051</v>
      </c>
    </row>
    <row r="459" spans="1:22" hidden="1" x14ac:dyDescent="0.35">
      <c r="A459" t="s">
        <v>504</v>
      </c>
      <c r="B459" t="s">
        <v>40</v>
      </c>
      <c r="C459" t="s">
        <v>7</v>
      </c>
      <c r="D459" t="s">
        <v>12</v>
      </c>
      <c r="F459">
        <v>44287</v>
      </c>
      <c r="G459">
        <v>44312</v>
      </c>
      <c r="H459">
        <v>2</v>
      </c>
      <c r="K459">
        <v>0.25</v>
      </c>
      <c r="L459">
        <v>17.13</v>
      </c>
      <c r="M459" t="s">
        <v>17</v>
      </c>
      <c r="N459">
        <v>25</v>
      </c>
      <c r="O459">
        <v>140</v>
      </c>
      <c r="P459">
        <v>35</v>
      </c>
      <c r="Q459">
        <v>35</v>
      </c>
      <c r="R459">
        <v>17.13</v>
      </c>
      <c r="S459">
        <v>52.129999999999995</v>
      </c>
      <c r="T459">
        <v>52.129999999999995</v>
      </c>
      <c r="U459" t="s">
        <v>1050</v>
      </c>
      <c r="V459" t="s">
        <v>1053</v>
      </c>
    </row>
    <row r="460" spans="1:22" hidden="1" x14ac:dyDescent="0.35">
      <c r="A460" t="s">
        <v>505</v>
      </c>
      <c r="B460" t="s">
        <v>38</v>
      </c>
      <c r="C460" t="s">
        <v>43</v>
      </c>
      <c r="D460" t="s">
        <v>12</v>
      </c>
      <c r="F460">
        <v>44287</v>
      </c>
      <c r="G460">
        <v>44315</v>
      </c>
      <c r="H460">
        <v>1</v>
      </c>
      <c r="K460">
        <v>0.5</v>
      </c>
      <c r="L460">
        <v>149.5</v>
      </c>
      <c r="M460" t="s">
        <v>19</v>
      </c>
      <c r="N460">
        <v>28</v>
      </c>
      <c r="O460">
        <v>80</v>
      </c>
      <c r="P460">
        <v>40</v>
      </c>
      <c r="Q460">
        <v>40</v>
      </c>
      <c r="R460">
        <v>149.5</v>
      </c>
      <c r="S460">
        <v>189.5</v>
      </c>
      <c r="T460">
        <v>189.5</v>
      </c>
      <c r="U460" t="s">
        <v>1050</v>
      </c>
      <c r="V460" t="s">
        <v>1050</v>
      </c>
    </row>
    <row r="461" spans="1:22" hidden="1" x14ac:dyDescent="0.35">
      <c r="A461" t="s">
        <v>506</v>
      </c>
      <c r="B461" t="s">
        <v>35</v>
      </c>
      <c r="C461" t="s">
        <v>9</v>
      </c>
      <c r="D461" t="s">
        <v>12</v>
      </c>
      <c r="F461">
        <v>44288</v>
      </c>
      <c r="G461">
        <v>44312</v>
      </c>
      <c r="H461">
        <v>1</v>
      </c>
      <c r="K461">
        <v>0.5</v>
      </c>
      <c r="L461">
        <v>163.197</v>
      </c>
      <c r="M461" t="s">
        <v>19</v>
      </c>
      <c r="N461">
        <v>24</v>
      </c>
      <c r="O461">
        <v>80</v>
      </c>
      <c r="P461">
        <v>40</v>
      </c>
      <c r="Q461">
        <v>40</v>
      </c>
      <c r="R461">
        <v>163.197</v>
      </c>
      <c r="S461">
        <v>203.197</v>
      </c>
      <c r="T461">
        <v>203.197</v>
      </c>
      <c r="U461" t="s">
        <v>1049</v>
      </c>
      <c r="V461" t="s">
        <v>1053</v>
      </c>
    </row>
    <row r="462" spans="1:22" hidden="1" x14ac:dyDescent="0.35">
      <c r="A462" t="s">
        <v>507</v>
      </c>
      <c r="B462" t="s">
        <v>36</v>
      </c>
      <c r="C462" t="s">
        <v>7</v>
      </c>
      <c r="D462" t="s">
        <v>12</v>
      </c>
      <c r="F462">
        <v>44289</v>
      </c>
      <c r="G462">
        <v>44301</v>
      </c>
      <c r="H462">
        <v>2</v>
      </c>
      <c r="K462">
        <v>0.25</v>
      </c>
      <c r="L462">
        <v>14.76</v>
      </c>
      <c r="M462" t="s">
        <v>17</v>
      </c>
      <c r="N462">
        <v>12</v>
      </c>
      <c r="O462">
        <v>140</v>
      </c>
      <c r="P462">
        <v>35</v>
      </c>
      <c r="Q462">
        <v>35</v>
      </c>
      <c r="R462">
        <v>14.76</v>
      </c>
      <c r="S462">
        <v>49.76</v>
      </c>
      <c r="T462">
        <v>49.76</v>
      </c>
      <c r="U462" t="s">
        <v>1052</v>
      </c>
      <c r="V462" t="s">
        <v>1050</v>
      </c>
    </row>
    <row r="463" spans="1:22" hidden="1" x14ac:dyDescent="0.35">
      <c r="A463" t="s">
        <v>508</v>
      </c>
      <c r="B463" t="s">
        <v>39</v>
      </c>
      <c r="C463" t="s">
        <v>44</v>
      </c>
      <c r="D463" t="s">
        <v>12</v>
      </c>
      <c r="F463">
        <v>44289</v>
      </c>
      <c r="G463">
        <v>44313</v>
      </c>
      <c r="H463">
        <v>1</v>
      </c>
      <c r="K463">
        <v>0.75</v>
      </c>
      <c r="L463">
        <v>21.33</v>
      </c>
      <c r="M463" t="s">
        <v>17</v>
      </c>
      <c r="N463">
        <v>24</v>
      </c>
      <c r="O463">
        <v>80</v>
      </c>
      <c r="P463">
        <v>60</v>
      </c>
      <c r="Q463">
        <v>60</v>
      </c>
      <c r="R463">
        <v>21.33</v>
      </c>
      <c r="S463">
        <v>81.33</v>
      </c>
      <c r="T463">
        <v>81.33</v>
      </c>
      <c r="U463" t="s">
        <v>1052</v>
      </c>
      <c r="V463" t="s">
        <v>1048</v>
      </c>
    </row>
    <row r="464" spans="1:22" hidden="1" x14ac:dyDescent="0.35">
      <c r="A464" t="s">
        <v>509</v>
      </c>
      <c r="B464" t="s">
        <v>35</v>
      </c>
      <c r="C464" t="s">
        <v>9</v>
      </c>
      <c r="D464" t="s">
        <v>12</v>
      </c>
      <c r="F464">
        <v>44289</v>
      </c>
      <c r="G464">
        <v>44327</v>
      </c>
      <c r="H464">
        <v>2</v>
      </c>
      <c r="J464" t="s">
        <v>3</v>
      </c>
      <c r="K464">
        <v>1</v>
      </c>
      <c r="L464">
        <v>304.50729999999999</v>
      </c>
      <c r="M464" t="s">
        <v>18</v>
      </c>
      <c r="N464">
        <v>38</v>
      </c>
      <c r="O464">
        <v>140</v>
      </c>
      <c r="P464">
        <v>140</v>
      </c>
      <c r="Q464">
        <v>140</v>
      </c>
      <c r="R464">
        <v>0</v>
      </c>
      <c r="S464">
        <v>444.50729999999999</v>
      </c>
      <c r="T464">
        <v>140</v>
      </c>
      <c r="U464" t="s">
        <v>1052</v>
      </c>
      <c r="V464" t="s">
        <v>1048</v>
      </c>
    </row>
    <row r="465" spans="1:22" x14ac:dyDescent="0.35">
      <c r="A465" t="s">
        <v>510</v>
      </c>
      <c r="B465" t="s">
        <v>41</v>
      </c>
      <c r="C465" t="s">
        <v>8</v>
      </c>
      <c r="D465" t="s">
        <v>12</v>
      </c>
      <c r="E465" t="s">
        <v>3</v>
      </c>
      <c r="F465">
        <v>44289</v>
      </c>
      <c r="G465">
        <v>44327</v>
      </c>
      <c r="H465">
        <v>1</v>
      </c>
      <c r="K465">
        <v>0.5</v>
      </c>
      <c r="L465">
        <v>36.3384</v>
      </c>
      <c r="M465" t="s">
        <v>17</v>
      </c>
      <c r="N465">
        <v>38</v>
      </c>
      <c r="O465">
        <v>80</v>
      </c>
      <c r="P465">
        <v>40</v>
      </c>
      <c r="Q465">
        <v>40</v>
      </c>
      <c r="R465">
        <v>36.3384</v>
      </c>
      <c r="S465">
        <v>76.338400000000007</v>
      </c>
      <c r="T465">
        <v>76.338400000000007</v>
      </c>
      <c r="U465" t="s">
        <v>1052</v>
      </c>
      <c r="V465" t="s">
        <v>1048</v>
      </c>
    </row>
    <row r="466" spans="1:22" hidden="1" x14ac:dyDescent="0.35">
      <c r="A466" t="s">
        <v>511</v>
      </c>
      <c r="B466" t="s">
        <v>40</v>
      </c>
      <c r="C466" t="s">
        <v>7</v>
      </c>
      <c r="D466" t="s">
        <v>12</v>
      </c>
      <c r="F466">
        <v>44291</v>
      </c>
      <c r="G466">
        <v>44300</v>
      </c>
      <c r="H466">
        <v>2</v>
      </c>
      <c r="K466">
        <v>0.5</v>
      </c>
      <c r="L466">
        <v>21.33</v>
      </c>
      <c r="M466" t="s">
        <v>17</v>
      </c>
      <c r="N466">
        <v>9</v>
      </c>
      <c r="O466">
        <v>140</v>
      </c>
      <c r="P466">
        <v>70</v>
      </c>
      <c r="Q466">
        <v>70</v>
      </c>
      <c r="R466">
        <v>21.33</v>
      </c>
      <c r="S466">
        <v>91.33</v>
      </c>
      <c r="T466">
        <v>91.33</v>
      </c>
      <c r="U466" t="s">
        <v>1053</v>
      </c>
      <c r="V466" t="s">
        <v>1051</v>
      </c>
    </row>
    <row r="467" spans="1:22" hidden="1" x14ac:dyDescent="0.35">
      <c r="A467" t="s">
        <v>512</v>
      </c>
      <c r="B467" t="s">
        <v>36</v>
      </c>
      <c r="C467" t="s">
        <v>7</v>
      </c>
      <c r="D467" t="s">
        <v>13</v>
      </c>
      <c r="F467">
        <v>44291</v>
      </c>
      <c r="G467">
        <v>44309</v>
      </c>
      <c r="H467">
        <v>2</v>
      </c>
      <c r="K467">
        <v>0.5</v>
      </c>
      <c r="L467">
        <v>392.02480000000003</v>
      </c>
      <c r="M467" t="s">
        <v>18</v>
      </c>
      <c r="N467">
        <v>18</v>
      </c>
      <c r="O467">
        <v>140</v>
      </c>
      <c r="P467">
        <v>70</v>
      </c>
      <c r="Q467">
        <v>70</v>
      </c>
      <c r="R467">
        <v>392.02480000000003</v>
      </c>
      <c r="S467">
        <v>462.02480000000003</v>
      </c>
      <c r="T467">
        <v>462.02480000000003</v>
      </c>
      <c r="U467" t="s">
        <v>1053</v>
      </c>
      <c r="V467" t="s">
        <v>1049</v>
      </c>
    </row>
    <row r="468" spans="1:22" hidden="1" x14ac:dyDescent="0.35">
      <c r="A468" t="s">
        <v>513</v>
      </c>
      <c r="B468" t="s">
        <v>36</v>
      </c>
      <c r="C468" t="s">
        <v>7</v>
      </c>
      <c r="D468" t="s">
        <v>12</v>
      </c>
      <c r="F468">
        <v>44291</v>
      </c>
      <c r="G468">
        <v>44315</v>
      </c>
      <c r="H468">
        <v>1</v>
      </c>
      <c r="K468">
        <v>0.25</v>
      </c>
      <c r="L468">
        <v>151.78790000000001</v>
      </c>
      <c r="M468" t="s">
        <v>17</v>
      </c>
      <c r="N468">
        <v>24</v>
      </c>
      <c r="O468">
        <v>80</v>
      </c>
      <c r="P468">
        <v>20</v>
      </c>
      <c r="Q468">
        <v>20</v>
      </c>
      <c r="R468">
        <v>151.78790000000001</v>
      </c>
      <c r="S468">
        <v>171.78790000000001</v>
      </c>
      <c r="T468">
        <v>171.78790000000001</v>
      </c>
      <c r="U468" t="s">
        <v>1053</v>
      </c>
      <c r="V468" t="s">
        <v>1050</v>
      </c>
    </row>
    <row r="469" spans="1:22" hidden="1" x14ac:dyDescent="0.35">
      <c r="A469" t="s">
        <v>514</v>
      </c>
      <c r="B469" t="s">
        <v>35</v>
      </c>
      <c r="C469" t="s">
        <v>44</v>
      </c>
      <c r="D469" t="s">
        <v>12</v>
      </c>
      <c r="F469">
        <v>44291</v>
      </c>
      <c r="G469">
        <v>44328</v>
      </c>
      <c r="H469">
        <v>1</v>
      </c>
      <c r="K469">
        <v>0.25</v>
      </c>
      <c r="L469">
        <v>30.1082</v>
      </c>
      <c r="M469" t="s">
        <v>17</v>
      </c>
      <c r="N469">
        <v>37</v>
      </c>
      <c r="O469">
        <v>80</v>
      </c>
      <c r="P469">
        <v>20</v>
      </c>
      <c r="Q469">
        <v>20</v>
      </c>
      <c r="R469">
        <v>30.1082</v>
      </c>
      <c r="S469">
        <v>50.108199999999997</v>
      </c>
      <c r="T469">
        <v>50.108199999999997</v>
      </c>
      <c r="U469" t="s">
        <v>1053</v>
      </c>
      <c r="V469" t="s">
        <v>1051</v>
      </c>
    </row>
    <row r="470" spans="1:22" hidden="1" x14ac:dyDescent="0.35">
      <c r="A470" t="s">
        <v>515</v>
      </c>
      <c r="B470" t="s">
        <v>40</v>
      </c>
      <c r="C470" t="s">
        <v>7</v>
      </c>
      <c r="D470" t="s">
        <v>13</v>
      </c>
      <c r="F470">
        <v>44291</v>
      </c>
      <c r="G470">
        <v>44333</v>
      </c>
      <c r="H470">
        <v>2</v>
      </c>
      <c r="K470">
        <v>0.75</v>
      </c>
      <c r="L470">
        <v>13.36</v>
      </c>
      <c r="M470" t="s">
        <v>18</v>
      </c>
      <c r="N470">
        <v>42</v>
      </c>
      <c r="O470">
        <v>140</v>
      </c>
      <c r="P470">
        <v>105</v>
      </c>
      <c r="Q470">
        <v>105</v>
      </c>
      <c r="R470">
        <v>13.36</v>
      </c>
      <c r="S470">
        <v>118.36</v>
      </c>
      <c r="T470">
        <v>118.36</v>
      </c>
      <c r="U470" t="s">
        <v>1053</v>
      </c>
      <c r="V470" t="s">
        <v>1053</v>
      </c>
    </row>
    <row r="471" spans="1:22" hidden="1" x14ac:dyDescent="0.35">
      <c r="A471" t="s">
        <v>516</v>
      </c>
      <c r="B471" t="s">
        <v>34</v>
      </c>
      <c r="C471" t="s">
        <v>44</v>
      </c>
      <c r="D471" t="s">
        <v>2</v>
      </c>
      <c r="F471">
        <v>44291</v>
      </c>
      <c r="G471">
        <v>44362</v>
      </c>
      <c r="H471">
        <v>1</v>
      </c>
      <c r="K471">
        <v>4.25</v>
      </c>
      <c r="L471">
        <v>21.33</v>
      </c>
      <c r="M471" t="s">
        <v>17</v>
      </c>
      <c r="N471">
        <v>71</v>
      </c>
      <c r="O471">
        <v>80</v>
      </c>
      <c r="P471">
        <v>340</v>
      </c>
      <c r="Q471">
        <v>340</v>
      </c>
      <c r="R471">
        <v>21.33</v>
      </c>
      <c r="S471">
        <v>361.33</v>
      </c>
      <c r="T471">
        <v>361.33</v>
      </c>
      <c r="U471" t="s">
        <v>1053</v>
      </c>
      <c r="V471" t="s">
        <v>1048</v>
      </c>
    </row>
    <row r="472" spans="1:22" x14ac:dyDescent="0.35">
      <c r="A472" t="s">
        <v>517</v>
      </c>
      <c r="B472" t="s">
        <v>40</v>
      </c>
      <c r="C472" t="s">
        <v>7</v>
      </c>
      <c r="D472" t="s">
        <v>12</v>
      </c>
      <c r="E472" t="s">
        <v>3</v>
      </c>
      <c r="F472">
        <v>44292</v>
      </c>
      <c r="G472">
        <v>44323</v>
      </c>
      <c r="H472">
        <v>1</v>
      </c>
      <c r="K472">
        <v>0.75</v>
      </c>
      <c r="L472">
        <v>21.33</v>
      </c>
      <c r="M472" t="s">
        <v>18</v>
      </c>
      <c r="N472">
        <v>31</v>
      </c>
      <c r="O472">
        <v>80</v>
      </c>
      <c r="P472">
        <v>60</v>
      </c>
      <c r="Q472">
        <v>60</v>
      </c>
      <c r="R472">
        <v>21.33</v>
      </c>
      <c r="S472">
        <v>81.33</v>
      </c>
      <c r="T472">
        <v>81.33</v>
      </c>
      <c r="U472" t="s">
        <v>1048</v>
      </c>
      <c r="V472" t="s">
        <v>1049</v>
      </c>
    </row>
    <row r="473" spans="1:22" x14ac:dyDescent="0.35">
      <c r="A473" t="s">
        <v>518</v>
      </c>
      <c r="B473" t="s">
        <v>40</v>
      </c>
      <c r="C473" t="s">
        <v>7</v>
      </c>
      <c r="D473" t="s">
        <v>11</v>
      </c>
      <c r="E473" t="s">
        <v>3</v>
      </c>
      <c r="F473">
        <v>44292</v>
      </c>
      <c r="G473">
        <v>44326</v>
      </c>
      <c r="H473">
        <v>1</v>
      </c>
      <c r="K473">
        <v>0.25</v>
      </c>
      <c r="L473">
        <v>21.6</v>
      </c>
      <c r="M473" t="s">
        <v>17</v>
      </c>
      <c r="N473">
        <v>34</v>
      </c>
      <c r="O473">
        <v>80</v>
      </c>
      <c r="P473">
        <v>20</v>
      </c>
      <c r="Q473">
        <v>20</v>
      </c>
      <c r="R473">
        <v>21.6</v>
      </c>
      <c r="S473">
        <v>41.6</v>
      </c>
      <c r="T473">
        <v>41.6</v>
      </c>
      <c r="U473" t="s">
        <v>1048</v>
      </c>
      <c r="V473" t="s">
        <v>1053</v>
      </c>
    </row>
    <row r="474" spans="1:22" x14ac:dyDescent="0.35">
      <c r="A474" t="s">
        <v>519</v>
      </c>
      <c r="B474" t="s">
        <v>39</v>
      </c>
      <c r="C474" t="s">
        <v>9</v>
      </c>
      <c r="D474" t="s">
        <v>11</v>
      </c>
      <c r="E474" t="s">
        <v>3</v>
      </c>
      <c r="F474">
        <v>44292</v>
      </c>
      <c r="G474">
        <v>44336</v>
      </c>
      <c r="H474">
        <v>1</v>
      </c>
      <c r="K474">
        <v>0.25</v>
      </c>
      <c r="L474">
        <v>108.9568</v>
      </c>
      <c r="M474" t="s">
        <v>18</v>
      </c>
      <c r="N474">
        <v>44</v>
      </c>
      <c r="O474">
        <v>80</v>
      </c>
      <c r="P474">
        <v>20</v>
      </c>
      <c r="Q474">
        <v>20</v>
      </c>
      <c r="R474">
        <v>108.9568</v>
      </c>
      <c r="S474">
        <v>128.95679999999999</v>
      </c>
      <c r="T474">
        <v>128.95679999999999</v>
      </c>
      <c r="U474" t="s">
        <v>1048</v>
      </c>
      <c r="V474" t="s">
        <v>1050</v>
      </c>
    </row>
    <row r="475" spans="1:22" hidden="1" x14ac:dyDescent="0.35">
      <c r="A475" t="s">
        <v>520</v>
      </c>
      <c r="B475" t="s">
        <v>38</v>
      </c>
      <c r="C475" t="s">
        <v>8</v>
      </c>
      <c r="D475" t="s">
        <v>11</v>
      </c>
      <c r="F475">
        <v>44292</v>
      </c>
      <c r="G475">
        <v>44341</v>
      </c>
      <c r="H475">
        <v>1</v>
      </c>
      <c r="K475">
        <v>0.25</v>
      </c>
      <c r="L475">
        <v>42.66</v>
      </c>
      <c r="M475" t="s">
        <v>19</v>
      </c>
      <c r="N475">
        <v>49</v>
      </c>
      <c r="O475">
        <v>80</v>
      </c>
      <c r="P475">
        <v>20</v>
      </c>
      <c r="Q475">
        <v>20</v>
      </c>
      <c r="R475">
        <v>42.66</v>
      </c>
      <c r="S475">
        <v>62.66</v>
      </c>
      <c r="T475">
        <v>62.66</v>
      </c>
      <c r="U475" t="s">
        <v>1048</v>
      </c>
      <c r="V475" t="s">
        <v>1048</v>
      </c>
    </row>
    <row r="476" spans="1:22" hidden="1" x14ac:dyDescent="0.35">
      <c r="A476" t="s">
        <v>521</v>
      </c>
      <c r="B476" t="s">
        <v>42</v>
      </c>
      <c r="C476" t="s">
        <v>8</v>
      </c>
      <c r="D476" t="s">
        <v>12</v>
      </c>
      <c r="F476">
        <v>44292</v>
      </c>
      <c r="G476">
        <v>44343</v>
      </c>
      <c r="H476">
        <v>1</v>
      </c>
      <c r="K476">
        <v>1.75</v>
      </c>
      <c r="L476">
        <v>342.6</v>
      </c>
      <c r="M476" t="s">
        <v>18</v>
      </c>
      <c r="N476">
        <v>51</v>
      </c>
      <c r="O476">
        <v>80</v>
      </c>
      <c r="P476">
        <v>140</v>
      </c>
      <c r="Q476">
        <v>140</v>
      </c>
      <c r="R476">
        <v>342.6</v>
      </c>
      <c r="S476">
        <v>482.6</v>
      </c>
      <c r="T476">
        <v>482.6</v>
      </c>
      <c r="U476" t="s">
        <v>1048</v>
      </c>
      <c r="V476" t="s">
        <v>1050</v>
      </c>
    </row>
    <row r="477" spans="1:22" hidden="1" x14ac:dyDescent="0.35">
      <c r="A477" t="s">
        <v>522</v>
      </c>
      <c r="B477" t="s">
        <v>41</v>
      </c>
      <c r="C477" t="s">
        <v>8</v>
      </c>
      <c r="D477" t="s">
        <v>13</v>
      </c>
      <c r="F477">
        <v>44292</v>
      </c>
      <c r="G477">
        <v>44376</v>
      </c>
      <c r="H477">
        <v>2</v>
      </c>
      <c r="K477">
        <v>0.75</v>
      </c>
      <c r="L477">
        <v>40</v>
      </c>
      <c r="M477" t="s">
        <v>19</v>
      </c>
      <c r="N477">
        <v>84</v>
      </c>
      <c r="O477">
        <v>140</v>
      </c>
      <c r="P477">
        <v>105</v>
      </c>
      <c r="Q477">
        <v>105</v>
      </c>
      <c r="R477">
        <v>40</v>
      </c>
      <c r="S477">
        <v>145</v>
      </c>
      <c r="T477">
        <v>145</v>
      </c>
      <c r="U477" t="s">
        <v>1048</v>
      </c>
      <c r="V477" t="s">
        <v>1048</v>
      </c>
    </row>
    <row r="478" spans="1:22" x14ac:dyDescent="0.35">
      <c r="A478" t="s">
        <v>523</v>
      </c>
      <c r="B478" t="s">
        <v>36</v>
      </c>
      <c r="C478" t="s">
        <v>7</v>
      </c>
      <c r="D478" t="s">
        <v>11</v>
      </c>
      <c r="E478" t="s">
        <v>3</v>
      </c>
      <c r="F478">
        <v>44293</v>
      </c>
      <c r="G478">
        <v>44300</v>
      </c>
      <c r="H478">
        <v>1</v>
      </c>
      <c r="K478">
        <v>0.25</v>
      </c>
      <c r="L478">
        <v>259.2</v>
      </c>
      <c r="M478" t="s">
        <v>18</v>
      </c>
      <c r="N478">
        <v>7</v>
      </c>
      <c r="O478">
        <v>80</v>
      </c>
      <c r="P478">
        <v>20</v>
      </c>
      <c r="Q478">
        <v>20</v>
      </c>
      <c r="R478">
        <v>259.2</v>
      </c>
      <c r="S478">
        <v>279.2</v>
      </c>
      <c r="T478">
        <v>279.2</v>
      </c>
      <c r="U478" t="s">
        <v>1051</v>
      </c>
      <c r="V478" t="s">
        <v>1051</v>
      </c>
    </row>
    <row r="479" spans="1:22" hidden="1" x14ac:dyDescent="0.35">
      <c r="A479" t="s">
        <v>524</v>
      </c>
      <c r="B479" t="s">
        <v>36</v>
      </c>
      <c r="C479" t="s">
        <v>7</v>
      </c>
      <c r="D479" t="s">
        <v>12</v>
      </c>
      <c r="F479">
        <v>44293</v>
      </c>
      <c r="G479">
        <v>44314</v>
      </c>
      <c r="H479">
        <v>2</v>
      </c>
      <c r="K479">
        <v>0.25</v>
      </c>
      <c r="L479">
        <v>26.582599999999999</v>
      </c>
      <c r="M479" t="s">
        <v>17</v>
      </c>
      <c r="N479">
        <v>21</v>
      </c>
      <c r="O479">
        <v>140</v>
      </c>
      <c r="P479">
        <v>35</v>
      </c>
      <c r="Q479">
        <v>35</v>
      </c>
      <c r="R479">
        <v>26.582599999999999</v>
      </c>
      <c r="S479">
        <v>61.582599999999999</v>
      </c>
      <c r="T479">
        <v>61.582599999999999</v>
      </c>
      <c r="U479" t="s">
        <v>1051</v>
      </c>
      <c r="V479" t="s">
        <v>1051</v>
      </c>
    </row>
    <row r="480" spans="1:22" hidden="1" x14ac:dyDescent="0.35">
      <c r="A480" t="s">
        <v>525</v>
      </c>
      <c r="B480" t="s">
        <v>37</v>
      </c>
      <c r="C480" t="s">
        <v>44</v>
      </c>
      <c r="D480" t="s">
        <v>12</v>
      </c>
      <c r="F480">
        <v>44293</v>
      </c>
      <c r="G480">
        <v>44315</v>
      </c>
      <c r="H480">
        <v>1</v>
      </c>
      <c r="K480">
        <v>0.25</v>
      </c>
      <c r="L480">
        <v>52.019799999999996</v>
      </c>
      <c r="M480" t="s">
        <v>17</v>
      </c>
      <c r="N480">
        <v>22</v>
      </c>
      <c r="O480">
        <v>80</v>
      </c>
      <c r="P480">
        <v>20</v>
      </c>
      <c r="Q480">
        <v>20</v>
      </c>
      <c r="R480">
        <v>52.019799999999996</v>
      </c>
      <c r="S480">
        <v>72.019800000000004</v>
      </c>
      <c r="T480">
        <v>72.019800000000004</v>
      </c>
      <c r="U480" t="s">
        <v>1051</v>
      </c>
      <c r="V480" t="s">
        <v>1050</v>
      </c>
    </row>
    <row r="481" spans="1:22" hidden="1" x14ac:dyDescent="0.35">
      <c r="A481" t="s">
        <v>526</v>
      </c>
      <c r="B481" t="s">
        <v>36</v>
      </c>
      <c r="C481" t="s">
        <v>7</v>
      </c>
      <c r="D481" t="s">
        <v>13</v>
      </c>
      <c r="F481">
        <v>44293</v>
      </c>
      <c r="G481">
        <v>44315</v>
      </c>
      <c r="H481">
        <v>2</v>
      </c>
      <c r="I481" t="s">
        <v>3</v>
      </c>
      <c r="J481" t="s">
        <v>3</v>
      </c>
      <c r="K481">
        <v>0.5</v>
      </c>
      <c r="L481">
        <v>181.15710000000001</v>
      </c>
      <c r="M481" t="s">
        <v>20</v>
      </c>
      <c r="N481">
        <v>22</v>
      </c>
      <c r="O481">
        <v>140</v>
      </c>
      <c r="P481">
        <v>70</v>
      </c>
      <c r="Q481">
        <v>0</v>
      </c>
      <c r="R481">
        <v>0</v>
      </c>
      <c r="S481">
        <v>251.15710000000001</v>
      </c>
      <c r="T481">
        <v>0</v>
      </c>
      <c r="U481" t="s">
        <v>1051</v>
      </c>
      <c r="V481" t="s">
        <v>1050</v>
      </c>
    </row>
    <row r="482" spans="1:22" hidden="1" x14ac:dyDescent="0.35">
      <c r="A482" t="s">
        <v>527</v>
      </c>
      <c r="B482" t="s">
        <v>34</v>
      </c>
      <c r="C482" t="s">
        <v>8</v>
      </c>
      <c r="D482" t="s">
        <v>2</v>
      </c>
      <c r="F482">
        <v>44293</v>
      </c>
      <c r="G482">
        <v>44327</v>
      </c>
      <c r="H482">
        <v>2</v>
      </c>
      <c r="K482">
        <v>2</v>
      </c>
      <c r="L482">
        <v>2050.6</v>
      </c>
      <c r="M482" t="s">
        <v>17</v>
      </c>
      <c r="N482">
        <v>34</v>
      </c>
      <c r="O482">
        <v>140</v>
      </c>
      <c r="P482">
        <v>280</v>
      </c>
      <c r="Q482">
        <v>280</v>
      </c>
      <c r="R482">
        <v>2050.6</v>
      </c>
      <c r="S482">
        <v>2330.6</v>
      </c>
      <c r="T482">
        <v>2330.6</v>
      </c>
      <c r="U482" t="s">
        <v>1051</v>
      </c>
      <c r="V482" t="s">
        <v>1048</v>
      </c>
    </row>
    <row r="483" spans="1:22" hidden="1" x14ac:dyDescent="0.35">
      <c r="A483" t="s">
        <v>528</v>
      </c>
      <c r="B483" t="s">
        <v>41</v>
      </c>
      <c r="C483" t="s">
        <v>7</v>
      </c>
      <c r="D483" t="s">
        <v>12</v>
      </c>
      <c r="F483">
        <v>44293</v>
      </c>
      <c r="H483">
        <v>2</v>
      </c>
      <c r="J483" t="s">
        <v>3</v>
      </c>
      <c r="L483">
        <v>1587.2547999999999</v>
      </c>
      <c r="M483" t="s">
        <v>18</v>
      </c>
      <c r="N483" t="s">
        <v>1054</v>
      </c>
      <c r="O483">
        <v>140</v>
      </c>
      <c r="P483">
        <v>0</v>
      </c>
      <c r="Q483">
        <v>0</v>
      </c>
      <c r="R483">
        <v>0</v>
      </c>
      <c r="S483">
        <v>1587.2547999999999</v>
      </c>
      <c r="T483">
        <v>0</v>
      </c>
      <c r="U483" t="s">
        <v>1051</v>
      </c>
      <c r="V483" t="s">
        <v>1052</v>
      </c>
    </row>
    <row r="484" spans="1:22" hidden="1" x14ac:dyDescent="0.35">
      <c r="A484" t="s">
        <v>529</v>
      </c>
      <c r="B484" t="s">
        <v>36</v>
      </c>
      <c r="C484" t="s">
        <v>7</v>
      </c>
      <c r="D484" t="s">
        <v>13</v>
      </c>
      <c r="F484">
        <v>44294</v>
      </c>
      <c r="G484">
        <v>44308</v>
      </c>
      <c r="H484">
        <v>2</v>
      </c>
      <c r="K484">
        <v>0.75</v>
      </c>
      <c r="L484">
        <v>158</v>
      </c>
      <c r="M484" t="s">
        <v>17</v>
      </c>
      <c r="N484">
        <v>14</v>
      </c>
      <c r="O484">
        <v>140</v>
      </c>
      <c r="P484">
        <v>105</v>
      </c>
      <c r="Q484">
        <v>105</v>
      </c>
      <c r="R484">
        <v>158</v>
      </c>
      <c r="S484">
        <v>263</v>
      </c>
      <c r="T484">
        <v>263</v>
      </c>
      <c r="U484" t="s">
        <v>1050</v>
      </c>
      <c r="V484" t="s">
        <v>1050</v>
      </c>
    </row>
    <row r="485" spans="1:22" hidden="1" x14ac:dyDescent="0.35">
      <c r="A485" t="s">
        <v>530</v>
      </c>
      <c r="B485" t="s">
        <v>34</v>
      </c>
      <c r="C485" t="s">
        <v>8</v>
      </c>
      <c r="D485" t="s">
        <v>11</v>
      </c>
      <c r="F485">
        <v>44294</v>
      </c>
      <c r="G485">
        <v>44314</v>
      </c>
      <c r="H485">
        <v>1</v>
      </c>
      <c r="I485" t="s">
        <v>3</v>
      </c>
      <c r="J485" t="s">
        <v>3</v>
      </c>
      <c r="K485">
        <v>0.25</v>
      </c>
      <c r="L485">
        <v>30</v>
      </c>
      <c r="M485" t="s">
        <v>20</v>
      </c>
      <c r="N485">
        <v>20</v>
      </c>
      <c r="O485">
        <v>80</v>
      </c>
      <c r="P485">
        <v>20</v>
      </c>
      <c r="Q485">
        <v>0</v>
      </c>
      <c r="R485">
        <v>0</v>
      </c>
      <c r="S485">
        <v>50</v>
      </c>
      <c r="T485">
        <v>0</v>
      </c>
      <c r="U485" t="s">
        <v>1050</v>
      </c>
      <c r="V485" t="s">
        <v>1051</v>
      </c>
    </row>
    <row r="486" spans="1:22" hidden="1" x14ac:dyDescent="0.35">
      <c r="A486" t="s">
        <v>531</v>
      </c>
      <c r="B486" t="s">
        <v>41</v>
      </c>
      <c r="C486" t="s">
        <v>9</v>
      </c>
      <c r="D486" t="s">
        <v>2</v>
      </c>
      <c r="F486">
        <v>44294</v>
      </c>
      <c r="G486">
        <v>44315</v>
      </c>
      <c r="H486">
        <v>2</v>
      </c>
      <c r="J486" t="s">
        <v>3</v>
      </c>
      <c r="K486">
        <v>1</v>
      </c>
      <c r="L486">
        <v>54.28</v>
      </c>
      <c r="M486" t="s">
        <v>18</v>
      </c>
      <c r="N486">
        <v>21</v>
      </c>
      <c r="O486">
        <v>140</v>
      </c>
      <c r="P486">
        <v>140</v>
      </c>
      <c r="Q486">
        <v>140</v>
      </c>
      <c r="R486">
        <v>0</v>
      </c>
      <c r="S486">
        <v>194.28</v>
      </c>
      <c r="T486">
        <v>140</v>
      </c>
      <c r="U486" t="s">
        <v>1050</v>
      </c>
      <c r="V486" t="s">
        <v>1050</v>
      </c>
    </row>
    <row r="487" spans="1:22" x14ac:dyDescent="0.35">
      <c r="A487" t="s">
        <v>532</v>
      </c>
      <c r="B487" t="s">
        <v>36</v>
      </c>
      <c r="C487" t="s">
        <v>7</v>
      </c>
      <c r="D487" t="s">
        <v>11</v>
      </c>
      <c r="E487" t="s">
        <v>3</v>
      </c>
      <c r="F487">
        <v>44294</v>
      </c>
      <c r="G487">
        <v>44319</v>
      </c>
      <c r="H487">
        <v>1</v>
      </c>
      <c r="K487">
        <v>0.25</v>
      </c>
      <c r="L487">
        <v>85.32</v>
      </c>
      <c r="M487" t="s">
        <v>18</v>
      </c>
      <c r="N487">
        <v>25</v>
      </c>
      <c r="O487">
        <v>80</v>
      </c>
      <c r="P487">
        <v>20</v>
      </c>
      <c r="Q487">
        <v>20</v>
      </c>
      <c r="R487">
        <v>85.32</v>
      </c>
      <c r="S487">
        <v>105.32</v>
      </c>
      <c r="T487">
        <v>105.32</v>
      </c>
      <c r="U487" t="s">
        <v>1050</v>
      </c>
      <c r="V487" t="s">
        <v>1053</v>
      </c>
    </row>
    <row r="488" spans="1:22" hidden="1" x14ac:dyDescent="0.35">
      <c r="A488" t="s">
        <v>533</v>
      </c>
      <c r="B488" t="s">
        <v>41</v>
      </c>
      <c r="C488" t="s">
        <v>7</v>
      </c>
      <c r="D488" t="s">
        <v>12</v>
      </c>
      <c r="F488">
        <v>44294</v>
      </c>
      <c r="G488">
        <v>44329</v>
      </c>
      <c r="H488">
        <v>2</v>
      </c>
      <c r="K488">
        <v>0.25</v>
      </c>
      <c r="L488">
        <v>30</v>
      </c>
      <c r="M488" t="s">
        <v>18</v>
      </c>
      <c r="N488">
        <v>35</v>
      </c>
      <c r="O488">
        <v>140</v>
      </c>
      <c r="P488">
        <v>35</v>
      </c>
      <c r="Q488">
        <v>35</v>
      </c>
      <c r="R488">
        <v>30</v>
      </c>
      <c r="S488">
        <v>65</v>
      </c>
      <c r="T488">
        <v>65</v>
      </c>
      <c r="U488" t="s">
        <v>1050</v>
      </c>
      <c r="V488" t="s">
        <v>1050</v>
      </c>
    </row>
    <row r="489" spans="1:22" x14ac:dyDescent="0.35">
      <c r="A489" t="s">
        <v>534</v>
      </c>
      <c r="B489" t="s">
        <v>35</v>
      </c>
      <c r="C489" t="s">
        <v>44</v>
      </c>
      <c r="D489" t="s">
        <v>12</v>
      </c>
      <c r="E489" t="s">
        <v>3</v>
      </c>
      <c r="F489">
        <v>44294</v>
      </c>
      <c r="G489">
        <v>44337</v>
      </c>
      <c r="H489">
        <v>2</v>
      </c>
      <c r="K489">
        <v>0.25</v>
      </c>
      <c r="L489">
        <v>2.54</v>
      </c>
      <c r="M489" t="s">
        <v>17</v>
      </c>
      <c r="N489">
        <v>43</v>
      </c>
      <c r="O489">
        <v>140</v>
      </c>
      <c r="P489">
        <v>35</v>
      </c>
      <c r="Q489">
        <v>35</v>
      </c>
      <c r="R489">
        <v>2.54</v>
      </c>
      <c r="S489">
        <v>37.54</v>
      </c>
      <c r="T489">
        <v>37.54</v>
      </c>
      <c r="U489" t="s">
        <v>1050</v>
      </c>
      <c r="V489" t="s">
        <v>1049</v>
      </c>
    </row>
    <row r="490" spans="1:22" hidden="1" x14ac:dyDescent="0.35">
      <c r="A490" t="s">
        <v>535</v>
      </c>
      <c r="B490" t="s">
        <v>36</v>
      </c>
      <c r="C490" t="s">
        <v>7</v>
      </c>
      <c r="D490" t="s">
        <v>11</v>
      </c>
      <c r="F490">
        <v>44294</v>
      </c>
      <c r="G490">
        <v>44355</v>
      </c>
      <c r="H490">
        <v>1</v>
      </c>
      <c r="K490">
        <v>0.25</v>
      </c>
      <c r="L490">
        <v>66.864900000000006</v>
      </c>
      <c r="M490" t="s">
        <v>17</v>
      </c>
      <c r="N490">
        <v>61</v>
      </c>
      <c r="O490">
        <v>80</v>
      </c>
      <c r="P490">
        <v>20</v>
      </c>
      <c r="Q490">
        <v>20</v>
      </c>
      <c r="R490">
        <v>66.864900000000006</v>
      </c>
      <c r="S490">
        <v>86.864900000000006</v>
      </c>
      <c r="T490">
        <v>86.864900000000006</v>
      </c>
      <c r="U490" t="s">
        <v>1050</v>
      </c>
      <c r="V490" t="s">
        <v>1048</v>
      </c>
    </row>
    <row r="491" spans="1:22" hidden="1" x14ac:dyDescent="0.35">
      <c r="A491" t="s">
        <v>536</v>
      </c>
      <c r="B491" t="s">
        <v>36</v>
      </c>
      <c r="C491" t="s">
        <v>7</v>
      </c>
      <c r="D491" t="s">
        <v>13</v>
      </c>
      <c r="F491">
        <v>44296</v>
      </c>
      <c r="G491">
        <v>44307</v>
      </c>
      <c r="H491">
        <v>2</v>
      </c>
      <c r="K491">
        <v>0.75</v>
      </c>
      <c r="L491">
        <v>108.9273</v>
      </c>
      <c r="M491" t="s">
        <v>17</v>
      </c>
      <c r="N491">
        <v>11</v>
      </c>
      <c r="O491">
        <v>140</v>
      </c>
      <c r="P491">
        <v>105</v>
      </c>
      <c r="Q491">
        <v>105</v>
      </c>
      <c r="R491">
        <v>108.9273</v>
      </c>
      <c r="S491">
        <v>213.9273</v>
      </c>
      <c r="T491">
        <v>213.9273</v>
      </c>
      <c r="U491" t="s">
        <v>1052</v>
      </c>
      <c r="V491" t="s">
        <v>1051</v>
      </c>
    </row>
    <row r="492" spans="1:22" hidden="1" x14ac:dyDescent="0.35">
      <c r="A492" t="s">
        <v>537</v>
      </c>
      <c r="B492" t="s">
        <v>39</v>
      </c>
      <c r="C492" t="s">
        <v>44</v>
      </c>
      <c r="D492" t="s">
        <v>2</v>
      </c>
      <c r="F492">
        <v>44296</v>
      </c>
      <c r="G492">
        <v>44326</v>
      </c>
      <c r="H492">
        <v>1</v>
      </c>
      <c r="I492" t="s">
        <v>3</v>
      </c>
      <c r="J492" t="s">
        <v>3</v>
      </c>
      <c r="K492">
        <v>4.75</v>
      </c>
      <c r="L492">
        <v>397.36099999999999</v>
      </c>
      <c r="M492" t="s">
        <v>20</v>
      </c>
      <c r="N492">
        <v>30</v>
      </c>
      <c r="O492">
        <v>80</v>
      </c>
      <c r="P492">
        <v>380</v>
      </c>
      <c r="Q492">
        <v>0</v>
      </c>
      <c r="R492">
        <v>0</v>
      </c>
      <c r="S492">
        <v>777.36099999999999</v>
      </c>
      <c r="T492">
        <v>0</v>
      </c>
      <c r="U492" t="s">
        <v>1052</v>
      </c>
      <c r="V492" t="s">
        <v>1053</v>
      </c>
    </row>
    <row r="493" spans="1:22" hidden="1" x14ac:dyDescent="0.35">
      <c r="A493" t="s">
        <v>538</v>
      </c>
      <c r="B493" t="s">
        <v>39</v>
      </c>
      <c r="C493" t="s">
        <v>44</v>
      </c>
      <c r="D493" t="s">
        <v>12</v>
      </c>
      <c r="F493">
        <v>44298</v>
      </c>
      <c r="G493">
        <v>44307</v>
      </c>
      <c r="H493">
        <v>1</v>
      </c>
      <c r="K493">
        <v>0.25</v>
      </c>
      <c r="L493">
        <v>156.40209999999999</v>
      </c>
      <c r="M493" t="s">
        <v>17</v>
      </c>
      <c r="N493">
        <v>9</v>
      </c>
      <c r="O493">
        <v>80</v>
      </c>
      <c r="P493">
        <v>20</v>
      </c>
      <c r="Q493">
        <v>20</v>
      </c>
      <c r="R493">
        <v>156.40209999999999</v>
      </c>
      <c r="S493">
        <v>176.40209999999999</v>
      </c>
      <c r="T493">
        <v>176.40209999999999</v>
      </c>
      <c r="U493" t="s">
        <v>1053</v>
      </c>
      <c r="V493" t="s">
        <v>1051</v>
      </c>
    </row>
    <row r="494" spans="1:22" hidden="1" x14ac:dyDescent="0.35">
      <c r="A494" t="s">
        <v>539</v>
      </c>
      <c r="B494" t="s">
        <v>34</v>
      </c>
      <c r="C494" t="s">
        <v>44</v>
      </c>
      <c r="D494" t="s">
        <v>12</v>
      </c>
      <c r="F494">
        <v>44298</v>
      </c>
      <c r="G494">
        <v>44307</v>
      </c>
      <c r="H494">
        <v>2</v>
      </c>
      <c r="J494" t="s">
        <v>3</v>
      </c>
      <c r="K494">
        <v>0.5</v>
      </c>
      <c r="L494">
        <v>176.22120000000001</v>
      </c>
      <c r="M494" t="s">
        <v>18</v>
      </c>
      <c r="N494">
        <v>9</v>
      </c>
      <c r="O494">
        <v>140</v>
      </c>
      <c r="P494">
        <v>70</v>
      </c>
      <c r="Q494">
        <v>70</v>
      </c>
      <c r="R494">
        <v>0</v>
      </c>
      <c r="S494">
        <v>246.22120000000001</v>
      </c>
      <c r="T494">
        <v>70</v>
      </c>
      <c r="U494" t="s">
        <v>1053</v>
      </c>
      <c r="V494" t="s">
        <v>1051</v>
      </c>
    </row>
    <row r="495" spans="1:22" hidden="1" x14ac:dyDescent="0.35">
      <c r="A495" t="s">
        <v>540</v>
      </c>
      <c r="B495" t="s">
        <v>36</v>
      </c>
      <c r="C495" t="s">
        <v>7</v>
      </c>
      <c r="D495" t="s">
        <v>11</v>
      </c>
      <c r="F495">
        <v>44298</v>
      </c>
      <c r="G495">
        <v>44314</v>
      </c>
      <c r="H495">
        <v>1</v>
      </c>
      <c r="K495">
        <v>0.25</v>
      </c>
      <c r="L495">
        <v>4.99</v>
      </c>
      <c r="M495" t="s">
        <v>18</v>
      </c>
      <c r="N495">
        <v>16</v>
      </c>
      <c r="O495">
        <v>80</v>
      </c>
      <c r="P495">
        <v>20</v>
      </c>
      <c r="Q495">
        <v>20</v>
      </c>
      <c r="R495">
        <v>4.99</v>
      </c>
      <c r="S495">
        <v>24.990000000000002</v>
      </c>
      <c r="T495">
        <v>24.990000000000002</v>
      </c>
      <c r="U495" t="s">
        <v>1053</v>
      </c>
      <c r="V495" t="s">
        <v>1051</v>
      </c>
    </row>
    <row r="496" spans="1:22" hidden="1" x14ac:dyDescent="0.35">
      <c r="A496" t="s">
        <v>541</v>
      </c>
      <c r="B496" t="s">
        <v>35</v>
      </c>
      <c r="C496" t="s">
        <v>9</v>
      </c>
      <c r="D496" t="s">
        <v>11</v>
      </c>
      <c r="F496">
        <v>44298</v>
      </c>
      <c r="G496">
        <v>44319</v>
      </c>
      <c r="H496">
        <v>1</v>
      </c>
      <c r="K496">
        <v>0.25</v>
      </c>
      <c r="L496">
        <v>83.462900000000005</v>
      </c>
      <c r="M496" t="s">
        <v>17</v>
      </c>
      <c r="N496">
        <v>21</v>
      </c>
      <c r="O496">
        <v>80</v>
      </c>
      <c r="P496">
        <v>20</v>
      </c>
      <c r="Q496">
        <v>20</v>
      </c>
      <c r="R496">
        <v>83.462900000000005</v>
      </c>
      <c r="S496">
        <v>103.4629</v>
      </c>
      <c r="T496">
        <v>103.4629</v>
      </c>
      <c r="U496" t="s">
        <v>1053</v>
      </c>
      <c r="V496" t="s">
        <v>1053</v>
      </c>
    </row>
    <row r="497" spans="1:22" hidden="1" x14ac:dyDescent="0.35">
      <c r="A497" t="s">
        <v>542</v>
      </c>
      <c r="B497" t="s">
        <v>34</v>
      </c>
      <c r="C497" t="s">
        <v>9</v>
      </c>
      <c r="D497" t="s">
        <v>1</v>
      </c>
      <c r="F497">
        <v>44298</v>
      </c>
      <c r="G497">
        <v>44320</v>
      </c>
      <c r="H497">
        <v>2</v>
      </c>
      <c r="K497">
        <v>2.25</v>
      </c>
      <c r="L497">
        <v>52</v>
      </c>
      <c r="M497" t="s">
        <v>17</v>
      </c>
      <c r="N497">
        <v>22</v>
      </c>
      <c r="O497">
        <v>140</v>
      </c>
      <c r="P497">
        <v>315</v>
      </c>
      <c r="Q497">
        <v>315</v>
      </c>
      <c r="R497">
        <v>52</v>
      </c>
      <c r="S497">
        <v>367</v>
      </c>
      <c r="T497">
        <v>367</v>
      </c>
      <c r="U497" t="s">
        <v>1053</v>
      </c>
      <c r="V497" t="s">
        <v>1048</v>
      </c>
    </row>
    <row r="498" spans="1:22" hidden="1" x14ac:dyDescent="0.35">
      <c r="A498" t="s">
        <v>543</v>
      </c>
      <c r="B498" t="s">
        <v>37</v>
      </c>
      <c r="C498" t="s">
        <v>43</v>
      </c>
      <c r="D498" t="s">
        <v>12</v>
      </c>
      <c r="F498">
        <v>44298</v>
      </c>
      <c r="G498">
        <v>44320</v>
      </c>
      <c r="H498">
        <v>1</v>
      </c>
      <c r="K498">
        <v>0.5</v>
      </c>
      <c r="L498">
        <v>743.18399999999997</v>
      </c>
      <c r="M498" t="s">
        <v>19</v>
      </c>
      <c r="N498">
        <v>22</v>
      </c>
      <c r="O498">
        <v>80</v>
      </c>
      <c r="P498">
        <v>40</v>
      </c>
      <c r="Q498">
        <v>40</v>
      </c>
      <c r="R498">
        <v>743.18399999999997</v>
      </c>
      <c r="S498">
        <v>783.18399999999997</v>
      </c>
      <c r="T498">
        <v>783.18399999999997</v>
      </c>
      <c r="U498" t="s">
        <v>1053</v>
      </c>
      <c r="V498" t="s">
        <v>1048</v>
      </c>
    </row>
    <row r="499" spans="1:22" hidden="1" x14ac:dyDescent="0.35">
      <c r="A499" t="s">
        <v>544</v>
      </c>
      <c r="B499" t="s">
        <v>34</v>
      </c>
      <c r="C499" t="s">
        <v>44</v>
      </c>
      <c r="D499" t="s">
        <v>13</v>
      </c>
      <c r="F499">
        <v>44298</v>
      </c>
      <c r="G499">
        <v>44363</v>
      </c>
      <c r="H499">
        <v>1</v>
      </c>
      <c r="K499">
        <v>0.5</v>
      </c>
      <c r="L499">
        <v>144</v>
      </c>
      <c r="M499" t="s">
        <v>18</v>
      </c>
      <c r="N499">
        <v>65</v>
      </c>
      <c r="O499">
        <v>80</v>
      </c>
      <c r="P499">
        <v>40</v>
      </c>
      <c r="Q499">
        <v>40</v>
      </c>
      <c r="R499">
        <v>144</v>
      </c>
      <c r="S499">
        <v>184</v>
      </c>
      <c r="T499">
        <v>184</v>
      </c>
      <c r="U499" t="s">
        <v>1053</v>
      </c>
      <c r="V499" t="s">
        <v>1051</v>
      </c>
    </row>
    <row r="500" spans="1:22" hidden="1" x14ac:dyDescent="0.35">
      <c r="A500" t="s">
        <v>545</v>
      </c>
      <c r="B500" t="s">
        <v>36</v>
      </c>
      <c r="C500" t="s">
        <v>7</v>
      </c>
      <c r="D500" t="s">
        <v>11</v>
      </c>
      <c r="F500">
        <v>44299</v>
      </c>
      <c r="G500">
        <v>44314</v>
      </c>
      <c r="H500">
        <v>1</v>
      </c>
      <c r="I500" t="s">
        <v>3</v>
      </c>
      <c r="J500" t="s">
        <v>3</v>
      </c>
      <c r="K500">
        <v>0.25</v>
      </c>
      <c r="L500">
        <v>38.124600000000001</v>
      </c>
      <c r="M500" t="s">
        <v>20</v>
      </c>
      <c r="N500">
        <v>15</v>
      </c>
      <c r="O500">
        <v>80</v>
      </c>
      <c r="P500">
        <v>20</v>
      </c>
      <c r="Q500">
        <v>0</v>
      </c>
      <c r="R500">
        <v>0</v>
      </c>
      <c r="S500">
        <v>58.124600000000001</v>
      </c>
      <c r="T500">
        <v>0</v>
      </c>
      <c r="U500" t="s">
        <v>1048</v>
      </c>
      <c r="V500" t="s">
        <v>1051</v>
      </c>
    </row>
    <row r="501" spans="1:22" hidden="1" x14ac:dyDescent="0.35">
      <c r="A501" t="s">
        <v>546</v>
      </c>
      <c r="B501" t="s">
        <v>34</v>
      </c>
      <c r="C501" t="s">
        <v>9</v>
      </c>
      <c r="D501" t="s">
        <v>11</v>
      </c>
      <c r="F501">
        <v>44299</v>
      </c>
      <c r="G501">
        <v>44315</v>
      </c>
      <c r="H501">
        <v>1</v>
      </c>
      <c r="I501" t="s">
        <v>3</v>
      </c>
      <c r="J501" t="s">
        <v>3</v>
      </c>
      <c r="K501">
        <v>0.25</v>
      </c>
      <c r="L501">
        <v>25</v>
      </c>
      <c r="M501" t="s">
        <v>20</v>
      </c>
      <c r="N501">
        <v>16</v>
      </c>
      <c r="O501">
        <v>80</v>
      </c>
      <c r="P501">
        <v>20</v>
      </c>
      <c r="Q501">
        <v>0</v>
      </c>
      <c r="R501">
        <v>0</v>
      </c>
      <c r="S501">
        <v>45</v>
      </c>
      <c r="T501">
        <v>0</v>
      </c>
      <c r="U501" t="s">
        <v>1048</v>
      </c>
      <c r="V501" t="s">
        <v>1050</v>
      </c>
    </row>
    <row r="502" spans="1:22" hidden="1" x14ac:dyDescent="0.35">
      <c r="A502" t="s">
        <v>547</v>
      </c>
      <c r="B502" t="s">
        <v>36</v>
      </c>
      <c r="C502" t="s">
        <v>7</v>
      </c>
      <c r="D502" t="s">
        <v>12</v>
      </c>
      <c r="F502">
        <v>44299</v>
      </c>
      <c r="G502">
        <v>44315</v>
      </c>
      <c r="H502">
        <v>2</v>
      </c>
      <c r="K502">
        <v>0.25</v>
      </c>
      <c r="L502">
        <v>175</v>
      </c>
      <c r="M502" t="s">
        <v>17</v>
      </c>
      <c r="N502">
        <v>16</v>
      </c>
      <c r="O502">
        <v>140</v>
      </c>
      <c r="P502">
        <v>35</v>
      </c>
      <c r="Q502">
        <v>35</v>
      </c>
      <c r="R502">
        <v>175</v>
      </c>
      <c r="S502">
        <v>210</v>
      </c>
      <c r="T502">
        <v>210</v>
      </c>
      <c r="U502" t="s">
        <v>1048</v>
      </c>
      <c r="V502" t="s">
        <v>1050</v>
      </c>
    </row>
    <row r="503" spans="1:22" hidden="1" x14ac:dyDescent="0.35">
      <c r="A503" t="s">
        <v>548</v>
      </c>
      <c r="B503" t="s">
        <v>37</v>
      </c>
      <c r="C503" t="s">
        <v>43</v>
      </c>
      <c r="D503" t="s">
        <v>12</v>
      </c>
      <c r="F503">
        <v>44299</v>
      </c>
      <c r="G503">
        <v>44320</v>
      </c>
      <c r="H503">
        <v>1</v>
      </c>
      <c r="K503">
        <v>0.25</v>
      </c>
      <c r="L503">
        <v>6.944</v>
      </c>
      <c r="M503" t="s">
        <v>17</v>
      </c>
      <c r="N503">
        <v>21</v>
      </c>
      <c r="O503">
        <v>80</v>
      </c>
      <c r="P503">
        <v>20</v>
      </c>
      <c r="Q503">
        <v>20</v>
      </c>
      <c r="R503">
        <v>6.944</v>
      </c>
      <c r="S503">
        <v>26.943999999999999</v>
      </c>
      <c r="T503">
        <v>26.943999999999999</v>
      </c>
      <c r="U503" t="s">
        <v>1048</v>
      </c>
      <c r="V503" t="s">
        <v>1048</v>
      </c>
    </row>
    <row r="504" spans="1:22" hidden="1" x14ac:dyDescent="0.35">
      <c r="A504" t="s">
        <v>549</v>
      </c>
      <c r="B504" t="s">
        <v>37</v>
      </c>
      <c r="C504" t="s">
        <v>9</v>
      </c>
      <c r="D504" t="s">
        <v>1</v>
      </c>
      <c r="F504">
        <v>44299</v>
      </c>
      <c r="G504">
        <v>44328</v>
      </c>
      <c r="H504">
        <v>3</v>
      </c>
      <c r="K504">
        <v>3.25</v>
      </c>
      <c r="L504">
        <v>640.42399999999998</v>
      </c>
      <c r="M504" t="s">
        <v>18</v>
      </c>
      <c r="N504">
        <v>29</v>
      </c>
      <c r="O504">
        <v>195</v>
      </c>
      <c r="P504">
        <v>633.75</v>
      </c>
      <c r="Q504">
        <v>633.75</v>
      </c>
      <c r="R504">
        <v>640.42399999999998</v>
      </c>
      <c r="S504">
        <v>1274.174</v>
      </c>
      <c r="T504">
        <v>1274.174</v>
      </c>
      <c r="U504" t="s">
        <v>1048</v>
      </c>
      <c r="V504" t="s">
        <v>1051</v>
      </c>
    </row>
    <row r="505" spans="1:22" hidden="1" x14ac:dyDescent="0.35">
      <c r="A505" t="s">
        <v>550</v>
      </c>
      <c r="B505" t="s">
        <v>39</v>
      </c>
      <c r="C505" t="s">
        <v>8</v>
      </c>
      <c r="D505" t="s">
        <v>12</v>
      </c>
      <c r="F505">
        <v>44299</v>
      </c>
      <c r="G505">
        <v>44329</v>
      </c>
      <c r="H505">
        <v>1</v>
      </c>
      <c r="K505">
        <v>0.25</v>
      </c>
      <c r="L505">
        <v>86.28</v>
      </c>
      <c r="M505" t="s">
        <v>17</v>
      </c>
      <c r="N505">
        <v>30</v>
      </c>
      <c r="O505">
        <v>80</v>
      </c>
      <c r="P505">
        <v>20</v>
      </c>
      <c r="Q505">
        <v>20</v>
      </c>
      <c r="R505">
        <v>86.28</v>
      </c>
      <c r="S505">
        <v>106.28</v>
      </c>
      <c r="T505">
        <v>106.28</v>
      </c>
      <c r="U505" t="s">
        <v>1048</v>
      </c>
      <c r="V505" t="s">
        <v>1050</v>
      </c>
    </row>
    <row r="506" spans="1:22" hidden="1" x14ac:dyDescent="0.35">
      <c r="A506" t="s">
        <v>551</v>
      </c>
      <c r="B506" t="s">
        <v>35</v>
      </c>
      <c r="C506" t="s">
        <v>44</v>
      </c>
      <c r="D506" t="s">
        <v>12</v>
      </c>
      <c r="F506">
        <v>44299</v>
      </c>
      <c r="G506">
        <v>44337</v>
      </c>
      <c r="H506">
        <v>1</v>
      </c>
      <c r="J506" t="s">
        <v>3</v>
      </c>
      <c r="K506">
        <v>0.25</v>
      </c>
      <c r="L506">
        <v>103.18</v>
      </c>
      <c r="M506" t="s">
        <v>18</v>
      </c>
      <c r="N506">
        <v>38</v>
      </c>
      <c r="O506">
        <v>80</v>
      </c>
      <c r="P506">
        <v>20</v>
      </c>
      <c r="Q506">
        <v>20</v>
      </c>
      <c r="R506">
        <v>0</v>
      </c>
      <c r="S506">
        <v>123.18</v>
      </c>
      <c r="T506">
        <v>20</v>
      </c>
      <c r="U506" t="s">
        <v>1048</v>
      </c>
      <c r="V506" t="s">
        <v>1049</v>
      </c>
    </row>
    <row r="507" spans="1:22" hidden="1" x14ac:dyDescent="0.35">
      <c r="A507" t="s">
        <v>552</v>
      </c>
      <c r="B507" t="s">
        <v>40</v>
      </c>
      <c r="C507" t="s">
        <v>7</v>
      </c>
      <c r="D507" t="s">
        <v>2</v>
      </c>
      <c r="F507">
        <v>44299</v>
      </c>
      <c r="G507">
        <v>44333</v>
      </c>
      <c r="H507">
        <v>2</v>
      </c>
      <c r="K507">
        <v>1</v>
      </c>
      <c r="L507">
        <v>464.4</v>
      </c>
      <c r="M507" t="s">
        <v>21</v>
      </c>
      <c r="N507">
        <v>34</v>
      </c>
      <c r="O507">
        <v>140</v>
      </c>
      <c r="P507">
        <v>140</v>
      </c>
      <c r="Q507">
        <v>140</v>
      </c>
      <c r="R507">
        <v>464.4</v>
      </c>
      <c r="S507">
        <v>604.4</v>
      </c>
      <c r="T507">
        <v>604.4</v>
      </c>
      <c r="U507" t="s">
        <v>1048</v>
      </c>
      <c r="V507" t="s">
        <v>1053</v>
      </c>
    </row>
    <row r="508" spans="1:22" hidden="1" x14ac:dyDescent="0.35">
      <c r="A508" t="s">
        <v>553</v>
      </c>
      <c r="B508" t="s">
        <v>34</v>
      </c>
      <c r="C508" t="s">
        <v>44</v>
      </c>
      <c r="D508" t="s">
        <v>12</v>
      </c>
      <c r="F508">
        <v>44299</v>
      </c>
      <c r="G508">
        <v>44362</v>
      </c>
      <c r="H508">
        <v>1</v>
      </c>
      <c r="K508">
        <v>1</v>
      </c>
      <c r="L508">
        <v>406.65719999999999</v>
      </c>
      <c r="M508" t="s">
        <v>18</v>
      </c>
      <c r="N508">
        <v>63</v>
      </c>
      <c r="O508">
        <v>80</v>
      </c>
      <c r="P508">
        <v>80</v>
      </c>
      <c r="Q508">
        <v>80</v>
      </c>
      <c r="R508">
        <v>406.65719999999999</v>
      </c>
      <c r="S508">
        <v>486.65719999999999</v>
      </c>
      <c r="T508">
        <v>486.65719999999999</v>
      </c>
      <c r="U508" t="s">
        <v>1048</v>
      </c>
      <c r="V508" t="s">
        <v>1048</v>
      </c>
    </row>
    <row r="509" spans="1:22" hidden="1" x14ac:dyDescent="0.35">
      <c r="A509" t="s">
        <v>554</v>
      </c>
      <c r="B509" t="s">
        <v>35</v>
      </c>
      <c r="C509" t="s">
        <v>44</v>
      </c>
      <c r="D509" t="s">
        <v>13</v>
      </c>
      <c r="F509">
        <v>44300</v>
      </c>
      <c r="G509">
        <v>44309</v>
      </c>
      <c r="H509">
        <v>1</v>
      </c>
      <c r="K509">
        <v>0.5</v>
      </c>
      <c r="L509">
        <v>21.33</v>
      </c>
      <c r="M509" t="s">
        <v>17</v>
      </c>
      <c r="N509">
        <v>9</v>
      </c>
      <c r="O509">
        <v>80</v>
      </c>
      <c r="P509">
        <v>40</v>
      </c>
      <c r="Q509">
        <v>40</v>
      </c>
      <c r="R509">
        <v>21.33</v>
      </c>
      <c r="S509">
        <v>61.33</v>
      </c>
      <c r="T509">
        <v>61.33</v>
      </c>
      <c r="U509" t="s">
        <v>1051</v>
      </c>
      <c r="V509" t="s">
        <v>1049</v>
      </c>
    </row>
    <row r="510" spans="1:22" hidden="1" x14ac:dyDescent="0.35">
      <c r="A510" t="s">
        <v>555</v>
      </c>
      <c r="B510" t="s">
        <v>38</v>
      </c>
      <c r="C510" t="s">
        <v>8</v>
      </c>
      <c r="D510" t="s">
        <v>2</v>
      </c>
      <c r="F510">
        <v>44300</v>
      </c>
      <c r="G510">
        <v>44312</v>
      </c>
      <c r="H510">
        <v>1</v>
      </c>
      <c r="K510">
        <v>1.5</v>
      </c>
      <c r="L510">
        <v>15.15</v>
      </c>
      <c r="M510" t="s">
        <v>17</v>
      </c>
      <c r="N510">
        <v>12</v>
      </c>
      <c r="O510">
        <v>80</v>
      </c>
      <c r="P510">
        <v>120</v>
      </c>
      <c r="Q510">
        <v>120</v>
      </c>
      <c r="R510">
        <v>15.15</v>
      </c>
      <c r="S510">
        <v>135.15</v>
      </c>
      <c r="T510">
        <v>135.15</v>
      </c>
      <c r="U510" t="s">
        <v>1051</v>
      </c>
      <c r="V510" t="s">
        <v>1053</v>
      </c>
    </row>
    <row r="511" spans="1:22" x14ac:dyDescent="0.35">
      <c r="A511" t="s">
        <v>556</v>
      </c>
      <c r="B511" t="s">
        <v>39</v>
      </c>
      <c r="C511" t="s">
        <v>8</v>
      </c>
      <c r="D511" t="s">
        <v>12</v>
      </c>
      <c r="E511" t="s">
        <v>3</v>
      </c>
      <c r="F511">
        <v>44300</v>
      </c>
      <c r="G511">
        <v>44313</v>
      </c>
      <c r="H511">
        <v>1</v>
      </c>
      <c r="J511" t="s">
        <v>3</v>
      </c>
      <c r="K511">
        <v>0.25</v>
      </c>
      <c r="L511">
        <v>96.045299999999997</v>
      </c>
      <c r="M511" t="s">
        <v>18</v>
      </c>
      <c r="N511">
        <v>13</v>
      </c>
      <c r="O511">
        <v>80</v>
      </c>
      <c r="P511">
        <v>20</v>
      </c>
      <c r="Q511">
        <v>20</v>
      </c>
      <c r="R511">
        <v>0</v>
      </c>
      <c r="S511">
        <v>116.0453</v>
      </c>
      <c r="T511">
        <v>20</v>
      </c>
      <c r="U511" t="s">
        <v>1051</v>
      </c>
      <c r="V511" t="s">
        <v>1048</v>
      </c>
    </row>
    <row r="512" spans="1:22" x14ac:dyDescent="0.35">
      <c r="A512" t="s">
        <v>557</v>
      </c>
      <c r="B512" t="s">
        <v>35</v>
      </c>
      <c r="C512" t="s">
        <v>8</v>
      </c>
      <c r="D512" t="s">
        <v>11</v>
      </c>
      <c r="E512" t="s">
        <v>3</v>
      </c>
      <c r="F512">
        <v>44300</v>
      </c>
      <c r="G512">
        <v>44313</v>
      </c>
      <c r="H512">
        <v>1</v>
      </c>
      <c r="K512">
        <v>0.25</v>
      </c>
      <c r="L512">
        <v>127.40130000000001</v>
      </c>
      <c r="M512" t="s">
        <v>18</v>
      </c>
      <c r="N512">
        <v>13</v>
      </c>
      <c r="O512">
        <v>80</v>
      </c>
      <c r="P512">
        <v>20</v>
      </c>
      <c r="Q512">
        <v>20</v>
      </c>
      <c r="R512">
        <v>127.40130000000001</v>
      </c>
      <c r="S512">
        <v>147.40129999999999</v>
      </c>
      <c r="T512">
        <v>147.40129999999999</v>
      </c>
      <c r="U512" t="s">
        <v>1051</v>
      </c>
      <c r="V512" t="s">
        <v>1048</v>
      </c>
    </row>
    <row r="513" spans="1:22" hidden="1" x14ac:dyDescent="0.35">
      <c r="A513" t="s">
        <v>558</v>
      </c>
      <c r="B513" t="s">
        <v>37</v>
      </c>
      <c r="C513" t="s">
        <v>43</v>
      </c>
      <c r="D513" t="s">
        <v>13</v>
      </c>
      <c r="F513">
        <v>44300</v>
      </c>
      <c r="G513">
        <v>44321</v>
      </c>
      <c r="H513">
        <v>1</v>
      </c>
      <c r="K513">
        <v>0.5</v>
      </c>
      <c r="L513">
        <v>95.471999999999994</v>
      </c>
      <c r="M513" t="s">
        <v>19</v>
      </c>
      <c r="N513">
        <v>21</v>
      </c>
      <c r="O513">
        <v>80</v>
      </c>
      <c r="P513">
        <v>40</v>
      </c>
      <c r="Q513">
        <v>40</v>
      </c>
      <c r="R513">
        <v>95.471999999999994</v>
      </c>
      <c r="S513">
        <v>135.47199999999998</v>
      </c>
      <c r="T513">
        <v>135.47199999999998</v>
      </c>
      <c r="U513" t="s">
        <v>1051</v>
      </c>
      <c r="V513" t="s">
        <v>1051</v>
      </c>
    </row>
    <row r="514" spans="1:22" x14ac:dyDescent="0.35">
      <c r="A514" t="s">
        <v>559</v>
      </c>
      <c r="B514" t="s">
        <v>34</v>
      </c>
      <c r="C514" t="s">
        <v>44</v>
      </c>
      <c r="D514" t="s">
        <v>12</v>
      </c>
      <c r="E514" t="s">
        <v>3</v>
      </c>
      <c r="F514">
        <v>44300</v>
      </c>
      <c r="G514">
        <v>44321</v>
      </c>
      <c r="H514">
        <v>1</v>
      </c>
      <c r="K514">
        <v>0.25</v>
      </c>
      <c r="L514">
        <v>55.648400000000002</v>
      </c>
      <c r="M514" t="s">
        <v>17</v>
      </c>
      <c r="N514">
        <v>21</v>
      </c>
      <c r="O514">
        <v>80</v>
      </c>
      <c r="P514">
        <v>20</v>
      </c>
      <c r="Q514">
        <v>20</v>
      </c>
      <c r="R514">
        <v>55.648400000000002</v>
      </c>
      <c r="S514">
        <v>75.648400000000009</v>
      </c>
      <c r="T514">
        <v>75.648400000000009</v>
      </c>
      <c r="U514" t="s">
        <v>1051</v>
      </c>
      <c r="V514" t="s">
        <v>1051</v>
      </c>
    </row>
    <row r="515" spans="1:22" x14ac:dyDescent="0.35">
      <c r="A515" t="s">
        <v>560</v>
      </c>
      <c r="B515" t="s">
        <v>38</v>
      </c>
      <c r="C515" t="s">
        <v>8</v>
      </c>
      <c r="D515" t="s">
        <v>12</v>
      </c>
      <c r="E515" t="s">
        <v>3</v>
      </c>
      <c r="F515">
        <v>44300</v>
      </c>
      <c r="G515">
        <v>44322</v>
      </c>
      <c r="H515">
        <v>1</v>
      </c>
      <c r="J515" t="s">
        <v>3</v>
      </c>
      <c r="K515">
        <v>0.5</v>
      </c>
      <c r="L515">
        <v>22.3</v>
      </c>
      <c r="M515" t="s">
        <v>18</v>
      </c>
      <c r="N515">
        <v>22</v>
      </c>
      <c r="O515">
        <v>80</v>
      </c>
      <c r="P515">
        <v>40</v>
      </c>
      <c r="Q515">
        <v>40</v>
      </c>
      <c r="R515">
        <v>0</v>
      </c>
      <c r="S515">
        <v>62.3</v>
      </c>
      <c r="T515">
        <v>40</v>
      </c>
      <c r="U515" t="s">
        <v>1051</v>
      </c>
      <c r="V515" t="s">
        <v>1050</v>
      </c>
    </row>
    <row r="516" spans="1:22" hidden="1" x14ac:dyDescent="0.35">
      <c r="A516" t="s">
        <v>561</v>
      </c>
      <c r="B516" t="s">
        <v>35</v>
      </c>
      <c r="C516" t="s">
        <v>8</v>
      </c>
      <c r="D516" t="s">
        <v>12</v>
      </c>
      <c r="F516">
        <v>44300</v>
      </c>
      <c r="G516">
        <v>44328</v>
      </c>
      <c r="H516">
        <v>1</v>
      </c>
      <c r="K516">
        <v>0.5</v>
      </c>
      <c r="L516">
        <v>148.095</v>
      </c>
      <c r="M516" t="s">
        <v>17</v>
      </c>
      <c r="N516">
        <v>28</v>
      </c>
      <c r="O516">
        <v>80</v>
      </c>
      <c r="P516">
        <v>40</v>
      </c>
      <c r="Q516">
        <v>40</v>
      </c>
      <c r="R516">
        <v>148.095</v>
      </c>
      <c r="S516">
        <v>188.095</v>
      </c>
      <c r="T516">
        <v>188.095</v>
      </c>
      <c r="U516" t="s">
        <v>1051</v>
      </c>
      <c r="V516" t="s">
        <v>1051</v>
      </c>
    </row>
    <row r="517" spans="1:22" hidden="1" x14ac:dyDescent="0.35">
      <c r="A517" t="s">
        <v>562</v>
      </c>
      <c r="B517" t="s">
        <v>37</v>
      </c>
      <c r="C517" t="s">
        <v>9</v>
      </c>
      <c r="D517" t="s">
        <v>11</v>
      </c>
      <c r="F517">
        <v>44300</v>
      </c>
      <c r="G517">
        <v>44333</v>
      </c>
      <c r="H517">
        <v>1</v>
      </c>
      <c r="K517">
        <v>0.25</v>
      </c>
      <c r="L517">
        <v>18</v>
      </c>
      <c r="M517" t="s">
        <v>19</v>
      </c>
      <c r="N517">
        <v>33</v>
      </c>
      <c r="O517">
        <v>80</v>
      </c>
      <c r="P517">
        <v>20</v>
      </c>
      <c r="Q517">
        <v>20</v>
      </c>
      <c r="R517">
        <v>18</v>
      </c>
      <c r="S517">
        <v>38</v>
      </c>
      <c r="T517">
        <v>38</v>
      </c>
      <c r="U517" t="s">
        <v>1051</v>
      </c>
      <c r="V517" t="s">
        <v>1053</v>
      </c>
    </row>
    <row r="518" spans="1:22" x14ac:dyDescent="0.35">
      <c r="A518" t="s">
        <v>563</v>
      </c>
      <c r="B518" t="s">
        <v>35</v>
      </c>
      <c r="C518" t="s">
        <v>44</v>
      </c>
      <c r="D518" t="s">
        <v>12</v>
      </c>
      <c r="E518" t="s">
        <v>3</v>
      </c>
      <c r="F518">
        <v>44300</v>
      </c>
      <c r="G518">
        <v>44333</v>
      </c>
      <c r="H518">
        <v>1</v>
      </c>
      <c r="J518" t="s">
        <v>3</v>
      </c>
      <c r="K518">
        <v>0.25</v>
      </c>
      <c r="L518">
        <v>54.180599999999998</v>
      </c>
      <c r="M518" t="s">
        <v>18</v>
      </c>
      <c r="N518">
        <v>33</v>
      </c>
      <c r="O518">
        <v>80</v>
      </c>
      <c r="P518">
        <v>20</v>
      </c>
      <c r="Q518">
        <v>20</v>
      </c>
      <c r="R518">
        <v>0</v>
      </c>
      <c r="S518">
        <v>74.180599999999998</v>
      </c>
      <c r="T518">
        <v>20</v>
      </c>
      <c r="U518" t="s">
        <v>1051</v>
      </c>
      <c r="V518" t="s">
        <v>1053</v>
      </c>
    </row>
    <row r="519" spans="1:22" hidden="1" x14ac:dyDescent="0.35">
      <c r="A519" t="s">
        <v>564</v>
      </c>
      <c r="B519" t="s">
        <v>38</v>
      </c>
      <c r="C519" t="s">
        <v>8</v>
      </c>
      <c r="D519" t="s">
        <v>13</v>
      </c>
      <c r="F519">
        <v>44300</v>
      </c>
      <c r="G519">
        <v>44347</v>
      </c>
      <c r="H519">
        <v>2</v>
      </c>
      <c r="K519">
        <v>0.75</v>
      </c>
      <c r="L519">
        <v>197.9443</v>
      </c>
      <c r="M519" t="s">
        <v>18</v>
      </c>
      <c r="N519">
        <v>47</v>
      </c>
      <c r="O519">
        <v>140</v>
      </c>
      <c r="P519">
        <v>105</v>
      </c>
      <c r="Q519">
        <v>105</v>
      </c>
      <c r="R519">
        <v>197.9443</v>
      </c>
      <c r="S519">
        <v>302.9443</v>
      </c>
      <c r="T519">
        <v>302.9443</v>
      </c>
      <c r="U519" t="s">
        <v>1051</v>
      </c>
      <c r="V519" t="s">
        <v>1053</v>
      </c>
    </row>
    <row r="520" spans="1:22" hidden="1" x14ac:dyDescent="0.35">
      <c r="A520" t="s">
        <v>565</v>
      </c>
      <c r="B520" t="s">
        <v>39</v>
      </c>
      <c r="C520" t="s">
        <v>9</v>
      </c>
      <c r="D520" t="s">
        <v>11</v>
      </c>
      <c r="F520">
        <v>44300</v>
      </c>
      <c r="G520">
        <v>44364</v>
      </c>
      <c r="H520">
        <v>1</v>
      </c>
      <c r="I520" t="s">
        <v>3</v>
      </c>
      <c r="J520" t="s">
        <v>3</v>
      </c>
      <c r="K520">
        <v>0.25</v>
      </c>
      <c r="L520">
        <v>111.91240000000001</v>
      </c>
      <c r="M520" t="s">
        <v>20</v>
      </c>
      <c r="N520">
        <v>64</v>
      </c>
      <c r="O520">
        <v>80</v>
      </c>
      <c r="P520">
        <v>20</v>
      </c>
      <c r="Q520">
        <v>0</v>
      </c>
      <c r="R520">
        <v>0</v>
      </c>
      <c r="S520">
        <v>131.91239999999999</v>
      </c>
      <c r="T520">
        <v>0</v>
      </c>
      <c r="U520" t="s">
        <v>1051</v>
      </c>
      <c r="V520" t="s">
        <v>1050</v>
      </c>
    </row>
    <row r="521" spans="1:22" hidden="1" x14ac:dyDescent="0.35">
      <c r="A521" t="s">
        <v>566</v>
      </c>
      <c r="B521" t="s">
        <v>36</v>
      </c>
      <c r="C521" t="s">
        <v>7</v>
      </c>
      <c r="D521" t="s">
        <v>11</v>
      </c>
      <c r="F521">
        <v>44301</v>
      </c>
      <c r="G521">
        <v>44315</v>
      </c>
      <c r="H521">
        <v>1</v>
      </c>
      <c r="K521">
        <v>0.25</v>
      </c>
      <c r="L521">
        <v>118.0681</v>
      </c>
      <c r="M521" t="s">
        <v>17</v>
      </c>
      <c r="N521">
        <v>14</v>
      </c>
      <c r="O521">
        <v>80</v>
      </c>
      <c r="P521">
        <v>20</v>
      </c>
      <c r="Q521">
        <v>20</v>
      </c>
      <c r="R521">
        <v>118.0681</v>
      </c>
      <c r="S521">
        <v>138.06810000000002</v>
      </c>
      <c r="T521">
        <v>138.06810000000002</v>
      </c>
      <c r="U521" t="s">
        <v>1050</v>
      </c>
      <c r="V521" t="s">
        <v>1050</v>
      </c>
    </row>
    <row r="522" spans="1:22" hidden="1" x14ac:dyDescent="0.35">
      <c r="A522" t="s">
        <v>567</v>
      </c>
      <c r="B522" t="s">
        <v>37</v>
      </c>
      <c r="C522" t="s">
        <v>43</v>
      </c>
      <c r="D522" t="s">
        <v>13</v>
      </c>
      <c r="F522">
        <v>44301</v>
      </c>
      <c r="G522">
        <v>44313</v>
      </c>
      <c r="H522">
        <v>1</v>
      </c>
      <c r="K522">
        <v>0.5</v>
      </c>
      <c r="L522">
        <v>48.75</v>
      </c>
      <c r="M522" t="s">
        <v>17</v>
      </c>
      <c r="N522">
        <v>12</v>
      </c>
      <c r="O522">
        <v>80</v>
      </c>
      <c r="P522">
        <v>40</v>
      </c>
      <c r="Q522">
        <v>40</v>
      </c>
      <c r="R522">
        <v>48.75</v>
      </c>
      <c r="S522">
        <v>88.75</v>
      </c>
      <c r="T522">
        <v>88.75</v>
      </c>
      <c r="U522" t="s">
        <v>1050</v>
      </c>
      <c r="V522" t="s">
        <v>1048</v>
      </c>
    </row>
    <row r="523" spans="1:22" hidden="1" x14ac:dyDescent="0.35">
      <c r="A523" t="s">
        <v>568</v>
      </c>
      <c r="B523" t="s">
        <v>36</v>
      </c>
      <c r="C523" t="s">
        <v>7</v>
      </c>
      <c r="D523" t="s">
        <v>12</v>
      </c>
      <c r="F523">
        <v>44301</v>
      </c>
      <c r="G523">
        <v>44313</v>
      </c>
      <c r="H523">
        <v>1</v>
      </c>
      <c r="I523" t="s">
        <v>3</v>
      </c>
      <c r="J523" t="s">
        <v>3</v>
      </c>
      <c r="K523">
        <v>0.25</v>
      </c>
      <c r="L523">
        <v>144</v>
      </c>
      <c r="M523" t="s">
        <v>20</v>
      </c>
      <c r="N523">
        <v>12</v>
      </c>
      <c r="O523">
        <v>80</v>
      </c>
      <c r="P523">
        <v>20</v>
      </c>
      <c r="Q523">
        <v>0</v>
      </c>
      <c r="R523">
        <v>0</v>
      </c>
      <c r="S523">
        <v>164</v>
      </c>
      <c r="T523">
        <v>0</v>
      </c>
      <c r="U523" t="s">
        <v>1050</v>
      </c>
      <c r="V523" t="s">
        <v>1048</v>
      </c>
    </row>
    <row r="524" spans="1:22" hidden="1" x14ac:dyDescent="0.35">
      <c r="A524" t="s">
        <v>569</v>
      </c>
      <c r="B524" t="s">
        <v>39</v>
      </c>
      <c r="C524" t="s">
        <v>8</v>
      </c>
      <c r="D524" t="s">
        <v>11</v>
      </c>
      <c r="F524">
        <v>44301</v>
      </c>
      <c r="G524">
        <v>44322</v>
      </c>
      <c r="H524">
        <v>1</v>
      </c>
      <c r="J524" t="s">
        <v>3</v>
      </c>
      <c r="K524">
        <v>0.25</v>
      </c>
      <c r="L524">
        <v>50.603299999999997</v>
      </c>
      <c r="M524" t="s">
        <v>18</v>
      </c>
      <c r="N524">
        <v>21</v>
      </c>
      <c r="O524">
        <v>80</v>
      </c>
      <c r="P524">
        <v>20</v>
      </c>
      <c r="Q524">
        <v>20</v>
      </c>
      <c r="R524">
        <v>0</v>
      </c>
      <c r="S524">
        <v>70.60329999999999</v>
      </c>
      <c r="T524">
        <v>20</v>
      </c>
      <c r="U524" t="s">
        <v>1050</v>
      </c>
      <c r="V524" t="s">
        <v>1050</v>
      </c>
    </row>
    <row r="525" spans="1:22" hidden="1" x14ac:dyDescent="0.35">
      <c r="A525" t="s">
        <v>570</v>
      </c>
      <c r="B525" t="s">
        <v>35</v>
      </c>
      <c r="C525" t="s">
        <v>9</v>
      </c>
      <c r="D525" t="s">
        <v>11</v>
      </c>
      <c r="F525">
        <v>44301</v>
      </c>
      <c r="G525">
        <v>44323</v>
      </c>
      <c r="H525">
        <v>1</v>
      </c>
      <c r="I525" t="s">
        <v>3</v>
      </c>
      <c r="J525" t="s">
        <v>3</v>
      </c>
      <c r="K525">
        <v>0.25</v>
      </c>
      <c r="L525">
        <v>90.278800000000004</v>
      </c>
      <c r="M525" t="s">
        <v>20</v>
      </c>
      <c r="N525">
        <v>22</v>
      </c>
      <c r="O525">
        <v>80</v>
      </c>
      <c r="P525">
        <v>20</v>
      </c>
      <c r="Q525">
        <v>0</v>
      </c>
      <c r="R525">
        <v>0</v>
      </c>
      <c r="S525">
        <v>110.2788</v>
      </c>
      <c r="T525">
        <v>0</v>
      </c>
      <c r="U525" t="s">
        <v>1050</v>
      </c>
      <c r="V525" t="s">
        <v>1049</v>
      </c>
    </row>
    <row r="526" spans="1:22" x14ac:dyDescent="0.35">
      <c r="A526" t="s">
        <v>571</v>
      </c>
      <c r="B526" t="s">
        <v>34</v>
      </c>
      <c r="C526" t="s">
        <v>44</v>
      </c>
      <c r="D526" t="s">
        <v>13</v>
      </c>
      <c r="E526" t="s">
        <v>3</v>
      </c>
      <c r="F526">
        <v>44301</v>
      </c>
      <c r="G526">
        <v>44322</v>
      </c>
      <c r="H526">
        <v>1</v>
      </c>
      <c r="K526">
        <v>0.5</v>
      </c>
      <c r="L526">
        <v>25</v>
      </c>
      <c r="M526" t="s">
        <v>18</v>
      </c>
      <c r="N526">
        <v>21</v>
      </c>
      <c r="O526">
        <v>80</v>
      </c>
      <c r="P526">
        <v>40</v>
      </c>
      <c r="Q526">
        <v>40</v>
      </c>
      <c r="R526">
        <v>25</v>
      </c>
      <c r="S526">
        <v>65</v>
      </c>
      <c r="T526">
        <v>65</v>
      </c>
      <c r="U526" t="s">
        <v>1050</v>
      </c>
      <c r="V526" t="s">
        <v>1050</v>
      </c>
    </row>
    <row r="527" spans="1:22" hidden="1" x14ac:dyDescent="0.35">
      <c r="A527" t="s">
        <v>572</v>
      </c>
      <c r="B527" t="s">
        <v>39</v>
      </c>
      <c r="C527" t="s">
        <v>9</v>
      </c>
      <c r="D527" t="s">
        <v>11</v>
      </c>
      <c r="F527">
        <v>44301</v>
      </c>
      <c r="G527">
        <v>44331</v>
      </c>
      <c r="H527">
        <v>1</v>
      </c>
      <c r="K527">
        <v>0.25</v>
      </c>
      <c r="L527">
        <v>34.08</v>
      </c>
      <c r="M527" t="s">
        <v>19</v>
      </c>
      <c r="N527">
        <v>30</v>
      </c>
      <c r="O527">
        <v>80</v>
      </c>
      <c r="P527">
        <v>20</v>
      </c>
      <c r="Q527">
        <v>20</v>
      </c>
      <c r="R527">
        <v>34.08</v>
      </c>
      <c r="S527">
        <v>54.08</v>
      </c>
      <c r="T527">
        <v>54.08</v>
      </c>
      <c r="U527" t="s">
        <v>1050</v>
      </c>
      <c r="V527" t="s">
        <v>1052</v>
      </c>
    </row>
    <row r="528" spans="1:22" hidden="1" x14ac:dyDescent="0.35">
      <c r="A528" t="s">
        <v>573</v>
      </c>
      <c r="B528" t="s">
        <v>35</v>
      </c>
      <c r="C528" t="s">
        <v>44</v>
      </c>
      <c r="D528" t="s">
        <v>12</v>
      </c>
      <c r="F528">
        <v>44301</v>
      </c>
      <c r="G528">
        <v>44333</v>
      </c>
      <c r="H528">
        <v>1</v>
      </c>
      <c r="K528">
        <v>0.25</v>
      </c>
      <c r="L528">
        <v>146.75530000000001</v>
      </c>
      <c r="M528" t="s">
        <v>19</v>
      </c>
      <c r="N528">
        <v>32</v>
      </c>
      <c r="O528">
        <v>80</v>
      </c>
      <c r="P528">
        <v>20</v>
      </c>
      <c r="Q528">
        <v>20</v>
      </c>
      <c r="R528">
        <v>146.75530000000001</v>
      </c>
      <c r="S528">
        <v>166.75530000000001</v>
      </c>
      <c r="T528">
        <v>166.75530000000001</v>
      </c>
      <c r="U528" t="s">
        <v>1050</v>
      </c>
      <c r="V528" t="s">
        <v>1053</v>
      </c>
    </row>
    <row r="529" spans="1:22" hidden="1" x14ac:dyDescent="0.35">
      <c r="A529" t="s">
        <v>574</v>
      </c>
      <c r="B529" t="s">
        <v>35</v>
      </c>
      <c r="C529" t="s">
        <v>44</v>
      </c>
      <c r="D529" t="s">
        <v>1</v>
      </c>
      <c r="F529">
        <v>44301</v>
      </c>
      <c r="G529">
        <v>44336</v>
      </c>
      <c r="H529">
        <v>1</v>
      </c>
      <c r="I529" t="s">
        <v>3</v>
      </c>
      <c r="J529" t="s">
        <v>3</v>
      </c>
      <c r="K529">
        <v>1.25</v>
      </c>
      <c r="L529">
        <v>221.43</v>
      </c>
      <c r="M529" t="s">
        <v>20</v>
      </c>
      <c r="N529">
        <v>35</v>
      </c>
      <c r="O529">
        <v>80</v>
      </c>
      <c r="P529">
        <v>100</v>
      </c>
      <c r="Q529">
        <v>0</v>
      </c>
      <c r="R529">
        <v>0</v>
      </c>
      <c r="S529">
        <v>321.43</v>
      </c>
      <c r="T529">
        <v>0</v>
      </c>
      <c r="U529" t="s">
        <v>1050</v>
      </c>
      <c r="V529" t="s">
        <v>1050</v>
      </c>
    </row>
    <row r="530" spans="1:22" hidden="1" x14ac:dyDescent="0.35">
      <c r="A530" t="s">
        <v>575</v>
      </c>
      <c r="B530" t="s">
        <v>35</v>
      </c>
      <c r="C530" t="s">
        <v>44</v>
      </c>
      <c r="D530" t="s">
        <v>12</v>
      </c>
      <c r="F530">
        <v>44301</v>
      </c>
      <c r="G530">
        <v>44342</v>
      </c>
      <c r="H530">
        <v>1</v>
      </c>
      <c r="J530" t="s">
        <v>3</v>
      </c>
      <c r="K530">
        <v>1</v>
      </c>
      <c r="L530">
        <v>137.1969</v>
      </c>
      <c r="M530" t="s">
        <v>18</v>
      </c>
      <c r="N530">
        <v>41</v>
      </c>
      <c r="O530">
        <v>80</v>
      </c>
      <c r="P530">
        <v>80</v>
      </c>
      <c r="Q530">
        <v>80</v>
      </c>
      <c r="R530">
        <v>0</v>
      </c>
      <c r="S530">
        <v>217.1969</v>
      </c>
      <c r="T530">
        <v>80</v>
      </c>
      <c r="U530" t="s">
        <v>1050</v>
      </c>
      <c r="V530" t="s">
        <v>1051</v>
      </c>
    </row>
    <row r="531" spans="1:22" x14ac:dyDescent="0.35">
      <c r="A531" t="s">
        <v>576</v>
      </c>
      <c r="B531" t="s">
        <v>34</v>
      </c>
      <c r="C531" t="s">
        <v>8</v>
      </c>
      <c r="D531" t="s">
        <v>1</v>
      </c>
      <c r="E531" t="s">
        <v>3</v>
      </c>
      <c r="F531">
        <v>44301</v>
      </c>
      <c r="G531">
        <v>44361</v>
      </c>
      <c r="H531">
        <v>1</v>
      </c>
      <c r="K531">
        <v>2.5</v>
      </c>
      <c r="L531">
        <v>69.033299999999997</v>
      </c>
      <c r="M531" t="s">
        <v>18</v>
      </c>
      <c r="N531">
        <v>60</v>
      </c>
      <c r="O531">
        <v>80</v>
      </c>
      <c r="P531">
        <v>200</v>
      </c>
      <c r="Q531">
        <v>200</v>
      </c>
      <c r="R531">
        <v>69.033299999999997</v>
      </c>
      <c r="S531">
        <v>269.0333</v>
      </c>
      <c r="T531">
        <v>269.0333</v>
      </c>
      <c r="U531" t="s">
        <v>1050</v>
      </c>
      <c r="V531" t="s">
        <v>1053</v>
      </c>
    </row>
    <row r="532" spans="1:22" hidden="1" x14ac:dyDescent="0.35">
      <c r="A532" t="s">
        <v>577</v>
      </c>
      <c r="B532" t="s">
        <v>41</v>
      </c>
      <c r="C532" t="s">
        <v>7</v>
      </c>
      <c r="D532" t="s">
        <v>12</v>
      </c>
      <c r="F532">
        <v>44301</v>
      </c>
      <c r="G532">
        <v>44364</v>
      </c>
      <c r="H532">
        <v>2</v>
      </c>
      <c r="K532">
        <v>0.25</v>
      </c>
      <c r="L532">
        <v>54</v>
      </c>
      <c r="M532" t="s">
        <v>21</v>
      </c>
      <c r="N532">
        <v>63</v>
      </c>
      <c r="O532">
        <v>140</v>
      </c>
      <c r="P532">
        <v>35</v>
      </c>
      <c r="Q532">
        <v>35</v>
      </c>
      <c r="R532">
        <v>54</v>
      </c>
      <c r="S532">
        <v>89</v>
      </c>
      <c r="T532">
        <v>89</v>
      </c>
      <c r="U532" t="s">
        <v>1050</v>
      </c>
      <c r="V532" t="s">
        <v>1050</v>
      </c>
    </row>
    <row r="533" spans="1:22" hidden="1" x14ac:dyDescent="0.35">
      <c r="A533" t="s">
        <v>578</v>
      </c>
      <c r="B533" t="s">
        <v>39</v>
      </c>
      <c r="C533" t="s">
        <v>8</v>
      </c>
      <c r="D533" t="s">
        <v>11</v>
      </c>
      <c r="F533">
        <v>44303</v>
      </c>
      <c r="G533">
        <v>44324</v>
      </c>
      <c r="H533">
        <v>1</v>
      </c>
      <c r="J533" t="s">
        <v>3</v>
      </c>
      <c r="K533">
        <v>0.25</v>
      </c>
      <c r="L533">
        <v>75.180800000000005</v>
      </c>
      <c r="M533" t="s">
        <v>18</v>
      </c>
      <c r="N533">
        <v>21</v>
      </c>
      <c r="O533">
        <v>80</v>
      </c>
      <c r="P533">
        <v>20</v>
      </c>
      <c r="Q533">
        <v>20</v>
      </c>
      <c r="R533">
        <v>0</v>
      </c>
      <c r="S533">
        <v>95.180800000000005</v>
      </c>
      <c r="T533">
        <v>20</v>
      </c>
      <c r="U533" t="s">
        <v>1052</v>
      </c>
      <c r="V533" t="s">
        <v>1052</v>
      </c>
    </row>
    <row r="534" spans="1:22" x14ac:dyDescent="0.35">
      <c r="A534" t="s">
        <v>579</v>
      </c>
      <c r="B534" t="s">
        <v>36</v>
      </c>
      <c r="C534" t="s">
        <v>7</v>
      </c>
      <c r="D534" t="s">
        <v>12</v>
      </c>
      <c r="E534" t="s">
        <v>3</v>
      </c>
      <c r="F534">
        <v>44303</v>
      </c>
      <c r="G534">
        <v>44326</v>
      </c>
      <c r="H534">
        <v>2</v>
      </c>
      <c r="K534">
        <v>0.75</v>
      </c>
      <c r="L534">
        <v>262.11</v>
      </c>
      <c r="M534" t="s">
        <v>17</v>
      </c>
      <c r="N534">
        <v>23</v>
      </c>
      <c r="O534">
        <v>140</v>
      </c>
      <c r="P534">
        <v>105</v>
      </c>
      <c r="Q534">
        <v>105</v>
      </c>
      <c r="R534">
        <v>262.11</v>
      </c>
      <c r="S534">
        <v>367.11</v>
      </c>
      <c r="T534">
        <v>367.11</v>
      </c>
      <c r="U534" t="s">
        <v>1052</v>
      </c>
      <c r="V534" t="s">
        <v>1053</v>
      </c>
    </row>
    <row r="535" spans="1:22" hidden="1" x14ac:dyDescent="0.35">
      <c r="A535" t="s">
        <v>580</v>
      </c>
      <c r="B535" t="s">
        <v>41</v>
      </c>
      <c r="C535" t="s">
        <v>7</v>
      </c>
      <c r="D535" t="s">
        <v>11</v>
      </c>
      <c r="F535">
        <v>44305</v>
      </c>
      <c r="G535">
        <v>44317</v>
      </c>
      <c r="H535">
        <v>1</v>
      </c>
      <c r="K535">
        <v>0.25</v>
      </c>
      <c r="L535">
        <v>61.259</v>
      </c>
      <c r="M535" t="s">
        <v>18</v>
      </c>
      <c r="N535">
        <v>12</v>
      </c>
      <c r="O535">
        <v>80</v>
      </c>
      <c r="P535">
        <v>20</v>
      </c>
      <c r="Q535">
        <v>20</v>
      </c>
      <c r="R535">
        <v>61.259</v>
      </c>
      <c r="S535">
        <v>81.259</v>
      </c>
      <c r="T535">
        <v>81.259</v>
      </c>
      <c r="U535" t="s">
        <v>1053</v>
      </c>
      <c r="V535" t="s">
        <v>1052</v>
      </c>
    </row>
    <row r="536" spans="1:22" hidden="1" x14ac:dyDescent="0.35">
      <c r="A536" t="s">
        <v>581</v>
      </c>
      <c r="B536" t="s">
        <v>39</v>
      </c>
      <c r="C536" t="s">
        <v>44</v>
      </c>
      <c r="D536" t="s">
        <v>2</v>
      </c>
      <c r="F536">
        <v>44305</v>
      </c>
      <c r="G536">
        <v>44317</v>
      </c>
      <c r="H536">
        <v>1</v>
      </c>
      <c r="J536" t="s">
        <v>3</v>
      </c>
      <c r="K536">
        <v>1</v>
      </c>
      <c r="L536">
        <v>197.5849</v>
      </c>
      <c r="M536" t="s">
        <v>18</v>
      </c>
      <c r="N536">
        <v>12</v>
      </c>
      <c r="O536">
        <v>80</v>
      </c>
      <c r="P536">
        <v>80</v>
      </c>
      <c r="Q536">
        <v>80</v>
      </c>
      <c r="R536">
        <v>0</v>
      </c>
      <c r="S536">
        <v>277.5849</v>
      </c>
      <c r="T536">
        <v>80</v>
      </c>
      <c r="U536" t="s">
        <v>1053</v>
      </c>
      <c r="V536" t="s">
        <v>1052</v>
      </c>
    </row>
    <row r="537" spans="1:22" hidden="1" x14ac:dyDescent="0.35">
      <c r="A537" t="s">
        <v>582</v>
      </c>
      <c r="B537" t="s">
        <v>36</v>
      </c>
      <c r="C537" t="s">
        <v>7</v>
      </c>
      <c r="D537" t="s">
        <v>11</v>
      </c>
      <c r="F537">
        <v>44305</v>
      </c>
      <c r="G537">
        <v>44313</v>
      </c>
      <c r="H537">
        <v>2</v>
      </c>
      <c r="K537">
        <v>0.25</v>
      </c>
      <c r="L537">
        <v>158.9538</v>
      </c>
      <c r="M537" t="s">
        <v>17</v>
      </c>
      <c r="N537">
        <v>8</v>
      </c>
      <c r="O537">
        <v>140</v>
      </c>
      <c r="P537">
        <v>35</v>
      </c>
      <c r="Q537">
        <v>35</v>
      </c>
      <c r="R537">
        <v>158.9538</v>
      </c>
      <c r="S537">
        <v>193.9538</v>
      </c>
      <c r="T537">
        <v>193.9538</v>
      </c>
      <c r="U537" t="s">
        <v>1053</v>
      </c>
      <c r="V537" t="s">
        <v>1048</v>
      </c>
    </row>
    <row r="538" spans="1:22" hidden="1" x14ac:dyDescent="0.35">
      <c r="A538" t="s">
        <v>583</v>
      </c>
      <c r="B538" t="s">
        <v>37</v>
      </c>
      <c r="C538" t="s">
        <v>43</v>
      </c>
      <c r="D538" t="s">
        <v>13</v>
      </c>
      <c r="F538">
        <v>44305</v>
      </c>
      <c r="G538">
        <v>44314</v>
      </c>
      <c r="H538">
        <v>1</v>
      </c>
      <c r="K538">
        <v>0.75</v>
      </c>
      <c r="L538">
        <v>15.430999999999999</v>
      </c>
      <c r="M538" t="s">
        <v>17</v>
      </c>
      <c r="N538">
        <v>9</v>
      </c>
      <c r="O538">
        <v>80</v>
      </c>
      <c r="P538">
        <v>60</v>
      </c>
      <c r="Q538">
        <v>60</v>
      </c>
      <c r="R538">
        <v>15.430999999999999</v>
      </c>
      <c r="S538">
        <v>75.430999999999997</v>
      </c>
      <c r="T538">
        <v>75.430999999999997</v>
      </c>
      <c r="U538" t="s">
        <v>1053</v>
      </c>
      <c r="V538" t="s">
        <v>1051</v>
      </c>
    </row>
    <row r="539" spans="1:22" x14ac:dyDescent="0.35">
      <c r="A539" t="s">
        <v>584</v>
      </c>
      <c r="B539" t="s">
        <v>34</v>
      </c>
      <c r="C539" t="s">
        <v>44</v>
      </c>
      <c r="D539" t="s">
        <v>11</v>
      </c>
      <c r="E539" t="s">
        <v>3</v>
      </c>
      <c r="F539">
        <v>44305</v>
      </c>
      <c r="G539">
        <v>44322</v>
      </c>
      <c r="H539">
        <v>1</v>
      </c>
      <c r="K539">
        <v>0.25</v>
      </c>
      <c r="L539">
        <v>72.350099999999998</v>
      </c>
      <c r="M539" t="s">
        <v>18</v>
      </c>
      <c r="N539">
        <v>17</v>
      </c>
      <c r="O539">
        <v>80</v>
      </c>
      <c r="P539">
        <v>20</v>
      </c>
      <c r="Q539">
        <v>20</v>
      </c>
      <c r="R539">
        <v>72.350099999999998</v>
      </c>
      <c r="S539">
        <v>92.350099999999998</v>
      </c>
      <c r="T539">
        <v>92.350099999999998</v>
      </c>
      <c r="U539" t="s">
        <v>1053</v>
      </c>
      <c r="V539" t="s">
        <v>1050</v>
      </c>
    </row>
    <row r="540" spans="1:22" hidden="1" x14ac:dyDescent="0.35">
      <c r="A540" t="s">
        <v>585</v>
      </c>
      <c r="B540" t="s">
        <v>35</v>
      </c>
      <c r="C540" t="s">
        <v>8</v>
      </c>
      <c r="D540" t="s">
        <v>13</v>
      </c>
      <c r="F540">
        <v>44305</v>
      </c>
      <c r="G540">
        <v>44328</v>
      </c>
      <c r="H540">
        <v>1</v>
      </c>
      <c r="K540">
        <v>0.5</v>
      </c>
      <c r="L540">
        <v>7.3079999999999998</v>
      </c>
      <c r="M540" t="s">
        <v>18</v>
      </c>
      <c r="N540">
        <v>23</v>
      </c>
      <c r="O540">
        <v>80</v>
      </c>
      <c r="P540">
        <v>40</v>
      </c>
      <c r="Q540">
        <v>40</v>
      </c>
      <c r="R540">
        <v>7.3079999999999998</v>
      </c>
      <c r="S540">
        <v>47.308</v>
      </c>
      <c r="T540">
        <v>47.308</v>
      </c>
      <c r="U540" t="s">
        <v>1053</v>
      </c>
      <c r="V540" t="s">
        <v>1051</v>
      </c>
    </row>
    <row r="541" spans="1:22" hidden="1" x14ac:dyDescent="0.35">
      <c r="A541" t="s">
        <v>586</v>
      </c>
      <c r="B541" t="s">
        <v>34</v>
      </c>
      <c r="C541" t="s">
        <v>8</v>
      </c>
      <c r="D541" t="s">
        <v>11</v>
      </c>
      <c r="F541">
        <v>44305</v>
      </c>
      <c r="G541">
        <v>44337</v>
      </c>
      <c r="H541">
        <v>1</v>
      </c>
      <c r="K541">
        <v>0.25</v>
      </c>
      <c r="L541">
        <v>120</v>
      </c>
      <c r="M541" t="s">
        <v>18</v>
      </c>
      <c r="N541">
        <v>32</v>
      </c>
      <c r="O541">
        <v>80</v>
      </c>
      <c r="P541">
        <v>20</v>
      </c>
      <c r="Q541">
        <v>20</v>
      </c>
      <c r="R541">
        <v>120</v>
      </c>
      <c r="S541">
        <v>140</v>
      </c>
      <c r="T541">
        <v>140</v>
      </c>
      <c r="U541" t="s">
        <v>1053</v>
      </c>
      <c r="V541" t="s">
        <v>1049</v>
      </c>
    </row>
    <row r="542" spans="1:22" hidden="1" x14ac:dyDescent="0.35">
      <c r="A542" t="s">
        <v>587</v>
      </c>
      <c r="B542" t="s">
        <v>39</v>
      </c>
      <c r="C542" t="s">
        <v>9</v>
      </c>
      <c r="D542" t="s">
        <v>12</v>
      </c>
      <c r="F542">
        <v>44305</v>
      </c>
      <c r="G542">
        <v>44333</v>
      </c>
      <c r="H542">
        <v>2</v>
      </c>
      <c r="K542">
        <v>0.5</v>
      </c>
      <c r="L542">
        <v>173.29900000000001</v>
      </c>
      <c r="M542" t="s">
        <v>18</v>
      </c>
      <c r="N542">
        <v>28</v>
      </c>
      <c r="O542">
        <v>140</v>
      </c>
      <c r="P542">
        <v>70</v>
      </c>
      <c r="Q542">
        <v>70</v>
      </c>
      <c r="R542">
        <v>173.29900000000001</v>
      </c>
      <c r="S542">
        <v>243.29900000000001</v>
      </c>
      <c r="T542">
        <v>243.29900000000001</v>
      </c>
      <c r="U542" t="s">
        <v>1053</v>
      </c>
      <c r="V542" t="s">
        <v>1053</v>
      </c>
    </row>
    <row r="543" spans="1:22" hidden="1" x14ac:dyDescent="0.35">
      <c r="A543" t="s">
        <v>588</v>
      </c>
      <c r="B543" t="s">
        <v>36</v>
      </c>
      <c r="C543" t="s">
        <v>7</v>
      </c>
      <c r="D543" t="s">
        <v>12</v>
      </c>
      <c r="F543">
        <v>44305</v>
      </c>
      <c r="G543">
        <v>44341</v>
      </c>
      <c r="H543">
        <v>1</v>
      </c>
      <c r="K543">
        <v>0.25</v>
      </c>
      <c r="L543">
        <v>24.63</v>
      </c>
      <c r="M543" t="s">
        <v>18</v>
      </c>
      <c r="N543">
        <v>36</v>
      </c>
      <c r="O543">
        <v>80</v>
      </c>
      <c r="P543">
        <v>20</v>
      </c>
      <c r="Q543">
        <v>20</v>
      </c>
      <c r="R543">
        <v>24.63</v>
      </c>
      <c r="S543">
        <v>44.629999999999995</v>
      </c>
      <c r="T543">
        <v>44.629999999999995</v>
      </c>
      <c r="U543" t="s">
        <v>1053</v>
      </c>
      <c r="V543" t="s">
        <v>1048</v>
      </c>
    </row>
    <row r="544" spans="1:22" x14ac:dyDescent="0.35">
      <c r="A544" t="s">
        <v>589</v>
      </c>
      <c r="B544" t="s">
        <v>42</v>
      </c>
      <c r="C544" t="s">
        <v>7</v>
      </c>
      <c r="D544" t="s">
        <v>1</v>
      </c>
      <c r="E544" t="s">
        <v>3</v>
      </c>
      <c r="F544">
        <v>44305</v>
      </c>
      <c r="G544">
        <v>44354</v>
      </c>
      <c r="H544">
        <v>2</v>
      </c>
      <c r="J544" t="s">
        <v>3</v>
      </c>
      <c r="K544">
        <v>7.5</v>
      </c>
      <c r="L544">
        <v>1514.7836</v>
      </c>
      <c r="M544" t="s">
        <v>18</v>
      </c>
      <c r="N544">
        <v>49</v>
      </c>
      <c r="O544">
        <v>140</v>
      </c>
      <c r="P544">
        <v>1050</v>
      </c>
      <c r="Q544">
        <v>1050</v>
      </c>
      <c r="R544">
        <v>0</v>
      </c>
      <c r="S544">
        <v>2564.7835999999998</v>
      </c>
      <c r="T544">
        <v>1050</v>
      </c>
      <c r="U544" t="s">
        <v>1053</v>
      </c>
      <c r="V544" t="s">
        <v>1053</v>
      </c>
    </row>
    <row r="545" spans="1:22" hidden="1" x14ac:dyDescent="0.35">
      <c r="A545" t="s">
        <v>590</v>
      </c>
      <c r="B545" t="s">
        <v>36</v>
      </c>
      <c r="C545" t="s">
        <v>7</v>
      </c>
      <c r="D545" t="s">
        <v>13</v>
      </c>
      <c r="F545">
        <v>44305</v>
      </c>
      <c r="G545">
        <v>44377</v>
      </c>
      <c r="H545">
        <v>2</v>
      </c>
      <c r="K545">
        <v>0.75</v>
      </c>
      <c r="L545">
        <v>106.65</v>
      </c>
      <c r="M545" t="s">
        <v>18</v>
      </c>
      <c r="N545">
        <v>72</v>
      </c>
      <c r="O545">
        <v>140</v>
      </c>
      <c r="P545">
        <v>105</v>
      </c>
      <c r="Q545">
        <v>105</v>
      </c>
      <c r="R545">
        <v>106.65</v>
      </c>
      <c r="S545">
        <v>211.65</v>
      </c>
      <c r="T545">
        <v>211.65</v>
      </c>
      <c r="U545" t="s">
        <v>1053</v>
      </c>
      <c r="V545" t="s">
        <v>1051</v>
      </c>
    </row>
    <row r="546" spans="1:22" hidden="1" x14ac:dyDescent="0.35">
      <c r="A546" t="s">
        <v>591</v>
      </c>
      <c r="B546" t="s">
        <v>39</v>
      </c>
      <c r="C546" t="s">
        <v>44</v>
      </c>
      <c r="D546" t="s">
        <v>2</v>
      </c>
      <c r="F546">
        <v>44305</v>
      </c>
      <c r="H546">
        <v>2</v>
      </c>
      <c r="L546">
        <v>427.83109999999999</v>
      </c>
      <c r="M546" t="s">
        <v>18</v>
      </c>
      <c r="N546" t="s">
        <v>1054</v>
      </c>
      <c r="O546">
        <v>140</v>
      </c>
      <c r="P546">
        <v>0</v>
      </c>
      <c r="Q546">
        <v>0</v>
      </c>
      <c r="R546">
        <v>427.83109999999999</v>
      </c>
      <c r="S546">
        <v>427.83109999999999</v>
      </c>
      <c r="T546">
        <v>427.83109999999999</v>
      </c>
      <c r="U546" t="s">
        <v>1053</v>
      </c>
      <c r="V546" t="s">
        <v>1052</v>
      </c>
    </row>
    <row r="547" spans="1:22" hidden="1" x14ac:dyDescent="0.35">
      <c r="A547" t="s">
        <v>592</v>
      </c>
      <c r="B547" t="s">
        <v>35</v>
      </c>
      <c r="C547" t="s">
        <v>8</v>
      </c>
      <c r="D547" t="s">
        <v>12</v>
      </c>
      <c r="F547">
        <v>44306</v>
      </c>
      <c r="G547">
        <v>44327</v>
      </c>
      <c r="H547">
        <v>1</v>
      </c>
      <c r="K547">
        <v>0.25</v>
      </c>
      <c r="L547">
        <v>84.700599999999994</v>
      </c>
      <c r="M547" t="s">
        <v>18</v>
      </c>
      <c r="N547">
        <v>21</v>
      </c>
      <c r="O547">
        <v>80</v>
      </c>
      <c r="P547">
        <v>20</v>
      </c>
      <c r="Q547">
        <v>20</v>
      </c>
      <c r="R547">
        <v>84.700599999999994</v>
      </c>
      <c r="S547">
        <v>104.70059999999999</v>
      </c>
      <c r="T547">
        <v>104.70059999999999</v>
      </c>
      <c r="U547" t="s">
        <v>1048</v>
      </c>
      <c r="V547" t="s">
        <v>1048</v>
      </c>
    </row>
    <row r="548" spans="1:22" hidden="1" x14ac:dyDescent="0.35">
      <c r="A548" t="s">
        <v>593</v>
      </c>
      <c r="B548" t="s">
        <v>39</v>
      </c>
      <c r="C548" t="s">
        <v>9</v>
      </c>
      <c r="D548" t="s">
        <v>12</v>
      </c>
      <c r="F548">
        <v>44306</v>
      </c>
      <c r="G548">
        <v>44326</v>
      </c>
      <c r="H548">
        <v>1</v>
      </c>
      <c r="K548">
        <v>0.25</v>
      </c>
      <c r="L548">
        <v>106.5408</v>
      </c>
      <c r="M548" t="s">
        <v>18</v>
      </c>
      <c r="N548">
        <v>20</v>
      </c>
      <c r="O548">
        <v>80</v>
      </c>
      <c r="P548">
        <v>20</v>
      </c>
      <c r="Q548">
        <v>20</v>
      </c>
      <c r="R548">
        <v>106.5408</v>
      </c>
      <c r="S548">
        <v>126.5408</v>
      </c>
      <c r="T548">
        <v>126.5408</v>
      </c>
      <c r="U548" t="s">
        <v>1048</v>
      </c>
      <c r="V548" t="s">
        <v>1053</v>
      </c>
    </row>
    <row r="549" spans="1:22" hidden="1" x14ac:dyDescent="0.35">
      <c r="A549" t="s">
        <v>594</v>
      </c>
      <c r="B549" t="s">
        <v>34</v>
      </c>
      <c r="C549" t="s">
        <v>8</v>
      </c>
      <c r="D549" t="s">
        <v>11</v>
      </c>
      <c r="F549">
        <v>44306</v>
      </c>
      <c r="G549">
        <v>44329</v>
      </c>
      <c r="H549">
        <v>1</v>
      </c>
      <c r="K549">
        <v>0.25</v>
      </c>
      <c r="L549">
        <v>108.69070000000001</v>
      </c>
      <c r="M549" t="s">
        <v>18</v>
      </c>
      <c r="N549">
        <v>23</v>
      </c>
      <c r="O549">
        <v>80</v>
      </c>
      <c r="P549">
        <v>20</v>
      </c>
      <c r="Q549">
        <v>20</v>
      </c>
      <c r="R549">
        <v>108.69070000000001</v>
      </c>
      <c r="S549">
        <v>128.69069999999999</v>
      </c>
      <c r="T549">
        <v>128.69069999999999</v>
      </c>
      <c r="U549" t="s">
        <v>1048</v>
      </c>
      <c r="V549" t="s">
        <v>1050</v>
      </c>
    </row>
    <row r="550" spans="1:22" hidden="1" x14ac:dyDescent="0.35">
      <c r="A550" t="s">
        <v>595</v>
      </c>
      <c r="B550" t="s">
        <v>34</v>
      </c>
      <c r="C550" t="s">
        <v>8</v>
      </c>
      <c r="D550" t="s">
        <v>13</v>
      </c>
      <c r="F550">
        <v>44306</v>
      </c>
      <c r="G550">
        <v>44338</v>
      </c>
      <c r="H550">
        <v>1</v>
      </c>
      <c r="K550">
        <v>1.25</v>
      </c>
      <c r="L550">
        <v>405.55250000000001</v>
      </c>
      <c r="M550" t="s">
        <v>18</v>
      </c>
      <c r="N550">
        <v>32</v>
      </c>
      <c r="O550">
        <v>80</v>
      </c>
      <c r="P550">
        <v>100</v>
      </c>
      <c r="Q550">
        <v>100</v>
      </c>
      <c r="R550">
        <v>405.55250000000001</v>
      </c>
      <c r="S550">
        <v>505.55250000000001</v>
      </c>
      <c r="T550">
        <v>505.55250000000001</v>
      </c>
      <c r="U550" t="s">
        <v>1048</v>
      </c>
      <c r="V550" t="s">
        <v>1052</v>
      </c>
    </row>
    <row r="551" spans="1:22" hidden="1" x14ac:dyDescent="0.35">
      <c r="A551" t="s">
        <v>596</v>
      </c>
      <c r="B551" t="s">
        <v>36</v>
      </c>
      <c r="C551" t="s">
        <v>7</v>
      </c>
      <c r="D551" t="s">
        <v>11</v>
      </c>
      <c r="F551">
        <v>44306</v>
      </c>
      <c r="G551">
        <v>44342</v>
      </c>
      <c r="H551">
        <v>2</v>
      </c>
      <c r="K551">
        <v>0.25</v>
      </c>
      <c r="L551">
        <v>240</v>
      </c>
      <c r="M551" t="s">
        <v>17</v>
      </c>
      <c r="N551">
        <v>36</v>
      </c>
      <c r="O551">
        <v>140</v>
      </c>
      <c r="P551">
        <v>35</v>
      </c>
      <c r="Q551">
        <v>35</v>
      </c>
      <c r="R551">
        <v>240</v>
      </c>
      <c r="S551">
        <v>275</v>
      </c>
      <c r="T551">
        <v>275</v>
      </c>
      <c r="U551" t="s">
        <v>1048</v>
      </c>
      <c r="V551" t="s">
        <v>1051</v>
      </c>
    </row>
    <row r="552" spans="1:22" hidden="1" x14ac:dyDescent="0.35">
      <c r="A552" t="s">
        <v>597</v>
      </c>
      <c r="B552" t="s">
        <v>35</v>
      </c>
      <c r="C552" t="s">
        <v>9</v>
      </c>
      <c r="D552" t="s">
        <v>12</v>
      </c>
      <c r="F552">
        <v>44306</v>
      </c>
      <c r="G552">
        <v>44347</v>
      </c>
      <c r="H552">
        <v>2</v>
      </c>
      <c r="K552">
        <v>1</v>
      </c>
      <c r="L552">
        <v>641.77440000000001</v>
      </c>
      <c r="M552" t="s">
        <v>18</v>
      </c>
      <c r="N552">
        <v>41</v>
      </c>
      <c r="O552">
        <v>140</v>
      </c>
      <c r="P552">
        <v>140</v>
      </c>
      <c r="Q552">
        <v>140</v>
      </c>
      <c r="R552">
        <v>641.77440000000001</v>
      </c>
      <c r="S552">
        <v>781.77440000000001</v>
      </c>
      <c r="T552">
        <v>781.77440000000001</v>
      </c>
      <c r="U552" t="s">
        <v>1048</v>
      </c>
      <c r="V552" t="s">
        <v>1053</v>
      </c>
    </row>
    <row r="553" spans="1:22" hidden="1" x14ac:dyDescent="0.35">
      <c r="A553" t="s">
        <v>598</v>
      </c>
      <c r="B553" t="s">
        <v>39</v>
      </c>
      <c r="C553" t="s">
        <v>44</v>
      </c>
      <c r="D553" t="s">
        <v>13</v>
      </c>
      <c r="F553">
        <v>44306</v>
      </c>
      <c r="G553">
        <v>44376</v>
      </c>
      <c r="H553">
        <v>1</v>
      </c>
      <c r="K553">
        <v>1</v>
      </c>
      <c r="L553">
        <v>89.452399999999997</v>
      </c>
      <c r="M553" t="s">
        <v>18</v>
      </c>
      <c r="N553">
        <v>70</v>
      </c>
      <c r="O553">
        <v>80</v>
      </c>
      <c r="P553">
        <v>80</v>
      </c>
      <c r="Q553">
        <v>80</v>
      </c>
      <c r="R553">
        <v>89.452399999999997</v>
      </c>
      <c r="S553">
        <v>169.45240000000001</v>
      </c>
      <c r="T553">
        <v>169.45240000000001</v>
      </c>
      <c r="U553" t="s">
        <v>1048</v>
      </c>
      <c r="V553" t="s">
        <v>1048</v>
      </c>
    </row>
    <row r="554" spans="1:22" hidden="1" x14ac:dyDescent="0.35">
      <c r="A554" t="s">
        <v>599</v>
      </c>
      <c r="B554" t="s">
        <v>40</v>
      </c>
      <c r="C554" t="s">
        <v>7</v>
      </c>
      <c r="D554" t="s">
        <v>11</v>
      </c>
      <c r="F554">
        <v>44306</v>
      </c>
      <c r="G554">
        <v>44382</v>
      </c>
      <c r="H554">
        <v>1</v>
      </c>
      <c r="K554">
        <v>0.25</v>
      </c>
      <c r="L554">
        <v>2</v>
      </c>
      <c r="M554" t="s">
        <v>18</v>
      </c>
      <c r="N554">
        <v>76</v>
      </c>
      <c r="O554">
        <v>80</v>
      </c>
      <c r="P554">
        <v>20</v>
      </c>
      <c r="Q554">
        <v>20</v>
      </c>
      <c r="R554">
        <v>2</v>
      </c>
      <c r="S554">
        <v>22</v>
      </c>
      <c r="T554">
        <v>22</v>
      </c>
      <c r="U554" t="s">
        <v>1048</v>
      </c>
      <c r="V554" t="s">
        <v>1053</v>
      </c>
    </row>
    <row r="555" spans="1:22" hidden="1" x14ac:dyDescent="0.35">
      <c r="A555" t="s">
        <v>600</v>
      </c>
      <c r="B555" t="s">
        <v>37</v>
      </c>
      <c r="C555" t="s">
        <v>44</v>
      </c>
      <c r="D555" t="s">
        <v>12</v>
      </c>
      <c r="F555">
        <v>44307</v>
      </c>
      <c r="G555">
        <v>44320</v>
      </c>
      <c r="H555">
        <v>1</v>
      </c>
      <c r="I555" t="s">
        <v>3</v>
      </c>
      <c r="J555" t="s">
        <v>3</v>
      </c>
      <c r="K555">
        <v>0.25</v>
      </c>
      <c r="L555">
        <v>248.09129999999999</v>
      </c>
      <c r="M555" t="s">
        <v>20</v>
      </c>
      <c r="N555">
        <v>13</v>
      </c>
      <c r="O555">
        <v>80</v>
      </c>
      <c r="P555">
        <v>20</v>
      </c>
      <c r="Q555">
        <v>0</v>
      </c>
      <c r="R555">
        <v>0</v>
      </c>
      <c r="S555">
        <v>268.09129999999999</v>
      </c>
      <c r="T555">
        <v>0</v>
      </c>
      <c r="U555" t="s">
        <v>1051</v>
      </c>
      <c r="V555" t="s">
        <v>1048</v>
      </c>
    </row>
    <row r="556" spans="1:22" hidden="1" x14ac:dyDescent="0.35">
      <c r="A556" t="s">
        <v>601</v>
      </c>
      <c r="B556" t="s">
        <v>40</v>
      </c>
      <c r="C556" t="s">
        <v>7</v>
      </c>
      <c r="D556" t="s">
        <v>12</v>
      </c>
      <c r="F556">
        <v>44307</v>
      </c>
      <c r="G556">
        <v>44321</v>
      </c>
      <c r="H556">
        <v>2</v>
      </c>
      <c r="K556">
        <v>0.25</v>
      </c>
      <c r="L556">
        <v>180</v>
      </c>
      <c r="M556" t="s">
        <v>17</v>
      </c>
      <c r="N556">
        <v>14</v>
      </c>
      <c r="O556">
        <v>140</v>
      </c>
      <c r="P556">
        <v>35</v>
      </c>
      <c r="Q556">
        <v>35</v>
      </c>
      <c r="R556">
        <v>180</v>
      </c>
      <c r="S556">
        <v>215</v>
      </c>
      <c r="T556">
        <v>215</v>
      </c>
      <c r="U556" t="s">
        <v>1051</v>
      </c>
      <c r="V556" t="s">
        <v>1051</v>
      </c>
    </row>
    <row r="557" spans="1:22" hidden="1" x14ac:dyDescent="0.35">
      <c r="A557" t="s">
        <v>602</v>
      </c>
      <c r="B557" t="s">
        <v>39</v>
      </c>
      <c r="C557" t="s">
        <v>8</v>
      </c>
      <c r="D557" t="s">
        <v>11</v>
      </c>
      <c r="F557">
        <v>44307</v>
      </c>
      <c r="G557">
        <v>44361</v>
      </c>
      <c r="H557">
        <v>1</v>
      </c>
      <c r="K557">
        <v>0.25</v>
      </c>
      <c r="L557">
        <v>45.944899999999997</v>
      </c>
      <c r="M557" t="s">
        <v>18</v>
      </c>
      <c r="N557">
        <v>54</v>
      </c>
      <c r="O557">
        <v>80</v>
      </c>
      <c r="P557">
        <v>20</v>
      </c>
      <c r="Q557">
        <v>20</v>
      </c>
      <c r="R557">
        <v>45.944899999999997</v>
      </c>
      <c r="S557">
        <v>65.94489999999999</v>
      </c>
      <c r="T557">
        <v>65.94489999999999</v>
      </c>
      <c r="U557" t="s">
        <v>1051</v>
      </c>
      <c r="V557" t="s">
        <v>1053</v>
      </c>
    </row>
    <row r="558" spans="1:22" hidden="1" x14ac:dyDescent="0.35">
      <c r="A558" t="s">
        <v>603</v>
      </c>
      <c r="B558" t="s">
        <v>39</v>
      </c>
      <c r="C558" t="s">
        <v>9</v>
      </c>
      <c r="D558" t="s">
        <v>12</v>
      </c>
      <c r="F558">
        <v>44307</v>
      </c>
      <c r="G558">
        <v>44364</v>
      </c>
      <c r="H558">
        <v>2</v>
      </c>
      <c r="J558" t="s">
        <v>3</v>
      </c>
      <c r="K558">
        <v>0.25</v>
      </c>
      <c r="L558">
        <v>125.76</v>
      </c>
      <c r="M558" t="s">
        <v>18</v>
      </c>
      <c r="N558">
        <v>57</v>
      </c>
      <c r="O558">
        <v>140</v>
      </c>
      <c r="P558">
        <v>35</v>
      </c>
      <c r="Q558">
        <v>35</v>
      </c>
      <c r="R558">
        <v>0</v>
      </c>
      <c r="S558">
        <v>160.76</v>
      </c>
      <c r="T558">
        <v>35</v>
      </c>
      <c r="U558" t="s">
        <v>1051</v>
      </c>
      <c r="V558" t="s">
        <v>1050</v>
      </c>
    </row>
    <row r="559" spans="1:22" hidden="1" x14ac:dyDescent="0.35">
      <c r="A559" t="s">
        <v>604</v>
      </c>
      <c r="B559" t="s">
        <v>39</v>
      </c>
      <c r="C559" t="s">
        <v>44</v>
      </c>
      <c r="D559" t="s">
        <v>12</v>
      </c>
      <c r="F559">
        <v>44307</v>
      </c>
      <c r="G559">
        <v>44382</v>
      </c>
      <c r="H559">
        <v>2</v>
      </c>
      <c r="K559">
        <v>0.25</v>
      </c>
      <c r="L559">
        <v>92.4375</v>
      </c>
      <c r="M559" t="s">
        <v>18</v>
      </c>
      <c r="N559">
        <v>75</v>
      </c>
      <c r="O559">
        <v>140</v>
      </c>
      <c r="P559">
        <v>35</v>
      </c>
      <c r="Q559">
        <v>35</v>
      </c>
      <c r="R559">
        <v>92.4375</v>
      </c>
      <c r="S559">
        <v>127.4375</v>
      </c>
      <c r="T559">
        <v>127.4375</v>
      </c>
      <c r="U559" t="s">
        <v>1051</v>
      </c>
      <c r="V559" t="s">
        <v>1053</v>
      </c>
    </row>
    <row r="560" spans="1:22" hidden="1" x14ac:dyDescent="0.35">
      <c r="A560" t="s">
        <v>605</v>
      </c>
      <c r="B560" t="s">
        <v>37</v>
      </c>
      <c r="C560" t="s">
        <v>9</v>
      </c>
      <c r="D560" t="s">
        <v>13</v>
      </c>
      <c r="F560">
        <v>44307</v>
      </c>
      <c r="G560">
        <v>44382</v>
      </c>
      <c r="H560">
        <v>2</v>
      </c>
      <c r="K560">
        <v>1</v>
      </c>
      <c r="L560">
        <v>183.5419</v>
      </c>
      <c r="M560" t="s">
        <v>17</v>
      </c>
      <c r="N560">
        <v>75</v>
      </c>
      <c r="O560">
        <v>140</v>
      </c>
      <c r="P560">
        <v>140</v>
      </c>
      <c r="Q560">
        <v>140</v>
      </c>
      <c r="R560">
        <v>183.5419</v>
      </c>
      <c r="S560">
        <v>323.5419</v>
      </c>
      <c r="T560">
        <v>323.5419</v>
      </c>
      <c r="U560" t="s">
        <v>1051</v>
      </c>
      <c r="V560" t="s">
        <v>1053</v>
      </c>
    </row>
    <row r="561" spans="1:22" hidden="1" x14ac:dyDescent="0.35">
      <c r="A561" t="s">
        <v>606</v>
      </c>
      <c r="B561" t="s">
        <v>37</v>
      </c>
      <c r="C561" t="s">
        <v>9</v>
      </c>
      <c r="D561" t="s">
        <v>13</v>
      </c>
      <c r="F561">
        <v>44307</v>
      </c>
      <c r="G561">
        <v>44382</v>
      </c>
      <c r="H561">
        <v>2</v>
      </c>
      <c r="J561" t="s">
        <v>3</v>
      </c>
      <c r="K561">
        <v>1</v>
      </c>
      <c r="L561">
        <v>244.7225</v>
      </c>
      <c r="M561" t="s">
        <v>18</v>
      </c>
      <c r="N561">
        <v>75</v>
      </c>
      <c r="O561">
        <v>140</v>
      </c>
      <c r="P561">
        <v>140</v>
      </c>
      <c r="Q561">
        <v>140</v>
      </c>
      <c r="R561">
        <v>0</v>
      </c>
      <c r="S561">
        <v>384.72249999999997</v>
      </c>
      <c r="T561">
        <v>140</v>
      </c>
      <c r="U561" t="s">
        <v>1051</v>
      </c>
      <c r="V561" t="s">
        <v>1053</v>
      </c>
    </row>
    <row r="562" spans="1:22" hidden="1" x14ac:dyDescent="0.35">
      <c r="A562" t="s">
        <v>607</v>
      </c>
      <c r="B562" t="s">
        <v>37</v>
      </c>
      <c r="C562" t="s">
        <v>9</v>
      </c>
      <c r="D562" t="s">
        <v>13</v>
      </c>
      <c r="F562">
        <v>44307</v>
      </c>
      <c r="G562">
        <v>44382</v>
      </c>
      <c r="H562">
        <v>2</v>
      </c>
      <c r="K562">
        <v>1</v>
      </c>
      <c r="L562">
        <v>305.17189999999999</v>
      </c>
      <c r="M562" t="s">
        <v>17</v>
      </c>
      <c r="N562">
        <v>75</v>
      </c>
      <c r="O562">
        <v>140</v>
      </c>
      <c r="P562">
        <v>140</v>
      </c>
      <c r="Q562">
        <v>140</v>
      </c>
      <c r="R562">
        <v>305.17189999999999</v>
      </c>
      <c r="S562">
        <v>445.17189999999999</v>
      </c>
      <c r="T562">
        <v>445.17189999999999</v>
      </c>
      <c r="U562" t="s">
        <v>1051</v>
      </c>
      <c r="V562" t="s">
        <v>1053</v>
      </c>
    </row>
    <row r="563" spans="1:22" hidden="1" x14ac:dyDescent="0.35">
      <c r="A563" t="s">
        <v>608</v>
      </c>
      <c r="B563" t="s">
        <v>37</v>
      </c>
      <c r="C563" t="s">
        <v>9</v>
      </c>
      <c r="D563" t="s">
        <v>12</v>
      </c>
      <c r="F563">
        <v>44307</v>
      </c>
      <c r="G563">
        <v>44382</v>
      </c>
      <c r="H563">
        <v>2</v>
      </c>
      <c r="I563" t="s">
        <v>3</v>
      </c>
      <c r="J563" t="s">
        <v>3</v>
      </c>
      <c r="K563">
        <v>0.5</v>
      </c>
      <c r="L563">
        <v>747.10739999999998</v>
      </c>
      <c r="M563" t="s">
        <v>20</v>
      </c>
      <c r="N563">
        <v>75</v>
      </c>
      <c r="O563">
        <v>140</v>
      </c>
      <c r="P563">
        <v>70</v>
      </c>
      <c r="Q563">
        <v>0</v>
      </c>
      <c r="R563">
        <v>0</v>
      </c>
      <c r="S563">
        <v>817.10739999999998</v>
      </c>
      <c r="T563">
        <v>0</v>
      </c>
      <c r="U563" t="s">
        <v>1051</v>
      </c>
      <c r="V563" t="s">
        <v>1053</v>
      </c>
    </row>
    <row r="564" spans="1:22" hidden="1" x14ac:dyDescent="0.35">
      <c r="A564" t="s">
        <v>609</v>
      </c>
      <c r="B564" t="s">
        <v>37</v>
      </c>
      <c r="C564" t="s">
        <v>9</v>
      </c>
      <c r="D564" t="s">
        <v>1</v>
      </c>
      <c r="F564">
        <v>44307</v>
      </c>
      <c r="G564">
        <v>44382</v>
      </c>
      <c r="H564">
        <v>2</v>
      </c>
      <c r="J564" t="s">
        <v>3</v>
      </c>
      <c r="K564">
        <v>2.25</v>
      </c>
      <c r="L564">
        <v>1499.3906999999999</v>
      </c>
      <c r="M564" t="s">
        <v>18</v>
      </c>
      <c r="N564">
        <v>75</v>
      </c>
      <c r="O564">
        <v>140</v>
      </c>
      <c r="P564">
        <v>315</v>
      </c>
      <c r="Q564">
        <v>315</v>
      </c>
      <c r="R564">
        <v>0</v>
      </c>
      <c r="S564">
        <v>1814.3906999999999</v>
      </c>
      <c r="T564">
        <v>315</v>
      </c>
      <c r="U564" t="s">
        <v>1051</v>
      </c>
      <c r="V564" t="s">
        <v>1053</v>
      </c>
    </row>
    <row r="565" spans="1:22" hidden="1" x14ac:dyDescent="0.35">
      <c r="A565" t="s">
        <v>610</v>
      </c>
      <c r="B565" t="s">
        <v>37</v>
      </c>
      <c r="C565" t="s">
        <v>9</v>
      </c>
      <c r="D565" t="s">
        <v>11</v>
      </c>
      <c r="F565">
        <v>44307</v>
      </c>
      <c r="G565">
        <v>44383</v>
      </c>
      <c r="H565">
        <v>1</v>
      </c>
      <c r="J565" t="s">
        <v>3</v>
      </c>
      <c r="K565">
        <v>0.25</v>
      </c>
      <c r="L565">
        <v>119.18089999999999</v>
      </c>
      <c r="M565" t="s">
        <v>18</v>
      </c>
      <c r="N565">
        <v>76</v>
      </c>
      <c r="O565">
        <v>80</v>
      </c>
      <c r="P565">
        <v>20</v>
      </c>
      <c r="Q565">
        <v>20</v>
      </c>
      <c r="R565">
        <v>0</v>
      </c>
      <c r="S565">
        <v>139.18090000000001</v>
      </c>
      <c r="T565">
        <v>20</v>
      </c>
      <c r="U565" t="s">
        <v>1051</v>
      </c>
      <c r="V565" t="s">
        <v>1048</v>
      </c>
    </row>
    <row r="566" spans="1:22" hidden="1" x14ac:dyDescent="0.35">
      <c r="A566" t="s">
        <v>611</v>
      </c>
      <c r="B566" t="s">
        <v>37</v>
      </c>
      <c r="C566" t="s">
        <v>9</v>
      </c>
      <c r="D566" t="s">
        <v>1</v>
      </c>
      <c r="F566">
        <v>44307</v>
      </c>
      <c r="G566">
        <v>44383</v>
      </c>
      <c r="H566">
        <v>2</v>
      </c>
      <c r="J566" t="s">
        <v>3</v>
      </c>
      <c r="K566">
        <v>1</v>
      </c>
      <c r="L566">
        <v>248.72819999999999</v>
      </c>
      <c r="M566" t="s">
        <v>18</v>
      </c>
      <c r="N566">
        <v>76</v>
      </c>
      <c r="O566">
        <v>140</v>
      </c>
      <c r="P566">
        <v>140</v>
      </c>
      <c r="Q566">
        <v>140</v>
      </c>
      <c r="R566">
        <v>0</v>
      </c>
      <c r="S566">
        <v>388.72820000000002</v>
      </c>
      <c r="T566">
        <v>140</v>
      </c>
      <c r="U566" t="s">
        <v>1051</v>
      </c>
      <c r="V566" t="s">
        <v>1048</v>
      </c>
    </row>
    <row r="567" spans="1:22" hidden="1" x14ac:dyDescent="0.35">
      <c r="A567" t="s">
        <v>612</v>
      </c>
      <c r="B567" t="s">
        <v>37</v>
      </c>
      <c r="C567" t="s">
        <v>9</v>
      </c>
      <c r="D567" t="s">
        <v>13</v>
      </c>
      <c r="F567">
        <v>44307</v>
      </c>
      <c r="G567">
        <v>44383</v>
      </c>
      <c r="H567">
        <v>2</v>
      </c>
      <c r="I567" t="s">
        <v>3</v>
      </c>
      <c r="J567" t="s">
        <v>3</v>
      </c>
      <c r="K567">
        <v>1.75</v>
      </c>
      <c r="L567">
        <v>291.90300000000002</v>
      </c>
      <c r="M567" t="s">
        <v>20</v>
      </c>
      <c r="N567">
        <v>76</v>
      </c>
      <c r="O567">
        <v>140</v>
      </c>
      <c r="P567">
        <v>245</v>
      </c>
      <c r="Q567">
        <v>0</v>
      </c>
      <c r="R567">
        <v>0</v>
      </c>
      <c r="S567">
        <v>536.90300000000002</v>
      </c>
      <c r="T567">
        <v>0</v>
      </c>
      <c r="U567" t="s">
        <v>1051</v>
      </c>
      <c r="V567" t="s">
        <v>1048</v>
      </c>
    </row>
    <row r="568" spans="1:22" hidden="1" x14ac:dyDescent="0.35">
      <c r="A568" t="s">
        <v>613</v>
      </c>
      <c r="B568" t="s">
        <v>37</v>
      </c>
      <c r="C568" t="s">
        <v>9</v>
      </c>
      <c r="D568" t="s">
        <v>11</v>
      </c>
      <c r="F568">
        <v>44307</v>
      </c>
      <c r="G568">
        <v>44383</v>
      </c>
      <c r="H568">
        <v>2</v>
      </c>
      <c r="J568" t="s">
        <v>3</v>
      </c>
      <c r="K568">
        <v>0.25</v>
      </c>
      <c r="L568">
        <v>371.1669</v>
      </c>
      <c r="M568" t="s">
        <v>18</v>
      </c>
      <c r="N568">
        <v>76</v>
      </c>
      <c r="O568">
        <v>140</v>
      </c>
      <c r="P568">
        <v>35</v>
      </c>
      <c r="Q568">
        <v>35</v>
      </c>
      <c r="R568">
        <v>0</v>
      </c>
      <c r="S568">
        <v>406.1669</v>
      </c>
      <c r="T568">
        <v>35</v>
      </c>
      <c r="U568" t="s">
        <v>1051</v>
      </c>
      <c r="V568" t="s">
        <v>1048</v>
      </c>
    </row>
    <row r="569" spans="1:22" hidden="1" x14ac:dyDescent="0.35">
      <c r="A569" t="s">
        <v>614</v>
      </c>
      <c r="B569" t="s">
        <v>37</v>
      </c>
      <c r="C569" t="s">
        <v>9</v>
      </c>
      <c r="D569" t="s">
        <v>13</v>
      </c>
      <c r="F569">
        <v>44307</v>
      </c>
      <c r="G569">
        <v>44383</v>
      </c>
      <c r="H569">
        <v>2</v>
      </c>
      <c r="J569" t="s">
        <v>3</v>
      </c>
      <c r="K569">
        <v>0.75</v>
      </c>
      <c r="L569">
        <v>380.3526</v>
      </c>
      <c r="M569" t="s">
        <v>18</v>
      </c>
      <c r="N569">
        <v>76</v>
      </c>
      <c r="O569">
        <v>140</v>
      </c>
      <c r="P569">
        <v>105</v>
      </c>
      <c r="Q569">
        <v>105</v>
      </c>
      <c r="R569">
        <v>0</v>
      </c>
      <c r="S569">
        <v>485.3526</v>
      </c>
      <c r="T569">
        <v>105</v>
      </c>
      <c r="U569" t="s">
        <v>1051</v>
      </c>
      <c r="V569" t="s">
        <v>1048</v>
      </c>
    </row>
    <row r="570" spans="1:22" hidden="1" x14ac:dyDescent="0.35">
      <c r="A570" t="s">
        <v>615</v>
      </c>
      <c r="B570" t="s">
        <v>37</v>
      </c>
      <c r="C570" t="s">
        <v>9</v>
      </c>
      <c r="D570" t="s">
        <v>2</v>
      </c>
      <c r="F570">
        <v>44307</v>
      </c>
      <c r="G570">
        <v>44383</v>
      </c>
      <c r="H570">
        <v>2</v>
      </c>
      <c r="J570" t="s">
        <v>3</v>
      </c>
      <c r="K570">
        <v>1</v>
      </c>
      <c r="L570">
        <v>423.08440000000002</v>
      </c>
      <c r="M570" t="s">
        <v>18</v>
      </c>
      <c r="N570">
        <v>76</v>
      </c>
      <c r="O570">
        <v>140</v>
      </c>
      <c r="P570">
        <v>140</v>
      </c>
      <c r="Q570">
        <v>140</v>
      </c>
      <c r="R570">
        <v>0</v>
      </c>
      <c r="S570">
        <v>563.08439999999996</v>
      </c>
      <c r="T570">
        <v>140</v>
      </c>
      <c r="U570" t="s">
        <v>1051</v>
      </c>
      <c r="V570" t="s">
        <v>1048</v>
      </c>
    </row>
    <row r="571" spans="1:22" hidden="1" x14ac:dyDescent="0.35">
      <c r="A571" t="s">
        <v>616</v>
      </c>
      <c r="B571" t="s">
        <v>37</v>
      </c>
      <c r="C571" t="s">
        <v>9</v>
      </c>
      <c r="D571" t="s">
        <v>1</v>
      </c>
      <c r="F571">
        <v>44307</v>
      </c>
      <c r="G571">
        <v>44383</v>
      </c>
      <c r="H571">
        <v>2</v>
      </c>
      <c r="K571">
        <v>1.75</v>
      </c>
      <c r="L571">
        <v>395.08409999999998</v>
      </c>
      <c r="M571" t="s">
        <v>17</v>
      </c>
      <c r="N571">
        <v>76</v>
      </c>
      <c r="O571">
        <v>140</v>
      </c>
      <c r="P571">
        <v>245</v>
      </c>
      <c r="Q571">
        <v>245</v>
      </c>
      <c r="R571">
        <v>395.08409999999998</v>
      </c>
      <c r="S571">
        <v>640.08410000000003</v>
      </c>
      <c r="T571">
        <v>640.08410000000003</v>
      </c>
      <c r="U571" t="s">
        <v>1051</v>
      </c>
      <c r="V571" t="s">
        <v>1048</v>
      </c>
    </row>
    <row r="572" spans="1:22" hidden="1" x14ac:dyDescent="0.35">
      <c r="A572" t="s">
        <v>617</v>
      </c>
      <c r="B572" t="s">
        <v>37</v>
      </c>
      <c r="C572" t="s">
        <v>9</v>
      </c>
      <c r="D572" t="s">
        <v>12</v>
      </c>
      <c r="F572">
        <v>44307</v>
      </c>
      <c r="G572">
        <v>44383</v>
      </c>
      <c r="H572">
        <v>2</v>
      </c>
      <c r="I572" t="s">
        <v>3</v>
      </c>
      <c r="J572" t="s">
        <v>3</v>
      </c>
      <c r="K572">
        <v>0.5</v>
      </c>
      <c r="L572">
        <v>442.18970000000002</v>
      </c>
      <c r="M572" t="s">
        <v>20</v>
      </c>
      <c r="N572">
        <v>76</v>
      </c>
      <c r="O572">
        <v>140</v>
      </c>
      <c r="P572">
        <v>70</v>
      </c>
      <c r="Q572">
        <v>0</v>
      </c>
      <c r="R572">
        <v>0</v>
      </c>
      <c r="S572">
        <v>512.18970000000002</v>
      </c>
      <c r="T572">
        <v>0</v>
      </c>
      <c r="U572" t="s">
        <v>1051</v>
      </c>
      <c r="V572" t="s">
        <v>1048</v>
      </c>
    </row>
    <row r="573" spans="1:22" hidden="1" x14ac:dyDescent="0.35">
      <c r="A573" t="s">
        <v>618</v>
      </c>
      <c r="B573" t="s">
        <v>36</v>
      </c>
      <c r="C573" t="s">
        <v>8</v>
      </c>
      <c r="D573" t="s">
        <v>12</v>
      </c>
      <c r="F573">
        <v>44307</v>
      </c>
      <c r="G573">
        <v>44389</v>
      </c>
      <c r="H573">
        <v>2</v>
      </c>
      <c r="K573">
        <v>0.25</v>
      </c>
      <c r="L573">
        <v>54</v>
      </c>
      <c r="M573" t="s">
        <v>19</v>
      </c>
      <c r="N573">
        <v>82</v>
      </c>
      <c r="O573">
        <v>140</v>
      </c>
      <c r="P573">
        <v>35</v>
      </c>
      <c r="Q573">
        <v>35</v>
      </c>
      <c r="R573">
        <v>54</v>
      </c>
      <c r="S573">
        <v>89</v>
      </c>
      <c r="T573">
        <v>89</v>
      </c>
      <c r="U573" t="s">
        <v>1051</v>
      </c>
      <c r="V573" t="s">
        <v>1053</v>
      </c>
    </row>
    <row r="574" spans="1:22" hidden="1" x14ac:dyDescent="0.35">
      <c r="A574" t="s">
        <v>619</v>
      </c>
      <c r="B574" t="s">
        <v>36</v>
      </c>
      <c r="C574" t="s">
        <v>8</v>
      </c>
      <c r="D574" t="s">
        <v>13</v>
      </c>
      <c r="F574">
        <v>44307</v>
      </c>
      <c r="G574">
        <v>44389</v>
      </c>
      <c r="H574">
        <v>2</v>
      </c>
      <c r="K574">
        <v>0.5</v>
      </c>
      <c r="L574">
        <v>61.993600000000001</v>
      </c>
      <c r="M574" t="s">
        <v>18</v>
      </c>
      <c r="N574">
        <v>82</v>
      </c>
      <c r="O574">
        <v>140</v>
      </c>
      <c r="P574">
        <v>70</v>
      </c>
      <c r="Q574">
        <v>70</v>
      </c>
      <c r="R574">
        <v>61.993600000000001</v>
      </c>
      <c r="S574">
        <v>131.99360000000001</v>
      </c>
      <c r="T574">
        <v>131.99360000000001</v>
      </c>
      <c r="U574" t="s">
        <v>1051</v>
      </c>
      <c r="V574" t="s">
        <v>1053</v>
      </c>
    </row>
    <row r="575" spans="1:22" hidden="1" x14ac:dyDescent="0.35">
      <c r="A575" t="s">
        <v>620</v>
      </c>
      <c r="B575" t="s">
        <v>36</v>
      </c>
      <c r="C575" t="s">
        <v>7</v>
      </c>
      <c r="D575" t="s">
        <v>11</v>
      </c>
      <c r="F575">
        <v>44307</v>
      </c>
      <c r="G575">
        <v>44389</v>
      </c>
      <c r="H575">
        <v>1</v>
      </c>
      <c r="K575">
        <v>0.25</v>
      </c>
      <c r="L575">
        <v>120</v>
      </c>
      <c r="M575" t="s">
        <v>17</v>
      </c>
      <c r="N575">
        <v>82</v>
      </c>
      <c r="O575">
        <v>80</v>
      </c>
      <c r="P575">
        <v>20</v>
      </c>
      <c r="Q575">
        <v>20</v>
      </c>
      <c r="R575">
        <v>120</v>
      </c>
      <c r="S575">
        <v>140</v>
      </c>
      <c r="T575">
        <v>140</v>
      </c>
      <c r="U575" t="s">
        <v>1051</v>
      </c>
      <c r="V575" t="s">
        <v>1053</v>
      </c>
    </row>
    <row r="576" spans="1:22" hidden="1" x14ac:dyDescent="0.35">
      <c r="A576" t="s">
        <v>621</v>
      </c>
      <c r="B576" t="s">
        <v>37</v>
      </c>
      <c r="C576" t="s">
        <v>9</v>
      </c>
      <c r="D576" t="s">
        <v>13</v>
      </c>
      <c r="F576">
        <v>44307</v>
      </c>
      <c r="G576">
        <v>44389</v>
      </c>
      <c r="H576">
        <v>2</v>
      </c>
      <c r="K576">
        <v>0.5</v>
      </c>
      <c r="L576">
        <v>122.3613</v>
      </c>
      <c r="M576" t="s">
        <v>17</v>
      </c>
      <c r="N576">
        <v>82</v>
      </c>
      <c r="O576">
        <v>140</v>
      </c>
      <c r="P576">
        <v>70</v>
      </c>
      <c r="Q576">
        <v>70</v>
      </c>
      <c r="R576">
        <v>122.3613</v>
      </c>
      <c r="S576">
        <v>192.3613</v>
      </c>
      <c r="T576">
        <v>192.3613</v>
      </c>
      <c r="U576" t="s">
        <v>1051</v>
      </c>
      <c r="V576" t="s">
        <v>1053</v>
      </c>
    </row>
    <row r="577" spans="1:22" hidden="1" x14ac:dyDescent="0.35">
      <c r="A577" t="s">
        <v>622</v>
      </c>
      <c r="B577" t="s">
        <v>37</v>
      </c>
      <c r="C577" t="s">
        <v>9</v>
      </c>
      <c r="D577" t="s">
        <v>12</v>
      </c>
      <c r="F577">
        <v>44307</v>
      </c>
      <c r="G577">
        <v>44389</v>
      </c>
      <c r="H577">
        <v>2</v>
      </c>
      <c r="K577">
        <v>0.5</v>
      </c>
      <c r="L577">
        <v>401.1669</v>
      </c>
      <c r="M577" t="s">
        <v>17</v>
      </c>
      <c r="N577">
        <v>82</v>
      </c>
      <c r="O577">
        <v>140</v>
      </c>
      <c r="P577">
        <v>70</v>
      </c>
      <c r="Q577">
        <v>70</v>
      </c>
      <c r="R577">
        <v>401.1669</v>
      </c>
      <c r="S577">
        <v>471.1669</v>
      </c>
      <c r="T577">
        <v>471.1669</v>
      </c>
      <c r="U577" t="s">
        <v>1051</v>
      </c>
      <c r="V577" t="s">
        <v>1053</v>
      </c>
    </row>
    <row r="578" spans="1:22" hidden="1" x14ac:dyDescent="0.35">
      <c r="A578" t="s">
        <v>623</v>
      </c>
      <c r="B578" t="s">
        <v>36</v>
      </c>
      <c r="C578" t="s">
        <v>8</v>
      </c>
      <c r="D578" t="s">
        <v>1</v>
      </c>
      <c r="F578">
        <v>44307</v>
      </c>
      <c r="G578">
        <v>44389</v>
      </c>
      <c r="H578">
        <v>2</v>
      </c>
      <c r="K578">
        <v>1</v>
      </c>
      <c r="L578">
        <v>427.88080000000002</v>
      </c>
      <c r="M578" t="s">
        <v>18</v>
      </c>
      <c r="N578">
        <v>82</v>
      </c>
      <c r="O578">
        <v>140</v>
      </c>
      <c r="P578">
        <v>140</v>
      </c>
      <c r="Q578">
        <v>140</v>
      </c>
      <c r="R578">
        <v>427.88080000000002</v>
      </c>
      <c r="S578">
        <v>567.88080000000002</v>
      </c>
      <c r="T578">
        <v>567.88080000000002</v>
      </c>
      <c r="U578" t="s">
        <v>1051</v>
      </c>
      <c r="V578" t="s">
        <v>1053</v>
      </c>
    </row>
    <row r="579" spans="1:22" x14ac:dyDescent="0.35">
      <c r="A579" t="s">
        <v>624</v>
      </c>
      <c r="B579" t="s">
        <v>40</v>
      </c>
      <c r="C579" t="s">
        <v>7</v>
      </c>
      <c r="D579" t="s">
        <v>12</v>
      </c>
      <c r="E579" t="s">
        <v>3</v>
      </c>
      <c r="F579">
        <v>44307</v>
      </c>
      <c r="G579">
        <v>44390</v>
      </c>
      <c r="H579">
        <v>1</v>
      </c>
      <c r="K579">
        <v>0.25</v>
      </c>
      <c r="L579">
        <v>85.32</v>
      </c>
      <c r="M579" t="s">
        <v>17</v>
      </c>
      <c r="N579">
        <v>83</v>
      </c>
      <c r="O579">
        <v>80</v>
      </c>
      <c r="P579">
        <v>20</v>
      </c>
      <c r="Q579">
        <v>20</v>
      </c>
      <c r="R579">
        <v>85.32</v>
      </c>
      <c r="S579">
        <v>105.32</v>
      </c>
      <c r="T579">
        <v>105.32</v>
      </c>
      <c r="U579" t="s">
        <v>1051</v>
      </c>
      <c r="V579" t="s">
        <v>1048</v>
      </c>
    </row>
    <row r="580" spans="1:22" hidden="1" x14ac:dyDescent="0.35">
      <c r="A580" t="s">
        <v>625</v>
      </c>
      <c r="B580" t="s">
        <v>38</v>
      </c>
      <c r="C580" t="s">
        <v>8</v>
      </c>
      <c r="D580" t="s">
        <v>12</v>
      </c>
      <c r="F580">
        <v>44307</v>
      </c>
      <c r="G580">
        <v>44390</v>
      </c>
      <c r="H580">
        <v>2</v>
      </c>
      <c r="K580">
        <v>0.5</v>
      </c>
      <c r="L580">
        <v>107.4011</v>
      </c>
      <c r="M580" t="s">
        <v>18</v>
      </c>
      <c r="N580">
        <v>83</v>
      </c>
      <c r="O580">
        <v>140</v>
      </c>
      <c r="P580">
        <v>70</v>
      </c>
      <c r="Q580">
        <v>70</v>
      </c>
      <c r="R580">
        <v>107.4011</v>
      </c>
      <c r="S580">
        <v>177.40109999999999</v>
      </c>
      <c r="T580">
        <v>177.40109999999999</v>
      </c>
      <c r="U580" t="s">
        <v>1051</v>
      </c>
      <c r="V580" t="s">
        <v>1048</v>
      </c>
    </row>
    <row r="581" spans="1:22" hidden="1" x14ac:dyDescent="0.35">
      <c r="A581" t="s">
        <v>626</v>
      </c>
      <c r="B581" t="s">
        <v>37</v>
      </c>
      <c r="C581" t="s">
        <v>9</v>
      </c>
      <c r="D581" t="s">
        <v>12</v>
      </c>
      <c r="F581">
        <v>44307</v>
      </c>
      <c r="G581">
        <v>44390</v>
      </c>
      <c r="H581">
        <v>2</v>
      </c>
      <c r="K581">
        <v>0.25</v>
      </c>
      <c r="L581">
        <v>108.36109999999999</v>
      </c>
      <c r="M581" t="s">
        <v>17</v>
      </c>
      <c r="N581">
        <v>83</v>
      </c>
      <c r="O581">
        <v>140</v>
      </c>
      <c r="P581">
        <v>35</v>
      </c>
      <c r="Q581">
        <v>35</v>
      </c>
      <c r="R581">
        <v>108.36109999999999</v>
      </c>
      <c r="S581">
        <v>143.36109999999999</v>
      </c>
      <c r="T581">
        <v>143.36109999999999</v>
      </c>
      <c r="U581" t="s">
        <v>1051</v>
      </c>
      <c r="V581" t="s">
        <v>1048</v>
      </c>
    </row>
    <row r="582" spans="1:22" hidden="1" x14ac:dyDescent="0.35">
      <c r="A582" t="s">
        <v>627</v>
      </c>
      <c r="B582" t="s">
        <v>40</v>
      </c>
      <c r="C582" t="s">
        <v>7</v>
      </c>
      <c r="D582" t="s">
        <v>11</v>
      </c>
      <c r="F582">
        <v>44307</v>
      </c>
      <c r="G582">
        <v>44390</v>
      </c>
      <c r="H582">
        <v>1</v>
      </c>
      <c r="K582">
        <v>0.25</v>
      </c>
      <c r="L582">
        <v>120</v>
      </c>
      <c r="M582" t="s">
        <v>18</v>
      </c>
      <c r="N582">
        <v>83</v>
      </c>
      <c r="O582">
        <v>80</v>
      </c>
      <c r="P582">
        <v>20</v>
      </c>
      <c r="Q582">
        <v>20</v>
      </c>
      <c r="R582">
        <v>120</v>
      </c>
      <c r="S582">
        <v>140</v>
      </c>
      <c r="T582">
        <v>140</v>
      </c>
      <c r="U582" t="s">
        <v>1051</v>
      </c>
      <c r="V582" t="s">
        <v>1048</v>
      </c>
    </row>
    <row r="583" spans="1:22" hidden="1" x14ac:dyDescent="0.35">
      <c r="A583" t="s">
        <v>628</v>
      </c>
      <c r="B583" t="s">
        <v>37</v>
      </c>
      <c r="C583" t="s">
        <v>9</v>
      </c>
      <c r="D583" t="s">
        <v>1</v>
      </c>
      <c r="F583">
        <v>44307</v>
      </c>
      <c r="G583">
        <v>44390</v>
      </c>
      <c r="H583">
        <v>2</v>
      </c>
      <c r="K583">
        <v>1.75</v>
      </c>
      <c r="L583">
        <v>416.85219999999998</v>
      </c>
      <c r="M583" t="s">
        <v>17</v>
      </c>
      <c r="N583">
        <v>83</v>
      </c>
      <c r="O583">
        <v>140</v>
      </c>
      <c r="P583">
        <v>245</v>
      </c>
      <c r="Q583">
        <v>245</v>
      </c>
      <c r="R583">
        <v>416.85219999999998</v>
      </c>
      <c r="S583">
        <v>661.85220000000004</v>
      </c>
      <c r="T583">
        <v>661.85220000000004</v>
      </c>
      <c r="U583" t="s">
        <v>1051</v>
      </c>
      <c r="V583" t="s">
        <v>1048</v>
      </c>
    </row>
    <row r="584" spans="1:22" hidden="1" x14ac:dyDescent="0.35">
      <c r="A584" t="s">
        <v>629</v>
      </c>
      <c r="B584" t="s">
        <v>37</v>
      </c>
      <c r="C584" t="s">
        <v>9</v>
      </c>
      <c r="D584" t="s">
        <v>1</v>
      </c>
      <c r="F584">
        <v>44307</v>
      </c>
      <c r="G584">
        <v>44390</v>
      </c>
      <c r="H584">
        <v>2</v>
      </c>
      <c r="K584">
        <v>1.25</v>
      </c>
      <c r="L584">
        <v>449.04039999999998</v>
      </c>
      <c r="M584" t="s">
        <v>17</v>
      </c>
      <c r="N584">
        <v>83</v>
      </c>
      <c r="O584">
        <v>140</v>
      </c>
      <c r="P584">
        <v>175</v>
      </c>
      <c r="Q584">
        <v>175</v>
      </c>
      <c r="R584">
        <v>449.04039999999998</v>
      </c>
      <c r="S584">
        <v>624.04039999999998</v>
      </c>
      <c r="T584">
        <v>624.04039999999998</v>
      </c>
      <c r="U584" t="s">
        <v>1051</v>
      </c>
      <c r="V584" t="s">
        <v>1048</v>
      </c>
    </row>
    <row r="585" spans="1:22" hidden="1" x14ac:dyDescent="0.35">
      <c r="A585" t="s">
        <v>630</v>
      </c>
      <c r="B585" t="s">
        <v>36</v>
      </c>
      <c r="C585" t="s">
        <v>8</v>
      </c>
      <c r="D585" t="s">
        <v>12</v>
      </c>
      <c r="F585">
        <v>44307</v>
      </c>
      <c r="G585">
        <v>44390</v>
      </c>
      <c r="H585">
        <v>2</v>
      </c>
      <c r="K585">
        <v>1</v>
      </c>
      <c r="L585">
        <v>463.70929999999998</v>
      </c>
      <c r="M585" t="s">
        <v>18</v>
      </c>
      <c r="N585">
        <v>83</v>
      </c>
      <c r="O585">
        <v>140</v>
      </c>
      <c r="P585">
        <v>140</v>
      </c>
      <c r="Q585">
        <v>140</v>
      </c>
      <c r="R585">
        <v>463.70929999999998</v>
      </c>
      <c r="S585">
        <v>603.70929999999998</v>
      </c>
      <c r="T585">
        <v>603.70929999999998</v>
      </c>
      <c r="U585" t="s">
        <v>1051</v>
      </c>
      <c r="V585" t="s">
        <v>1048</v>
      </c>
    </row>
    <row r="586" spans="1:22" hidden="1" x14ac:dyDescent="0.35">
      <c r="A586" t="s">
        <v>631</v>
      </c>
      <c r="B586" t="s">
        <v>37</v>
      </c>
      <c r="C586" t="s">
        <v>9</v>
      </c>
      <c r="D586" t="s">
        <v>1</v>
      </c>
      <c r="F586">
        <v>44307</v>
      </c>
      <c r="G586">
        <v>44390</v>
      </c>
      <c r="H586">
        <v>2</v>
      </c>
      <c r="K586">
        <v>1.25</v>
      </c>
      <c r="L586">
        <v>488.4255</v>
      </c>
      <c r="M586" t="s">
        <v>17</v>
      </c>
      <c r="N586">
        <v>83</v>
      </c>
      <c r="O586">
        <v>140</v>
      </c>
      <c r="P586">
        <v>175</v>
      </c>
      <c r="Q586">
        <v>175</v>
      </c>
      <c r="R586">
        <v>488.4255</v>
      </c>
      <c r="S586">
        <v>663.42550000000006</v>
      </c>
      <c r="T586">
        <v>663.42550000000006</v>
      </c>
      <c r="U586" t="s">
        <v>1051</v>
      </c>
      <c r="V586" t="s">
        <v>1048</v>
      </c>
    </row>
    <row r="587" spans="1:22" hidden="1" x14ac:dyDescent="0.35">
      <c r="A587" t="s">
        <v>632</v>
      </c>
      <c r="B587" t="s">
        <v>34</v>
      </c>
      <c r="C587" t="s">
        <v>9</v>
      </c>
      <c r="D587" t="s">
        <v>12</v>
      </c>
      <c r="F587">
        <v>44308</v>
      </c>
      <c r="G587">
        <v>44330</v>
      </c>
      <c r="H587">
        <v>1</v>
      </c>
      <c r="K587">
        <v>1</v>
      </c>
      <c r="L587">
        <v>65.947800000000001</v>
      </c>
      <c r="M587" t="s">
        <v>18</v>
      </c>
      <c r="N587">
        <v>22</v>
      </c>
      <c r="O587">
        <v>80</v>
      </c>
      <c r="P587">
        <v>80</v>
      </c>
      <c r="Q587">
        <v>80</v>
      </c>
      <c r="R587">
        <v>65.947800000000001</v>
      </c>
      <c r="S587">
        <v>145.9478</v>
      </c>
      <c r="T587">
        <v>145.9478</v>
      </c>
      <c r="U587" t="s">
        <v>1050</v>
      </c>
      <c r="V587" t="s">
        <v>1049</v>
      </c>
    </row>
    <row r="588" spans="1:22" hidden="1" x14ac:dyDescent="0.35">
      <c r="A588" t="s">
        <v>633</v>
      </c>
      <c r="B588" t="s">
        <v>36</v>
      </c>
      <c r="C588" t="s">
        <v>7</v>
      </c>
      <c r="D588" t="s">
        <v>11</v>
      </c>
      <c r="F588">
        <v>44308</v>
      </c>
      <c r="G588">
        <v>44331</v>
      </c>
      <c r="H588">
        <v>1</v>
      </c>
      <c r="K588">
        <v>0.25</v>
      </c>
      <c r="L588">
        <v>109.2323</v>
      </c>
      <c r="M588" t="s">
        <v>17</v>
      </c>
      <c r="N588">
        <v>23</v>
      </c>
      <c r="O588">
        <v>80</v>
      </c>
      <c r="P588">
        <v>20</v>
      </c>
      <c r="Q588">
        <v>20</v>
      </c>
      <c r="R588">
        <v>109.2323</v>
      </c>
      <c r="S588">
        <v>129.23230000000001</v>
      </c>
      <c r="T588">
        <v>129.23230000000001</v>
      </c>
      <c r="U588" t="s">
        <v>1050</v>
      </c>
      <c r="V588" t="s">
        <v>1052</v>
      </c>
    </row>
    <row r="589" spans="1:22" hidden="1" x14ac:dyDescent="0.35">
      <c r="A589" t="s">
        <v>634</v>
      </c>
      <c r="B589" t="s">
        <v>36</v>
      </c>
      <c r="C589" t="s">
        <v>7</v>
      </c>
      <c r="D589" t="s">
        <v>12</v>
      </c>
      <c r="F589">
        <v>44308</v>
      </c>
      <c r="G589">
        <v>44341</v>
      </c>
      <c r="H589">
        <v>2</v>
      </c>
      <c r="K589">
        <v>0.5</v>
      </c>
      <c r="L589">
        <v>86</v>
      </c>
      <c r="M589" t="s">
        <v>18</v>
      </c>
      <c r="N589">
        <v>33</v>
      </c>
      <c r="O589">
        <v>140</v>
      </c>
      <c r="P589">
        <v>70</v>
      </c>
      <c r="Q589">
        <v>70</v>
      </c>
      <c r="R589">
        <v>86</v>
      </c>
      <c r="S589">
        <v>156</v>
      </c>
      <c r="T589">
        <v>156</v>
      </c>
      <c r="U589" t="s">
        <v>1050</v>
      </c>
      <c r="V589" t="s">
        <v>1048</v>
      </c>
    </row>
    <row r="590" spans="1:22" hidden="1" x14ac:dyDescent="0.35">
      <c r="A590" t="s">
        <v>635</v>
      </c>
      <c r="B590" t="s">
        <v>39</v>
      </c>
      <c r="C590" t="s">
        <v>44</v>
      </c>
      <c r="D590" t="s">
        <v>11</v>
      </c>
      <c r="F590">
        <v>44308</v>
      </c>
      <c r="G590">
        <v>44380</v>
      </c>
      <c r="H590">
        <v>1</v>
      </c>
      <c r="K590">
        <v>0.25</v>
      </c>
      <c r="L590">
        <v>142.91249999999999</v>
      </c>
      <c r="M590" t="s">
        <v>18</v>
      </c>
      <c r="N590">
        <v>72</v>
      </c>
      <c r="O590">
        <v>80</v>
      </c>
      <c r="P590">
        <v>20</v>
      </c>
      <c r="Q590">
        <v>20</v>
      </c>
      <c r="R590">
        <v>142.91249999999999</v>
      </c>
      <c r="S590">
        <v>162.91249999999999</v>
      </c>
      <c r="T590">
        <v>162.91249999999999</v>
      </c>
      <c r="U590" t="s">
        <v>1050</v>
      </c>
      <c r="V590" t="s">
        <v>1052</v>
      </c>
    </row>
    <row r="591" spans="1:22" hidden="1" x14ac:dyDescent="0.35">
      <c r="A591" t="s">
        <v>636</v>
      </c>
      <c r="B591" t="s">
        <v>36</v>
      </c>
      <c r="C591" t="s">
        <v>7</v>
      </c>
      <c r="D591" t="s">
        <v>12</v>
      </c>
      <c r="F591">
        <v>44309</v>
      </c>
      <c r="G591">
        <v>44327</v>
      </c>
      <c r="H591">
        <v>2</v>
      </c>
      <c r="K591">
        <v>0.25</v>
      </c>
      <c r="L591">
        <v>82.98</v>
      </c>
      <c r="M591" t="s">
        <v>17</v>
      </c>
      <c r="N591">
        <v>18</v>
      </c>
      <c r="O591">
        <v>140</v>
      </c>
      <c r="P591">
        <v>35</v>
      </c>
      <c r="Q591">
        <v>35</v>
      </c>
      <c r="R591">
        <v>82.98</v>
      </c>
      <c r="S591">
        <v>117.98</v>
      </c>
      <c r="T591">
        <v>117.98</v>
      </c>
      <c r="U591" t="s">
        <v>1049</v>
      </c>
      <c r="V591" t="s">
        <v>1048</v>
      </c>
    </row>
    <row r="592" spans="1:22" hidden="1" x14ac:dyDescent="0.35">
      <c r="A592" t="s">
        <v>637</v>
      </c>
      <c r="B592" t="s">
        <v>39</v>
      </c>
      <c r="C592" t="s">
        <v>44</v>
      </c>
      <c r="D592" t="s">
        <v>11</v>
      </c>
      <c r="F592">
        <v>44309</v>
      </c>
      <c r="G592">
        <v>44345</v>
      </c>
      <c r="H592">
        <v>1</v>
      </c>
      <c r="K592">
        <v>0.25</v>
      </c>
      <c r="L592">
        <v>120</v>
      </c>
      <c r="M592" t="s">
        <v>18</v>
      </c>
      <c r="N592">
        <v>36</v>
      </c>
      <c r="O592">
        <v>80</v>
      </c>
      <c r="P592">
        <v>20</v>
      </c>
      <c r="Q592">
        <v>20</v>
      </c>
      <c r="R592">
        <v>120</v>
      </c>
      <c r="S592">
        <v>140</v>
      </c>
      <c r="T592">
        <v>140</v>
      </c>
      <c r="U592" t="s">
        <v>1049</v>
      </c>
      <c r="V592" t="s">
        <v>1052</v>
      </c>
    </row>
    <row r="593" spans="1:22" hidden="1" x14ac:dyDescent="0.35">
      <c r="A593" t="s">
        <v>638</v>
      </c>
      <c r="B593" t="s">
        <v>36</v>
      </c>
      <c r="C593" t="s">
        <v>7</v>
      </c>
      <c r="D593" t="s">
        <v>12</v>
      </c>
      <c r="F593">
        <v>44309</v>
      </c>
      <c r="G593">
        <v>44348</v>
      </c>
      <c r="H593">
        <v>2</v>
      </c>
      <c r="K593">
        <v>0.25</v>
      </c>
      <c r="L593">
        <v>120</v>
      </c>
      <c r="M593" t="s">
        <v>17</v>
      </c>
      <c r="N593">
        <v>39</v>
      </c>
      <c r="O593">
        <v>140</v>
      </c>
      <c r="P593">
        <v>35</v>
      </c>
      <c r="Q593">
        <v>35</v>
      </c>
      <c r="R593">
        <v>120</v>
      </c>
      <c r="S593">
        <v>155</v>
      </c>
      <c r="T593">
        <v>155</v>
      </c>
      <c r="U593" t="s">
        <v>1049</v>
      </c>
      <c r="V593" t="s">
        <v>1048</v>
      </c>
    </row>
    <row r="594" spans="1:22" hidden="1" x14ac:dyDescent="0.35">
      <c r="A594" t="s">
        <v>639</v>
      </c>
      <c r="B594" t="s">
        <v>36</v>
      </c>
      <c r="C594" t="s">
        <v>7</v>
      </c>
      <c r="D594" t="s">
        <v>1</v>
      </c>
      <c r="F594">
        <v>44309</v>
      </c>
      <c r="H594">
        <v>2</v>
      </c>
      <c r="L594">
        <v>356.23509999999999</v>
      </c>
      <c r="M594" t="s">
        <v>18</v>
      </c>
      <c r="N594" t="s">
        <v>1054</v>
      </c>
      <c r="O594">
        <v>140</v>
      </c>
      <c r="P594">
        <v>0</v>
      </c>
      <c r="Q594">
        <v>0</v>
      </c>
      <c r="R594">
        <v>356.23509999999999</v>
      </c>
      <c r="S594">
        <v>356.23509999999999</v>
      </c>
      <c r="T594">
        <v>356.23509999999999</v>
      </c>
      <c r="U594" t="s">
        <v>1049</v>
      </c>
      <c r="V594" t="s">
        <v>1052</v>
      </c>
    </row>
    <row r="595" spans="1:22" hidden="1" x14ac:dyDescent="0.35">
      <c r="A595" t="s">
        <v>640</v>
      </c>
      <c r="B595" t="s">
        <v>40</v>
      </c>
      <c r="C595" t="s">
        <v>7</v>
      </c>
      <c r="D595" t="s">
        <v>13</v>
      </c>
      <c r="F595">
        <v>44310</v>
      </c>
      <c r="G595">
        <v>44327</v>
      </c>
      <c r="H595">
        <v>2</v>
      </c>
      <c r="K595">
        <v>0.75</v>
      </c>
      <c r="L595">
        <v>200</v>
      </c>
      <c r="M595" t="s">
        <v>17</v>
      </c>
      <c r="N595">
        <v>17</v>
      </c>
      <c r="O595">
        <v>140</v>
      </c>
      <c r="P595">
        <v>105</v>
      </c>
      <c r="Q595">
        <v>105</v>
      </c>
      <c r="R595">
        <v>200</v>
      </c>
      <c r="S595">
        <v>305</v>
      </c>
      <c r="T595">
        <v>305</v>
      </c>
      <c r="U595" t="s">
        <v>1052</v>
      </c>
      <c r="V595" t="s">
        <v>1048</v>
      </c>
    </row>
    <row r="596" spans="1:22" hidden="1" x14ac:dyDescent="0.35">
      <c r="A596" t="s">
        <v>641</v>
      </c>
      <c r="B596" t="s">
        <v>39</v>
      </c>
      <c r="C596" t="s">
        <v>44</v>
      </c>
      <c r="D596" t="s">
        <v>12</v>
      </c>
      <c r="F596">
        <v>44312</v>
      </c>
      <c r="G596">
        <v>44321</v>
      </c>
      <c r="H596">
        <v>1</v>
      </c>
      <c r="K596">
        <v>0.5</v>
      </c>
      <c r="L596">
        <v>180</v>
      </c>
      <c r="M596" t="s">
        <v>17</v>
      </c>
      <c r="N596">
        <v>9</v>
      </c>
      <c r="O596">
        <v>80</v>
      </c>
      <c r="P596">
        <v>40</v>
      </c>
      <c r="Q596">
        <v>40</v>
      </c>
      <c r="R596">
        <v>180</v>
      </c>
      <c r="S596">
        <v>220</v>
      </c>
      <c r="T596">
        <v>220</v>
      </c>
      <c r="U596" t="s">
        <v>1053</v>
      </c>
      <c r="V596" t="s">
        <v>1051</v>
      </c>
    </row>
    <row r="597" spans="1:22" hidden="1" x14ac:dyDescent="0.35">
      <c r="A597" t="s">
        <v>642</v>
      </c>
      <c r="B597" t="s">
        <v>37</v>
      </c>
      <c r="C597" t="s">
        <v>43</v>
      </c>
      <c r="D597" t="s">
        <v>11</v>
      </c>
      <c r="F597">
        <v>44312</v>
      </c>
      <c r="G597">
        <v>44322</v>
      </c>
      <c r="H597">
        <v>1</v>
      </c>
      <c r="K597">
        <v>0.25</v>
      </c>
      <c r="L597">
        <v>41.359499999999997</v>
      </c>
      <c r="M597" t="s">
        <v>17</v>
      </c>
      <c r="N597">
        <v>10</v>
      </c>
      <c r="O597">
        <v>80</v>
      </c>
      <c r="P597">
        <v>20</v>
      </c>
      <c r="Q597">
        <v>20</v>
      </c>
      <c r="R597">
        <v>41.359499999999997</v>
      </c>
      <c r="S597">
        <v>61.359499999999997</v>
      </c>
      <c r="T597">
        <v>61.359499999999997</v>
      </c>
      <c r="U597" t="s">
        <v>1053</v>
      </c>
      <c r="V597" t="s">
        <v>1050</v>
      </c>
    </row>
    <row r="598" spans="1:22" hidden="1" x14ac:dyDescent="0.35">
      <c r="A598" t="s">
        <v>643</v>
      </c>
      <c r="B598" t="s">
        <v>34</v>
      </c>
      <c r="C598" t="s">
        <v>44</v>
      </c>
      <c r="D598" t="s">
        <v>11</v>
      </c>
      <c r="F598">
        <v>44312</v>
      </c>
      <c r="G598">
        <v>44323</v>
      </c>
      <c r="H598">
        <v>2</v>
      </c>
      <c r="K598">
        <v>0.25</v>
      </c>
      <c r="L598">
        <v>667.79300000000001</v>
      </c>
      <c r="M598" t="s">
        <v>17</v>
      </c>
      <c r="N598">
        <v>11</v>
      </c>
      <c r="O598">
        <v>140</v>
      </c>
      <c r="P598">
        <v>35</v>
      </c>
      <c r="Q598">
        <v>35</v>
      </c>
      <c r="R598">
        <v>667.79300000000001</v>
      </c>
      <c r="S598">
        <v>702.79300000000001</v>
      </c>
      <c r="T598">
        <v>702.79300000000001</v>
      </c>
      <c r="U598" t="s">
        <v>1053</v>
      </c>
      <c r="V598" t="s">
        <v>1049</v>
      </c>
    </row>
    <row r="599" spans="1:22" hidden="1" x14ac:dyDescent="0.35">
      <c r="A599" t="s">
        <v>644</v>
      </c>
      <c r="B599" t="s">
        <v>37</v>
      </c>
      <c r="C599" t="s">
        <v>9</v>
      </c>
      <c r="D599" t="s">
        <v>12</v>
      </c>
      <c r="F599">
        <v>44312</v>
      </c>
      <c r="G599">
        <v>44328</v>
      </c>
      <c r="H599">
        <v>1</v>
      </c>
      <c r="K599">
        <v>0.25</v>
      </c>
      <c r="L599">
        <v>36.739400000000003</v>
      </c>
      <c r="M599" t="s">
        <v>18</v>
      </c>
      <c r="N599">
        <v>16</v>
      </c>
      <c r="O599">
        <v>80</v>
      </c>
      <c r="P599">
        <v>20</v>
      </c>
      <c r="Q599">
        <v>20</v>
      </c>
      <c r="R599">
        <v>36.739400000000003</v>
      </c>
      <c r="S599">
        <v>56.739400000000003</v>
      </c>
      <c r="T599">
        <v>56.739400000000003</v>
      </c>
      <c r="U599" t="s">
        <v>1053</v>
      </c>
      <c r="V599" t="s">
        <v>1051</v>
      </c>
    </row>
    <row r="600" spans="1:22" hidden="1" x14ac:dyDescent="0.35">
      <c r="A600" t="s">
        <v>645</v>
      </c>
      <c r="B600" t="s">
        <v>35</v>
      </c>
      <c r="C600" t="s">
        <v>44</v>
      </c>
      <c r="D600" t="s">
        <v>11</v>
      </c>
      <c r="F600">
        <v>44312</v>
      </c>
      <c r="G600">
        <v>44328</v>
      </c>
      <c r="H600">
        <v>1</v>
      </c>
      <c r="K600">
        <v>0.25</v>
      </c>
      <c r="L600">
        <v>91.290899999999993</v>
      </c>
      <c r="M600" t="s">
        <v>18</v>
      </c>
      <c r="N600">
        <v>16</v>
      </c>
      <c r="O600">
        <v>80</v>
      </c>
      <c r="P600">
        <v>20</v>
      </c>
      <c r="Q600">
        <v>20</v>
      </c>
      <c r="R600">
        <v>91.290899999999993</v>
      </c>
      <c r="S600">
        <v>111.29089999999999</v>
      </c>
      <c r="T600">
        <v>111.29089999999999</v>
      </c>
      <c r="U600" t="s">
        <v>1053</v>
      </c>
      <c r="V600" t="s">
        <v>1051</v>
      </c>
    </row>
    <row r="601" spans="1:22" x14ac:dyDescent="0.35">
      <c r="A601" t="s">
        <v>646</v>
      </c>
      <c r="B601" t="s">
        <v>36</v>
      </c>
      <c r="C601" t="s">
        <v>7</v>
      </c>
      <c r="D601" t="s">
        <v>11</v>
      </c>
      <c r="E601" t="s">
        <v>3</v>
      </c>
      <c r="F601">
        <v>44312</v>
      </c>
      <c r="G601">
        <v>44334</v>
      </c>
      <c r="H601">
        <v>1</v>
      </c>
      <c r="K601">
        <v>0.25</v>
      </c>
      <c r="L601">
        <v>21.33</v>
      </c>
      <c r="M601" t="s">
        <v>17</v>
      </c>
      <c r="N601">
        <v>22</v>
      </c>
      <c r="O601">
        <v>80</v>
      </c>
      <c r="P601">
        <v>20</v>
      </c>
      <c r="Q601">
        <v>20</v>
      </c>
      <c r="R601">
        <v>21.33</v>
      </c>
      <c r="S601">
        <v>41.33</v>
      </c>
      <c r="T601">
        <v>41.33</v>
      </c>
      <c r="U601" t="s">
        <v>1053</v>
      </c>
      <c r="V601" t="s">
        <v>1048</v>
      </c>
    </row>
    <row r="602" spans="1:22" hidden="1" x14ac:dyDescent="0.35">
      <c r="A602" t="s">
        <v>647</v>
      </c>
      <c r="B602" t="s">
        <v>42</v>
      </c>
      <c r="C602" t="s">
        <v>44</v>
      </c>
      <c r="D602" t="s">
        <v>2</v>
      </c>
      <c r="F602">
        <v>44312</v>
      </c>
      <c r="G602">
        <v>44335</v>
      </c>
      <c r="H602">
        <v>2</v>
      </c>
      <c r="K602">
        <v>3.75</v>
      </c>
      <c r="L602">
        <v>511.15660000000003</v>
      </c>
      <c r="M602" t="s">
        <v>18</v>
      </c>
      <c r="N602">
        <v>23</v>
      </c>
      <c r="O602">
        <v>140</v>
      </c>
      <c r="P602">
        <v>525</v>
      </c>
      <c r="Q602">
        <v>525</v>
      </c>
      <c r="R602">
        <v>511.15660000000003</v>
      </c>
      <c r="S602">
        <v>1036.1566</v>
      </c>
      <c r="T602">
        <v>1036.1566</v>
      </c>
      <c r="U602" t="s">
        <v>1053</v>
      </c>
      <c r="V602" t="s">
        <v>1051</v>
      </c>
    </row>
    <row r="603" spans="1:22" hidden="1" x14ac:dyDescent="0.35">
      <c r="A603" t="s">
        <v>648</v>
      </c>
      <c r="B603" t="s">
        <v>35</v>
      </c>
      <c r="C603" t="s">
        <v>44</v>
      </c>
      <c r="D603" t="s">
        <v>12</v>
      </c>
      <c r="F603">
        <v>44312</v>
      </c>
      <c r="G603">
        <v>44348</v>
      </c>
      <c r="H603">
        <v>1</v>
      </c>
      <c r="K603">
        <v>0.5</v>
      </c>
      <c r="L603">
        <v>24.406400000000001</v>
      </c>
      <c r="M603" t="s">
        <v>19</v>
      </c>
      <c r="N603">
        <v>36</v>
      </c>
      <c r="O603">
        <v>80</v>
      </c>
      <c r="P603">
        <v>40</v>
      </c>
      <c r="Q603">
        <v>40</v>
      </c>
      <c r="R603">
        <v>24.406400000000001</v>
      </c>
      <c r="S603">
        <v>64.406400000000005</v>
      </c>
      <c r="T603">
        <v>64.406400000000005</v>
      </c>
      <c r="U603" t="s">
        <v>1053</v>
      </c>
      <c r="V603" t="s">
        <v>1048</v>
      </c>
    </row>
    <row r="604" spans="1:22" x14ac:dyDescent="0.35">
      <c r="A604" t="s">
        <v>649</v>
      </c>
      <c r="B604" t="s">
        <v>35</v>
      </c>
      <c r="C604" t="s">
        <v>44</v>
      </c>
      <c r="D604" t="s">
        <v>12</v>
      </c>
      <c r="E604" t="s">
        <v>3</v>
      </c>
      <c r="F604">
        <v>44312</v>
      </c>
      <c r="G604">
        <v>44348</v>
      </c>
      <c r="H604">
        <v>2</v>
      </c>
      <c r="J604" t="s">
        <v>3</v>
      </c>
      <c r="K604">
        <v>0.5</v>
      </c>
      <c r="L604">
        <v>54.18</v>
      </c>
      <c r="M604" t="s">
        <v>18</v>
      </c>
      <c r="N604">
        <v>36</v>
      </c>
      <c r="O604">
        <v>140</v>
      </c>
      <c r="P604">
        <v>70</v>
      </c>
      <c r="Q604">
        <v>70</v>
      </c>
      <c r="R604">
        <v>0</v>
      </c>
      <c r="S604">
        <v>124.18</v>
      </c>
      <c r="T604">
        <v>70</v>
      </c>
      <c r="U604" t="s">
        <v>1053</v>
      </c>
      <c r="V604" t="s">
        <v>1048</v>
      </c>
    </row>
    <row r="605" spans="1:22" hidden="1" x14ac:dyDescent="0.35">
      <c r="A605" t="s">
        <v>650</v>
      </c>
      <c r="B605" t="s">
        <v>37</v>
      </c>
      <c r="C605" t="s">
        <v>43</v>
      </c>
      <c r="D605" t="s">
        <v>11</v>
      </c>
      <c r="F605">
        <v>44312</v>
      </c>
      <c r="G605">
        <v>44350</v>
      </c>
      <c r="H605">
        <v>1</v>
      </c>
      <c r="K605">
        <v>0.25</v>
      </c>
      <c r="L605">
        <v>93.6</v>
      </c>
      <c r="M605" t="s">
        <v>19</v>
      </c>
      <c r="N605">
        <v>38</v>
      </c>
      <c r="O605">
        <v>80</v>
      </c>
      <c r="P605">
        <v>20</v>
      </c>
      <c r="Q605">
        <v>20</v>
      </c>
      <c r="R605">
        <v>93.6</v>
      </c>
      <c r="S605">
        <v>113.6</v>
      </c>
      <c r="T605">
        <v>113.6</v>
      </c>
      <c r="U605" t="s">
        <v>1053</v>
      </c>
      <c r="V605" t="s">
        <v>1050</v>
      </c>
    </row>
    <row r="606" spans="1:22" hidden="1" x14ac:dyDescent="0.35">
      <c r="A606" t="s">
        <v>651</v>
      </c>
      <c r="B606" t="s">
        <v>37</v>
      </c>
      <c r="C606" t="s">
        <v>43</v>
      </c>
      <c r="D606" t="s">
        <v>12</v>
      </c>
      <c r="F606">
        <v>44312</v>
      </c>
      <c r="G606">
        <v>44355</v>
      </c>
      <c r="H606">
        <v>1</v>
      </c>
      <c r="K606">
        <v>0.25</v>
      </c>
      <c r="L606">
        <v>810.30430000000001</v>
      </c>
      <c r="M606" t="s">
        <v>19</v>
      </c>
      <c r="N606">
        <v>43</v>
      </c>
      <c r="O606">
        <v>80</v>
      </c>
      <c r="P606">
        <v>20</v>
      </c>
      <c r="Q606">
        <v>20</v>
      </c>
      <c r="R606">
        <v>810.30430000000001</v>
      </c>
      <c r="S606">
        <v>830.30430000000001</v>
      </c>
      <c r="T606">
        <v>830.30430000000001</v>
      </c>
      <c r="U606" t="s">
        <v>1053</v>
      </c>
      <c r="V606" t="s">
        <v>1048</v>
      </c>
    </row>
    <row r="607" spans="1:22" hidden="1" x14ac:dyDescent="0.35">
      <c r="A607" t="s">
        <v>652</v>
      </c>
      <c r="B607" t="s">
        <v>39</v>
      </c>
      <c r="C607" t="s">
        <v>9</v>
      </c>
      <c r="D607" t="s">
        <v>12</v>
      </c>
      <c r="F607">
        <v>44312</v>
      </c>
      <c r="G607">
        <v>44356</v>
      </c>
      <c r="H607">
        <v>1</v>
      </c>
      <c r="K607">
        <v>0.5</v>
      </c>
      <c r="L607">
        <v>91.041700000000006</v>
      </c>
      <c r="M607" t="s">
        <v>17</v>
      </c>
      <c r="N607">
        <v>44</v>
      </c>
      <c r="O607">
        <v>80</v>
      </c>
      <c r="P607">
        <v>40</v>
      </c>
      <c r="Q607">
        <v>40</v>
      </c>
      <c r="R607">
        <v>91.041700000000006</v>
      </c>
      <c r="S607">
        <v>131.04169999999999</v>
      </c>
      <c r="T607">
        <v>131.04169999999999</v>
      </c>
      <c r="U607" t="s">
        <v>1053</v>
      </c>
      <c r="V607" t="s">
        <v>1051</v>
      </c>
    </row>
    <row r="608" spans="1:22" hidden="1" x14ac:dyDescent="0.35">
      <c r="A608" t="s">
        <v>653</v>
      </c>
      <c r="B608" t="s">
        <v>34</v>
      </c>
      <c r="C608" t="s">
        <v>44</v>
      </c>
      <c r="D608" t="s">
        <v>11</v>
      </c>
      <c r="F608">
        <v>44312</v>
      </c>
      <c r="G608">
        <v>44368</v>
      </c>
      <c r="H608">
        <v>1</v>
      </c>
      <c r="K608">
        <v>0.25</v>
      </c>
      <c r="L608">
        <v>82.793999999999997</v>
      </c>
      <c r="M608" t="s">
        <v>18</v>
      </c>
      <c r="N608">
        <v>56</v>
      </c>
      <c r="O608">
        <v>80</v>
      </c>
      <c r="P608">
        <v>20</v>
      </c>
      <c r="Q608">
        <v>20</v>
      </c>
      <c r="R608">
        <v>82.793999999999997</v>
      </c>
      <c r="S608">
        <v>102.794</v>
      </c>
      <c r="T608">
        <v>102.794</v>
      </c>
      <c r="U608" t="s">
        <v>1053</v>
      </c>
      <c r="V608" t="s">
        <v>1053</v>
      </c>
    </row>
    <row r="609" spans="1:22" hidden="1" x14ac:dyDescent="0.35">
      <c r="A609" t="s">
        <v>654</v>
      </c>
      <c r="B609" t="s">
        <v>34</v>
      </c>
      <c r="C609" t="s">
        <v>8</v>
      </c>
      <c r="D609" t="s">
        <v>1</v>
      </c>
      <c r="F609">
        <v>44312</v>
      </c>
      <c r="G609">
        <v>44371</v>
      </c>
      <c r="H609">
        <v>1</v>
      </c>
      <c r="I609" t="s">
        <v>3</v>
      </c>
      <c r="J609" t="s">
        <v>3</v>
      </c>
      <c r="K609">
        <v>3</v>
      </c>
      <c r="L609">
        <v>226.7655</v>
      </c>
      <c r="M609" t="s">
        <v>20</v>
      </c>
      <c r="N609">
        <v>59</v>
      </c>
      <c r="O609">
        <v>80</v>
      </c>
      <c r="P609">
        <v>240</v>
      </c>
      <c r="Q609">
        <v>0</v>
      </c>
      <c r="R609">
        <v>0</v>
      </c>
      <c r="S609">
        <v>466.76549999999997</v>
      </c>
      <c r="T609">
        <v>0</v>
      </c>
      <c r="U609" t="s">
        <v>1053</v>
      </c>
      <c r="V609" t="s">
        <v>1050</v>
      </c>
    </row>
    <row r="610" spans="1:22" hidden="1" x14ac:dyDescent="0.35">
      <c r="A610" t="s">
        <v>655</v>
      </c>
      <c r="B610" t="s">
        <v>36</v>
      </c>
      <c r="C610" t="s">
        <v>7</v>
      </c>
      <c r="D610" t="s">
        <v>12</v>
      </c>
      <c r="F610">
        <v>44312</v>
      </c>
      <c r="H610">
        <v>2</v>
      </c>
      <c r="L610">
        <v>106.65</v>
      </c>
      <c r="M610" t="s">
        <v>17</v>
      </c>
      <c r="N610" t="s">
        <v>1054</v>
      </c>
      <c r="O610">
        <v>140</v>
      </c>
      <c r="P610">
        <v>0</v>
      </c>
      <c r="Q610">
        <v>0</v>
      </c>
      <c r="R610">
        <v>106.65</v>
      </c>
      <c r="S610">
        <v>106.65</v>
      </c>
      <c r="T610">
        <v>106.65</v>
      </c>
      <c r="U610" t="s">
        <v>1053</v>
      </c>
      <c r="V610" t="s">
        <v>1052</v>
      </c>
    </row>
    <row r="611" spans="1:22" hidden="1" x14ac:dyDescent="0.35">
      <c r="A611" t="s">
        <v>656</v>
      </c>
      <c r="B611" t="s">
        <v>36</v>
      </c>
      <c r="C611" t="s">
        <v>7</v>
      </c>
      <c r="D611" t="s">
        <v>12</v>
      </c>
      <c r="F611">
        <v>44313</v>
      </c>
      <c r="G611">
        <v>44319</v>
      </c>
      <c r="H611">
        <v>2</v>
      </c>
      <c r="K611">
        <v>0.25</v>
      </c>
      <c r="L611">
        <v>108.9273</v>
      </c>
      <c r="M611" t="s">
        <v>18</v>
      </c>
      <c r="N611">
        <v>6</v>
      </c>
      <c r="O611">
        <v>140</v>
      </c>
      <c r="P611">
        <v>35</v>
      </c>
      <c r="Q611">
        <v>35</v>
      </c>
      <c r="R611">
        <v>108.9273</v>
      </c>
      <c r="S611">
        <v>143.9273</v>
      </c>
      <c r="T611">
        <v>143.9273</v>
      </c>
      <c r="U611" t="s">
        <v>1048</v>
      </c>
      <c r="V611" t="s">
        <v>1053</v>
      </c>
    </row>
    <row r="612" spans="1:22" hidden="1" x14ac:dyDescent="0.35">
      <c r="A612" t="s">
        <v>657</v>
      </c>
      <c r="B612" t="s">
        <v>39</v>
      </c>
      <c r="C612" t="s">
        <v>44</v>
      </c>
      <c r="D612" t="s">
        <v>13</v>
      </c>
      <c r="F612">
        <v>44313</v>
      </c>
      <c r="G612">
        <v>44321</v>
      </c>
      <c r="H612">
        <v>1</v>
      </c>
      <c r="K612">
        <v>1</v>
      </c>
      <c r="L612">
        <v>270.06360000000001</v>
      </c>
      <c r="M612" t="s">
        <v>17</v>
      </c>
      <c r="N612">
        <v>8</v>
      </c>
      <c r="O612">
        <v>80</v>
      </c>
      <c r="P612">
        <v>80</v>
      </c>
      <c r="Q612">
        <v>80</v>
      </c>
      <c r="R612">
        <v>270.06360000000001</v>
      </c>
      <c r="S612">
        <v>350.06360000000001</v>
      </c>
      <c r="T612">
        <v>350.06360000000001</v>
      </c>
      <c r="U612" t="s">
        <v>1048</v>
      </c>
      <c r="V612" t="s">
        <v>1051</v>
      </c>
    </row>
    <row r="613" spans="1:22" hidden="1" x14ac:dyDescent="0.35">
      <c r="A613" t="s">
        <v>658</v>
      </c>
      <c r="B613" t="s">
        <v>40</v>
      </c>
      <c r="C613" t="s">
        <v>7</v>
      </c>
      <c r="D613" t="s">
        <v>11</v>
      </c>
      <c r="F613">
        <v>44313</v>
      </c>
      <c r="G613">
        <v>44333</v>
      </c>
      <c r="H613">
        <v>2</v>
      </c>
      <c r="K613">
        <v>0.25</v>
      </c>
      <c r="L613">
        <v>145.89689999999999</v>
      </c>
      <c r="M613" t="s">
        <v>17</v>
      </c>
      <c r="N613">
        <v>20</v>
      </c>
      <c r="O613">
        <v>140</v>
      </c>
      <c r="P613">
        <v>35</v>
      </c>
      <c r="Q613">
        <v>35</v>
      </c>
      <c r="R613">
        <v>145.89689999999999</v>
      </c>
      <c r="S613">
        <v>180.89689999999999</v>
      </c>
      <c r="T613">
        <v>180.89689999999999</v>
      </c>
      <c r="U613" t="s">
        <v>1048</v>
      </c>
      <c r="V613" t="s">
        <v>1053</v>
      </c>
    </row>
    <row r="614" spans="1:22" hidden="1" x14ac:dyDescent="0.35">
      <c r="A614" t="s">
        <v>659</v>
      </c>
      <c r="B614" t="s">
        <v>39</v>
      </c>
      <c r="C614" t="s">
        <v>44</v>
      </c>
      <c r="D614" t="s">
        <v>12</v>
      </c>
      <c r="F614">
        <v>44313</v>
      </c>
      <c r="G614">
        <v>44333</v>
      </c>
      <c r="H614">
        <v>1</v>
      </c>
      <c r="K614">
        <v>0.25</v>
      </c>
      <c r="L614">
        <v>150.36160000000001</v>
      </c>
      <c r="M614" t="s">
        <v>17</v>
      </c>
      <c r="N614">
        <v>20</v>
      </c>
      <c r="O614">
        <v>80</v>
      </c>
      <c r="P614">
        <v>20</v>
      </c>
      <c r="Q614">
        <v>20</v>
      </c>
      <c r="R614">
        <v>150.36160000000001</v>
      </c>
      <c r="S614">
        <v>170.36160000000001</v>
      </c>
      <c r="T614">
        <v>170.36160000000001</v>
      </c>
      <c r="U614" t="s">
        <v>1048</v>
      </c>
      <c r="V614" t="s">
        <v>1053</v>
      </c>
    </row>
    <row r="615" spans="1:22" hidden="1" x14ac:dyDescent="0.35">
      <c r="A615" t="s">
        <v>660</v>
      </c>
      <c r="B615" t="s">
        <v>42</v>
      </c>
      <c r="C615" t="s">
        <v>44</v>
      </c>
      <c r="D615" t="s">
        <v>11</v>
      </c>
      <c r="F615">
        <v>44313</v>
      </c>
      <c r="G615">
        <v>44335</v>
      </c>
      <c r="H615">
        <v>1</v>
      </c>
      <c r="J615" t="s">
        <v>3</v>
      </c>
      <c r="K615">
        <v>0.25</v>
      </c>
      <c r="L615">
        <v>127.40130000000001</v>
      </c>
      <c r="M615" t="s">
        <v>18</v>
      </c>
      <c r="N615">
        <v>22</v>
      </c>
      <c r="O615">
        <v>80</v>
      </c>
      <c r="P615">
        <v>20</v>
      </c>
      <c r="Q615">
        <v>20</v>
      </c>
      <c r="R615">
        <v>0</v>
      </c>
      <c r="S615">
        <v>147.40129999999999</v>
      </c>
      <c r="T615">
        <v>20</v>
      </c>
      <c r="U615" t="s">
        <v>1048</v>
      </c>
      <c r="V615" t="s">
        <v>1051</v>
      </c>
    </row>
    <row r="616" spans="1:22" hidden="1" x14ac:dyDescent="0.35">
      <c r="A616" t="s">
        <v>661</v>
      </c>
      <c r="B616" t="s">
        <v>41</v>
      </c>
      <c r="C616" t="s">
        <v>7</v>
      </c>
      <c r="D616" t="s">
        <v>12</v>
      </c>
      <c r="F616">
        <v>44313</v>
      </c>
      <c r="G616">
        <v>44348</v>
      </c>
      <c r="H616">
        <v>2</v>
      </c>
      <c r="K616">
        <v>0.25</v>
      </c>
      <c r="L616">
        <v>142.51349999999999</v>
      </c>
      <c r="M616" t="s">
        <v>17</v>
      </c>
      <c r="N616">
        <v>35</v>
      </c>
      <c r="O616">
        <v>140</v>
      </c>
      <c r="P616">
        <v>35</v>
      </c>
      <c r="Q616">
        <v>35</v>
      </c>
      <c r="R616">
        <v>142.51349999999999</v>
      </c>
      <c r="S616">
        <v>177.51349999999999</v>
      </c>
      <c r="T616">
        <v>177.51349999999999</v>
      </c>
      <c r="U616" t="s">
        <v>1048</v>
      </c>
      <c r="V616" t="s">
        <v>1048</v>
      </c>
    </row>
    <row r="617" spans="1:22" x14ac:dyDescent="0.35">
      <c r="A617" t="s">
        <v>662</v>
      </c>
      <c r="B617" t="s">
        <v>40</v>
      </c>
      <c r="C617" t="s">
        <v>7</v>
      </c>
      <c r="D617" t="s">
        <v>12</v>
      </c>
      <c r="E617" t="s">
        <v>3</v>
      </c>
      <c r="F617">
        <v>44313</v>
      </c>
      <c r="G617">
        <v>44354</v>
      </c>
      <c r="H617">
        <v>1</v>
      </c>
      <c r="K617">
        <v>0.25</v>
      </c>
      <c r="L617">
        <v>31.995000000000001</v>
      </c>
      <c r="M617" t="s">
        <v>17</v>
      </c>
      <c r="N617">
        <v>41</v>
      </c>
      <c r="O617">
        <v>80</v>
      </c>
      <c r="P617">
        <v>20</v>
      </c>
      <c r="Q617">
        <v>20</v>
      </c>
      <c r="R617">
        <v>31.995000000000001</v>
      </c>
      <c r="S617">
        <v>51.995000000000005</v>
      </c>
      <c r="T617">
        <v>51.995000000000005</v>
      </c>
      <c r="U617" t="s">
        <v>1048</v>
      </c>
      <c r="V617" t="s">
        <v>1053</v>
      </c>
    </row>
    <row r="618" spans="1:22" hidden="1" x14ac:dyDescent="0.35">
      <c r="A618" t="s">
        <v>663</v>
      </c>
      <c r="B618" t="s">
        <v>39</v>
      </c>
      <c r="C618" t="s">
        <v>44</v>
      </c>
      <c r="D618" t="s">
        <v>12</v>
      </c>
      <c r="F618">
        <v>44313</v>
      </c>
      <c r="G618">
        <v>44363</v>
      </c>
      <c r="H618">
        <v>1</v>
      </c>
      <c r="K618">
        <v>0.25</v>
      </c>
      <c r="L618">
        <v>61.085900000000002</v>
      </c>
      <c r="M618" t="s">
        <v>18</v>
      </c>
      <c r="N618">
        <v>50</v>
      </c>
      <c r="O618">
        <v>80</v>
      </c>
      <c r="P618">
        <v>20</v>
      </c>
      <c r="Q618">
        <v>20</v>
      </c>
      <c r="R618">
        <v>61.085900000000002</v>
      </c>
      <c r="S618">
        <v>81.085900000000009</v>
      </c>
      <c r="T618">
        <v>81.085900000000009</v>
      </c>
      <c r="U618" t="s">
        <v>1048</v>
      </c>
      <c r="V618" t="s">
        <v>1051</v>
      </c>
    </row>
    <row r="619" spans="1:22" hidden="1" x14ac:dyDescent="0.35">
      <c r="A619" t="s">
        <v>664</v>
      </c>
      <c r="B619" t="s">
        <v>36</v>
      </c>
      <c r="C619" t="s">
        <v>7</v>
      </c>
      <c r="D619" t="s">
        <v>13</v>
      </c>
      <c r="F619">
        <v>44314</v>
      </c>
      <c r="G619">
        <v>44323</v>
      </c>
      <c r="H619">
        <v>2</v>
      </c>
      <c r="K619">
        <v>1</v>
      </c>
      <c r="L619">
        <v>171.26259999999999</v>
      </c>
      <c r="M619" t="s">
        <v>17</v>
      </c>
      <c r="N619">
        <v>9</v>
      </c>
      <c r="O619">
        <v>140</v>
      </c>
      <c r="P619">
        <v>140</v>
      </c>
      <c r="Q619">
        <v>140</v>
      </c>
      <c r="R619">
        <v>171.26259999999999</v>
      </c>
      <c r="S619">
        <v>311.26260000000002</v>
      </c>
      <c r="T619">
        <v>311.26260000000002</v>
      </c>
      <c r="U619" t="s">
        <v>1051</v>
      </c>
      <c r="V619" t="s">
        <v>1049</v>
      </c>
    </row>
    <row r="620" spans="1:22" hidden="1" x14ac:dyDescent="0.35">
      <c r="A620" t="s">
        <v>665</v>
      </c>
      <c r="B620" t="s">
        <v>35</v>
      </c>
      <c r="C620" t="s">
        <v>44</v>
      </c>
      <c r="D620" t="s">
        <v>2</v>
      </c>
      <c r="F620">
        <v>44314</v>
      </c>
      <c r="G620">
        <v>44322</v>
      </c>
      <c r="H620">
        <v>1</v>
      </c>
      <c r="K620">
        <v>1.75</v>
      </c>
      <c r="L620">
        <v>92.75</v>
      </c>
      <c r="M620" t="s">
        <v>17</v>
      </c>
      <c r="N620">
        <v>8</v>
      </c>
      <c r="O620">
        <v>80</v>
      </c>
      <c r="P620">
        <v>140</v>
      </c>
      <c r="Q620">
        <v>140</v>
      </c>
      <c r="R620">
        <v>92.75</v>
      </c>
      <c r="S620">
        <v>232.75</v>
      </c>
      <c r="T620">
        <v>232.75</v>
      </c>
      <c r="U620" t="s">
        <v>1051</v>
      </c>
      <c r="V620" t="s">
        <v>1050</v>
      </c>
    </row>
    <row r="621" spans="1:22" hidden="1" x14ac:dyDescent="0.35">
      <c r="A621" t="s">
        <v>666</v>
      </c>
      <c r="B621" t="s">
        <v>40</v>
      </c>
      <c r="C621" t="s">
        <v>7</v>
      </c>
      <c r="D621" t="s">
        <v>13</v>
      </c>
      <c r="F621">
        <v>44314</v>
      </c>
      <c r="G621">
        <v>44336</v>
      </c>
      <c r="H621">
        <v>2</v>
      </c>
      <c r="K621">
        <v>0.5</v>
      </c>
      <c r="L621">
        <v>174.76169999999999</v>
      </c>
      <c r="M621" t="s">
        <v>17</v>
      </c>
      <c r="N621">
        <v>22</v>
      </c>
      <c r="O621">
        <v>140</v>
      </c>
      <c r="P621">
        <v>70</v>
      </c>
      <c r="Q621">
        <v>70</v>
      </c>
      <c r="R621">
        <v>174.76169999999999</v>
      </c>
      <c r="S621">
        <v>244.76169999999999</v>
      </c>
      <c r="T621">
        <v>244.76169999999999</v>
      </c>
      <c r="U621" t="s">
        <v>1051</v>
      </c>
      <c r="V621" t="s">
        <v>1050</v>
      </c>
    </row>
    <row r="622" spans="1:22" hidden="1" x14ac:dyDescent="0.35">
      <c r="A622" t="s">
        <v>667</v>
      </c>
      <c r="B622" t="s">
        <v>42</v>
      </c>
      <c r="C622" t="s">
        <v>8</v>
      </c>
      <c r="D622" t="s">
        <v>12</v>
      </c>
      <c r="F622">
        <v>44314</v>
      </c>
      <c r="G622">
        <v>44340</v>
      </c>
      <c r="H622">
        <v>1</v>
      </c>
      <c r="K622">
        <v>0.25</v>
      </c>
      <c r="L622">
        <v>33.571800000000003</v>
      </c>
      <c r="M622" t="s">
        <v>18</v>
      </c>
      <c r="N622">
        <v>26</v>
      </c>
      <c r="O622">
        <v>80</v>
      </c>
      <c r="P622">
        <v>20</v>
      </c>
      <c r="Q622">
        <v>20</v>
      </c>
      <c r="R622">
        <v>33.571800000000003</v>
      </c>
      <c r="S622">
        <v>53.571800000000003</v>
      </c>
      <c r="T622">
        <v>53.571800000000003</v>
      </c>
      <c r="U622" t="s">
        <v>1051</v>
      </c>
      <c r="V622" t="s">
        <v>1053</v>
      </c>
    </row>
    <row r="623" spans="1:22" hidden="1" x14ac:dyDescent="0.35">
      <c r="A623" t="s">
        <v>668</v>
      </c>
      <c r="B623" t="s">
        <v>39</v>
      </c>
      <c r="C623" t="s">
        <v>9</v>
      </c>
      <c r="D623" t="s">
        <v>11</v>
      </c>
      <c r="F623">
        <v>44314</v>
      </c>
      <c r="G623">
        <v>44357</v>
      </c>
      <c r="H623">
        <v>1</v>
      </c>
      <c r="I623" t="s">
        <v>3</v>
      </c>
      <c r="J623" t="s">
        <v>3</v>
      </c>
      <c r="K623">
        <v>0.25</v>
      </c>
      <c r="L623">
        <v>222.3365</v>
      </c>
      <c r="M623" t="s">
        <v>20</v>
      </c>
      <c r="N623">
        <v>43</v>
      </c>
      <c r="O623">
        <v>80</v>
      </c>
      <c r="P623">
        <v>20</v>
      </c>
      <c r="Q623">
        <v>0</v>
      </c>
      <c r="R623">
        <v>0</v>
      </c>
      <c r="S623">
        <v>242.3365</v>
      </c>
      <c r="T623">
        <v>0</v>
      </c>
      <c r="U623" t="s">
        <v>1051</v>
      </c>
      <c r="V623" t="s">
        <v>1050</v>
      </c>
    </row>
    <row r="624" spans="1:22" hidden="1" x14ac:dyDescent="0.35">
      <c r="A624" t="s">
        <v>669</v>
      </c>
      <c r="B624" t="s">
        <v>34</v>
      </c>
      <c r="C624" t="s">
        <v>9</v>
      </c>
      <c r="D624" t="s">
        <v>13</v>
      </c>
      <c r="F624">
        <v>44315</v>
      </c>
      <c r="G624">
        <v>44329</v>
      </c>
      <c r="H624">
        <v>1</v>
      </c>
      <c r="K624">
        <v>1.25</v>
      </c>
      <c r="L624">
        <v>153.941</v>
      </c>
      <c r="M624" t="s">
        <v>18</v>
      </c>
      <c r="N624">
        <v>14</v>
      </c>
      <c r="O624">
        <v>80</v>
      </c>
      <c r="P624">
        <v>100</v>
      </c>
      <c r="Q624">
        <v>100</v>
      </c>
      <c r="R624">
        <v>153.941</v>
      </c>
      <c r="S624">
        <v>253.941</v>
      </c>
      <c r="T624">
        <v>253.941</v>
      </c>
      <c r="U624" t="s">
        <v>1050</v>
      </c>
      <c r="V624" t="s">
        <v>1050</v>
      </c>
    </row>
    <row r="625" spans="1:22" hidden="1" x14ac:dyDescent="0.35">
      <c r="A625" t="s">
        <v>670</v>
      </c>
      <c r="B625" t="s">
        <v>35</v>
      </c>
      <c r="C625" t="s">
        <v>8</v>
      </c>
      <c r="D625" t="s">
        <v>12</v>
      </c>
      <c r="F625">
        <v>44315</v>
      </c>
      <c r="G625">
        <v>44328</v>
      </c>
      <c r="H625">
        <v>1</v>
      </c>
      <c r="K625">
        <v>0.75</v>
      </c>
      <c r="L625">
        <v>30</v>
      </c>
      <c r="M625" t="s">
        <v>18</v>
      </c>
      <c r="N625">
        <v>13</v>
      </c>
      <c r="O625">
        <v>80</v>
      </c>
      <c r="P625">
        <v>60</v>
      </c>
      <c r="Q625">
        <v>60</v>
      </c>
      <c r="R625">
        <v>30</v>
      </c>
      <c r="S625">
        <v>90</v>
      </c>
      <c r="T625">
        <v>90</v>
      </c>
      <c r="U625" t="s">
        <v>1050</v>
      </c>
      <c r="V625" t="s">
        <v>1051</v>
      </c>
    </row>
    <row r="626" spans="1:22" hidden="1" x14ac:dyDescent="0.35">
      <c r="A626" t="s">
        <v>671</v>
      </c>
      <c r="B626" t="s">
        <v>36</v>
      </c>
      <c r="C626" t="s">
        <v>7</v>
      </c>
      <c r="D626" t="s">
        <v>11</v>
      </c>
      <c r="F626">
        <v>44315</v>
      </c>
      <c r="G626">
        <v>44329</v>
      </c>
      <c r="H626">
        <v>1</v>
      </c>
      <c r="K626">
        <v>0.25</v>
      </c>
      <c r="L626">
        <v>19</v>
      </c>
      <c r="M626" t="s">
        <v>17</v>
      </c>
      <c r="N626">
        <v>14</v>
      </c>
      <c r="O626">
        <v>80</v>
      </c>
      <c r="P626">
        <v>20</v>
      </c>
      <c r="Q626">
        <v>20</v>
      </c>
      <c r="R626">
        <v>19</v>
      </c>
      <c r="S626">
        <v>39</v>
      </c>
      <c r="T626">
        <v>39</v>
      </c>
      <c r="U626" t="s">
        <v>1050</v>
      </c>
      <c r="V626" t="s">
        <v>1050</v>
      </c>
    </row>
    <row r="627" spans="1:22" hidden="1" x14ac:dyDescent="0.35">
      <c r="A627" t="s">
        <v>672</v>
      </c>
      <c r="B627" t="s">
        <v>39</v>
      </c>
      <c r="C627" t="s">
        <v>44</v>
      </c>
      <c r="D627" t="s">
        <v>12</v>
      </c>
      <c r="F627">
        <v>44315</v>
      </c>
      <c r="G627">
        <v>44333</v>
      </c>
      <c r="H627">
        <v>1</v>
      </c>
      <c r="K627">
        <v>0.25</v>
      </c>
      <c r="L627">
        <v>75.180800000000005</v>
      </c>
      <c r="M627" t="s">
        <v>17</v>
      </c>
      <c r="N627">
        <v>18</v>
      </c>
      <c r="O627">
        <v>80</v>
      </c>
      <c r="P627">
        <v>20</v>
      </c>
      <c r="Q627">
        <v>20</v>
      </c>
      <c r="R627">
        <v>75.180800000000005</v>
      </c>
      <c r="S627">
        <v>95.180800000000005</v>
      </c>
      <c r="T627">
        <v>95.180800000000005</v>
      </c>
      <c r="U627" t="s">
        <v>1050</v>
      </c>
      <c r="V627" t="s">
        <v>1053</v>
      </c>
    </row>
    <row r="628" spans="1:22" hidden="1" x14ac:dyDescent="0.35">
      <c r="A628" t="s">
        <v>673</v>
      </c>
      <c r="B628" t="s">
        <v>37</v>
      </c>
      <c r="C628" t="s">
        <v>43</v>
      </c>
      <c r="D628" t="s">
        <v>12</v>
      </c>
      <c r="F628">
        <v>44315</v>
      </c>
      <c r="G628">
        <v>44354</v>
      </c>
      <c r="H628">
        <v>1</v>
      </c>
      <c r="K628">
        <v>0.75</v>
      </c>
      <c r="L628">
        <v>1180.1566</v>
      </c>
      <c r="M628" t="s">
        <v>17</v>
      </c>
      <c r="N628">
        <v>39</v>
      </c>
      <c r="O628">
        <v>80</v>
      </c>
      <c r="P628">
        <v>60</v>
      </c>
      <c r="Q628">
        <v>60</v>
      </c>
      <c r="R628">
        <v>1180.1566</v>
      </c>
      <c r="S628">
        <v>1240.1566</v>
      </c>
      <c r="T628">
        <v>1240.1566</v>
      </c>
      <c r="U628" t="s">
        <v>1050</v>
      </c>
      <c r="V628" t="s">
        <v>1053</v>
      </c>
    </row>
    <row r="629" spans="1:22" hidden="1" x14ac:dyDescent="0.35">
      <c r="A629" t="s">
        <v>674</v>
      </c>
      <c r="B629" t="s">
        <v>34</v>
      </c>
      <c r="C629" t="s">
        <v>44</v>
      </c>
      <c r="D629" t="s">
        <v>2</v>
      </c>
      <c r="F629">
        <v>44315</v>
      </c>
      <c r="G629">
        <v>44350</v>
      </c>
      <c r="H629">
        <v>2</v>
      </c>
      <c r="J629" t="s">
        <v>3</v>
      </c>
      <c r="K629">
        <v>2</v>
      </c>
      <c r="L629">
        <v>125.7766</v>
      </c>
      <c r="M629" t="s">
        <v>18</v>
      </c>
      <c r="N629">
        <v>35</v>
      </c>
      <c r="O629">
        <v>140</v>
      </c>
      <c r="P629">
        <v>280</v>
      </c>
      <c r="Q629">
        <v>280</v>
      </c>
      <c r="R629">
        <v>0</v>
      </c>
      <c r="S629">
        <v>405.77660000000003</v>
      </c>
      <c r="T629">
        <v>280</v>
      </c>
      <c r="U629" t="s">
        <v>1050</v>
      </c>
      <c r="V629" t="s">
        <v>1050</v>
      </c>
    </row>
    <row r="630" spans="1:22" hidden="1" x14ac:dyDescent="0.35">
      <c r="A630" t="s">
        <v>675</v>
      </c>
      <c r="B630" t="s">
        <v>36</v>
      </c>
      <c r="C630" t="s">
        <v>7</v>
      </c>
      <c r="D630" t="s">
        <v>11</v>
      </c>
      <c r="F630">
        <v>44315</v>
      </c>
      <c r="G630">
        <v>44356</v>
      </c>
      <c r="H630">
        <v>1</v>
      </c>
      <c r="K630">
        <v>0.25</v>
      </c>
      <c r="L630">
        <v>75.0822</v>
      </c>
      <c r="M630" t="s">
        <v>17</v>
      </c>
      <c r="N630">
        <v>41</v>
      </c>
      <c r="O630">
        <v>80</v>
      </c>
      <c r="P630">
        <v>20</v>
      </c>
      <c r="Q630">
        <v>20</v>
      </c>
      <c r="R630">
        <v>75.0822</v>
      </c>
      <c r="S630">
        <v>95.0822</v>
      </c>
      <c r="T630">
        <v>95.0822</v>
      </c>
      <c r="U630" t="s">
        <v>1050</v>
      </c>
      <c r="V630" t="s">
        <v>1051</v>
      </c>
    </row>
    <row r="631" spans="1:22" hidden="1" x14ac:dyDescent="0.35">
      <c r="A631" t="s">
        <v>676</v>
      </c>
      <c r="B631" t="s">
        <v>41</v>
      </c>
      <c r="C631" t="s">
        <v>7</v>
      </c>
      <c r="D631" t="s">
        <v>13</v>
      </c>
      <c r="F631">
        <v>44315</v>
      </c>
      <c r="G631">
        <v>44372</v>
      </c>
      <c r="H631">
        <v>2</v>
      </c>
      <c r="K631">
        <v>0.5</v>
      </c>
      <c r="L631">
        <v>103.18</v>
      </c>
      <c r="M631" t="s">
        <v>18</v>
      </c>
      <c r="N631">
        <v>57</v>
      </c>
      <c r="O631">
        <v>140</v>
      </c>
      <c r="P631">
        <v>70</v>
      </c>
      <c r="Q631">
        <v>70</v>
      </c>
      <c r="R631">
        <v>103.18</v>
      </c>
      <c r="S631">
        <v>173.18</v>
      </c>
      <c r="T631">
        <v>173.18</v>
      </c>
      <c r="U631" t="s">
        <v>1050</v>
      </c>
      <c r="V631" t="s">
        <v>1049</v>
      </c>
    </row>
    <row r="632" spans="1:22" hidden="1" x14ac:dyDescent="0.35">
      <c r="A632" t="s">
        <v>677</v>
      </c>
      <c r="B632" t="s">
        <v>35</v>
      </c>
      <c r="C632" t="s">
        <v>8</v>
      </c>
      <c r="D632" t="s">
        <v>12</v>
      </c>
      <c r="F632">
        <v>44315</v>
      </c>
      <c r="H632">
        <v>2</v>
      </c>
      <c r="L632">
        <v>591.75</v>
      </c>
      <c r="M632" t="s">
        <v>17</v>
      </c>
      <c r="N632" t="s">
        <v>1054</v>
      </c>
      <c r="O632">
        <v>140</v>
      </c>
      <c r="P632">
        <v>0</v>
      </c>
      <c r="Q632">
        <v>0</v>
      </c>
      <c r="R632">
        <v>591.75</v>
      </c>
      <c r="S632">
        <v>591.75</v>
      </c>
      <c r="T632">
        <v>591.75</v>
      </c>
      <c r="U632" t="s">
        <v>1050</v>
      </c>
      <c r="V632" t="s">
        <v>1052</v>
      </c>
    </row>
    <row r="633" spans="1:22" hidden="1" x14ac:dyDescent="0.35">
      <c r="A633" t="s">
        <v>678</v>
      </c>
      <c r="B633" t="s">
        <v>39</v>
      </c>
      <c r="C633" t="s">
        <v>8</v>
      </c>
      <c r="D633" t="s">
        <v>12</v>
      </c>
      <c r="F633">
        <v>44319</v>
      </c>
      <c r="G633">
        <v>44330</v>
      </c>
      <c r="H633">
        <v>1</v>
      </c>
      <c r="K633">
        <v>0.25</v>
      </c>
      <c r="L633">
        <v>25.711400000000001</v>
      </c>
      <c r="M633" t="s">
        <v>18</v>
      </c>
      <c r="N633">
        <v>11</v>
      </c>
      <c r="O633">
        <v>80</v>
      </c>
      <c r="P633">
        <v>20</v>
      </c>
      <c r="Q633">
        <v>20</v>
      </c>
      <c r="R633">
        <v>25.711400000000001</v>
      </c>
      <c r="S633">
        <v>45.711399999999998</v>
      </c>
      <c r="T633">
        <v>45.711399999999998</v>
      </c>
      <c r="U633" t="s">
        <v>1053</v>
      </c>
      <c r="V633" t="s">
        <v>1049</v>
      </c>
    </row>
    <row r="634" spans="1:22" hidden="1" x14ac:dyDescent="0.35">
      <c r="A634" t="s">
        <v>679</v>
      </c>
      <c r="B634" t="s">
        <v>36</v>
      </c>
      <c r="C634" t="s">
        <v>7</v>
      </c>
      <c r="D634" t="s">
        <v>11</v>
      </c>
      <c r="F634">
        <v>44319</v>
      </c>
      <c r="G634">
        <v>44329</v>
      </c>
      <c r="H634">
        <v>1</v>
      </c>
      <c r="K634">
        <v>0.25</v>
      </c>
      <c r="L634">
        <v>36.754399999999997</v>
      </c>
      <c r="M634" t="s">
        <v>17</v>
      </c>
      <c r="N634">
        <v>10</v>
      </c>
      <c r="O634">
        <v>80</v>
      </c>
      <c r="P634">
        <v>20</v>
      </c>
      <c r="Q634">
        <v>20</v>
      </c>
      <c r="R634">
        <v>36.754399999999997</v>
      </c>
      <c r="S634">
        <v>56.754399999999997</v>
      </c>
      <c r="T634">
        <v>56.754399999999997</v>
      </c>
      <c r="U634" t="s">
        <v>1053</v>
      </c>
      <c r="V634" t="s">
        <v>1050</v>
      </c>
    </row>
    <row r="635" spans="1:22" hidden="1" x14ac:dyDescent="0.35">
      <c r="A635" t="s">
        <v>680</v>
      </c>
      <c r="B635" t="s">
        <v>34</v>
      </c>
      <c r="C635" t="s">
        <v>8</v>
      </c>
      <c r="D635" t="s">
        <v>11</v>
      </c>
      <c r="F635">
        <v>44319</v>
      </c>
      <c r="G635">
        <v>44329</v>
      </c>
      <c r="H635">
        <v>1</v>
      </c>
      <c r="K635">
        <v>0.25</v>
      </c>
      <c r="L635">
        <v>128.6842</v>
      </c>
      <c r="M635" t="s">
        <v>18</v>
      </c>
      <c r="N635">
        <v>10</v>
      </c>
      <c r="O635">
        <v>80</v>
      </c>
      <c r="P635">
        <v>20</v>
      </c>
      <c r="Q635">
        <v>20</v>
      </c>
      <c r="R635">
        <v>128.6842</v>
      </c>
      <c r="S635">
        <v>148.6842</v>
      </c>
      <c r="T635">
        <v>148.6842</v>
      </c>
      <c r="U635" t="s">
        <v>1053</v>
      </c>
      <c r="V635" t="s">
        <v>1050</v>
      </c>
    </row>
    <row r="636" spans="1:22" hidden="1" x14ac:dyDescent="0.35">
      <c r="A636" t="s">
        <v>681</v>
      </c>
      <c r="B636" t="s">
        <v>39</v>
      </c>
      <c r="C636" t="s">
        <v>8</v>
      </c>
      <c r="D636" t="s">
        <v>12</v>
      </c>
      <c r="F636">
        <v>44319</v>
      </c>
      <c r="G636">
        <v>44329</v>
      </c>
      <c r="H636">
        <v>1</v>
      </c>
      <c r="K636">
        <v>1.25</v>
      </c>
      <c r="L636">
        <v>240.54859999999999</v>
      </c>
      <c r="M636" t="s">
        <v>17</v>
      </c>
      <c r="N636">
        <v>10</v>
      </c>
      <c r="O636">
        <v>80</v>
      </c>
      <c r="P636">
        <v>100</v>
      </c>
      <c r="Q636">
        <v>100</v>
      </c>
      <c r="R636">
        <v>240.54859999999999</v>
      </c>
      <c r="S636">
        <v>340.54859999999996</v>
      </c>
      <c r="T636">
        <v>340.54859999999996</v>
      </c>
      <c r="U636" t="s">
        <v>1053</v>
      </c>
      <c r="V636" t="s">
        <v>1050</v>
      </c>
    </row>
    <row r="637" spans="1:22" hidden="1" x14ac:dyDescent="0.35">
      <c r="A637" t="s">
        <v>682</v>
      </c>
      <c r="B637" t="s">
        <v>35</v>
      </c>
      <c r="C637" t="s">
        <v>9</v>
      </c>
      <c r="D637" t="s">
        <v>12</v>
      </c>
      <c r="F637">
        <v>44319</v>
      </c>
      <c r="G637">
        <v>44329</v>
      </c>
      <c r="H637">
        <v>2</v>
      </c>
      <c r="K637">
        <v>0.5</v>
      </c>
      <c r="L637">
        <v>357.9837</v>
      </c>
      <c r="M637" t="s">
        <v>18</v>
      </c>
      <c r="N637">
        <v>10</v>
      </c>
      <c r="O637">
        <v>140</v>
      </c>
      <c r="P637">
        <v>70</v>
      </c>
      <c r="Q637">
        <v>70</v>
      </c>
      <c r="R637">
        <v>357.9837</v>
      </c>
      <c r="S637">
        <v>427.9837</v>
      </c>
      <c r="T637">
        <v>427.9837</v>
      </c>
      <c r="U637" t="s">
        <v>1053</v>
      </c>
      <c r="V637" t="s">
        <v>1050</v>
      </c>
    </row>
    <row r="638" spans="1:22" hidden="1" x14ac:dyDescent="0.35">
      <c r="A638" t="s">
        <v>683</v>
      </c>
      <c r="B638" t="s">
        <v>34</v>
      </c>
      <c r="C638" t="s">
        <v>8</v>
      </c>
      <c r="D638" t="s">
        <v>13</v>
      </c>
      <c r="F638">
        <v>44319</v>
      </c>
      <c r="G638">
        <v>44334</v>
      </c>
      <c r="H638">
        <v>1</v>
      </c>
      <c r="K638">
        <v>0.5</v>
      </c>
      <c r="L638">
        <v>6.399</v>
      </c>
      <c r="M638" t="s">
        <v>18</v>
      </c>
      <c r="N638">
        <v>15</v>
      </c>
      <c r="O638">
        <v>80</v>
      </c>
      <c r="P638">
        <v>40</v>
      </c>
      <c r="Q638">
        <v>40</v>
      </c>
      <c r="R638">
        <v>6.399</v>
      </c>
      <c r="S638">
        <v>46.399000000000001</v>
      </c>
      <c r="T638">
        <v>46.399000000000001</v>
      </c>
      <c r="U638" t="s">
        <v>1053</v>
      </c>
      <c r="V638" t="s">
        <v>1048</v>
      </c>
    </row>
    <row r="639" spans="1:22" hidden="1" x14ac:dyDescent="0.35">
      <c r="A639" t="s">
        <v>684</v>
      </c>
      <c r="B639" t="s">
        <v>39</v>
      </c>
      <c r="C639" t="s">
        <v>9</v>
      </c>
      <c r="D639" t="s">
        <v>13</v>
      </c>
      <c r="F639">
        <v>44319</v>
      </c>
      <c r="G639">
        <v>44335</v>
      </c>
      <c r="H639">
        <v>2</v>
      </c>
      <c r="I639" t="s">
        <v>3</v>
      </c>
      <c r="J639" t="s">
        <v>3</v>
      </c>
      <c r="K639">
        <v>1</v>
      </c>
      <c r="L639">
        <v>182.08340000000001</v>
      </c>
      <c r="M639" t="s">
        <v>20</v>
      </c>
      <c r="N639">
        <v>16</v>
      </c>
      <c r="O639">
        <v>140</v>
      </c>
      <c r="P639">
        <v>140</v>
      </c>
      <c r="Q639">
        <v>0</v>
      </c>
      <c r="R639">
        <v>0</v>
      </c>
      <c r="S639">
        <v>322.08339999999998</v>
      </c>
      <c r="T639">
        <v>0</v>
      </c>
      <c r="U639" t="s">
        <v>1053</v>
      </c>
      <c r="V639" t="s">
        <v>1051</v>
      </c>
    </row>
    <row r="640" spans="1:22" hidden="1" x14ac:dyDescent="0.35">
      <c r="A640" t="s">
        <v>685</v>
      </c>
      <c r="B640" t="s">
        <v>36</v>
      </c>
      <c r="C640" t="s">
        <v>7</v>
      </c>
      <c r="D640" t="s">
        <v>11</v>
      </c>
      <c r="F640">
        <v>44319</v>
      </c>
      <c r="G640">
        <v>44334</v>
      </c>
      <c r="H640">
        <v>2</v>
      </c>
      <c r="K640">
        <v>0.25</v>
      </c>
      <c r="L640">
        <v>149.24420000000001</v>
      </c>
      <c r="M640" t="s">
        <v>17</v>
      </c>
      <c r="N640">
        <v>15</v>
      </c>
      <c r="O640">
        <v>140</v>
      </c>
      <c r="P640">
        <v>35</v>
      </c>
      <c r="Q640">
        <v>35</v>
      </c>
      <c r="R640">
        <v>149.24420000000001</v>
      </c>
      <c r="S640">
        <v>184.24420000000001</v>
      </c>
      <c r="T640">
        <v>184.24420000000001</v>
      </c>
      <c r="U640" t="s">
        <v>1053</v>
      </c>
      <c r="V640" t="s">
        <v>1048</v>
      </c>
    </row>
    <row r="641" spans="1:22" hidden="1" x14ac:dyDescent="0.35">
      <c r="A641" t="s">
        <v>686</v>
      </c>
      <c r="B641" t="s">
        <v>41</v>
      </c>
      <c r="C641" t="s">
        <v>7</v>
      </c>
      <c r="D641" t="s">
        <v>12</v>
      </c>
      <c r="F641">
        <v>44319</v>
      </c>
      <c r="G641">
        <v>44336</v>
      </c>
      <c r="H641">
        <v>2</v>
      </c>
      <c r="K641">
        <v>0.25</v>
      </c>
      <c r="L641">
        <v>26.59</v>
      </c>
      <c r="M641" t="s">
        <v>21</v>
      </c>
      <c r="N641">
        <v>17</v>
      </c>
      <c r="O641">
        <v>140</v>
      </c>
      <c r="P641">
        <v>35</v>
      </c>
      <c r="Q641">
        <v>35</v>
      </c>
      <c r="R641">
        <v>26.59</v>
      </c>
      <c r="S641">
        <v>61.59</v>
      </c>
      <c r="T641">
        <v>61.59</v>
      </c>
      <c r="U641" t="s">
        <v>1053</v>
      </c>
      <c r="V641" t="s">
        <v>1050</v>
      </c>
    </row>
    <row r="642" spans="1:22" hidden="1" x14ac:dyDescent="0.35">
      <c r="A642" t="s">
        <v>687</v>
      </c>
      <c r="B642" t="s">
        <v>38</v>
      </c>
      <c r="C642" t="s">
        <v>8</v>
      </c>
      <c r="D642" t="s">
        <v>13</v>
      </c>
      <c r="F642">
        <v>44319</v>
      </c>
      <c r="G642">
        <v>44349</v>
      </c>
      <c r="H642">
        <v>1</v>
      </c>
      <c r="K642">
        <v>0.5</v>
      </c>
      <c r="L642">
        <v>29.727799999999998</v>
      </c>
      <c r="M642" t="s">
        <v>17</v>
      </c>
      <c r="N642">
        <v>30</v>
      </c>
      <c r="O642">
        <v>80</v>
      </c>
      <c r="P642">
        <v>40</v>
      </c>
      <c r="Q642">
        <v>40</v>
      </c>
      <c r="R642">
        <v>29.727799999999998</v>
      </c>
      <c r="S642">
        <v>69.727800000000002</v>
      </c>
      <c r="T642">
        <v>69.727800000000002</v>
      </c>
      <c r="U642" t="s">
        <v>1053</v>
      </c>
      <c r="V642" t="s">
        <v>1051</v>
      </c>
    </row>
    <row r="643" spans="1:22" hidden="1" x14ac:dyDescent="0.35">
      <c r="A643" t="s">
        <v>688</v>
      </c>
      <c r="B643" t="s">
        <v>36</v>
      </c>
      <c r="C643" t="s">
        <v>7</v>
      </c>
      <c r="D643" t="s">
        <v>11</v>
      </c>
      <c r="F643">
        <v>44319</v>
      </c>
      <c r="G643">
        <v>44354</v>
      </c>
      <c r="H643">
        <v>1</v>
      </c>
      <c r="K643">
        <v>0.25</v>
      </c>
      <c r="L643">
        <v>21.33</v>
      </c>
      <c r="M643" t="s">
        <v>17</v>
      </c>
      <c r="N643">
        <v>35</v>
      </c>
      <c r="O643">
        <v>80</v>
      </c>
      <c r="P643">
        <v>20</v>
      </c>
      <c r="Q643">
        <v>20</v>
      </c>
      <c r="R643">
        <v>21.33</v>
      </c>
      <c r="S643">
        <v>41.33</v>
      </c>
      <c r="T643">
        <v>41.33</v>
      </c>
      <c r="U643" t="s">
        <v>1053</v>
      </c>
      <c r="V643" t="s">
        <v>1053</v>
      </c>
    </row>
    <row r="644" spans="1:22" hidden="1" x14ac:dyDescent="0.35">
      <c r="A644" t="s">
        <v>689</v>
      </c>
      <c r="B644" t="s">
        <v>40</v>
      </c>
      <c r="C644" t="s">
        <v>7</v>
      </c>
      <c r="D644" t="s">
        <v>11</v>
      </c>
      <c r="F644">
        <v>44319</v>
      </c>
      <c r="G644">
        <v>44361</v>
      </c>
      <c r="H644">
        <v>1</v>
      </c>
      <c r="K644">
        <v>0.25</v>
      </c>
      <c r="L644">
        <v>64.171000000000006</v>
      </c>
      <c r="M644" t="s">
        <v>17</v>
      </c>
      <c r="N644">
        <v>42</v>
      </c>
      <c r="O644">
        <v>80</v>
      </c>
      <c r="P644">
        <v>20</v>
      </c>
      <c r="Q644">
        <v>20</v>
      </c>
      <c r="R644">
        <v>64.171000000000006</v>
      </c>
      <c r="S644">
        <v>84.171000000000006</v>
      </c>
      <c r="T644">
        <v>84.171000000000006</v>
      </c>
      <c r="U644" t="s">
        <v>1053</v>
      </c>
      <c r="V644" t="s">
        <v>1053</v>
      </c>
    </row>
    <row r="645" spans="1:22" hidden="1" x14ac:dyDescent="0.35">
      <c r="A645" t="s">
        <v>690</v>
      </c>
      <c r="B645" t="s">
        <v>38</v>
      </c>
      <c r="C645" t="s">
        <v>8</v>
      </c>
      <c r="D645" t="s">
        <v>11</v>
      </c>
      <c r="F645">
        <v>44319</v>
      </c>
      <c r="G645">
        <v>44368</v>
      </c>
      <c r="H645">
        <v>1</v>
      </c>
      <c r="K645">
        <v>0.25</v>
      </c>
      <c r="L645">
        <v>70.8215</v>
      </c>
      <c r="M645" t="s">
        <v>19</v>
      </c>
      <c r="N645">
        <v>49</v>
      </c>
      <c r="O645">
        <v>80</v>
      </c>
      <c r="P645">
        <v>20</v>
      </c>
      <c r="Q645">
        <v>20</v>
      </c>
      <c r="R645">
        <v>70.8215</v>
      </c>
      <c r="S645">
        <v>90.8215</v>
      </c>
      <c r="T645">
        <v>90.8215</v>
      </c>
      <c r="U645" t="s">
        <v>1053</v>
      </c>
      <c r="V645" t="s">
        <v>1053</v>
      </c>
    </row>
    <row r="646" spans="1:22" hidden="1" x14ac:dyDescent="0.35">
      <c r="A646" t="s">
        <v>691</v>
      </c>
      <c r="B646" t="s">
        <v>42</v>
      </c>
      <c r="C646" t="s">
        <v>9</v>
      </c>
      <c r="D646" t="s">
        <v>13</v>
      </c>
      <c r="F646">
        <v>44319</v>
      </c>
      <c r="G646">
        <v>44389</v>
      </c>
      <c r="H646">
        <v>1</v>
      </c>
      <c r="K646">
        <v>2.5</v>
      </c>
      <c r="L646">
        <v>271.90960000000001</v>
      </c>
      <c r="M646" t="s">
        <v>18</v>
      </c>
      <c r="N646">
        <v>70</v>
      </c>
      <c r="O646">
        <v>80</v>
      </c>
      <c r="P646">
        <v>200</v>
      </c>
      <c r="Q646">
        <v>200</v>
      </c>
      <c r="R646">
        <v>271.90960000000001</v>
      </c>
      <c r="S646">
        <v>471.90960000000001</v>
      </c>
      <c r="T646">
        <v>471.90960000000001</v>
      </c>
      <c r="U646" t="s">
        <v>1053</v>
      </c>
      <c r="V646" t="s">
        <v>1053</v>
      </c>
    </row>
    <row r="647" spans="1:22" hidden="1" x14ac:dyDescent="0.35">
      <c r="A647" t="s">
        <v>692</v>
      </c>
      <c r="B647" t="s">
        <v>34</v>
      </c>
      <c r="C647" t="s">
        <v>8</v>
      </c>
      <c r="D647" t="s">
        <v>12</v>
      </c>
      <c r="F647">
        <v>44320</v>
      </c>
      <c r="G647">
        <v>44329</v>
      </c>
      <c r="H647">
        <v>1</v>
      </c>
      <c r="K647">
        <v>0.75</v>
      </c>
      <c r="L647">
        <v>146.2002</v>
      </c>
      <c r="M647" t="s">
        <v>18</v>
      </c>
      <c r="N647">
        <v>9</v>
      </c>
      <c r="O647">
        <v>80</v>
      </c>
      <c r="P647">
        <v>60</v>
      </c>
      <c r="Q647">
        <v>60</v>
      </c>
      <c r="R647">
        <v>146.2002</v>
      </c>
      <c r="S647">
        <v>206.2002</v>
      </c>
      <c r="T647">
        <v>206.2002</v>
      </c>
      <c r="U647" t="s">
        <v>1048</v>
      </c>
      <c r="V647" t="s">
        <v>1050</v>
      </c>
    </row>
    <row r="648" spans="1:22" hidden="1" x14ac:dyDescent="0.35">
      <c r="A648" t="s">
        <v>693</v>
      </c>
      <c r="B648" t="s">
        <v>34</v>
      </c>
      <c r="C648" t="s">
        <v>8</v>
      </c>
      <c r="D648" t="s">
        <v>13</v>
      </c>
      <c r="F648">
        <v>44320</v>
      </c>
      <c r="G648">
        <v>44336</v>
      </c>
      <c r="H648">
        <v>1</v>
      </c>
      <c r="K648">
        <v>0.5</v>
      </c>
      <c r="L648">
        <v>150</v>
      </c>
      <c r="M648" t="s">
        <v>17</v>
      </c>
      <c r="N648">
        <v>16</v>
      </c>
      <c r="O648">
        <v>80</v>
      </c>
      <c r="P648">
        <v>40</v>
      </c>
      <c r="Q648">
        <v>40</v>
      </c>
      <c r="R648">
        <v>150</v>
      </c>
      <c r="S648">
        <v>190</v>
      </c>
      <c r="T648">
        <v>190</v>
      </c>
      <c r="U648" t="s">
        <v>1048</v>
      </c>
      <c r="V648" t="s">
        <v>1050</v>
      </c>
    </row>
    <row r="649" spans="1:22" hidden="1" x14ac:dyDescent="0.35">
      <c r="A649" t="s">
        <v>694</v>
      </c>
      <c r="B649" t="s">
        <v>34</v>
      </c>
      <c r="C649" t="s">
        <v>44</v>
      </c>
      <c r="D649" t="s">
        <v>11</v>
      </c>
      <c r="F649">
        <v>44320</v>
      </c>
      <c r="G649">
        <v>44350</v>
      </c>
      <c r="H649">
        <v>1</v>
      </c>
      <c r="K649">
        <v>0.25</v>
      </c>
      <c r="L649">
        <v>140.5</v>
      </c>
      <c r="M649" t="s">
        <v>18</v>
      </c>
      <c r="N649">
        <v>30</v>
      </c>
      <c r="O649">
        <v>80</v>
      </c>
      <c r="P649">
        <v>20</v>
      </c>
      <c r="Q649">
        <v>20</v>
      </c>
      <c r="R649">
        <v>140.5</v>
      </c>
      <c r="S649">
        <v>160.5</v>
      </c>
      <c r="T649">
        <v>160.5</v>
      </c>
      <c r="U649" t="s">
        <v>1048</v>
      </c>
      <c r="V649" t="s">
        <v>1050</v>
      </c>
    </row>
    <row r="650" spans="1:22" hidden="1" x14ac:dyDescent="0.35">
      <c r="A650" t="s">
        <v>695</v>
      </c>
      <c r="B650" t="s">
        <v>37</v>
      </c>
      <c r="C650" t="s">
        <v>43</v>
      </c>
      <c r="D650" t="s">
        <v>11</v>
      </c>
      <c r="F650">
        <v>44320</v>
      </c>
      <c r="G650">
        <v>44357</v>
      </c>
      <c r="H650">
        <v>1</v>
      </c>
      <c r="K650">
        <v>0.25</v>
      </c>
      <c r="L650">
        <v>39</v>
      </c>
      <c r="M650" t="s">
        <v>17</v>
      </c>
      <c r="N650">
        <v>37</v>
      </c>
      <c r="O650">
        <v>80</v>
      </c>
      <c r="P650">
        <v>20</v>
      </c>
      <c r="Q650">
        <v>20</v>
      </c>
      <c r="R650">
        <v>39</v>
      </c>
      <c r="S650">
        <v>59</v>
      </c>
      <c r="T650">
        <v>59</v>
      </c>
      <c r="U650" t="s">
        <v>1048</v>
      </c>
      <c r="V650" t="s">
        <v>1050</v>
      </c>
    </row>
    <row r="651" spans="1:22" hidden="1" x14ac:dyDescent="0.35">
      <c r="A651" t="s">
        <v>696</v>
      </c>
      <c r="B651" t="s">
        <v>36</v>
      </c>
      <c r="C651" t="s">
        <v>8</v>
      </c>
      <c r="D651" t="s">
        <v>2</v>
      </c>
      <c r="F651">
        <v>44320</v>
      </c>
      <c r="G651">
        <v>44389</v>
      </c>
      <c r="H651">
        <v>2</v>
      </c>
      <c r="K651">
        <v>2.25</v>
      </c>
      <c r="L651">
        <v>716.98710000000005</v>
      </c>
      <c r="M651" t="s">
        <v>18</v>
      </c>
      <c r="N651">
        <v>69</v>
      </c>
      <c r="O651">
        <v>140</v>
      </c>
      <c r="P651">
        <v>315</v>
      </c>
      <c r="Q651">
        <v>315</v>
      </c>
      <c r="R651">
        <v>716.98710000000005</v>
      </c>
      <c r="S651">
        <v>1031.9871000000001</v>
      </c>
      <c r="T651">
        <v>1031.9871000000001</v>
      </c>
      <c r="U651" t="s">
        <v>1048</v>
      </c>
      <c r="V651" t="s">
        <v>1053</v>
      </c>
    </row>
    <row r="652" spans="1:22" hidden="1" x14ac:dyDescent="0.35">
      <c r="A652" t="s">
        <v>697</v>
      </c>
      <c r="B652" t="s">
        <v>41</v>
      </c>
      <c r="C652" t="s">
        <v>7</v>
      </c>
      <c r="D652" t="s">
        <v>11</v>
      </c>
      <c r="F652">
        <v>44320</v>
      </c>
      <c r="H652">
        <v>1</v>
      </c>
      <c r="L652">
        <v>118.8969</v>
      </c>
      <c r="M652" t="s">
        <v>17</v>
      </c>
      <c r="N652" t="s">
        <v>1054</v>
      </c>
      <c r="O652">
        <v>80</v>
      </c>
      <c r="P652">
        <v>0</v>
      </c>
      <c r="Q652">
        <v>0</v>
      </c>
      <c r="R652">
        <v>118.8969</v>
      </c>
      <c r="S652">
        <v>118.8969</v>
      </c>
      <c r="T652">
        <v>118.8969</v>
      </c>
      <c r="U652" t="s">
        <v>1048</v>
      </c>
      <c r="V652" t="s">
        <v>1052</v>
      </c>
    </row>
    <row r="653" spans="1:22" hidden="1" x14ac:dyDescent="0.35">
      <c r="A653" t="s">
        <v>698</v>
      </c>
      <c r="B653" t="s">
        <v>37</v>
      </c>
      <c r="C653" t="s">
        <v>9</v>
      </c>
      <c r="D653" t="s">
        <v>12</v>
      </c>
      <c r="F653">
        <v>44321</v>
      </c>
      <c r="G653">
        <v>44333</v>
      </c>
      <c r="H653">
        <v>2</v>
      </c>
      <c r="J653" t="s">
        <v>3</v>
      </c>
      <c r="K653">
        <v>0.25</v>
      </c>
      <c r="L653">
        <v>24</v>
      </c>
      <c r="M653" t="s">
        <v>18</v>
      </c>
      <c r="N653">
        <v>12</v>
      </c>
      <c r="O653">
        <v>140</v>
      </c>
      <c r="P653">
        <v>35</v>
      </c>
      <c r="Q653">
        <v>35</v>
      </c>
      <c r="R653">
        <v>0</v>
      </c>
      <c r="S653">
        <v>59</v>
      </c>
      <c r="T653">
        <v>35</v>
      </c>
      <c r="U653" t="s">
        <v>1051</v>
      </c>
      <c r="V653" t="s">
        <v>1053</v>
      </c>
    </row>
    <row r="654" spans="1:22" hidden="1" x14ac:dyDescent="0.35">
      <c r="A654" t="s">
        <v>699</v>
      </c>
      <c r="B654" t="s">
        <v>39</v>
      </c>
      <c r="C654" t="s">
        <v>44</v>
      </c>
      <c r="D654" t="s">
        <v>12</v>
      </c>
      <c r="F654">
        <v>44321</v>
      </c>
      <c r="G654">
        <v>44333</v>
      </c>
      <c r="H654">
        <v>1</v>
      </c>
      <c r="K654">
        <v>0.25</v>
      </c>
      <c r="L654">
        <v>28.036799999999999</v>
      </c>
      <c r="M654" t="s">
        <v>17</v>
      </c>
      <c r="N654">
        <v>12</v>
      </c>
      <c r="O654">
        <v>80</v>
      </c>
      <c r="P654">
        <v>20</v>
      </c>
      <c r="Q654">
        <v>20</v>
      </c>
      <c r="R654">
        <v>28.036799999999999</v>
      </c>
      <c r="S654">
        <v>48.036799999999999</v>
      </c>
      <c r="T654">
        <v>48.036799999999999</v>
      </c>
      <c r="U654" t="s">
        <v>1051</v>
      </c>
      <c r="V654" t="s">
        <v>1053</v>
      </c>
    </row>
    <row r="655" spans="1:22" hidden="1" x14ac:dyDescent="0.35">
      <c r="A655" t="s">
        <v>700</v>
      </c>
      <c r="B655" t="s">
        <v>37</v>
      </c>
      <c r="C655" t="s">
        <v>9</v>
      </c>
      <c r="D655" t="s">
        <v>12</v>
      </c>
      <c r="F655">
        <v>44321</v>
      </c>
      <c r="G655">
        <v>44333</v>
      </c>
      <c r="H655">
        <v>2</v>
      </c>
      <c r="K655">
        <v>0.5</v>
      </c>
      <c r="L655">
        <v>291.10989999999998</v>
      </c>
      <c r="M655" t="s">
        <v>18</v>
      </c>
      <c r="N655">
        <v>12</v>
      </c>
      <c r="O655">
        <v>140</v>
      </c>
      <c r="P655">
        <v>70</v>
      </c>
      <c r="Q655">
        <v>70</v>
      </c>
      <c r="R655">
        <v>291.10989999999998</v>
      </c>
      <c r="S655">
        <v>361.10989999999998</v>
      </c>
      <c r="T655">
        <v>361.10989999999998</v>
      </c>
      <c r="U655" t="s">
        <v>1051</v>
      </c>
      <c r="V655" t="s">
        <v>1053</v>
      </c>
    </row>
    <row r="656" spans="1:22" hidden="1" x14ac:dyDescent="0.35">
      <c r="A656" t="s">
        <v>701</v>
      </c>
      <c r="B656" t="s">
        <v>41</v>
      </c>
      <c r="C656" t="s">
        <v>7</v>
      </c>
      <c r="D656" t="s">
        <v>12</v>
      </c>
      <c r="F656">
        <v>44321</v>
      </c>
      <c r="G656">
        <v>44340</v>
      </c>
      <c r="H656">
        <v>2</v>
      </c>
      <c r="K656">
        <v>0.25</v>
      </c>
      <c r="L656">
        <v>36.3384</v>
      </c>
      <c r="M656" t="s">
        <v>17</v>
      </c>
      <c r="N656">
        <v>19</v>
      </c>
      <c r="O656">
        <v>140</v>
      </c>
      <c r="P656">
        <v>35</v>
      </c>
      <c r="Q656">
        <v>35</v>
      </c>
      <c r="R656">
        <v>36.3384</v>
      </c>
      <c r="S656">
        <v>71.338400000000007</v>
      </c>
      <c r="T656">
        <v>71.338400000000007</v>
      </c>
      <c r="U656" t="s">
        <v>1051</v>
      </c>
      <c r="V656" t="s">
        <v>1053</v>
      </c>
    </row>
    <row r="657" spans="1:22" hidden="1" x14ac:dyDescent="0.35">
      <c r="A657" t="s">
        <v>702</v>
      </c>
      <c r="B657" t="s">
        <v>34</v>
      </c>
      <c r="C657" t="s">
        <v>9</v>
      </c>
      <c r="D657" t="s">
        <v>2</v>
      </c>
      <c r="F657">
        <v>44321</v>
      </c>
      <c r="G657">
        <v>44343</v>
      </c>
      <c r="H657">
        <v>1</v>
      </c>
      <c r="K657">
        <v>1</v>
      </c>
      <c r="L657">
        <v>26.84</v>
      </c>
      <c r="M657" t="s">
        <v>18</v>
      </c>
      <c r="N657">
        <v>22</v>
      </c>
      <c r="O657">
        <v>80</v>
      </c>
      <c r="P657">
        <v>80</v>
      </c>
      <c r="Q657">
        <v>80</v>
      </c>
      <c r="R657">
        <v>26.84</v>
      </c>
      <c r="S657">
        <v>106.84</v>
      </c>
      <c r="T657">
        <v>106.84</v>
      </c>
      <c r="U657" t="s">
        <v>1051</v>
      </c>
      <c r="V657" t="s">
        <v>1050</v>
      </c>
    </row>
    <row r="658" spans="1:22" hidden="1" x14ac:dyDescent="0.35">
      <c r="A658" t="s">
        <v>703</v>
      </c>
      <c r="B658" t="s">
        <v>34</v>
      </c>
      <c r="C658" t="s">
        <v>8</v>
      </c>
      <c r="D658" t="s">
        <v>11</v>
      </c>
      <c r="F658">
        <v>44322</v>
      </c>
      <c r="G658">
        <v>44336</v>
      </c>
      <c r="H658">
        <v>1</v>
      </c>
      <c r="K658">
        <v>0.25</v>
      </c>
      <c r="L658">
        <v>56.107500000000002</v>
      </c>
      <c r="M658" t="s">
        <v>17</v>
      </c>
      <c r="N658">
        <v>14</v>
      </c>
      <c r="O658">
        <v>80</v>
      </c>
      <c r="P658">
        <v>20</v>
      </c>
      <c r="Q658">
        <v>20</v>
      </c>
      <c r="R658">
        <v>56.107500000000002</v>
      </c>
      <c r="S658">
        <v>76.107500000000002</v>
      </c>
      <c r="T658">
        <v>76.107500000000002</v>
      </c>
      <c r="U658" t="s">
        <v>1050</v>
      </c>
      <c r="V658" t="s">
        <v>1050</v>
      </c>
    </row>
    <row r="659" spans="1:22" hidden="1" x14ac:dyDescent="0.35">
      <c r="A659" t="s">
        <v>704</v>
      </c>
      <c r="B659" t="s">
        <v>36</v>
      </c>
      <c r="C659" t="s">
        <v>7</v>
      </c>
      <c r="D659" t="s">
        <v>13</v>
      </c>
      <c r="F659">
        <v>44322</v>
      </c>
      <c r="G659">
        <v>44335</v>
      </c>
      <c r="H659">
        <v>2</v>
      </c>
      <c r="K659">
        <v>0.5</v>
      </c>
      <c r="L659">
        <v>205.53</v>
      </c>
      <c r="M659" t="s">
        <v>17</v>
      </c>
      <c r="N659">
        <v>13</v>
      </c>
      <c r="O659">
        <v>140</v>
      </c>
      <c r="P659">
        <v>70</v>
      </c>
      <c r="Q659">
        <v>70</v>
      </c>
      <c r="R659">
        <v>205.53</v>
      </c>
      <c r="S659">
        <v>275.52999999999997</v>
      </c>
      <c r="T659">
        <v>275.52999999999997</v>
      </c>
      <c r="U659" t="s">
        <v>1050</v>
      </c>
      <c r="V659" t="s">
        <v>1051</v>
      </c>
    </row>
    <row r="660" spans="1:22" hidden="1" x14ac:dyDescent="0.35">
      <c r="A660" t="s">
        <v>705</v>
      </c>
      <c r="B660" t="s">
        <v>35</v>
      </c>
      <c r="C660" t="s">
        <v>44</v>
      </c>
      <c r="D660" t="s">
        <v>2</v>
      </c>
      <c r="F660">
        <v>44322</v>
      </c>
      <c r="G660">
        <v>44342</v>
      </c>
      <c r="H660">
        <v>1</v>
      </c>
      <c r="K660">
        <v>1</v>
      </c>
      <c r="L660">
        <v>77.805000000000007</v>
      </c>
      <c r="M660" t="s">
        <v>18</v>
      </c>
      <c r="N660">
        <v>20</v>
      </c>
      <c r="O660">
        <v>80</v>
      </c>
      <c r="P660">
        <v>80</v>
      </c>
      <c r="Q660">
        <v>80</v>
      </c>
      <c r="R660">
        <v>77.805000000000007</v>
      </c>
      <c r="S660">
        <v>157.80500000000001</v>
      </c>
      <c r="T660">
        <v>157.80500000000001</v>
      </c>
      <c r="U660" t="s">
        <v>1050</v>
      </c>
      <c r="V660" t="s">
        <v>1051</v>
      </c>
    </row>
    <row r="661" spans="1:22" hidden="1" x14ac:dyDescent="0.35">
      <c r="A661" t="s">
        <v>706</v>
      </c>
      <c r="B661" t="s">
        <v>39</v>
      </c>
      <c r="C661" t="s">
        <v>44</v>
      </c>
      <c r="D661" t="s">
        <v>13</v>
      </c>
      <c r="F661">
        <v>44322</v>
      </c>
      <c r="G661">
        <v>44343</v>
      </c>
      <c r="H661">
        <v>1</v>
      </c>
      <c r="K661">
        <v>0.5</v>
      </c>
      <c r="L661">
        <v>205.06549999999999</v>
      </c>
      <c r="M661" t="s">
        <v>18</v>
      </c>
      <c r="N661">
        <v>21</v>
      </c>
      <c r="O661">
        <v>80</v>
      </c>
      <c r="P661">
        <v>40</v>
      </c>
      <c r="Q661">
        <v>40</v>
      </c>
      <c r="R661">
        <v>205.06549999999999</v>
      </c>
      <c r="S661">
        <v>245.06549999999999</v>
      </c>
      <c r="T661">
        <v>245.06549999999999</v>
      </c>
      <c r="U661" t="s">
        <v>1050</v>
      </c>
      <c r="V661" t="s">
        <v>1050</v>
      </c>
    </row>
    <row r="662" spans="1:22" hidden="1" x14ac:dyDescent="0.35">
      <c r="A662" t="s">
        <v>707</v>
      </c>
      <c r="B662" t="s">
        <v>39</v>
      </c>
      <c r="C662" t="s">
        <v>44</v>
      </c>
      <c r="D662" t="s">
        <v>2</v>
      </c>
      <c r="F662">
        <v>44323</v>
      </c>
      <c r="G662">
        <v>44397</v>
      </c>
      <c r="H662">
        <v>1</v>
      </c>
      <c r="K662">
        <v>1.25</v>
      </c>
      <c r="L662">
        <v>30</v>
      </c>
      <c r="M662" t="s">
        <v>18</v>
      </c>
      <c r="N662">
        <v>74</v>
      </c>
      <c r="O662">
        <v>80</v>
      </c>
      <c r="P662">
        <v>100</v>
      </c>
      <c r="Q662">
        <v>100</v>
      </c>
      <c r="R662">
        <v>30</v>
      </c>
      <c r="S662">
        <v>130</v>
      </c>
      <c r="T662">
        <v>130</v>
      </c>
      <c r="U662" t="s">
        <v>1049</v>
      </c>
      <c r="V662" t="s">
        <v>1048</v>
      </c>
    </row>
    <row r="663" spans="1:22" hidden="1" x14ac:dyDescent="0.35">
      <c r="A663" t="s">
        <v>708</v>
      </c>
      <c r="B663" t="s">
        <v>37</v>
      </c>
      <c r="C663" t="s">
        <v>43</v>
      </c>
      <c r="D663" t="s">
        <v>12</v>
      </c>
      <c r="F663">
        <v>44326</v>
      </c>
      <c r="G663">
        <v>44335</v>
      </c>
      <c r="H663">
        <v>1</v>
      </c>
      <c r="K663">
        <v>0.5</v>
      </c>
      <c r="L663">
        <v>92.585999999999999</v>
      </c>
      <c r="M663" t="s">
        <v>19</v>
      </c>
      <c r="N663">
        <v>9</v>
      </c>
      <c r="O663">
        <v>80</v>
      </c>
      <c r="P663">
        <v>40</v>
      </c>
      <c r="Q663">
        <v>40</v>
      </c>
      <c r="R663">
        <v>92.585999999999999</v>
      </c>
      <c r="S663">
        <v>132.58600000000001</v>
      </c>
      <c r="T663">
        <v>132.58600000000001</v>
      </c>
      <c r="U663" t="s">
        <v>1053</v>
      </c>
      <c r="V663" t="s">
        <v>1051</v>
      </c>
    </row>
    <row r="664" spans="1:22" hidden="1" x14ac:dyDescent="0.35">
      <c r="A664" t="s">
        <v>709</v>
      </c>
      <c r="B664" t="s">
        <v>36</v>
      </c>
      <c r="C664" t="s">
        <v>7</v>
      </c>
      <c r="D664" t="s">
        <v>12</v>
      </c>
      <c r="F664">
        <v>44326</v>
      </c>
      <c r="G664">
        <v>44347</v>
      </c>
      <c r="H664">
        <v>1</v>
      </c>
      <c r="K664">
        <v>0.25</v>
      </c>
      <c r="L664">
        <v>58.24</v>
      </c>
      <c r="M664" t="s">
        <v>17</v>
      </c>
      <c r="N664">
        <v>21</v>
      </c>
      <c r="O664">
        <v>80</v>
      </c>
      <c r="P664">
        <v>20</v>
      </c>
      <c r="Q664">
        <v>20</v>
      </c>
      <c r="R664">
        <v>58.24</v>
      </c>
      <c r="S664">
        <v>78.240000000000009</v>
      </c>
      <c r="T664">
        <v>78.240000000000009</v>
      </c>
      <c r="U664" t="s">
        <v>1053</v>
      </c>
      <c r="V664" t="s">
        <v>1053</v>
      </c>
    </row>
    <row r="665" spans="1:22" x14ac:dyDescent="0.35">
      <c r="A665" t="s">
        <v>710</v>
      </c>
      <c r="B665" t="s">
        <v>35</v>
      </c>
      <c r="C665" t="s">
        <v>9</v>
      </c>
      <c r="D665" t="s">
        <v>13</v>
      </c>
      <c r="E665" t="s">
        <v>3</v>
      </c>
      <c r="F665">
        <v>44326</v>
      </c>
      <c r="G665">
        <v>44352</v>
      </c>
      <c r="H665">
        <v>2</v>
      </c>
      <c r="K665">
        <v>0.5</v>
      </c>
      <c r="L665">
        <v>69.6571</v>
      </c>
      <c r="M665" t="s">
        <v>19</v>
      </c>
      <c r="N665">
        <v>26</v>
      </c>
      <c r="O665">
        <v>140</v>
      </c>
      <c r="P665">
        <v>70</v>
      </c>
      <c r="Q665">
        <v>70</v>
      </c>
      <c r="R665">
        <v>69.6571</v>
      </c>
      <c r="S665">
        <v>139.65710000000001</v>
      </c>
      <c r="T665">
        <v>139.65710000000001</v>
      </c>
      <c r="U665" t="s">
        <v>1053</v>
      </c>
      <c r="V665" t="s">
        <v>1052</v>
      </c>
    </row>
    <row r="666" spans="1:22" x14ac:dyDescent="0.35">
      <c r="A666" t="s">
        <v>711</v>
      </c>
      <c r="B666" t="s">
        <v>34</v>
      </c>
      <c r="C666" t="s">
        <v>44</v>
      </c>
      <c r="D666" t="s">
        <v>1</v>
      </c>
      <c r="E666" t="s">
        <v>3</v>
      </c>
      <c r="F666">
        <v>44326</v>
      </c>
      <c r="G666">
        <v>44349</v>
      </c>
      <c r="H666">
        <v>2</v>
      </c>
      <c r="K666">
        <v>1</v>
      </c>
      <c r="L666">
        <v>51.8767</v>
      </c>
      <c r="M666" t="s">
        <v>18</v>
      </c>
      <c r="N666">
        <v>23</v>
      </c>
      <c r="O666">
        <v>140</v>
      </c>
      <c r="P666">
        <v>140</v>
      </c>
      <c r="Q666">
        <v>140</v>
      </c>
      <c r="R666">
        <v>51.8767</v>
      </c>
      <c r="S666">
        <v>191.8767</v>
      </c>
      <c r="T666">
        <v>191.8767</v>
      </c>
      <c r="U666" t="s">
        <v>1053</v>
      </c>
      <c r="V666" t="s">
        <v>1051</v>
      </c>
    </row>
    <row r="667" spans="1:22" hidden="1" x14ac:dyDescent="0.35">
      <c r="A667" t="s">
        <v>712</v>
      </c>
      <c r="B667" t="s">
        <v>42</v>
      </c>
      <c r="C667" t="s">
        <v>44</v>
      </c>
      <c r="D667" t="s">
        <v>12</v>
      </c>
      <c r="F667">
        <v>44326</v>
      </c>
      <c r="G667">
        <v>44357</v>
      </c>
      <c r="H667">
        <v>2</v>
      </c>
      <c r="K667">
        <v>0.5</v>
      </c>
      <c r="L667">
        <v>103.1811</v>
      </c>
      <c r="M667" t="s">
        <v>18</v>
      </c>
      <c r="N667">
        <v>31</v>
      </c>
      <c r="O667">
        <v>140</v>
      </c>
      <c r="P667">
        <v>70</v>
      </c>
      <c r="Q667">
        <v>70</v>
      </c>
      <c r="R667">
        <v>103.1811</v>
      </c>
      <c r="S667">
        <v>173.18110000000001</v>
      </c>
      <c r="T667">
        <v>173.18110000000001</v>
      </c>
      <c r="U667" t="s">
        <v>1053</v>
      </c>
      <c r="V667" t="s">
        <v>1050</v>
      </c>
    </row>
    <row r="668" spans="1:22" hidden="1" x14ac:dyDescent="0.35">
      <c r="A668" t="s">
        <v>713</v>
      </c>
      <c r="B668" t="s">
        <v>36</v>
      </c>
      <c r="C668" t="s">
        <v>7</v>
      </c>
      <c r="D668" t="s">
        <v>12</v>
      </c>
      <c r="F668">
        <v>44326</v>
      </c>
      <c r="G668">
        <v>44357</v>
      </c>
      <c r="H668">
        <v>2</v>
      </c>
      <c r="K668">
        <v>0.25</v>
      </c>
      <c r="L668">
        <v>122.633</v>
      </c>
      <c r="M668" t="s">
        <v>18</v>
      </c>
      <c r="N668">
        <v>31</v>
      </c>
      <c r="O668">
        <v>140</v>
      </c>
      <c r="P668">
        <v>35</v>
      </c>
      <c r="Q668">
        <v>35</v>
      </c>
      <c r="R668">
        <v>122.633</v>
      </c>
      <c r="S668">
        <v>157.63299999999998</v>
      </c>
      <c r="T668">
        <v>157.63299999999998</v>
      </c>
      <c r="U668" t="s">
        <v>1053</v>
      </c>
      <c r="V668" t="s">
        <v>1050</v>
      </c>
    </row>
    <row r="669" spans="1:22" hidden="1" x14ac:dyDescent="0.35">
      <c r="A669" t="s">
        <v>714</v>
      </c>
      <c r="B669" t="s">
        <v>39</v>
      </c>
      <c r="C669" t="s">
        <v>44</v>
      </c>
      <c r="D669" t="s">
        <v>12</v>
      </c>
      <c r="F669">
        <v>44326</v>
      </c>
      <c r="G669">
        <v>44361</v>
      </c>
      <c r="H669">
        <v>1</v>
      </c>
      <c r="K669">
        <v>0.25</v>
      </c>
      <c r="L669">
        <v>73.810299999999998</v>
      </c>
      <c r="M669" t="s">
        <v>18</v>
      </c>
      <c r="N669">
        <v>35</v>
      </c>
      <c r="O669">
        <v>80</v>
      </c>
      <c r="P669">
        <v>20</v>
      </c>
      <c r="Q669">
        <v>20</v>
      </c>
      <c r="R669">
        <v>73.810299999999998</v>
      </c>
      <c r="S669">
        <v>93.810299999999998</v>
      </c>
      <c r="T669">
        <v>93.810299999999998</v>
      </c>
      <c r="U669" t="s">
        <v>1053</v>
      </c>
      <c r="V669" t="s">
        <v>1053</v>
      </c>
    </row>
    <row r="670" spans="1:22" hidden="1" x14ac:dyDescent="0.35">
      <c r="A670" t="s">
        <v>715</v>
      </c>
      <c r="B670" t="s">
        <v>35</v>
      </c>
      <c r="C670" t="s">
        <v>9</v>
      </c>
      <c r="D670" t="s">
        <v>11</v>
      </c>
      <c r="F670">
        <v>44327</v>
      </c>
      <c r="G670">
        <v>44340</v>
      </c>
      <c r="H670">
        <v>2</v>
      </c>
      <c r="K670">
        <v>0.25</v>
      </c>
      <c r="L670">
        <v>479.36</v>
      </c>
      <c r="M670" t="s">
        <v>17</v>
      </c>
      <c r="N670">
        <v>13</v>
      </c>
      <c r="O670">
        <v>140</v>
      </c>
      <c r="P670">
        <v>35</v>
      </c>
      <c r="Q670">
        <v>35</v>
      </c>
      <c r="R670">
        <v>479.36</v>
      </c>
      <c r="S670">
        <v>514.36</v>
      </c>
      <c r="T670">
        <v>514.36</v>
      </c>
      <c r="U670" t="s">
        <v>1048</v>
      </c>
      <c r="V670" t="s">
        <v>1053</v>
      </c>
    </row>
    <row r="671" spans="1:22" hidden="1" x14ac:dyDescent="0.35">
      <c r="A671" t="s">
        <v>716</v>
      </c>
      <c r="B671" t="s">
        <v>38</v>
      </c>
      <c r="C671" t="s">
        <v>8</v>
      </c>
      <c r="D671" t="s">
        <v>12</v>
      </c>
      <c r="F671">
        <v>44327</v>
      </c>
      <c r="G671">
        <v>44349</v>
      </c>
      <c r="H671">
        <v>1</v>
      </c>
      <c r="K671">
        <v>0.25</v>
      </c>
      <c r="L671">
        <v>180</v>
      </c>
      <c r="M671" t="s">
        <v>19</v>
      </c>
      <c r="N671">
        <v>22</v>
      </c>
      <c r="O671">
        <v>80</v>
      </c>
      <c r="P671">
        <v>20</v>
      </c>
      <c r="Q671">
        <v>20</v>
      </c>
      <c r="R671">
        <v>180</v>
      </c>
      <c r="S671">
        <v>200</v>
      </c>
      <c r="T671">
        <v>200</v>
      </c>
      <c r="U671" t="s">
        <v>1048</v>
      </c>
      <c r="V671" t="s">
        <v>1051</v>
      </c>
    </row>
    <row r="672" spans="1:22" x14ac:dyDescent="0.35">
      <c r="A672" t="s">
        <v>717</v>
      </c>
      <c r="B672" t="s">
        <v>34</v>
      </c>
      <c r="C672" t="s">
        <v>44</v>
      </c>
      <c r="D672" t="s">
        <v>13</v>
      </c>
      <c r="E672" t="s">
        <v>3</v>
      </c>
      <c r="F672">
        <v>44327</v>
      </c>
      <c r="G672">
        <v>44399</v>
      </c>
      <c r="H672">
        <v>1</v>
      </c>
      <c r="K672">
        <v>1</v>
      </c>
      <c r="L672">
        <v>117.44840000000001</v>
      </c>
      <c r="M672" t="s">
        <v>17</v>
      </c>
      <c r="N672">
        <v>72</v>
      </c>
      <c r="O672">
        <v>80</v>
      </c>
      <c r="P672">
        <v>80</v>
      </c>
      <c r="Q672">
        <v>80</v>
      </c>
      <c r="R672">
        <v>117.44840000000001</v>
      </c>
      <c r="S672">
        <v>197.44839999999999</v>
      </c>
      <c r="T672">
        <v>197.44839999999999</v>
      </c>
      <c r="U672" t="s">
        <v>1048</v>
      </c>
      <c r="V672" t="s">
        <v>1050</v>
      </c>
    </row>
    <row r="673" spans="1:22" hidden="1" x14ac:dyDescent="0.35">
      <c r="A673" t="s">
        <v>718</v>
      </c>
      <c r="B673" t="s">
        <v>38</v>
      </c>
      <c r="C673" t="s">
        <v>8</v>
      </c>
      <c r="D673" t="s">
        <v>12</v>
      </c>
      <c r="F673">
        <v>44328</v>
      </c>
      <c r="G673">
        <v>44349</v>
      </c>
      <c r="H673">
        <v>1</v>
      </c>
      <c r="K673">
        <v>0.25</v>
      </c>
      <c r="L673">
        <v>240.28399999999999</v>
      </c>
      <c r="M673" t="s">
        <v>19</v>
      </c>
      <c r="N673">
        <v>21</v>
      </c>
      <c r="O673">
        <v>80</v>
      </c>
      <c r="P673">
        <v>20</v>
      </c>
      <c r="Q673">
        <v>20</v>
      </c>
      <c r="R673">
        <v>240.28399999999999</v>
      </c>
      <c r="S673">
        <v>260.28399999999999</v>
      </c>
      <c r="T673">
        <v>260.28399999999999</v>
      </c>
      <c r="U673" t="s">
        <v>1051</v>
      </c>
      <c r="V673" t="s">
        <v>1051</v>
      </c>
    </row>
    <row r="674" spans="1:22" hidden="1" x14ac:dyDescent="0.35">
      <c r="A674" t="s">
        <v>719</v>
      </c>
      <c r="B674" t="s">
        <v>42</v>
      </c>
      <c r="C674" t="s">
        <v>8</v>
      </c>
      <c r="D674" t="s">
        <v>13</v>
      </c>
      <c r="F674">
        <v>44328</v>
      </c>
      <c r="G674">
        <v>44363</v>
      </c>
      <c r="H674">
        <v>2</v>
      </c>
      <c r="K674">
        <v>0.5</v>
      </c>
      <c r="L674">
        <v>176.31290000000001</v>
      </c>
      <c r="M674" t="s">
        <v>18</v>
      </c>
      <c r="N674">
        <v>35</v>
      </c>
      <c r="O674">
        <v>140</v>
      </c>
      <c r="P674">
        <v>70</v>
      </c>
      <c r="Q674">
        <v>70</v>
      </c>
      <c r="R674">
        <v>176.31290000000001</v>
      </c>
      <c r="S674">
        <v>246.31290000000001</v>
      </c>
      <c r="T674">
        <v>246.31290000000001</v>
      </c>
      <c r="U674" t="s">
        <v>1051</v>
      </c>
      <c r="V674" t="s">
        <v>1051</v>
      </c>
    </row>
    <row r="675" spans="1:22" hidden="1" x14ac:dyDescent="0.35">
      <c r="A675" t="s">
        <v>720</v>
      </c>
      <c r="B675" t="s">
        <v>34</v>
      </c>
      <c r="C675" t="s">
        <v>44</v>
      </c>
      <c r="D675" t="s">
        <v>12</v>
      </c>
      <c r="F675">
        <v>44328</v>
      </c>
      <c r="G675">
        <v>44370</v>
      </c>
      <c r="H675">
        <v>1</v>
      </c>
      <c r="K675">
        <v>0.5</v>
      </c>
      <c r="L675">
        <v>280</v>
      </c>
      <c r="M675" t="s">
        <v>17</v>
      </c>
      <c r="N675">
        <v>42</v>
      </c>
      <c r="O675">
        <v>80</v>
      </c>
      <c r="P675">
        <v>40</v>
      </c>
      <c r="Q675">
        <v>40</v>
      </c>
      <c r="R675">
        <v>280</v>
      </c>
      <c r="S675">
        <v>320</v>
      </c>
      <c r="T675">
        <v>320</v>
      </c>
      <c r="U675" t="s">
        <v>1051</v>
      </c>
      <c r="V675" t="s">
        <v>1051</v>
      </c>
    </row>
    <row r="676" spans="1:22" hidden="1" x14ac:dyDescent="0.35">
      <c r="A676" t="s">
        <v>721</v>
      </c>
      <c r="B676" t="s">
        <v>34</v>
      </c>
      <c r="C676" t="s">
        <v>8</v>
      </c>
      <c r="D676" t="s">
        <v>2</v>
      </c>
      <c r="F676">
        <v>44328</v>
      </c>
      <c r="G676">
        <v>44397</v>
      </c>
      <c r="H676">
        <v>2</v>
      </c>
      <c r="K676">
        <v>2</v>
      </c>
      <c r="L676">
        <v>345.72890000000001</v>
      </c>
      <c r="M676" t="s">
        <v>18</v>
      </c>
      <c r="N676">
        <v>69</v>
      </c>
      <c r="O676">
        <v>140</v>
      </c>
      <c r="P676">
        <v>280</v>
      </c>
      <c r="Q676">
        <v>280</v>
      </c>
      <c r="R676">
        <v>345.72890000000001</v>
      </c>
      <c r="S676">
        <v>625.72890000000007</v>
      </c>
      <c r="T676">
        <v>625.72890000000007</v>
      </c>
      <c r="U676" t="s">
        <v>1051</v>
      </c>
      <c r="V676" t="s">
        <v>1048</v>
      </c>
    </row>
    <row r="677" spans="1:22" hidden="1" x14ac:dyDescent="0.35">
      <c r="A677" t="s">
        <v>722</v>
      </c>
      <c r="B677" t="s">
        <v>36</v>
      </c>
      <c r="C677" t="s">
        <v>7</v>
      </c>
      <c r="D677" t="s">
        <v>13</v>
      </c>
      <c r="F677">
        <v>44329</v>
      </c>
      <c r="G677">
        <v>44347</v>
      </c>
      <c r="H677">
        <v>2</v>
      </c>
      <c r="K677">
        <v>1</v>
      </c>
      <c r="L677">
        <v>158.29130000000001</v>
      </c>
      <c r="M677" t="s">
        <v>17</v>
      </c>
      <c r="N677">
        <v>18</v>
      </c>
      <c r="O677">
        <v>140</v>
      </c>
      <c r="P677">
        <v>140</v>
      </c>
      <c r="Q677">
        <v>140</v>
      </c>
      <c r="R677">
        <v>158.29130000000001</v>
      </c>
      <c r="S677">
        <v>298.29129999999998</v>
      </c>
      <c r="T677">
        <v>298.29129999999998</v>
      </c>
      <c r="U677" t="s">
        <v>1050</v>
      </c>
      <c r="V677" t="s">
        <v>1053</v>
      </c>
    </row>
    <row r="678" spans="1:22" hidden="1" x14ac:dyDescent="0.35">
      <c r="A678" t="s">
        <v>723</v>
      </c>
      <c r="B678" t="s">
        <v>35</v>
      </c>
      <c r="C678" t="s">
        <v>44</v>
      </c>
      <c r="D678" t="s">
        <v>13</v>
      </c>
      <c r="F678">
        <v>44329</v>
      </c>
      <c r="G678">
        <v>44348</v>
      </c>
      <c r="H678">
        <v>1</v>
      </c>
      <c r="K678">
        <v>0.5</v>
      </c>
      <c r="L678">
        <v>14.42</v>
      </c>
      <c r="M678" t="s">
        <v>17</v>
      </c>
      <c r="N678">
        <v>19</v>
      </c>
      <c r="O678">
        <v>80</v>
      </c>
      <c r="P678">
        <v>40</v>
      </c>
      <c r="Q678">
        <v>40</v>
      </c>
      <c r="R678">
        <v>14.42</v>
      </c>
      <c r="S678">
        <v>54.42</v>
      </c>
      <c r="T678">
        <v>54.42</v>
      </c>
      <c r="U678" t="s">
        <v>1050</v>
      </c>
      <c r="V678" t="s">
        <v>1048</v>
      </c>
    </row>
    <row r="679" spans="1:22" hidden="1" x14ac:dyDescent="0.35">
      <c r="A679" t="s">
        <v>724</v>
      </c>
      <c r="B679" t="s">
        <v>37</v>
      </c>
      <c r="C679" t="s">
        <v>43</v>
      </c>
      <c r="D679" t="s">
        <v>13</v>
      </c>
      <c r="F679">
        <v>44329</v>
      </c>
      <c r="G679">
        <v>44355</v>
      </c>
      <c r="H679">
        <v>1</v>
      </c>
      <c r="K679">
        <v>0.75</v>
      </c>
      <c r="L679">
        <v>62.970199999999998</v>
      </c>
      <c r="M679" t="s">
        <v>17</v>
      </c>
      <c r="N679">
        <v>26</v>
      </c>
      <c r="O679">
        <v>80</v>
      </c>
      <c r="P679">
        <v>60</v>
      </c>
      <c r="Q679">
        <v>60</v>
      </c>
      <c r="R679">
        <v>62.970199999999998</v>
      </c>
      <c r="S679">
        <v>122.97020000000001</v>
      </c>
      <c r="T679">
        <v>122.97020000000001</v>
      </c>
      <c r="U679" t="s">
        <v>1050</v>
      </c>
      <c r="V679" t="s">
        <v>1048</v>
      </c>
    </row>
    <row r="680" spans="1:22" hidden="1" x14ac:dyDescent="0.35">
      <c r="A680" t="s">
        <v>725</v>
      </c>
      <c r="B680" t="s">
        <v>36</v>
      </c>
      <c r="C680" t="s">
        <v>7</v>
      </c>
      <c r="D680" t="s">
        <v>12</v>
      </c>
      <c r="F680">
        <v>44329</v>
      </c>
      <c r="G680">
        <v>44355</v>
      </c>
      <c r="H680">
        <v>2</v>
      </c>
      <c r="K680">
        <v>0.25</v>
      </c>
      <c r="L680">
        <v>63.441299999999998</v>
      </c>
      <c r="M680" t="s">
        <v>17</v>
      </c>
      <c r="N680">
        <v>26</v>
      </c>
      <c r="O680">
        <v>140</v>
      </c>
      <c r="P680">
        <v>35</v>
      </c>
      <c r="Q680">
        <v>35</v>
      </c>
      <c r="R680">
        <v>63.441299999999998</v>
      </c>
      <c r="S680">
        <v>98.441299999999998</v>
      </c>
      <c r="T680">
        <v>98.441299999999998</v>
      </c>
      <c r="U680" t="s">
        <v>1050</v>
      </c>
      <c r="V680" t="s">
        <v>1048</v>
      </c>
    </row>
    <row r="681" spans="1:22" hidden="1" x14ac:dyDescent="0.35">
      <c r="A681" t="s">
        <v>726</v>
      </c>
      <c r="B681" t="s">
        <v>34</v>
      </c>
      <c r="C681" t="s">
        <v>44</v>
      </c>
      <c r="D681" t="s">
        <v>13</v>
      </c>
      <c r="F681">
        <v>44329</v>
      </c>
      <c r="G681">
        <v>44363</v>
      </c>
      <c r="H681">
        <v>1</v>
      </c>
      <c r="K681">
        <v>0.5</v>
      </c>
      <c r="L681">
        <v>30</v>
      </c>
      <c r="M681" t="s">
        <v>18</v>
      </c>
      <c r="N681">
        <v>34</v>
      </c>
      <c r="O681">
        <v>80</v>
      </c>
      <c r="P681">
        <v>40</v>
      </c>
      <c r="Q681">
        <v>40</v>
      </c>
      <c r="R681">
        <v>30</v>
      </c>
      <c r="S681">
        <v>70</v>
      </c>
      <c r="T681">
        <v>70</v>
      </c>
      <c r="U681" t="s">
        <v>1050</v>
      </c>
      <c r="V681" t="s">
        <v>1051</v>
      </c>
    </row>
    <row r="682" spans="1:22" hidden="1" x14ac:dyDescent="0.35">
      <c r="A682" t="s">
        <v>727</v>
      </c>
      <c r="B682" t="s">
        <v>41</v>
      </c>
      <c r="C682" t="s">
        <v>7</v>
      </c>
      <c r="D682" t="s">
        <v>13</v>
      </c>
      <c r="F682">
        <v>44329</v>
      </c>
      <c r="G682">
        <v>44364</v>
      </c>
      <c r="H682">
        <v>1</v>
      </c>
      <c r="K682">
        <v>0.5</v>
      </c>
      <c r="L682">
        <v>496</v>
      </c>
      <c r="M682" t="s">
        <v>17</v>
      </c>
      <c r="N682">
        <v>35</v>
      </c>
      <c r="O682">
        <v>80</v>
      </c>
      <c r="P682">
        <v>40</v>
      </c>
      <c r="Q682">
        <v>40</v>
      </c>
      <c r="R682">
        <v>496</v>
      </c>
      <c r="S682">
        <v>536</v>
      </c>
      <c r="T682">
        <v>536</v>
      </c>
      <c r="U682" t="s">
        <v>1050</v>
      </c>
      <c r="V682" t="s">
        <v>1050</v>
      </c>
    </row>
    <row r="683" spans="1:22" x14ac:dyDescent="0.35">
      <c r="A683" t="s">
        <v>728</v>
      </c>
      <c r="B683" t="s">
        <v>35</v>
      </c>
      <c r="C683" t="s">
        <v>44</v>
      </c>
      <c r="D683" t="s">
        <v>13</v>
      </c>
      <c r="E683" t="s">
        <v>3</v>
      </c>
      <c r="F683">
        <v>44329</v>
      </c>
      <c r="H683">
        <v>1</v>
      </c>
      <c r="J683" t="s">
        <v>3</v>
      </c>
      <c r="L683">
        <v>126.81</v>
      </c>
      <c r="M683" t="s">
        <v>18</v>
      </c>
      <c r="N683" t="s">
        <v>1054</v>
      </c>
      <c r="O683">
        <v>80</v>
      </c>
      <c r="P683">
        <v>0</v>
      </c>
      <c r="Q683">
        <v>0</v>
      </c>
      <c r="R683">
        <v>0</v>
      </c>
      <c r="S683">
        <v>126.81</v>
      </c>
      <c r="T683">
        <v>0</v>
      </c>
      <c r="U683" t="s">
        <v>1050</v>
      </c>
      <c r="V683" t="s">
        <v>1052</v>
      </c>
    </row>
    <row r="684" spans="1:22" hidden="1" x14ac:dyDescent="0.35">
      <c r="A684" t="s">
        <v>729</v>
      </c>
      <c r="B684" t="s">
        <v>38</v>
      </c>
      <c r="C684" t="s">
        <v>8</v>
      </c>
      <c r="D684" t="s">
        <v>1</v>
      </c>
      <c r="F684">
        <v>44329</v>
      </c>
      <c r="H684">
        <v>2</v>
      </c>
      <c r="L684">
        <v>144</v>
      </c>
      <c r="M684" t="s">
        <v>18</v>
      </c>
      <c r="N684" t="s">
        <v>1054</v>
      </c>
      <c r="O684">
        <v>140</v>
      </c>
      <c r="P684">
        <v>0</v>
      </c>
      <c r="Q684">
        <v>0</v>
      </c>
      <c r="R684">
        <v>144</v>
      </c>
      <c r="S684">
        <v>144</v>
      </c>
      <c r="T684">
        <v>144</v>
      </c>
      <c r="U684" t="s">
        <v>1050</v>
      </c>
      <c r="V684" t="s">
        <v>1052</v>
      </c>
    </row>
    <row r="685" spans="1:22" hidden="1" x14ac:dyDescent="0.35">
      <c r="A685" t="s">
        <v>730</v>
      </c>
      <c r="B685" t="s">
        <v>40</v>
      </c>
      <c r="C685" t="s">
        <v>7</v>
      </c>
      <c r="D685" t="s">
        <v>13</v>
      </c>
      <c r="F685">
        <v>44331</v>
      </c>
      <c r="G685">
        <v>44354</v>
      </c>
      <c r="H685">
        <v>2</v>
      </c>
      <c r="J685" t="s">
        <v>3</v>
      </c>
      <c r="K685">
        <v>0.5</v>
      </c>
      <c r="L685">
        <v>494.92989999999998</v>
      </c>
      <c r="M685" t="s">
        <v>18</v>
      </c>
      <c r="N685">
        <v>23</v>
      </c>
      <c r="O685">
        <v>140</v>
      </c>
      <c r="P685">
        <v>70</v>
      </c>
      <c r="Q685">
        <v>70</v>
      </c>
      <c r="R685">
        <v>0</v>
      </c>
      <c r="S685">
        <v>564.92989999999998</v>
      </c>
      <c r="T685">
        <v>70</v>
      </c>
      <c r="U685" t="s">
        <v>1052</v>
      </c>
      <c r="V685" t="s">
        <v>1053</v>
      </c>
    </row>
    <row r="686" spans="1:22" hidden="1" x14ac:dyDescent="0.35">
      <c r="A686" t="s">
        <v>731</v>
      </c>
      <c r="B686" t="s">
        <v>36</v>
      </c>
      <c r="C686" t="s">
        <v>7</v>
      </c>
      <c r="D686" t="s">
        <v>12</v>
      </c>
      <c r="F686">
        <v>44331</v>
      </c>
      <c r="G686">
        <v>44355</v>
      </c>
      <c r="H686">
        <v>2</v>
      </c>
      <c r="K686">
        <v>0.25</v>
      </c>
      <c r="L686">
        <v>30.0473</v>
      </c>
      <c r="M686" t="s">
        <v>18</v>
      </c>
      <c r="N686">
        <v>24</v>
      </c>
      <c r="O686">
        <v>140</v>
      </c>
      <c r="P686">
        <v>35</v>
      </c>
      <c r="Q686">
        <v>35</v>
      </c>
      <c r="R686">
        <v>30.0473</v>
      </c>
      <c r="S686">
        <v>65.047300000000007</v>
      </c>
      <c r="T686">
        <v>65.047300000000007</v>
      </c>
      <c r="U686" t="s">
        <v>1052</v>
      </c>
      <c r="V686" t="s">
        <v>1048</v>
      </c>
    </row>
    <row r="687" spans="1:22" x14ac:dyDescent="0.35">
      <c r="A687" t="s">
        <v>732</v>
      </c>
      <c r="B687" t="s">
        <v>39</v>
      </c>
      <c r="C687" t="s">
        <v>9</v>
      </c>
      <c r="D687" t="s">
        <v>12</v>
      </c>
      <c r="E687" t="s">
        <v>3</v>
      </c>
      <c r="F687">
        <v>44333</v>
      </c>
      <c r="G687">
        <v>44341</v>
      </c>
      <c r="H687">
        <v>1</v>
      </c>
      <c r="K687">
        <v>0.25</v>
      </c>
      <c r="L687">
        <v>147.63820000000001</v>
      </c>
      <c r="M687" t="s">
        <v>17</v>
      </c>
      <c r="N687">
        <v>8</v>
      </c>
      <c r="O687">
        <v>80</v>
      </c>
      <c r="P687">
        <v>20</v>
      </c>
      <c r="Q687">
        <v>20</v>
      </c>
      <c r="R687">
        <v>147.63820000000001</v>
      </c>
      <c r="S687">
        <v>167.63820000000001</v>
      </c>
      <c r="T687">
        <v>167.63820000000001</v>
      </c>
      <c r="U687" t="s">
        <v>1053</v>
      </c>
      <c r="V687" t="s">
        <v>1048</v>
      </c>
    </row>
    <row r="688" spans="1:22" hidden="1" x14ac:dyDescent="0.35">
      <c r="A688" t="s">
        <v>733</v>
      </c>
      <c r="B688" t="s">
        <v>36</v>
      </c>
      <c r="C688" t="s">
        <v>7</v>
      </c>
      <c r="D688" t="s">
        <v>13</v>
      </c>
      <c r="F688">
        <v>44333</v>
      </c>
      <c r="G688">
        <v>44344</v>
      </c>
      <c r="H688">
        <v>2</v>
      </c>
      <c r="K688">
        <v>0.5</v>
      </c>
      <c r="L688">
        <v>37.44</v>
      </c>
      <c r="M688" t="s">
        <v>18</v>
      </c>
      <c r="N688">
        <v>11</v>
      </c>
      <c r="O688">
        <v>140</v>
      </c>
      <c r="P688">
        <v>70</v>
      </c>
      <c r="Q688">
        <v>70</v>
      </c>
      <c r="R688">
        <v>37.44</v>
      </c>
      <c r="S688">
        <v>107.44</v>
      </c>
      <c r="T688">
        <v>107.44</v>
      </c>
      <c r="U688" t="s">
        <v>1053</v>
      </c>
      <c r="V688" t="s">
        <v>1049</v>
      </c>
    </row>
    <row r="689" spans="1:22" hidden="1" x14ac:dyDescent="0.35">
      <c r="A689" t="s">
        <v>734</v>
      </c>
      <c r="B689" t="s">
        <v>41</v>
      </c>
      <c r="C689" t="s">
        <v>7</v>
      </c>
      <c r="D689" t="s">
        <v>12</v>
      </c>
      <c r="F689">
        <v>44333</v>
      </c>
      <c r="G689">
        <v>44349</v>
      </c>
      <c r="H689">
        <v>2</v>
      </c>
      <c r="K689">
        <v>0.5</v>
      </c>
      <c r="L689">
        <v>288</v>
      </c>
      <c r="M689" t="s">
        <v>17</v>
      </c>
      <c r="N689">
        <v>16</v>
      </c>
      <c r="O689">
        <v>140</v>
      </c>
      <c r="P689">
        <v>70</v>
      </c>
      <c r="Q689">
        <v>70</v>
      </c>
      <c r="R689">
        <v>288</v>
      </c>
      <c r="S689">
        <v>358</v>
      </c>
      <c r="T689">
        <v>358</v>
      </c>
      <c r="U689" t="s">
        <v>1053</v>
      </c>
      <c r="V689" t="s">
        <v>1051</v>
      </c>
    </row>
    <row r="690" spans="1:22" hidden="1" x14ac:dyDescent="0.35">
      <c r="A690" t="s">
        <v>735</v>
      </c>
      <c r="B690" t="s">
        <v>35</v>
      </c>
      <c r="C690" t="s">
        <v>44</v>
      </c>
      <c r="D690" t="s">
        <v>12</v>
      </c>
      <c r="F690">
        <v>44333</v>
      </c>
      <c r="G690">
        <v>44349</v>
      </c>
      <c r="H690">
        <v>2</v>
      </c>
      <c r="K690">
        <v>1</v>
      </c>
      <c r="L690">
        <v>150</v>
      </c>
      <c r="M690" t="s">
        <v>18</v>
      </c>
      <c r="N690">
        <v>16</v>
      </c>
      <c r="O690">
        <v>140</v>
      </c>
      <c r="P690">
        <v>140</v>
      </c>
      <c r="Q690">
        <v>140</v>
      </c>
      <c r="R690">
        <v>150</v>
      </c>
      <c r="S690">
        <v>290</v>
      </c>
      <c r="T690">
        <v>290</v>
      </c>
      <c r="U690" t="s">
        <v>1053</v>
      </c>
      <c r="V690" t="s">
        <v>1051</v>
      </c>
    </row>
    <row r="691" spans="1:22" hidden="1" x14ac:dyDescent="0.35">
      <c r="A691" t="s">
        <v>736</v>
      </c>
      <c r="B691" t="s">
        <v>36</v>
      </c>
      <c r="C691" t="s">
        <v>7</v>
      </c>
      <c r="D691" t="s">
        <v>11</v>
      </c>
      <c r="F691">
        <v>44333</v>
      </c>
      <c r="G691">
        <v>44355</v>
      </c>
      <c r="H691">
        <v>1</v>
      </c>
      <c r="K691">
        <v>0.25</v>
      </c>
      <c r="L691">
        <v>42.66</v>
      </c>
      <c r="M691" t="s">
        <v>17</v>
      </c>
      <c r="N691">
        <v>22</v>
      </c>
      <c r="O691">
        <v>80</v>
      </c>
      <c r="P691">
        <v>20</v>
      </c>
      <c r="Q691">
        <v>20</v>
      </c>
      <c r="R691">
        <v>42.66</v>
      </c>
      <c r="S691">
        <v>62.66</v>
      </c>
      <c r="T691">
        <v>62.66</v>
      </c>
      <c r="U691" t="s">
        <v>1053</v>
      </c>
      <c r="V691" t="s">
        <v>1048</v>
      </c>
    </row>
    <row r="692" spans="1:22" hidden="1" x14ac:dyDescent="0.35">
      <c r="A692" t="s">
        <v>737</v>
      </c>
      <c r="B692" t="s">
        <v>36</v>
      </c>
      <c r="C692" t="s">
        <v>7</v>
      </c>
      <c r="D692" t="s">
        <v>12</v>
      </c>
      <c r="F692">
        <v>44333</v>
      </c>
      <c r="G692">
        <v>44355</v>
      </c>
      <c r="H692">
        <v>1</v>
      </c>
      <c r="K692">
        <v>0.25</v>
      </c>
      <c r="L692">
        <v>287.25</v>
      </c>
      <c r="M692" t="s">
        <v>17</v>
      </c>
      <c r="N692">
        <v>22</v>
      </c>
      <c r="O692">
        <v>80</v>
      </c>
      <c r="P692">
        <v>20</v>
      </c>
      <c r="Q692">
        <v>20</v>
      </c>
      <c r="R692">
        <v>287.25</v>
      </c>
      <c r="S692">
        <v>307.25</v>
      </c>
      <c r="T692">
        <v>307.25</v>
      </c>
      <c r="U692" t="s">
        <v>1053</v>
      </c>
      <c r="V692" t="s">
        <v>1048</v>
      </c>
    </row>
    <row r="693" spans="1:22" hidden="1" x14ac:dyDescent="0.35">
      <c r="A693" t="s">
        <v>738</v>
      </c>
      <c r="B693" t="s">
        <v>38</v>
      </c>
      <c r="C693" t="s">
        <v>44</v>
      </c>
      <c r="D693" t="s">
        <v>11</v>
      </c>
      <c r="F693">
        <v>44333</v>
      </c>
      <c r="G693">
        <v>44358</v>
      </c>
      <c r="H693">
        <v>2</v>
      </c>
      <c r="K693">
        <v>0.25</v>
      </c>
      <c r="L693">
        <v>147.4015</v>
      </c>
      <c r="M693" t="s">
        <v>18</v>
      </c>
      <c r="N693">
        <v>25</v>
      </c>
      <c r="O693">
        <v>140</v>
      </c>
      <c r="P693">
        <v>35</v>
      </c>
      <c r="Q693">
        <v>35</v>
      </c>
      <c r="R693">
        <v>147.4015</v>
      </c>
      <c r="S693">
        <v>182.4015</v>
      </c>
      <c r="T693">
        <v>182.4015</v>
      </c>
      <c r="U693" t="s">
        <v>1053</v>
      </c>
      <c r="V693" t="s">
        <v>1049</v>
      </c>
    </row>
    <row r="694" spans="1:22" hidden="1" x14ac:dyDescent="0.35">
      <c r="A694" t="s">
        <v>739</v>
      </c>
      <c r="B694" t="s">
        <v>36</v>
      </c>
      <c r="C694" t="s">
        <v>7</v>
      </c>
      <c r="D694" t="s">
        <v>11</v>
      </c>
      <c r="F694">
        <v>44333</v>
      </c>
      <c r="G694">
        <v>44366</v>
      </c>
      <c r="H694">
        <v>1</v>
      </c>
      <c r="K694">
        <v>0.25</v>
      </c>
      <c r="L694">
        <v>59.242100000000001</v>
      </c>
      <c r="M694" t="s">
        <v>18</v>
      </c>
      <c r="N694">
        <v>33</v>
      </c>
      <c r="O694">
        <v>80</v>
      </c>
      <c r="P694">
        <v>20</v>
      </c>
      <c r="Q694">
        <v>20</v>
      </c>
      <c r="R694">
        <v>59.242100000000001</v>
      </c>
      <c r="S694">
        <v>79.242099999999994</v>
      </c>
      <c r="T694">
        <v>79.242099999999994</v>
      </c>
      <c r="U694" t="s">
        <v>1053</v>
      </c>
      <c r="V694" t="s">
        <v>1052</v>
      </c>
    </row>
    <row r="695" spans="1:22" hidden="1" x14ac:dyDescent="0.35">
      <c r="A695" t="s">
        <v>740</v>
      </c>
      <c r="B695" t="s">
        <v>36</v>
      </c>
      <c r="C695" t="s">
        <v>7</v>
      </c>
      <c r="D695" t="s">
        <v>12</v>
      </c>
      <c r="F695">
        <v>44333</v>
      </c>
      <c r="G695">
        <v>44361</v>
      </c>
      <c r="H695">
        <v>1</v>
      </c>
      <c r="K695">
        <v>0.25</v>
      </c>
      <c r="L695">
        <v>240</v>
      </c>
      <c r="M695" t="s">
        <v>17</v>
      </c>
      <c r="N695">
        <v>28</v>
      </c>
      <c r="O695">
        <v>80</v>
      </c>
      <c r="P695">
        <v>20</v>
      </c>
      <c r="Q695">
        <v>20</v>
      </c>
      <c r="R695">
        <v>240</v>
      </c>
      <c r="S695">
        <v>260</v>
      </c>
      <c r="T695">
        <v>260</v>
      </c>
      <c r="U695" t="s">
        <v>1053</v>
      </c>
      <c r="V695" t="s">
        <v>1053</v>
      </c>
    </row>
    <row r="696" spans="1:22" hidden="1" x14ac:dyDescent="0.35">
      <c r="A696" t="s">
        <v>741</v>
      </c>
      <c r="B696" t="s">
        <v>36</v>
      </c>
      <c r="C696" t="s">
        <v>7</v>
      </c>
      <c r="D696" t="s">
        <v>11</v>
      </c>
      <c r="F696">
        <v>44333</v>
      </c>
      <c r="G696">
        <v>44369</v>
      </c>
      <c r="H696">
        <v>2</v>
      </c>
      <c r="K696">
        <v>0.25</v>
      </c>
      <c r="L696">
        <v>197.47</v>
      </c>
      <c r="M696" t="s">
        <v>18</v>
      </c>
      <c r="N696">
        <v>36</v>
      </c>
      <c r="O696">
        <v>140</v>
      </c>
      <c r="P696">
        <v>35</v>
      </c>
      <c r="Q696">
        <v>35</v>
      </c>
      <c r="R696">
        <v>197.47</v>
      </c>
      <c r="S696">
        <v>232.47</v>
      </c>
      <c r="T696">
        <v>232.47</v>
      </c>
      <c r="U696" t="s">
        <v>1053</v>
      </c>
      <c r="V696" t="s">
        <v>1048</v>
      </c>
    </row>
    <row r="697" spans="1:22" hidden="1" x14ac:dyDescent="0.35">
      <c r="A697" t="s">
        <v>742</v>
      </c>
      <c r="B697" t="s">
        <v>41</v>
      </c>
      <c r="C697" t="s">
        <v>7</v>
      </c>
      <c r="D697" t="s">
        <v>12</v>
      </c>
      <c r="F697">
        <v>44333</v>
      </c>
      <c r="G697">
        <v>44393</v>
      </c>
      <c r="H697">
        <v>2</v>
      </c>
      <c r="K697">
        <v>0.5</v>
      </c>
      <c r="L697">
        <v>304.19459999999998</v>
      </c>
      <c r="M697" t="s">
        <v>18</v>
      </c>
      <c r="N697">
        <v>60</v>
      </c>
      <c r="O697">
        <v>140</v>
      </c>
      <c r="P697">
        <v>70</v>
      </c>
      <c r="Q697">
        <v>70</v>
      </c>
      <c r="R697">
        <v>304.19459999999998</v>
      </c>
      <c r="S697">
        <v>374.19459999999998</v>
      </c>
      <c r="T697">
        <v>374.19459999999998</v>
      </c>
      <c r="U697" t="s">
        <v>1053</v>
      </c>
      <c r="V697" t="s">
        <v>1049</v>
      </c>
    </row>
    <row r="698" spans="1:22" hidden="1" x14ac:dyDescent="0.35">
      <c r="A698" t="s">
        <v>743</v>
      </c>
      <c r="B698" t="s">
        <v>39</v>
      </c>
      <c r="C698" t="s">
        <v>9</v>
      </c>
      <c r="D698" t="s">
        <v>13</v>
      </c>
      <c r="F698">
        <v>44334</v>
      </c>
      <c r="G698">
        <v>44343</v>
      </c>
      <c r="H698">
        <v>1</v>
      </c>
      <c r="K698">
        <v>0.5</v>
      </c>
      <c r="L698">
        <v>64.342100000000002</v>
      </c>
      <c r="M698" t="s">
        <v>17</v>
      </c>
      <c r="N698">
        <v>9</v>
      </c>
      <c r="O698">
        <v>80</v>
      </c>
      <c r="P698">
        <v>40</v>
      </c>
      <c r="Q698">
        <v>40</v>
      </c>
      <c r="R698">
        <v>64.342100000000002</v>
      </c>
      <c r="S698">
        <v>104.3421</v>
      </c>
      <c r="T698">
        <v>104.3421</v>
      </c>
      <c r="U698" t="s">
        <v>1048</v>
      </c>
      <c r="V698" t="s">
        <v>1050</v>
      </c>
    </row>
    <row r="699" spans="1:22" hidden="1" x14ac:dyDescent="0.35">
      <c r="A699" t="s">
        <v>744</v>
      </c>
      <c r="B699" t="s">
        <v>37</v>
      </c>
      <c r="C699" t="s">
        <v>43</v>
      </c>
      <c r="D699" t="s">
        <v>13</v>
      </c>
      <c r="F699">
        <v>44334</v>
      </c>
      <c r="G699">
        <v>44347</v>
      </c>
      <c r="H699">
        <v>1</v>
      </c>
      <c r="K699">
        <v>0.5</v>
      </c>
      <c r="L699">
        <v>10.27</v>
      </c>
      <c r="M699" t="s">
        <v>17</v>
      </c>
      <c r="N699">
        <v>13</v>
      </c>
      <c r="O699">
        <v>80</v>
      </c>
      <c r="P699">
        <v>40</v>
      </c>
      <c r="Q699">
        <v>40</v>
      </c>
      <c r="R699">
        <v>10.27</v>
      </c>
      <c r="S699">
        <v>50.269999999999996</v>
      </c>
      <c r="T699">
        <v>50.269999999999996</v>
      </c>
      <c r="U699" t="s">
        <v>1048</v>
      </c>
      <c r="V699" t="s">
        <v>1053</v>
      </c>
    </row>
    <row r="700" spans="1:22" hidden="1" x14ac:dyDescent="0.35">
      <c r="A700" t="s">
        <v>745</v>
      </c>
      <c r="B700" t="s">
        <v>35</v>
      </c>
      <c r="C700" t="s">
        <v>9</v>
      </c>
      <c r="D700" t="s">
        <v>12</v>
      </c>
      <c r="F700">
        <v>44334</v>
      </c>
      <c r="G700">
        <v>44350</v>
      </c>
      <c r="H700">
        <v>2</v>
      </c>
      <c r="K700">
        <v>0.75</v>
      </c>
      <c r="L700">
        <v>319.02080000000001</v>
      </c>
      <c r="M700" t="s">
        <v>18</v>
      </c>
      <c r="N700">
        <v>16</v>
      </c>
      <c r="O700">
        <v>140</v>
      </c>
      <c r="P700">
        <v>105</v>
      </c>
      <c r="Q700">
        <v>105</v>
      </c>
      <c r="R700">
        <v>319.02080000000001</v>
      </c>
      <c r="S700">
        <v>424.02080000000001</v>
      </c>
      <c r="T700">
        <v>424.02080000000001</v>
      </c>
      <c r="U700" t="s">
        <v>1048</v>
      </c>
      <c r="V700" t="s">
        <v>1050</v>
      </c>
    </row>
    <row r="701" spans="1:22" hidden="1" x14ac:dyDescent="0.35">
      <c r="A701" t="s">
        <v>746</v>
      </c>
      <c r="B701" t="s">
        <v>35</v>
      </c>
      <c r="C701" t="s">
        <v>8</v>
      </c>
      <c r="D701" t="s">
        <v>13</v>
      </c>
      <c r="F701">
        <v>44334</v>
      </c>
      <c r="G701">
        <v>44348</v>
      </c>
      <c r="H701">
        <v>1</v>
      </c>
      <c r="K701">
        <v>0.75</v>
      </c>
      <c r="L701">
        <v>131</v>
      </c>
      <c r="M701" t="s">
        <v>18</v>
      </c>
      <c r="N701">
        <v>14</v>
      </c>
      <c r="O701">
        <v>80</v>
      </c>
      <c r="P701">
        <v>60</v>
      </c>
      <c r="Q701">
        <v>60</v>
      </c>
      <c r="R701">
        <v>131</v>
      </c>
      <c r="S701">
        <v>191</v>
      </c>
      <c r="T701">
        <v>191</v>
      </c>
      <c r="U701" t="s">
        <v>1048</v>
      </c>
      <c r="V701" t="s">
        <v>1048</v>
      </c>
    </row>
    <row r="702" spans="1:22" hidden="1" x14ac:dyDescent="0.35">
      <c r="A702" t="s">
        <v>747</v>
      </c>
      <c r="B702" t="s">
        <v>36</v>
      </c>
      <c r="C702" t="s">
        <v>7</v>
      </c>
      <c r="D702" t="s">
        <v>12</v>
      </c>
      <c r="F702">
        <v>44334</v>
      </c>
      <c r="G702">
        <v>44349</v>
      </c>
      <c r="H702">
        <v>2</v>
      </c>
      <c r="K702">
        <v>0.25</v>
      </c>
      <c r="L702">
        <v>167</v>
      </c>
      <c r="M702" t="s">
        <v>17</v>
      </c>
      <c r="N702">
        <v>15</v>
      </c>
      <c r="O702">
        <v>140</v>
      </c>
      <c r="P702">
        <v>35</v>
      </c>
      <c r="Q702">
        <v>35</v>
      </c>
      <c r="R702">
        <v>167</v>
      </c>
      <c r="S702">
        <v>202</v>
      </c>
      <c r="T702">
        <v>202</v>
      </c>
      <c r="U702" t="s">
        <v>1048</v>
      </c>
      <c r="V702" t="s">
        <v>1051</v>
      </c>
    </row>
    <row r="703" spans="1:22" hidden="1" x14ac:dyDescent="0.35">
      <c r="A703" t="s">
        <v>748</v>
      </c>
      <c r="B703" t="s">
        <v>39</v>
      </c>
      <c r="C703" t="s">
        <v>9</v>
      </c>
      <c r="D703" t="s">
        <v>13</v>
      </c>
      <c r="F703">
        <v>44334</v>
      </c>
      <c r="G703">
        <v>44356</v>
      </c>
      <c r="H703">
        <v>1</v>
      </c>
      <c r="K703">
        <v>0.5</v>
      </c>
      <c r="L703">
        <v>91.041700000000006</v>
      </c>
      <c r="M703" t="s">
        <v>17</v>
      </c>
      <c r="N703">
        <v>22</v>
      </c>
      <c r="O703">
        <v>80</v>
      </c>
      <c r="P703">
        <v>40</v>
      </c>
      <c r="Q703">
        <v>40</v>
      </c>
      <c r="R703">
        <v>91.041700000000006</v>
      </c>
      <c r="S703">
        <v>131.04169999999999</v>
      </c>
      <c r="T703">
        <v>131.04169999999999</v>
      </c>
      <c r="U703" t="s">
        <v>1048</v>
      </c>
      <c r="V703" t="s">
        <v>1051</v>
      </c>
    </row>
    <row r="704" spans="1:22" hidden="1" x14ac:dyDescent="0.35">
      <c r="A704" t="s">
        <v>749</v>
      </c>
      <c r="B704" t="s">
        <v>38</v>
      </c>
      <c r="C704" t="s">
        <v>8</v>
      </c>
      <c r="D704" t="s">
        <v>12</v>
      </c>
      <c r="F704">
        <v>44334</v>
      </c>
      <c r="G704">
        <v>44369</v>
      </c>
      <c r="H704">
        <v>1</v>
      </c>
      <c r="K704">
        <v>0.25</v>
      </c>
      <c r="L704">
        <v>44.9221</v>
      </c>
      <c r="M704" t="s">
        <v>18</v>
      </c>
      <c r="N704">
        <v>35</v>
      </c>
      <c r="O704">
        <v>80</v>
      </c>
      <c r="P704">
        <v>20</v>
      </c>
      <c r="Q704">
        <v>20</v>
      </c>
      <c r="R704">
        <v>44.9221</v>
      </c>
      <c r="S704">
        <v>64.9221</v>
      </c>
      <c r="T704">
        <v>64.9221</v>
      </c>
      <c r="U704" t="s">
        <v>1048</v>
      </c>
      <c r="V704" t="s">
        <v>1048</v>
      </c>
    </row>
    <row r="705" spans="1:22" hidden="1" x14ac:dyDescent="0.35">
      <c r="A705" t="s">
        <v>750</v>
      </c>
      <c r="B705" t="s">
        <v>35</v>
      </c>
      <c r="C705" t="s">
        <v>44</v>
      </c>
      <c r="D705" t="s">
        <v>13</v>
      </c>
      <c r="F705">
        <v>44334</v>
      </c>
      <c r="G705">
        <v>44400</v>
      </c>
      <c r="H705">
        <v>1</v>
      </c>
      <c r="I705" t="s">
        <v>3</v>
      </c>
      <c r="J705" t="s">
        <v>3</v>
      </c>
      <c r="K705">
        <v>1</v>
      </c>
      <c r="L705">
        <v>163.92760000000001</v>
      </c>
      <c r="M705" t="s">
        <v>20</v>
      </c>
      <c r="N705">
        <v>66</v>
      </c>
      <c r="O705">
        <v>80</v>
      </c>
      <c r="P705">
        <v>80</v>
      </c>
      <c r="Q705">
        <v>0</v>
      </c>
      <c r="R705">
        <v>0</v>
      </c>
      <c r="S705">
        <v>243.92760000000001</v>
      </c>
      <c r="T705">
        <v>0</v>
      </c>
      <c r="U705" t="s">
        <v>1048</v>
      </c>
      <c r="V705" t="s">
        <v>1049</v>
      </c>
    </row>
    <row r="706" spans="1:22" hidden="1" x14ac:dyDescent="0.35">
      <c r="A706" t="s">
        <v>751</v>
      </c>
      <c r="B706" t="s">
        <v>39</v>
      </c>
      <c r="C706" t="s">
        <v>44</v>
      </c>
      <c r="D706" t="s">
        <v>1</v>
      </c>
      <c r="F706">
        <v>44334</v>
      </c>
      <c r="H706">
        <v>2</v>
      </c>
      <c r="L706">
        <v>281.61579999999998</v>
      </c>
      <c r="M706" t="s">
        <v>17</v>
      </c>
      <c r="N706" t="s">
        <v>1054</v>
      </c>
      <c r="O706">
        <v>140</v>
      </c>
      <c r="P706">
        <v>0</v>
      </c>
      <c r="Q706">
        <v>0</v>
      </c>
      <c r="R706">
        <v>281.61579999999998</v>
      </c>
      <c r="S706">
        <v>281.61579999999998</v>
      </c>
      <c r="T706">
        <v>281.61579999999998</v>
      </c>
      <c r="U706" t="s">
        <v>1048</v>
      </c>
      <c r="V706" t="s">
        <v>1052</v>
      </c>
    </row>
    <row r="707" spans="1:22" hidden="1" x14ac:dyDescent="0.35">
      <c r="A707" t="s">
        <v>752</v>
      </c>
      <c r="B707" t="s">
        <v>37</v>
      </c>
      <c r="C707" t="s">
        <v>43</v>
      </c>
      <c r="D707" t="s">
        <v>12</v>
      </c>
      <c r="F707">
        <v>44335</v>
      </c>
      <c r="G707">
        <v>44347</v>
      </c>
      <c r="H707">
        <v>1</v>
      </c>
      <c r="K707">
        <v>0.5</v>
      </c>
      <c r="L707">
        <v>7.02</v>
      </c>
      <c r="M707" t="s">
        <v>19</v>
      </c>
      <c r="N707">
        <v>12</v>
      </c>
      <c r="O707">
        <v>80</v>
      </c>
      <c r="P707">
        <v>40</v>
      </c>
      <c r="Q707">
        <v>40</v>
      </c>
      <c r="R707">
        <v>7.02</v>
      </c>
      <c r="S707">
        <v>47.019999999999996</v>
      </c>
      <c r="T707">
        <v>47.019999999999996</v>
      </c>
      <c r="U707" t="s">
        <v>1051</v>
      </c>
      <c r="V707" t="s">
        <v>1053</v>
      </c>
    </row>
    <row r="708" spans="1:22" hidden="1" x14ac:dyDescent="0.35">
      <c r="A708" t="s">
        <v>753</v>
      </c>
      <c r="B708" t="s">
        <v>37</v>
      </c>
      <c r="C708" t="s">
        <v>43</v>
      </c>
      <c r="D708" t="s">
        <v>12</v>
      </c>
      <c r="F708">
        <v>44335</v>
      </c>
      <c r="G708">
        <v>44347</v>
      </c>
      <c r="H708">
        <v>1</v>
      </c>
      <c r="K708">
        <v>0.5</v>
      </c>
      <c r="L708">
        <v>28.996500000000001</v>
      </c>
      <c r="M708" t="s">
        <v>17</v>
      </c>
      <c r="N708">
        <v>12</v>
      </c>
      <c r="O708">
        <v>80</v>
      </c>
      <c r="P708">
        <v>40</v>
      </c>
      <c r="Q708">
        <v>40</v>
      </c>
      <c r="R708">
        <v>28.996500000000001</v>
      </c>
      <c r="S708">
        <v>68.996499999999997</v>
      </c>
      <c r="T708">
        <v>68.996499999999997</v>
      </c>
      <c r="U708" t="s">
        <v>1051</v>
      </c>
      <c r="V708" t="s">
        <v>1053</v>
      </c>
    </row>
    <row r="709" spans="1:22" hidden="1" x14ac:dyDescent="0.35">
      <c r="A709" t="s">
        <v>754</v>
      </c>
      <c r="B709" t="s">
        <v>37</v>
      </c>
      <c r="C709" t="s">
        <v>43</v>
      </c>
      <c r="D709" t="s">
        <v>12</v>
      </c>
      <c r="F709">
        <v>44335</v>
      </c>
      <c r="G709">
        <v>44347</v>
      </c>
      <c r="H709">
        <v>1</v>
      </c>
      <c r="K709">
        <v>0.5</v>
      </c>
      <c r="L709">
        <v>50.57</v>
      </c>
      <c r="M709" t="s">
        <v>19</v>
      </c>
      <c r="N709">
        <v>12</v>
      </c>
      <c r="O709">
        <v>80</v>
      </c>
      <c r="P709">
        <v>40</v>
      </c>
      <c r="Q709">
        <v>40</v>
      </c>
      <c r="R709">
        <v>50.57</v>
      </c>
      <c r="S709">
        <v>90.57</v>
      </c>
      <c r="T709">
        <v>90.57</v>
      </c>
      <c r="U709" t="s">
        <v>1051</v>
      </c>
      <c r="V709" t="s">
        <v>1053</v>
      </c>
    </row>
    <row r="710" spans="1:22" hidden="1" x14ac:dyDescent="0.35">
      <c r="A710" t="s">
        <v>755</v>
      </c>
      <c r="B710" t="s">
        <v>40</v>
      </c>
      <c r="C710" t="s">
        <v>7</v>
      </c>
      <c r="D710" t="s">
        <v>13</v>
      </c>
      <c r="F710">
        <v>44335</v>
      </c>
      <c r="G710">
        <v>44350</v>
      </c>
      <c r="H710">
        <v>2</v>
      </c>
      <c r="K710">
        <v>0.5</v>
      </c>
      <c r="L710">
        <v>271.791</v>
      </c>
      <c r="M710" t="s">
        <v>18</v>
      </c>
      <c r="N710">
        <v>15</v>
      </c>
      <c r="O710">
        <v>140</v>
      </c>
      <c r="P710">
        <v>70</v>
      </c>
      <c r="Q710">
        <v>70</v>
      </c>
      <c r="R710">
        <v>271.791</v>
      </c>
      <c r="S710">
        <v>341.791</v>
      </c>
      <c r="T710">
        <v>341.791</v>
      </c>
      <c r="U710" t="s">
        <v>1051</v>
      </c>
      <c r="V710" t="s">
        <v>1050</v>
      </c>
    </row>
    <row r="711" spans="1:22" hidden="1" x14ac:dyDescent="0.35">
      <c r="A711" t="s">
        <v>756</v>
      </c>
      <c r="B711" t="s">
        <v>40</v>
      </c>
      <c r="C711" t="s">
        <v>7</v>
      </c>
      <c r="D711" t="s">
        <v>12</v>
      </c>
      <c r="F711">
        <v>44335</v>
      </c>
      <c r="G711">
        <v>44376</v>
      </c>
      <c r="H711">
        <v>2</v>
      </c>
      <c r="I711" t="s">
        <v>3</v>
      </c>
      <c r="J711" t="s">
        <v>3</v>
      </c>
      <c r="K711">
        <v>0.25</v>
      </c>
      <c r="L711">
        <v>14.702999999999999</v>
      </c>
      <c r="M711" t="s">
        <v>20</v>
      </c>
      <c r="N711">
        <v>41</v>
      </c>
      <c r="O711">
        <v>140</v>
      </c>
      <c r="P711">
        <v>35</v>
      </c>
      <c r="Q711">
        <v>0</v>
      </c>
      <c r="R711">
        <v>0</v>
      </c>
      <c r="S711">
        <v>49.703000000000003</v>
      </c>
      <c r="T711">
        <v>0</v>
      </c>
      <c r="U711" t="s">
        <v>1051</v>
      </c>
      <c r="V711" t="s">
        <v>1048</v>
      </c>
    </row>
    <row r="712" spans="1:22" hidden="1" x14ac:dyDescent="0.35">
      <c r="A712" t="s">
        <v>757</v>
      </c>
      <c r="B712" t="s">
        <v>39</v>
      </c>
      <c r="C712" t="s">
        <v>44</v>
      </c>
      <c r="D712" t="s">
        <v>13</v>
      </c>
      <c r="F712">
        <v>44336</v>
      </c>
      <c r="G712">
        <v>44355</v>
      </c>
      <c r="H712">
        <v>2</v>
      </c>
      <c r="J712" t="s">
        <v>3</v>
      </c>
      <c r="K712">
        <v>3.25</v>
      </c>
      <c r="L712">
        <v>311.3621</v>
      </c>
      <c r="M712" t="s">
        <v>18</v>
      </c>
      <c r="N712">
        <v>19</v>
      </c>
      <c r="O712">
        <v>140</v>
      </c>
      <c r="P712">
        <v>455</v>
      </c>
      <c r="Q712">
        <v>455</v>
      </c>
      <c r="R712">
        <v>0</v>
      </c>
      <c r="S712">
        <v>766.36210000000005</v>
      </c>
      <c r="T712">
        <v>455</v>
      </c>
      <c r="U712" t="s">
        <v>1050</v>
      </c>
      <c r="V712" t="s">
        <v>1048</v>
      </c>
    </row>
    <row r="713" spans="1:22" hidden="1" x14ac:dyDescent="0.35">
      <c r="A713" t="s">
        <v>758</v>
      </c>
      <c r="B713" t="s">
        <v>34</v>
      </c>
      <c r="C713" t="s">
        <v>44</v>
      </c>
      <c r="D713" t="s">
        <v>13</v>
      </c>
      <c r="F713">
        <v>44336</v>
      </c>
      <c r="G713">
        <v>44358</v>
      </c>
      <c r="H713">
        <v>1</v>
      </c>
      <c r="K713">
        <v>0.75</v>
      </c>
      <c r="L713">
        <v>189.31800000000001</v>
      </c>
      <c r="M713" t="s">
        <v>18</v>
      </c>
      <c r="N713">
        <v>22</v>
      </c>
      <c r="O713">
        <v>80</v>
      </c>
      <c r="P713">
        <v>60</v>
      </c>
      <c r="Q713">
        <v>60</v>
      </c>
      <c r="R713">
        <v>189.31800000000001</v>
      </c>
      <c r="S713">
        <v>249.31800000000001</v>
      </c>
      <c r="T713">
        <v>249.31800000000001</v>
      </c>
      <c r="U713" t="s">
        <v>1050</v>
      </c>
      <c r="V713" t="s">
        <v>1049</v>
      </c>
    </row>
    <row r="714" spans="1:22" hidden="1" x14ac:dyDescent="0.35">
      <c r="A714" t="s">
        <v>759</v>
      </c>
      <c r="B714" t="s">
        <v>35</v>
      </c>
      <c r="C714" t="s">
        <v>44</v>
      </c>
      <c r="D714" t="s">
        <v>12</v>
      </c>
      <c r="F714">
        <v>44336</v>
      </c>
      <c r="G714">
        <v>44364</v>
      </c>
      <c r="H714">
        <v>1</v>
      </c>
      <c r="K714">
        <v>0.5</v>
      </c>
      <c r="L714">
        <v>74.532399999999996</v>
      </c>
      <c r="M714" t="s">
        <v>17</v>
      </c>
      <c r="N714">
        <v>28</v>
      </c>
      <c r="O714">
        <v>80</v>
      </c>
      <c r="P714">
        <v>40</v>
      </c>
      <c r="Q714">
        <v>40</v>
      </c>
      <c r="R714">
        <v>74.532399999999996</v>
      </c>
      <c r="S714">
        <v>114.5324</v>
      </c>
      <c r="T714">
        <v>114.5324</v>
      </c>
      <c r="U714" t="s">
        <v>1050</v>
      </c>
      <c r="V714" t="s">
        <v>1050</v>
      </c>
    </row>
    <row r="715" spans="1:22" hidden="1" x14ac:dyDescent="0.35">
      <c r="A715" t="s">
        <v>760</v>
      </c>
      <c r="B715" t="s">
        <v>34</v>
      </c>
      <c r="C715" t="s">
        <v>44</v>
      </c>
      <c r="D715" t="s">
        <v>2</v>
      </c>
      <c r="F715">
        <v>44336</v>
      </c>
      <c r="G715">
        <v>44375</v>
      </c>
      <c r="H715">
        <v>1</v>
      </c>
      <c r="K715">
        <v>1.5</v>
      </c>
      <c r="L715">
        <v>673.21600000000001</v>
      </c>
      <c r="M715" t="s">
        <v>18</v>
      </c>
      <c r="N715">
        <v>39</v>
      </c>
      <c r="O715">
        <v>80</v>
      </c>
      <c r="P715">
        <v>120</v>
      </c>
      <c r="Q715">
        <v>120</v>
      </c>
      <c r="R715">
        <v>673.21600000000001</v>
      </c>
      <c r="S715">
        <v>793.21600000000001</v>
      </c>
      <c r="T715">
        <v>793.21600000000001</v>
      </c>
      <c r="U715" t="s">
        <v>1050</v>
      </c>
      <c r="V715" t="s">
        <v>1053</v>
      </c>
    </row>
    <row r="716" spans="1:22" hidden="1" x14ac:dyDescent="0.35">
      <c r="A716" t="s">
        <v>761</v>
      </c>
      <c r="B716" t="s">
        <v>34</v>
      </c>
      <c r="C716" t="s">
        <v>9</v>
      </c>
      <c r="D716" t="s">
        <v>2</v>
      </c>
      <c r="F716">
        <v>44336</v>
      </c>
      <c r="G716">
        <v>44384</v>
      </c>
      <c r="H716">
        <v>2</v>
      </c>
      <c r="K716">
        <v>3.5</v>
      </c>
      <c r="L716">
        <v>230.39570000000001</v>
      </c>
      <c r="M716" t="s">
        <v>18</v>
      </c>
      <c r="N716">
        <v>48</v>
      </c>
      <c r="O716">
        <v>140</v>
      </c>
      <c r="P716">
        <v>490</v>
      </c>
      <c r="Q716">
        <v>490</v>
      </c>
      <c r="R716">
        <v>230.39570000000001</v>
      </c>
      <c r="S716">
        <v>720.39570000000003</v>
      </c>
      <c r="T716">
        <v>720.39570000000003</v>
      </c>
      <c r="U716" t="s">
        <v>1050</v>
      </c>
      <c r="V716" t="s">
        <v>1051</v>
      </c>
    </row>
    <row r="717" spans="1:22" hidden="1" x14ac:dyDescent="0.35">
      <c r="A717" t="s">
        <v>762</v>
      </c>
      <c r="B717" t="s">
        <v>36</v>
      </c>
      <c r="C717" t="s">
        <v>7</v>
      </c>
      <c r="D717" t="s">
        <v>12</v>
      </c>
      <c r="F717">
        <v>44336</v>
      </c>
      <c r="G717">
        <v>44393</v>
      </c>
      <c r="H717">
        <v>2</v>
      </c>
      <c r="K717">
        <v>0.25</v>
      </c>
      <c r="L717">
        <v>14.42</v>
      </c>
      <c r="M717" t="s">
        <v>17</v>
      </c>
      <c r="N717">
        <v>57</v>
      </c>
      <c r="O717">
        <v>140</v>
      </c>
      <c r="P717">
        <v>35</v>
      </c>
      <c r="Q717">
        <v>35</v>
      </c>
      <c r="R717">
        <v>14.42</v>
      </c>
      <c r="S717">
        <v>49.42</v>
      </c>
      <c r="T717">
        <v>49.42</v>
      </c>
      <c r="U717" t="s">
        <v>1050</v>
      </c>
      <c r="V717" t="s">
        <v>1049</v>
      </c>
    </row>
    <row r="718" spans="1:22" hidden="1" x14ac:dyDescent="0.35">
      <c r="A718" t="s">
        <v>763</v>
      </c>
      <c r="B718" t="s">
        <v>42</v>
      </c>
      <c r="C718" t="s">
        <v>9</v>
      </c>
      <c r="D718" t="s">
        <v>2</v>
      </c>
      <c r="F718">
        <v>44336</v>
      </c>
      <c r="H718">
        <v>2</v>
      </c>
      <c r="L718">
        <v>852.54669999999999</v>
      </c>
      <c r="M718" t="s">
        <v>18</v>
      </c>
      <c r="N718" t="s">
        <v>1054</v>
      </c>
      <c r="O718">
        <v>140</v>
      </c>
      <c r="P718">
        <v>0</v>
      </c>
      <c r="Q718">
        <v>0</v>
      </c>
      <c r="R718">
        <v>852.54669999999999</v>
      </c>
      <c r="S718">
        <v>852.54669999999999</v>
      </c>
      <c r="T718">
        <v>852.54669999999999</v>
      </c>
      <c r="U718" t="s">
        <v>1050</v>
      </c>
      <c r="V718" t="s">
        <v>1052</v>
      </c>
    </row>
    <row r="719" spans="1:22" x14ac:dyDescent="0.35">
      <c r="A719" t="s">
        <v>764</v>
      </c>
      <c r="B719" t="s">
        <v>35</v>
      </c>
      <c r="C719" t="s">
        <v>9</v>
      </c>
      <c r="D719" t="s">
        <v>13</v>
      </c>
      <c r="E719" t="s">
        <v>3</v>
      </c>
      <c r="F719">
        <v>44337</v>
      </c>
      <c r="G719">
        <v>44348</v>
      </c>
      <c r="H719">
        <v>1</v>
      </c>
      <c r="K719">
        <v>0.5</v>
      </c>
      <c r="L719">
        <v>36.754399999999997</v>
      </c>
      <c r="M719" t="s">
        <v>17</v>
      </c>
      <c r="N719">
        <v>11</v>
      </c>
      <c r="O719">
        <v>80</v>
      </c>
      <c r="P719">
        <v>40</v>
      </c>
      <c r="Q719">
        <v>40</v>
      </c>
      <c r="R719">
        <v>36.754399999999997</v>
      </c>
      <c r="S719">
        <v>76.754400000000004</v>
      </c>
      <c r="T719">
        <v>76.754400000000004</v>
      </c>
      <c r="U719" t="s">
        <v>1049</v>
      </c>
      <c r="V719" t="s">
        <v>1048</v>
      </c>
    </row>
    <row r="720" spans="1:22" hidden="1" x14ac:dyDescent="0.35">
      <c r="A720" t="s">
        <v>765</v>
      </c>
      <c r="B720" t="s">
        <v>35</v>
      </c>
      <c r="C720" t="s">
        <v>44</v>
      </c>
      <c r="D720" t="s">
        <v>1</v>
      </c>
      <c r="F720">
        <v>44337</v>
      </c>
      <c r="G720">
        <v>44369</v>
      </c>
      <c r="H720">
        <v>1</v>
      </c>
      <c r="K720">
        <v>1</v>
      </c>
      <c r="L720">
        <v>57.966200000000001</v>
      </c>
      <c r="M720" t="s">
        <v>19</v>
      </c>
      <c r="N720">
        <v>32</v>
      </c>
      <c r="O720">
        <v>80</v>
      </c>
      <c r="P720">
        <v>80</v>
      </c>
      <c r="Q720">
        <v>80</v>
      </c>
      <c r="R720">
        <v>57.966200000000001</v>
      </c>
      <c r="S720">
        <v>137.96620000000001</v>
      </c>
      <c r="T720">
        <v>137.96620000000001</v>
      </c>
      <c r="U720" t="s">
        <v>1049</v>
      </c>
      <c r="V720" t="s">
        <v>1048</v>
      </c>
    </row>
    <row r="721" spans="1:22" hidden="1" x14ac:dyDescent="0.35">
      <c r="A721" t="s">
        <v>766</v>
      </c>
      <c r="B721" t="s">
        <v>35</v>
      </c>
      <c r="C721" t="s">
        <v>44</v>
      </c>
      <c r="D721" t="s">
        <v>13</v>
      </c>
      <c r="F721">
        <v>44337</v>
      </c>
      <c r="H721">
        <v>1</v>
      </c>
      <c r="L721">
        <v>90</v>
      </c>
      <c r="M721" t="s">
        <v>19</v>
      </c>
      <c r="N721" t="s">
        <v>1054</v>
      </c>
      <c r="O721">
        <v>80</v>
      </c>
      <c r="P721">
        <v>0</v>
      </c>
      <c r="Q721">
        <v>0</v>
      </c>
      <c r="R721">
        <v>90</v>
      </c>
      <c r="S721">
        <v>90</v>
      </c>
      <c r="T721">
        <v>90</v>
      </c>
      <c r="U721" t="s">
        <v>1049</v>
      </c>
      <c r="V721" t="s">
        <v>1052</v>
      </c>
    </row>
    <row r="722" spans="1:22" x14ac:dyDescent="0.35">
      <c r="A722" t="s">
        <v>767</v>
      </c>
      <c r="B722" t="s">
        <v>35</v>
      </c>
      <c r="C722" t="s">
        <v>9</v>
      </c>
      <c r="D722" t="s">
        <v>13</v>
      </c>
      <c r="E722" t="s">
        <v>3</v>
      </c>
      <c r="F722">
        <v>44338</v>
      </c>
      <c r="H722">
        <v>1</v>
      </c>
      <c r="L722">
        <v>108.51300000000001</v>
      </c>
      <c r="M722" t="s">
        <v>18</v>
      </c>
      <c r="N722" t="s">
        <v>1054</v>
      </c>
      <c r="O722">
        <v>80</v>
      </c>
      <c r="P722">
        <v>0</v>
      </c>
      <c r="Q722">
        <v>0</v>
      </c>
      <c r="R722">
        <v>108.51300000000001</v>
      </c>
      <c r="S722">
        <v>108.51300000000001</v>
      </c>
      <c r="T722">
        <v>108.51300000000001</v>
      </c>
      <c r="U722" t="s">
        <v>1052</v>
      </c>
      <c r="V722" t="s">
        <v>1052</v>
      </c>
    </row>
    <row r="723" spans="1:22" hidden="1" x14ac:dyDescent="0.35">
      <c r="A723" t="s">
        <v>768</v>
      </c>
      <c r="B723" t="s">
        <v>36</v>
      </c>
      <c r="C723" t="s">
        <v>7</v>
      </c>
      <c r="D723" t="s">
        <v>11</v>
      </c>
      <c r="F723">
        <v>44340</v>
      </c>
      <c r="G723">
        <v>44349</v>
      </c>
      <c r="H723">
        <v>1</v>
      </c>
      <c r="K723">
        <v>0.25</v>
      </c>
      <c r="L723">
        <v>22</v>
      </c>
      <c r="M723" t="s">
        <v>17</v>
      </c>
      <c r="N723">
        <v>9</v>
      </c>
      <c r="O723">
        <v>80</v>
      </c>
      <c r="P723">
        <v>20</v>
      </c>
      <c r="Q723">
        <v>20</v>
      </c>
      <c r="R723">
        <v>22</v>
      </c>
      <c r="S723">
        <v>42</v>
      </c>
      <c r="T723">
        <v>42</v>
      </c>
      <c r="U723" t="s">
        <v>1053</v>
      </c>
      <c r="V723" t="s">
        <v>1051</v>
      </c>
    </row>
    <row r="724" spans="1:22" hidden="1" x14ac:dyDescent="0.35">
      <c r="A724" t="s">
        <v>769</v>
      </c>
      <c r="B724" t="s">
        <v>39</v>
      </c>
      <c r="C724" t="s">
        <v>44</v>
      </c>
      <c r="D724" t="s">
        <v>11</v>
      </c>
      <c r="F724">
        <v>44340</v>
      </c>
      <c r="G724">
        <v>44350</v>
      </c>
      <c r="H724">
        <v>1</v>
      </c>
      <c r="K724">
        <v>0.25</v>
      </c>
      <c r="L724">
        <v>66.864900000000006</v>
      </c>
      <c r="M724" t="s">
        <v>18</v>
      </c>
      <c r="N724">
        <v>10</v>
      </c>
      <c r="O724">
        <v>80</v>
      </c>
      <c r="P724">
        <v>20</v>
      </c>
      <c r="Q724">
        <v>20</v>
      </c>
      <c r="R724">
        <v>66.864900000000006</v>
      </c>
      <c r="S724">
        <v>86.864900000000006</v>
      </c>
      <c r="T724">
        <v>86.864900000000006</v>
      </c>
      <c r="U724" t="s">
        <v>1053</v>
      </c>
      <c r="V724" t="s">
        <v>1050</v>
      </c>
    </row>
    <row r="725" spans="1:22" hidden="1" x14ac:dyDescent="0.35">
      <c r="A725" t="s">
        <v>770</v>
      </c>
      <c r="B725" t="s">
        <v>37</v>
      </c>
      <c r="C725" t="s">
        <v>43</v>
      </c>
      <c r="D725" t="s">
        <v>13</v>
      </c>
      <c r="F725">
        <v>44340</v>
      </c>
      <c r="G725">
        <v>44362</v>
      </c>
      <c r="H725">
        <v>1</v>
      </c>
      <c r="K725">
        <v>0.75</v>
      </c>
      <c r="L725">
        <v>111.15</v>
      </c>
      <c r="M725" t="s">
        <v>17</v>
      </c>
      <c r="N725">
        <v>22</v>
      </c>
      <c r="O725">
        <v>80</v>
      </c>
      <c r="P725">
        <v>60</v>
      </c>
      <c r="Q725">
        <v>60</v>
      </c>
      <c r="R725">
        <v>111.15</v>
      </c>
      <c r="S725">
        <v>171.15</v>
      </c>
      <c r="T725">
        <v>171.15</v>
      </c>
      <c r="U725" t="s">
        <v>1053</v>
      </c>
      <c r="V725" t="s">
        <v>1048</v>
      </c>
    </row>
    <row r="726" spans="1:22" hidden="1" x14ac:dyDescent="0.35">
      <c r="A726" t="s">
        <v>771</v>
      </c>
      <c r="B726" t="s">
        <v>37</v>
      </c>
      <c r="C726" t="s">
        <v>9</v>
      </c>
      <c r="D726" t="s">
        <v>12</v>
      </c>
      <c r="F726">
        <v>44340</v>
      </c>
      <c r="G726">
        <v>44389</v>
      </c>
      <c r="H726">
        <v>2</v>
      </c>
      <c r="K726">
        <v>0.75</v>
      </c>
      <c r="L726">
        <v>239.54249999999999</v>
      </c>
      <c r="M726" t="s">
        <v>17</v>
      </c>
      <c r="N726">
        <v>49</v>
      </c>
      <c r="O726">
        <v>140</v>
      </c>
      <c r="P726">
        <v>105</v>
      </c>
      <c r="Q726">
        <v>105</v>
      </c>
      <c r="R726">
        <v>239.54249999999999</v>
      </c>
      <c r="S726">
        <v>344.54250000000002</v>
      </c>
      <c r="T726">
        <v>344.54250000000002</v>
      </c>
      <c r="U726" t="s">
        <v>1053</v>
      </c>
      <c r="V726" t="s">
        <v>1053</v>
      </c>
    </row>
    <row r="727" spans="1:22" hidden="1" x14ac:dyDescent="0.35">
      <c r="A727" t="s">
        <v>772</v>
      </c>
      <c r="B727" t="s">
        <v>34</v>
      </c>
      <c r="C727" t="s">
        <v>44</v>
      </c>
      <c r="D727" t="s">
        <v>13</v>
      </c>
      <c r="F727">
        <v>44340</v>
      </c>
      <c r="G727">
        <v>44392</v>
      </c>
      <c r="H727">
        <v>1</v>
      </c>
      <c r="K727">
        <v>0.5</v>
      </c>
      <c r="L727">
        <v>657.69</v>
      </c>
      <c r="M727" t="s">
        <v>18</v>
      </c>
      <c r="N727">
        <v>52</v>
      </c>
      <c r="O727">
        <v>80</v>
      </c>
      <c r="P727">
        <v>40</v>
      </c>
      <c r="Q727">
        <v>40</v>
      </c>
      <c r="R727">
        <v>657.69</v>
      </c>
      <c r="S727">
        <v>697.69</v>
      </c>
      <c r="T727">
        <v>697.69</v>
      </c>
      <c r="U727" t="s">
        <v>1053</v>
      </c>
      <c r="V727" t="s">
        <v>1050</v>
      </c>
    </row>
    <row r="728" spans="1:22" hidden="1" x14ac:dyDescent="0.35">
      <c r="A728" t="s">
        <v>773</v>
      </c>
      <c r="B728" t="s">
        <v>39</v>
      </c>
      <c r="C728" t="s">
        <v>9</v>
      </c>
      <c r="D728" t="s">
        <v>12</v>
      </c>
      <c r="F728">
        <v>44340</v>
      </c>
      <c r="G728">
        <v>44396</v>
      </c>
      <c r="H728">
        <v>1</v>
      </c>
      <c r="K728">
        <v>0.25</v>
      </c>
      <c r="L728">
        <v>30</v>
      </c>
      <c r="M728" t="s">
        <v>18</v>
      </c>
      <c r="N728">
        <v>56</v>
      </c>
      <c r="O728">
        <v>80</v>
      </c>
      <c r="P728">
        <v>20</v>
      </c>
      <c r="Q728">
        <v>20</v>
      </c>
      <c r="R728">
        <v>30</v>
      </c>
      <c r="S728">
        <v>50</v>
      </c>
      <c r="T728">
        <v>50</v>
      </c>
      <c r="U728" t="s">
        <v>1053</v>
      </c>
      <c r="V728" t="s">
        <v>1053</v>
      </c>
    </row>
    <row r="729" spans="1:22" hidden="1" x14ac:dyDescent="0.35">
      <c r="A729" t="s">
        <v>774</v>
      </c>
      <c r="B729" t="s">
        <v>39</v>
      </c>
      <c r="C729" t="s">
        <v>8</v>
      </c>
      <c r="D729" t="s">
        <v>12</v>
      </c>
      <c r="F729">
        <v>44341</v>
      </c>
      <c r="G729">
        <v>44366</v>
      </c>
      <c r="H729">
        <v>1</v>
      </c>
      <c r="K729">
        <v>0.5</v>
      </c>
      <c r="L729">
        <v>26.567499999999999</v>
      </c>
      <c r="M729" t="s">
        <v>18</v>
      </c>
      <c r="N729">
        <v>25</v>
      </c>
      <c r="O729">
        <v>80</v>
      </c>
      <c r="P729">
        <v>40</v>
      </c>
      <c r="Q729">
        <v>40</v>
      </c>
      <c r="R729">
        <v>26.567499999999999</v>
      </c>
      <c r="S729">
        <v>66.567499999999995</v>
      </c>
      <c r="T729">
        <v>66.567499999999995</v>
      </c>
      <c r="U729" t="s">
        <v>1048</v>
      </c>
      <c r="V729" t="s">
        <v>1052</v>
      </c>
    </row>
    <row r="730" spans="1:22" hidden="1" x14ac:dyDescent="0.35">
      <c r="A730" t="s">
        <v>775</v>
      </c>
      <c r="B730" t="s">
        <v>38</v>
      </c>
      <c r="C730" t="s">
        <v>9</v>
      </c>
      <c r="D730" t="s">
        <v>12</v>
      </c>
      <c r="F730">
        <v>44341</v>
      </c>
      <c r="G730">
        <v>44361</v>
      </c>
      <c r="H730">
        <v>2</v>
      </c>
      <c r="K730">
        <v>1.25</v>
      </c>
      <c r="L730">
        <v>9.6</v>
      </c>
      <c r="M730" t="s">
        <v>18</v>
      </c>
      <c r="N730">
        <v>20</v>
      </c>
      <c r="O730">
        <v>140</v>
      </c>
      <c r="P730">
        <v>175</v>
      </c>
      <c r="Q730">
        <v>175</v>
      </c>
      <c r="R730">
        <v>9.6</v>
      </c>
      <c r="S730">
        <v>184.6</v>
      </c>
      <c r="T730">
        <v>184.6</v>
      </c>
      <c r="U730" t="s">
        <v>1048</v>
      </c>
      <c r="V730" t="s">
        <v>1053</v>
      </c>
    </row>
    <row r="731" spans="1:22" hidden="1" x14ac:dyDescent="0.35">
      <c r="A731" t="s">
        <v>776</v>
      </c>
      <c r="B731" t="s">
        <v>38</v>
      </c>
      <c r="C731" t="s">
        <v>8</v>
      </c>
      <c r="D731" t="s">
        <v>12</v>
      </c>
      <c r="F731">
        <v>44341</v>
      </c>
      <c r="G731">
        <v>44363</v>
      </c>
      <c r="H731">
        <v>2</v>
      </c>
      <c r="K731">
        <v>0.25</v>
      </c>
      <c r="L731">
        <v>396.29149999999998</v>
      </c>
      <c r="M731" t="s">
        <v>18</v>
      </c>
      <c r="N731">
        <v>22</v>
      </c>
      <c r="O731">
        <v>140</v>
      </c>
      <c r="P731">
        <v>35</v>
      </c>
      <c r="Q731">
        <v>35</v>
      </c>
      <c r="R731">
        <v>396.29149999999998</v>
      </c>
      <c r="S731">
        <v>431.29149999999998</v>
      </c>
      <c r="T731">
        <v>431.29149999999998</v>
      </c>
      <c r="U731" t="s">
        <v>1048</v>
      </c>
      <c r="V731" t="s">
        <v>1051</v>
      </c>
    </row>
    <row r="732" spans="1:22" hidden="1" x14ac:dyDescent="0.35">
      <c r="A732" t="s">
        <v>777</v>
      </c>
      <c r="B732" t="s">
        <v>40</v>
      </c>
      <c r="C732" t="s">
        <v>7</v>
      </c>
      <c r="D732" t="s">
        <v>13</v>
      </c>
      <c r="F732">
        <v>44341</v>
      </c>
      <c r="G732">
        <v>44382</v>
      </c>
      <c r="H732">
        <v>2</v>
      </c>
      <c r="K732">
        <v>0.5</v>
      </c>
      <c r="L732">
        <v>108</v>
      </c>
      <c r="M732" t="s">
        <v>18</v>
      </c>
      <c r="N732">
        <v>41</v>
      </c>
      <c r="O732">
        <v>140</v>
      </c>
      <c r="P732">
        <v>70</v>
      </c>
      <c r="Q732">
        <v>70</v>
      </c>
      <c r="R732">
        <v>108</v>
      </c>
      <c r="S732">
        <v>178</v>
      </c>
      <c r="T732">
        <v>178</v>
      </c>
      <c r="U732" t="s">
        <v>1048</v>
      </c>
      <c r="V732" t="s">
        <v>1053</v>
      </c>
    </row>
    <row r="733" spans="1:22" hidden="1" x14ac:dyDescent="0.35">
      <c r="A733" t="s">
        <v>778</v>
      </c>
      <c r="B733" t="s">
        <v>35</v>
      </c>
      <c r="C733" t="s">
        <v>44</v>
      </c>
      <c r="D733" t="s">
        <v>12</v>
      </c>
      <c r="F733">
        <v>44341</v>
      </c>
      <c r="G733">
        <v>44396</v>
      </c>
      <c r="H733">
        <v>1</v>
      </c>
      <c r="K733">
        <v>0.5</v>
      </c>
      <c r="L733">
        <v>147.2441</v>
      </c>
      <c r="M733" t="s">
        <v>18</v>
      </c>
      <c r="N733">
        <v>55</v>
      </c>
      <c r="O733">
        <v>80</v>
      </c>
      <c r="P733">
        <v>40</v>
      </c>
      <c r="Q733">
        <v>40</v>
      </c>
      <c r="R733">
        <v>147.2441</v>
      </c>
      <c r="S733">
        <v>187.2441</v>
      </c>
      <c r="T733">
        <v>187.2441</v>
      </c>
      <c r="U733" t="s">
        <v>1048</v>
      </c>
      <c r="V733" t="s">
        <v>1053</v>
      </c>
    </row>
    <row r="734" spans="1:22" hidden="1" x14ac:dyDescent="0.35">
      <c r="A734" t="s">
        <v>779</v>
      </c>
      <c r="B734" t="s">
        <v>34</v>
      </c>
      <c r="C734" t="s">
        <v>9</v>
      </c>
      <c r="D734" t="s">
        <v>1</v>
      </c>
      <c r="F734">
        <v>44341</v>
      </c>
      <c r="H734">
        <v>1</v>
      </c>
      <c r="J734" t="s">
        <v>3</v>
      </c>
      <c r="L734">
        <v>151.28020000000001</v>
      </c>
      <c r="M734" t="s">
        <v>18</v>
      </c>
      <c r="N734" t="s">
        <v>1054</v>
      </c>
      <c r="O734">
        <v>80</v>
      </c>
      <c r="P734">
        <v>0</v>
      </c>
      <c r="Q734">
        <v>0</v>
      </c>
      <c r="R734">
        <v>0</v>
      </c>
      <c r="S734">
        <v>151.28020000000001</v>
      </c>
      <c r="T734">
        <v>0</v>
      </c>
      <c r="U734" t="s">
        <v>1048</v>
      </c>
      <c r="V734" t="s">
        <v>1052</v>
      </c>
    </row>
    <row r="735" spans="1:22" hidden="1" x14ac:dyDescent="0.35">
      <c r="A735" t="s">
        <v>780</v>
      </c>
      <c r="B735" t="s">
        <v>35</v>
      </c>
      <c r="C735" t="s">
        <v>44</v>
      </c>
      <c r="D735" t="s">
        <v>13</v>
      </c>
      <c r="F735">
        <v>44341</v>
      </c>
      <c r="H735">
        <v>1</v>
      </c>
      <c r="L735">
        <v>47.046399999999998</v>
      </c>
      <c r="M735" t="s">
        <v>19</v>
      </c>
      <c r="N735" t="s">
        <v>1054</v>
      </c>
      <c r="O735">
        <v>80</v>
      </c>
      <c r="P735">
        <v>0</v>
      </c>
      <c r="Q735">
        <v>0</v>
      </c>
      <c r="R735">
        <v>47.046399999999998</v>
      </c>
      <c r="S735">
        <v>47.046399999999998</v>
      </c>
      <c r="T735">
        <v>47.046399999999998</v>
      </c>
      <c r="U735" t="s">
        <v>1048</v>
      </c>
      <c r="V735" t="s">
        <v>1052</v>
      </c>
    </row>
    <row r="736" spans="1:22" hidden="1" x14ac:dyDescent="0.35">
      <c r="A736" t="s">
        <v>781</v>
      </c>
      <c r="B736" t="s">
        <v>35</v>
      </c>
      <c r="C736" t="s">
        <v>9</v>
      </c>
      <c r="D736" t="s">
        <v>11</v>
      </c>
      <c r="F736">
        <v>44342</v>
      </c>
      <c r="G736">
        <v>44352</v>
      </c>
      <c r="H736">
        <v>1</v>
      </c>
      <c r="K736">
        <v>0.25</v>
      </c>
      <c r="L736">
        <v>51.73</v>
      </c>
      <c r="M736" t="s">
        <v>18</v>
      </c>
      <c r="N736">
        <v>10</v>
      </c>
      <c r="O736">
        <v>80</v>
      </c>
      <c r="P736">
        <v>20</v>
      </c>
      <c r="Q736">
        <v>20</v>
      </c>
      <c r="R736">
        <v>51.73</v>
      </c>
      <c r="S736">
        <v>71.72999999999999</v>
      </c>
      <c r="T736">
        <v>71.72999999999999</v>
      </c>
      <c r="U736" t="s">
        <v>1051</v>
      </c>
      <c r="V736" t="s">
        <v>1052</v>
      </c>
    </row>
    <row r="737" spans="1:22" hidden="1" x14ac:dyDescent="0.35">
      <c r="A737" t="s">
        <v>782</v>
      </c>
      <c r="B737" t="s">
        <v>39</v>
      </c>
      <c r="C737" t="s">
        <v>44</v>
      </c>
      <c r="D737" t="s">
        <v>12</v>
      </c>
      <c r="F737">
        <v>44342</v>
      </c>
      <c r="G737">
        <v>44349</v>
      </c>
      <c r="H737">
        <v>2</v>
      </c>
      <c r="K737">
        <v>0.25</v>
      </c>
      <c r="L737">
        <v>445.78460000000001</v>
      </c>
      <c r="M737" t="s">
        <v>17</v>
      </c>
      <c r="N737">
        <v>7</v>
      </c>
      <c r="O737">
        <v>140</v>
      </c>
      <c r="P737">
        <v>35</v>
      </c>
      <c r="Q737">
        <v>35</v>
      </c>
      <c r="R737">
        <v>445.78460000000001</v>
      </c>
      <c r="S737">
        <v>480.78460000000001</v>
      </c>
      <c r="T737">
        <v>480.78460000000001</v>
      </c>
      <c r="U737" t="s">
        <v>1051</v>
      </c>
      <c r="V737" t="s">
        <v>1051</v>
      </c>
    </row>
    <row r="738" spans="1:22" hidden="1" x14ac:dyDescent="0.35">
      <c r="A738" t="s">
        <v>783</v>
      </c>
      <c r="B738" t="s">
        <v>39</v>
      </c>
      <c r="C738" t="s">
        <v>44</v>
      </c>
      <c r="D738" t="s">
        <v>12</v>
      </c>
      <c r="F738">
        <v>44342</v>
      </c>
      <c r="G738">
        <v>44361</v>
      </c>
      <c r="H738">
        <v>2</v>
      </c>
      <c r="J738" t="s">
        <v>3</v>
      </c>
      <c r="K738">
        <v>0.25</v>
      </c>
      <c r="L738">
        <v>27.486699999999999</v>
      </c>
      <c r="M738" t="s">
        <v>18</v>
      </c>
      <c r="N738">
        <v>19</v>
      </c>
      <c r="O738">
        <v>140</v>
      </c>
      <c r="P738">
        <v>35</v>
      </c>
      <c r="Q738">
        <v>35</v>
      </c>
      <c r="R738">
        <v>0</v>
      </c>
      <c r="S738">
        <v>62.486699999999999</v>
      </c>
      <c r="T738">
        <v>35</v>
      </c>
      <c r="U738" t="s">
        <v>1051</v>
      </c>
      <c r="V738" t="s">
        <v>1053</v>
      </c>
    </row>
    <row r="739" spans="1:22" hidden="1" x14ac:dyDescent="0.35">
      <c r="A739" t="s">
        <v>784</v>
      </c>
      <c r="B739" t="s">
        <v>38</v>
      </c>
      <c r="C739" t="s">
        <v>9</v>
      </c>
      <c r="D739" t="s">
        <v>12</v>
      </c>
      <c r="F739">
        <v>44342</v>
      </c>
      <c r="G739">
        <v>44361</v>
      </c>
      <c r="H739">
        <v>1</v>
      </c>
      <c r="K739">
        <v>0.25</v>
      </c>
      <c r="L739">
        <v>42.66</v>
      </c>
      <c r="M739" t="s">
        <v>17</v>
      </c>
      <c r="N739">
        <v>19</v>
      </c>
      <c r="O739">
        <v>80</v>
      </c>
      <c r="P739">
        <v>20</v>
      </c>
      <c r="Q739">
        <v>20</v>
      </c>
      <c r="R739">
        <v>42.66</v>
      </c>
      <c r="S739">
        <v>62.66</v>
      </c>
      <c r="T739">
        <v>62.66</v>
      </c>
      <c r="U739" t="s">
        <v>1051</v>
      </c>
      <c r="V739" t="s">
        <v>1053</v>
      </c>
    </row>
    <row r="740" spans="1:22" hidden="1" x14ac:dyDescent="0.35">
      <c r="A740" t="s">
        <v>785</v>
      </c>
      <c r="B740" t="s">
        <v>39</v>
      </c>
      <c r="C740" t="s">
        <v>44</v>
      </c>
      <c r="D740" t="s">
        <v>11</v>
      </c>
      <c r="F740">
        <v>44342</v>
      </c>
      <c r="G740">
        <v>44361</v>
      </c>
      <c r="H740">
        <v>1</v>
      </c>
      <c r="K740">
        <v>0.25</v>
      </c>
      <c r="L740">
        <v>185.11340000000001</v>
      </c>
      <c r="M740" t="s">
        <v>18</v>
      </c>
      <c r="N740">
        <v>19</v>
      </c>
      <c r="O740">
        <v>80</v>
      </c>
      <c r="P740">
        <v>20</v>
      </c>
      <c r="Q740">
        <v>20</v>
      </c>
      <c r="R740">
        <v>185.11340000000001</v>
      </c>
      <c r="S740">
        <v>205.11340000000001</v>
      </c>
      <c r="T740">
        <v>205.11340000000001</v>
      </c>
      <c r="U740" t="s">
        <v>1051</v>
      </c>
      <c r="V740" t="s">
        <v>1053</v>
      </c>
    </row>
    <row r="741" spans="1:22" hidden="1" x14ac:dyDescent="0.35">
      <c r="A741" t="s">
        <v>786</v>
      </c>
      <c r="B741" t="s">
        <v>35</v>
      </c>
      <c r="C741" t="s">
        <v>44</v>
      </c>
      <c r="D741" t="s">
        <v>13</v>
      </c>
      <c r="F741">
        <v>44342</v>
      </c>
      <c r="G741">
        <v>44364</v>
      </c>
      <c r="H741">
        <v>1</v>
      </c>
      <c r="J741" t="s">
        <v>3</v>
      </c>
      <c r="K741">
        <v>0.75</v>
      </c>
      <c r="L741">
        <v>70</v>
      </c>
      <c r="M741" t="s">
        <v>18</v>
      </c>
      <c r="N741">
        <v>22</v>
      </c>
      <c r="O741">
        <v>80</v>
      </c>
      <c r="P741">
        <v>60</v>
      </c>
      <c r="Q741">
        <v>60</v>
      </c>
      <c r="R741">
        <v>0</v>
      </c>
      <c r="S741">
        <v>130</v>
      </c>
      <c r="T741">
        <v>60</v>
      </c>
      <c r="U741" t="s">
        <v>1051</v>
      </c>
      <c r="V741" t="s">
        <v>1050</v>
      </c>
    </row>
    <row r="742" spans="1:22" hidden="1" x14ac:dyDescent="0.35">
      <c r="A742" t="s">
        <v>787</v>
      </c>
      <c r="B742" t="s">
        <v>39</v>
      </c>
      <c r="C742" t="s">
        <v>44</v>
      </c>
      <c r="D742" t="s">
        <v>12</v>
      </c>
      <c r="F742">
        <v>44342</v>
      </c>
      <c r="G742">
        <v>44369</v>
      </c>
      <c r="H742">
        <v>1</v>
      </c>
      <c r="K742">
        <v>0.25</v>
      </c>
      <c r="L742">
        <v>120</v>
      </c>
      <c r="M742" t="s">
        <v>17</v>
      </c>
      <c r="N742">
        <v>27</v>
      </c>
      <c r="O742">
        <v>80</v>
      </c>
      <c r="P742">
        <v>20</v>
      </c>
      <c r="Q742">
        <v>20</v>
      </c>
      <c r="R742">
        <v>120</v>
      </c>
      <c r="S742">
        <v>140</v>
      </c>
      <c r="T742">
        <v>140</v>
      </c>
      <c r="U742" t="s">
        <v>1051</v>
      </c>
      <c r="V742" t="s">
        <v>1048</v>
      </c>
    </row>
    <row r="743" spans="1:22" hidden="1" x14ac:dyDescent="0.35">
      <c r="A743" t="s">
        <v>788</v>
      </c>
      <c r="B743" t="s">
        <v>39</v>
      </c>
      <c r="C743" t="s">
        <v>44</v>
      </c>
      <c r="D743" t="s">
        <v>12</v>
      </c>
      <c r="F743">
        <v>44342</v>
      </c>
      <c r="G743">
        <v>44377</v>
      </c>
      <c r="H743">
        <v>1</v>
      </c>
      <c r="K743">
        <v>0.25</v>
      </c>
      <c r="L743">
        <v>178.36179999999999</v>
      </c>
      <c r="M743" t="s">
        <v>18</v>
      </c>
      <c r="N743">
        <v>35</v>
      </c>
      <c r="O743">
        <v>80</v>
      </c>
      <c r="P743">
        <v>20</v>
      </c>
      <c r="Q743">
        <v>20</v>
      </c>
      <c r="R743">
        <v>178.36179999999999</v>
      </c>
      <c r="S743">
        <v>198.36179999999999</v>
      </c>
      <c r="T743">
        <v>198.36179999999999</v>
      </c>
      <c r="U743" t="s">
        <v>1051</v>
      </c>
      <c r="V743" t="s">
        <v>1051</v>
      </c>
    </row>
    <row r="744" spans="1:22" hidden="1" x14ac:dyDescent="0.35">
      <c r="A744" t="s">
        <v>789</v>
      </c>
      <c r="B744" t="s">
        <v>41</v>
      </c>
      <c r="C744" t="s">
        <v>8</v>
      </c>
      <c r="D744" t="s">
        <v>1</v>
      </c>
      <c r="F744">
        <v>44342</v>
      </c>
      <c r="G744">
        <v>44375</v>
      </c>
      <c r="H744">
        <v>1</v>
      </c>
      <c r="I744" t="s">
        <v>3</v>
      </c>
      <c r="J744" t="s">
        <v>3</v>
      </c>
      <c r="K744">
        <v>1.5</v>
      </c>
      <c r="L744">
        <v>477.78149999999999</v>
      </c>
      <c r="M744" t="s">
        <v>20</v>
      </c>
      <c r="N744">
        <v>33</v>
      </c>
      <c r="O744">
        <v>80</v>
      </c>
      <c r="P744">
        <v>120</v>
      </c>
      <c r="Q744">
        <v>0</v>
      </c>
      <c r="R744">
        <v>0</v>
      </c>
      <c r="S744">
        <v>597.78150000000005</v>
      </c>
      <c r="T744">
        <v>0</v>
      </c>
      <c r="U744" t="s">
        <v>1051</v>
      </c>
      <c r="V744" t="s">
        <v>1053</v>
      </c>
    </row>
    <row r="745" spans="1:22" x14ac:dyDescent="0.35">
      <c r="A745" t="s">
        <v>790</v>
      </c>
      <c r="B745" t="s">
        <v>35</v>
      </c>
      <c r="C745" t="s">
        <v>8</v>
      </c>
      <c r="D745" t="s">
        <v>2</v>
      </c>
      <c r="E745" t="s">
        <v>3</v>
      </c>
      <c r="F745">
        <v>44342</v>
      </c>
      <c r="G745">
        <v>44377</v>
      </c>
      <c r="H745">
        <v>1</v>
      </c>
      <c r="K745">
        <v>1</v>
      </c>
      <c r="L745">
        <v>67.969700000000003</v>
      </c>
      <c r="M745" t="s">
        <v>19</v>
      </c>
      <c r="N745">
        <v>35</v>
      </c>
      <c r="O745">
        <v>80</v>
      </c>
      <c r="P745">
        <v>80</v>
      </c>
      <c r="Q745">
        <v>80</v>
      </c>
      <c r="R745">
        <v>67.969700000000003</v>
      </c>
      <c r="S745">
        <v>147.96969999999999</v>
      </c>
      <c r="T745">
        <v>147.96969999999999</v>
      </c>
      <c r="U745" t="s">
        <v>1051</v>
      </c>
      <c r="V745" t="s">
        <v>1051</v>
      </c>
    </row>
    <row r="746" spans="1:22" hidden="1" x14ac:dyDescent="0.35">
      <c r="A746" t="s">
        <v>791</v>
      </c>
      <c r="B746" t="s">
        <v>37</v>
      </c>
      <c r="C746" t="s">
        <v>9</v>
      </c>
      <c r="D746" t="s">
        <v>12</v>
      </c>
      <c r="F746">
        <v>44342</v>
      </c>
      <c r="G746">
        <v>44382</v>
      </c>
      <c r="H746">
        <v>2</v>
      </c>
      <c r="J746" t="s">
        <v>3</v>
      </c>
      <c r="K746">
        <v>1.25</v>
      </c>
      <c r="L746">
        <v>300.72309999999999</v>
      </c>
      <c r="M746" t="s">
        <v>18</v>
      </c>
      <c r="N746">
        <v>40</v>
      </c>
      <c r="O746">
        <v>140</v>
      </c>
      <c r="P746">
        <v>175</v>
      </c>
      <c r="Q746">
        <v>175</v>
      </c>
      <c r="R746">
        <v>0</v>
      </c>
      <c r="S746">
        <v>475.72309999999999</v>
      </c>
      <c r="T746">
        <v>175</v>
      </c>
      <c r="U746" t="s">
        <v>1051</v>
      </c>
      <c r="V746" t="s">
        <v>1053</v>
      </c>
    </row>
    <row r="747" spans="1:22" hidden="1" x14ac:dyDescent="0.35">
      <c r="A747" t="s">
        <v>792</v>
      </c>
      <c r="B747" t="s">
        <v>34</v>
      </c>
      <c r="C747" t="s">
        <v>9</v>
      </c>
      <c r="D747" t="s">
        <v>12</v>
      </c>
      <c r="F747">
        <v>44342</v>
      </c>
      <c r="H747">
        <v>1</v>
      </c>
      <c r="L747">
        <v>377.6</v>
      </c>
      <c r="M747" t="s">
        <v>17</v>
      </c>
      <c r="N747" t="s">
        <v>1054</v>
      </c>
      <c r="O747">
        <v>80</v>
      </c>
      <c r="P747">
        <v>0</v>
      </c>
      <c r="Q747">
        <v>0</v>
      </c>
      <c r="R747">
        <v>377.6</v>
      </c>
      <c r="S747">
        <v>377.6</v>
      </c>
      <c r="T747">
        <v>377.6</v>
      </c>
      <c r="U747" t="s">
        <v>1051</v>
      </c>
      <c r="V747" t="s">
        <v>1052</v>
      </c>
    </row>
    <row r="748" spans="1:22" hidden="1" x14ac:dyDescent="0.35">
      <c r="A748" t="s">
        <v>793</v>
      </c>
      <c r="B748" t="s">
        <v>35</v>
      </c>
      <c r="C748" t="s">
        <v>44</v>
      </c>
      <c r="D748" t="s">
        <v>12</v>
      </c>
      <c r="F748">
        <v>44342</v>
      </c>
      <c r="H748">
        <v>1</v>
      </c>
      <c r="L748">
        <v>70</v>
      </c>
      <c r="M748" t="s">
        <v>19</v>
      </c>
      <c r="N748" t="s">
        <v>1054</v>
      </c>
      <c r="O748">
        <v>80</v>
      </c>
      <c r="P748">
        <v>0</v>
      </c>
      <c r="Q748">
        <v>0</v>
      </c>
      <c r="R748">
        <v>70</v>
      </c>
      <c r="S748">
        <v>70</v>
      </c>
      <c r="T748">
        <v>70</v>
      </c>
      <c r="U748" t="s">
        <v>1051</v>
      </c>
      <c r="V748" t="s">
        <v>1052</v>
      </c>
    </row>
    <row r="749" spans="1:22" hidden="1" x14ac:dyDescent="0.35">
      <c r="A749" t="s">
        <v>794</v>
      </c>
      <c r="B749" t="s">
        <v>35</v>
      </c>
      <c r="C749" t="s">
        <v>44</v>
      </c>
      <c r="D749" t="s">
        <v>13</v>
      </c>
      <c r="F749">
        <v>44342</v>
      </c>
      <c r="H749">
        <v>1</v>
      </c>
      <c r="L749">
        <v>177.0504</v>
      </c>
      <c r="M749" t="s">
        <v>19</v>
      </c>
      <c r="N749" t="s">
        <v>1054</v>
      </c>
      <c r="O749">
        <v>80</v>
      </c>
      <c r="P749">
        <v>0</v>
      </c>
      <c r="Q749">
        <v>0</v>
      </c>
      <c r="R749">
        <v>177.0504</v>
      </c>
      <c r="S749">
        <v>177.0504</v>
      </c>
      <c r="T749">
        <v>177.0504</v>
      </c>
      <c r="U749" t="s">
        <v>1051</v>
      </c>
      <c r="V749" t="s">
        <v>1052</v>
      </c>
    </row>
    <row r="750" spans="1:22" hidden="1" x14ac:dyDescent="0.35">
      <c r="A750" t="s">
        <v>795</v>
      </c>
      <c r="B750" t="s">
        <v>34</v>
      </c>
      <c r="C750" t="s">
        <v>9</v>
      </c>
      <c r="D750" t="s">
        <v>13</v>
      </c>
      <c r="F750">
        <v>44342</v>
      </c>
      <c r="H750">
        <v>2</v>
      </c>
      <c r="L750">
        <v>839.67849999999999</v>
      </c>
      <c r="M750" t="s">
        <v>18</v>
      </c>
      <c r="N750" t="s">
        <v>1054</v>
      </c>
      <c r="O750">
        <v>140</v>
      </c>
      <c r="P750">
        <v>0</v>
      </c>
      <c r="Q750">
        <v>0</v>
      </c>
      <c r="R750">
        <v>839.67849999999999</v>
      </c>
      <c r="S750">
        <v>839.67849999999999</v>
      </c>
      <c r="T750">
        <v>839.67849999999999</v>
      </c>
      <c r="U750" t="s">
        <v>1051</v>
      </c>
      <c r="V750" t="s">
        <v>1052</v>
      </c>
    </row>
    <row r="751" spans="1:22" hidden="1" x14ac:dyDescent="0.35">
      <c r="A751" t="s">
        <v>796</v>
      </c>
      <c r="B751" t="s">
        <v>36</v>
      </c>
      <c r="C751" t="s">
        <v>7</v>
      </c>
      <c r="D751" t="s">
        <v>12</v>
      </c>
      <c r="F751">
        <v>44343</v>
      </c>
      <c r="G751">
        <v>44350</v>
      </c>
      <c r="H751">
        <v>1</v>
      </c>
      <c r="K751">
        <v>0.25</v>
      </c>
      <c r="L751">
        <v>120</v>
      </c>
      <c r="M751" t="s">
        <v>17</v>
      </c>
      <c r="N751">
        <v>7</v>
      </c>
      <c r="O751">
        <v>80</v>
      </c>
      <c r="P751">
        <v>20</v>
      </c>
      <c r="Q751">
        <v>20</v>
      </c>
      <c r="R751">
        <v>120</v>
      </c>
      <c r="S751">
        <v>140</v>
      </c>
      <c r="T751">
        <v>140</v>
      </c>
      <c r="U751" t="s">
        <v>1050</v>
      </c>
      <c r="V751" t="s">
        <v>1050</v>
      </c>
    </row>
    <row r="752" spans="1:22" hidden="1" x14ac:dyDescent="0.35">
      <c r="A752" t="s">
        <v>797</v>
      </c>
      <c r="B752" t="s">
        <v>41</v>
      </c>
      <c r="C752" t="s">
        <v>8</v>
      </c>
      <c r="D752" t="s">
        <v>12</v>
      </c>
      <c r="F752">
        <v>44343</v>
      </c>
      <c r="G752">
        <v>44357</v>
      </c>
      <c r="H752">
        <v>1</v>
      </c>
      <c r="K752">
        <v>0.25</v>
      </c>
      <c r="L752">
        <v>156.4932</v>
      </c>
      <c r="M752" t="s">
        <v>18</v>
      </c>
      <c r="N752">
        <v>14</v>
      </c>
      <c r="O752">
        <v>80</v>
      </c>
      <c r="P752">
        <v>20</v>
      </c>
      <c r="Q752">
        <v>20</v>
      </c>
      <c r="R752">
        <v>156.4932</v>
      </c>
      <c r="S752">
        <v>176.4932</v>
      </c>
      <c r="T752">
        <v>176.4932</v>
      </c>
      <c r="U752" t="s">
        <v>1050</v>
      </c>
      <c r="V752" t="s">
        <v>1050</v>
      </c>
    </row>
    <row r="753" spans="1:22" hidden="1" x14ac:dyDescent="0.35">
      <c r="A753" t="s">
        <v>798</v>
      </c>
      <c r="B753" t="s">
        <v>36</v>
      </c>
      <c r="C753" t="s">
        <v>7</v>
      </c>
      <c r="D753" t="s">
        <v>11</v>
      </c>
      <c r="F753">
        <v>44343</v>
      </c>
      <c r="G753">
        <v>44362</v>
      </c>
      <c r="H753">
        <v>2</v>
      </c>
      <c r="K753">
        <v>0.25</v>
      </c>
      <c r="L753">
        <v>155</v>
      </c>
      <c r="M753" t="s">
        <v>17</v>
      </c>
      <c r="N753">
        <v>19</v>
      </c>
      <c r="O753">
        <v>140</v>
      </c>
      <c r="P753">
        <v>35</v>
      </c>
      <c r="Q753">
        <v>35</v>
      </c>
      <c r="R753">
        <v>155</v>
      </c>
      <c r="S753">
        <v>190</v>
      </c>
      <c r="T753">
        <v>190</v>
      </c>
      <c r="U753" t="s">
        <v>1050</v>
      </c>
      <c r="V753" t="s">
        <v>1048</v>
      </c>
    </row>
    <row r="754" spans="1:22" hidden="1" x14ac:dyDescent="0.35">
      <c r="A754" t="s">
        <v>799</v>
      </c>
      <c r="B754" t="s">
        <v>34</v>
      </c>
      <c r="C754" t="s">
        <v>8</v>
      </c>
      <c r="D754" t="s">
        <v>13</v>
      </c>
      <c r="F754">
        <v>44343</v>
      </c>
      <c r="G754">
        <v>44364</v>
      </c>
      <c r="H754">
        <v>1</v>
      </c>
      <c r="K754">
        <v>0.5</v>
      </c>
      <c r="L754">
        <v>20.83</v>
      </c>
      <c r="M754" t="s">
        <v>17</v>
      </c>
      <c r="N754">
        <v>21</v>
      </c>
      <c r="O754">
        <v>80</v>
      </c>
      <c r="P754">
        <v>40</v>
      </c>
      <c r="Q754">
        <v>40</v>
      </c>
      <c r="R754">
        <v>20.83</v>
      </c>
      <c r="S754">
        <v>60.83</v>
      </c>
      <c r="T754">
        <v>60.83</v>
      </c>
      <c r="U754" t="s">
        <v>1050</v>
      </c>
      <c r="V754" t="s">
        <v>1050</v>
      </c>
    </row>
    <row r="755" spans="1:22" x14ac:dyDescent="0.35">
      <c r="A755" t="s">
        <v>800</v>
      </c>
      <c r="B755" t="s">
        <v>34</v>
      </c>
      <c r="C755" t="s">
        <v>44</v>
      </c>
      <c r="D755" t="s">
        <v>12</v>
      </c>
      <c r="E755" t="s">
        <v>3</v>
      </c>
      <c r="F755">
        <v>44343</v>
      </c>
      <c r="G755">
        <v>44369</v>
      </c>
      <c r="H755">
        <v>1</v>
      </c>
      <c r="I755" t="s">
        <v>3</v>
      </c>
      <c r="J755" t="s">
        <v>3</v>
      </c>
      <c r="K755">
        <v>0.5</v>
      </c>
      <c r="L755">
        <v>50</v>
      </c>
      <c r="M755" t="s">
        <v>20</v>
      </c>
      <c r="N755">
        <v>26</v>
      </c>
      <c r="O755">
        <v>80</v>
      </c>
      <c r="P755">
        <v>40</v>
      </c>
      <c r="Q755">
        <v>0</v>
      </c>
      <c r="R755">
        <v>0</v>
      </c>
      <c r="S755">
        <v>90</v>
      </c>
      <c r="T755">
        <v>0</v>
      </c>
      <c r="U755" t="s">
        <v>1050</v>
      </c>
      <c r="V755" t="s">
        <v>1048</v>
      </c>
    </row>
    <row r="756" spans="1:22" hidden="1" x14ac:dyDescent="0.35">
      <c r="A756" t="s">
        <v>801</v>
      </c>
      <c r="B756" t="s">
        <v>37</v>
      </c>
      <c r="C756" t="s">
        <v>9</v>
      </c>
      <c r="D756" t="s">
        <v>11</v>
      </c>
      <c r="F756">
        <v>44343</v>
      </c>
      <c r="G756">
        <v>44390</v>
      </c>
      <c r="H756">
        <v>1</v>
      </c>
      <c r="K756">
        <v>0.25</v>
      </c>
      <c r="L756">
        <v>120</v>
      </c>
      <c r="M756" t="s">
        <v>18</v>
      </c>
      <c r="N756">
        <v>47</v>
      </c>
      <c r="O756">
        <v>80</v>
      </c>
      <c r="P756">
        <v>20</v>
      </c>
      <c r="Q756">
        <v>20</v>
      </c>
      <c r="R756">
        <v>120</v>
      </c>
      <c r="S756">
        <v>140</v>
      </c>
      <c r="T756">
        <v>140</v>
      </c>
      <c r="U756" t="s">
        <v>1050</v>
      </c>
      <c r="V756" t="s">
        <v>1048</v>
      </c>
    </row>
    <row r="757" spans="1:22" hidden="1" x14ac:dyDescent="0.35">
      <c r="A757" t="s">
        <v>802</v>
      </c>
      <c r="B757" t="s">
        <v>34</v>
      </c>
      <c r="C757" t="s">
        <v>9</v>
      </c>
      <c r="D757" t="s">
        <v>2</v>
      </c>
      <c r="F757">
        <v>44344</v>
      </c>
      <c r="H757">
        <v>1</v>
      </c>
      <c r="J757" t="s">
        <v>3</v>
      </c>
      <c r="L757">
        <v>17.064</v>
      </c>
      <c r="M757" t="s">
        <v>18</v>
      </c>
      <c r="N757" t="s">
        <v>1054</v>
      </c>
      <c r="O757">
        <v>80</v>
      </c>
      <c r="P757">
        <v>0</v>
      </c>
      <c r="Q757">
        <v>0</v>
      </c>
      <c r="R757">
        <v>0</v>
      </c>
      <c r="S757">
        <v>17.064</v>
      </c>
      <c r="T757">
        <v>0</v>
      </c>
      <c r="U757" t="s">
        <v>1049</v>
      </c>
      <c r="V757" t="s">
        <v>1052</v>
      </c>
    </row>
    <row r="758" spans="1:22" hidden="1" x14ac:dyDescent="0.35">
      <c r="A758" t="s">
        <v>803</v>
      </c>
      <c r="B758" t="s">
        <v>39</v>
      </c>
      <c r="C758" t="s">
        <v>9</v>
      </c>
      <c r="D758" t="s">
        <v>12</v>
      </c>
      <c r="F758">
        <v>44347</v>
      </c>
      <c r="G758">
        <v>44356</v>
      </c>
      <c r="H758">
        <v>1</v>
      </c>
      <c r="K758">
        <v>0.25</v>
      </c>
      <c r="L758">
        <v>182.08340000000001</v>
      </c>
      <c r="M758" t="s">
        <v>18</v>
      </c>
      <c r="N758">
        <v>9</v>
      </c>
      <c r="O758">
        <v>80</v>
      </c>
      <c r="P758">
        <v>20</v>
      </c>
      <c r="Q758">
        <v>20</v>
      </c>
      <c r="R758">
        <v>182.08340000000001</v>
      </c>
      <c r="S758">
        <v>202.08340000000001</v>
      </c>
      <c r="T758">
        <v>202.08340000000001</v>
      </c>
      <c r="U758" t="s">
        <v>1053</v>
      </c>
      <c r="V758" t="s">
        <v>1051</v>
      </c>
    </row>
    <row r="759" spans="1:22" hidden="1" x14ac:dyDescent="0.35">
      <c r="A759" t="s">
        <v>804</v>
      </c>
      <c r="B759" t="s">
        <v>36</v>
      </c>
      <c r="C759" t="s">
        <v>7</v>
      </c>
      <c r="D759" t="s">
        <v>12</v>
      </c>
      <c r="F759">
        <v>44347</v>
      </c>
      <c r="G759">
        <v>44368</v>
      </c>
      <c r="H759">
        <v>2</v>
      </c>
      <c r="K759">
        <v>0.25</v>
      </c>
      <c r="L759">
        <v>19.548100000000002</v>
      </c>
      <c r="M759" t="s">
        <v>17</v>
      </c>
      <c r="N759">
        <v>21</v>
      </c>
      <c r="O759">
        <v>140</v>
      </c>
      <c r="P759">
        <v>35</v>
      </c>
      <c r="Q759">
        <v>35</v>
      </c>
      <c r="R759">
        <v>19.548100000000002</v>
      </c>
      <c r="S759">
        <v>54.548100000000005</v>
      </c>
      <c r="T759">
        <v>54.548100000000005</v>
      </c>
      <c r="U759" t="s">
        <v>1053</v>
      </c>
      <c r="V759" t="s">
        <v>1053</v>
      </c>
    </row>
    <row r="760" spans="1:22" hidden="1" x14ac:dyDescent="0.35">
      <c r="A760" t="s">
        <v>805</v>
      </c>
      <c r="B760" t="s">
        <v>36</v>
      </c>
      <c r="C760" t="s">
        <v>7</v>
      </c>
      <c r="D760" t="s">
        <v>12</v>
      </c>
      <c r="F760">
        <v>44347</v>
      </c>
      <c r="G760">
        <v>44368</v>
      </c>
      <c r="H760">
        <v>2</v>
      </c>
      <c r="K760">
        <v>0.5</v>
      </c>
      <c r="L760">
        <v>144</v>
      </c>
      <c r="M760" t="s">
        <v>18</v>
      </c>
      <c r="N760">
        <v>21</v>
      </c>
      <c r="O760">
        <v>140</v>
      </c>
      <c r="P760">
        <v>70</v>
      </c>
      <c r="Q760">
        <v>70</v>
      </c>
      <c r="R760">
        <v>144</v>
      </c>
      <c r="S760">
        <v>214</v>
      </c>
      <c r="T760">
        <v>214</v>
      </c>
      <c r="U760" t="s">
        <v>1053</v>
      </c>
      <c r="V760" t="s">
        <v>1053</v>
      </c>
    </row>
    <row r="761" spans="1:22" hidden="1" x14ac:dyDescent="0.35">
      <c r="A761" t="s">
        <v>806</v>
      </c>
      <c r="B761" t="s">
        <v>38</v>
      </c>
      <c r="C761" t="s">
        <v>43</v>
      </c>
      <c r="D761" t="s">
        <v>12</v>
      </c>
      <c r="F761">
        <v>44347</v>
      </c>
      <c r="G761">
        <v>44371</v>
      </c>
      <c r="H761">
        <v>1</v>
      </c>
      <c r="K761">
        <v>0.75</v>
      </c>
      <c r="L761">
        <v>86.4786</v>
      </c>
      <c r="M761" t="s">
        <v>19</v>
      </c>
      <c r="N761">
        <v>24</v>
      </c>
      <c r="O761">
        <v>80</v>
      </c>
      <c r="P761">
        <v>60</v>
      </c>
      <c r="Q761">
        <v>60</v>
      </c>
      <c r="R761">
        <v>86.4786</v>
      </c>
      <c r="S761">
        <v>146.4786</v>
      </c>
      <c r="T761">
        <v>146.4786</v>
      </c>
      <c r="U761" t="s">
        <v>1053</v>
      </c>
      <c r="V761" t="s">
        <v>1050</v>
      </c>
    </row>
    <row r="762" spans="1:22" hidden="1" x14ac:dyDescent="0.35">
      <c r="A762" t="s">
        <v>807</v>
      </c>
      <c r="B762" t="s">
        <v>39</v>
      </c>
      <c r="C762" t="s">
        <v>44</v>
      </c>
      <c r="D762" t="s">
        <v>12</v>
      </c>
      <c r="F762">
        <v>44347</v>
      </c>
      <c r="G762">
        <v>44371</v>
      </c>
      <c r="H762">
        <v>1</v>
      </c>
      <c r="J762" t="s">
        <v>3</v>
      </c>
      <c r="K762">
        <v>0.25</v>
      </c>
      <c r="L762">
        <v>69.154700000000005</v>
      </c>
      <c r="M762" t="s">
        <v>18</v>
      </c>
      <c r="N762">
        <v>24</v>
      </c>
      <c r="O762">
        <v>80</v>
      </c>
      <c r="P762">
        <v>20</v>
      </c>
      <c r="Q762">
        <v>20</v>
      </c>
      <c r="R762">
        <v>0</v>
      </c>
      <c r="S762">
        <v>89.154700000000005</v>
      </c>
      <c r="T762">
        <v>20</v>
      </c>
      <c r="U762" t="s">
        <v>1053</v>
      </c>
      <c r="V762" t="s">
        <v>1050</v>
      </c>
    </row>
    <row r="763" spans="1:22" hidden="1" x14ac:dyDescent="0.35">
      <c r="A763" t="s">
        <v>808</v>
      </c>
      <c r="B763" t="s">
        <v>36</v>
      </c>
      <c r="C763" t="s">
        <v>7</v>
      </c>
      <c r="D763" t="s">
        <v>2</v>
      </c>
      <c r="F763">
        <v>44347</v>
      </c>
      <c r="G763">
        <v>44389</v>
      </c>
      <c r="H763">
        <v>2</v>
      </c>
      <c r="K763">
        <v>1.25</v>
      </c>
      <c r="L763">
        <v>156</v>
      </c>
      <c r="M763" t="s">
        <v>18</v>
      </c>
      <c r="N763">
        <v>42</v>
      </c>
      <c r="O763">
        <v>140</v>
      </c>
      <c r="P763">
        <v>175</v>
      </c>
      <c r="Q763">
        <v>175</v>
      </c>
      <c r="R763">
        <v>156</v>
      </c>
      <c r="S763">
        <v>331</v>
      </c>
      <c r="T763">
        <v>331</v>
      </c>
      <c r="U763" t="s">
        <v>1053</v>
      </c>
      <c r="V763" t="s">
        <v>1053</v>
      </c>
    </row>
    <row r="764" spans="1:22" hidden="1" x14ac:dyDescent="0.35">
      <c r="A764" t="s">
        <v>809</v>
      </c>
      <c r="B764" t="s">
        <v>38</v>
      </c>
      <c r="C764" t="s">
        <v>8</v>
      </c>
      <c r="D764" t="s">
        <v>13</v>
      </c>
      <c r="F764">
        <v>44347</v>
      </c>
      <c r="H764">
        <v>2</v>
      </c>
      <c r="L764">
        <v>72.350099999999998</v>
      </c>
      <c r="M764" t="s">
        <v>17</v>
      </c>
      <c r="N764" t="s">
        <v>1054</v>
      </c>
      <c r="O764">
        <v>140</v>
      </c>
      <c r="P764">
        <v>0</v>
      </c>
      <c r="Q764">
        <v>0</v>
      </c>
      <c r="R764">
        <v>72.350099999999998</v>
      </c>
      <c r="S764">
        <v>72.350099999999998</v>
      </c>
      <c r="T764">
        <v>72.350099999999998</v>
      </c>
      <c r="U764" t="s">
        <v>1053</v>
      </c>
      <c r="V764" t="s">
        <v>1052</v>
      </c>
    </row>
    <row r="765" spans="1:22" hidden="1" x14ac:dyDescent="0.35">
      <c r="A765" t="s">
        <v>810</v>
      </c>
      <c r="B765" t="s">
        <v>36</v>
      </c>
      <c r="C765" t="s">
        <v>7</v>
      </c>
      <c r="D765" t="s">
        <v>11</v>
      </c>
      <c r="F765">
        <v>44348</v>
      </c>
      <c r="G765">
        <v>44362</v>
      </c>
      <c r="H765">
        <v>1</v>
      </c>
      <c r="I765" t="s">
        <v>3</v>
      </c>
      <c r="J765" t="s">
        <v>3</v>
      </c>
      <c r="K765">
        <v>0.25</v>
      </c>
      <c r="L765">
        <v>240</v>
      </c>
      <c r="M765" t="s">
        <v>20</v>
      </c>
      <c r="N765">
        <v>14</v>
      </c>
      <c r="O765">
        <v>80</v>
      </c>
      <c r="P765">
        <v>20</v>
      </c>
      <c r="Q765">
        <v>0</v>
      </c>
      <c r="R765">
        <v>0</v>
      </c>
      <c r="S765">
        <v>260</v>
      </c>
      <c r="T765">
        <v>0</v>
      </c>
      <c r="U765" t="s">
        <v>1048</v>
      </c>
      <c r="V765" t="s">
        <v>1048</v>
      </c>
    </row>
    <row r="766" spans="1:22" hidden="1" x14ac:dyDescent="0.35">
      <c r="A766" t="s">
        <v>811</v>
      </c>
      <c r="B766" t="s">
        <v>35</v>
      </c>
      <c r="C766" t="s">
        <v>8</v>
      </c>
      <c r="D766" t="s">
        <v>2</v>
      </c>
      <c r="F766">
        <v>44348</v>
      </c>
      <c r="G766">
        <v>44368</v>
      </c>
      <c r="H766">
        <v>1</v>
      </c>
      <c r="I766" t="s">
        <v>3</v>
      </c>
      <c r="J766" t="s">
        <v>3</v>
      </c>
      <c r="K766">
        <v>4.25</v>
      </c>
      <c r="L766">
        <v>558.10940000000005</v>
      </c>
      <c r="M766" t="s">
        <v>20</v>
      </c>
      <c r="N766">
        <v>20</v>
      </c>
      <c r="O766">
        <v>80</v>
      </c>
      <c r="P766">
        <v>340</v>
      </c>
      <c r="Q766">
        <v>0</v>
      </c>
      <c r="R766">
        <v>0</v>
      </c>
      <c r="S766">
        <v>898.10940000000005</v>
      </c>
      <c r="T766">
        <v>0</v>
      </c>
      <c r="U766" t="s">
        <v>1048</v>
      </c>
      <c r="V766" t="s">
        <v>1053</v>
      </c>
    </row>
    <row r="767" spans="1:22" hidden="1" x14ac:dyDescent="0.35">
      <c r="A767" t="s">
        <v>812</v>
      </c>
      <c r="B767" t="s">
        <v>35</v>
      </c>
      <c r="C767" t="s">
        <v>44</v>
      </c>
      <c r="D767" t="s">
        <v>12</v>
      </c>
      <c r="F767">
        <v>44348</v>
      </c>
      <c r="G767">
        <v>44376</v>
      </c>
      <c r="H767">
        <v>1</v>
      </c>
      <c r="I767" t="s">
        <v>3</v>
      </c>
      <c r="J767" t="s">
        <v>3</v>
      </c>
      <c r="K767">
        <v>1</v>
      </c>
      <c r="L767">
        <v>43.433999999999997</v>
      </c>
      <c r="M767" t="s">
        <v>20</v>
      </c>
      <c r="N767">
        <v>28</v>
      </c>
      <c r="O767">
        <v>80</v>
      </c>
      <c r="P767">
        <v>80</v>
      </c>
      <c r="Q767">
        <v>0</v>
      </c>
      <c r="R767">
        <v>0</v>
      </c>
      <c r="S767">
        <v>123.434</v>
      </c>
      <c r="T767">
        <v>0</v>
      </c>
      <c r="U767" t="s">
        <v>1048</v>
      </c>
      <c r="V767" t="s">
        <v>1048</v>
      </c>
    </row>
    <row r="768" spans="1:22" hidden="1" x14ac:dyDescent="0.35">
      <c r="A768" t="s">
        <v>813</v>
      </c>
      <c r="B768" t="s">
        <v>37</v>
      </c>
      <c r="C768" t="s">
        <v>9</v>
      </c>
      <c r="D768" t="s">
        <v>11</v>
      </c>
      <c r="F768">
        <v>44348</v>
      </c>
      <c r="G768">
        <v>44382</v>
      </c>
      <c r="H768">
        <v>1</v>
      </c>
      <c r="I768" t="s">
        <v>3</v>
      </c>
      <c r="J768" t="s">
        <v>3</v>
      </c>
      <c r="K768">
        <v>0.25</v>
      </c>
      <c r="L768">
        <v>141.90299999999999</v>
      </c>
      <c r="M768" t="s">
        <v>20</v>
      </c>
      <c r="N768">
        <v>34</v>
      </c>
      <c r="O768">
        <v>80</v>
      </c>
      <c r="P768">
        <v>20</v>
      </c>
      <c r="Q768">
        <v>0</v>
      </c>
      <c r="R768">
        <v>0</v>
      </c>
      <c r="S768">
        <v>161.90299999999999</v>
      </c>
      <c r="T768">
        <v>0</v>
      </c>
      <c r="U768" t="s">
        <v>1048</v>
      </c>
      <c r="V768" t="s">
        <v>1053</v>
      </c>
    </row>
    <row r="769" spans="1:22" hidden="1" x14ac:dyDescent="0.35">
      <c r="A769" t="s">
        <v>814</v>
      </c>
      <c r="B769" t="s">
        <v>39</v>
      </c>
      <c r="C769" t="s">
        <v>8</v>
      </c>
      <c r="D769" t="s">
        <v>12</v>
      </c>
      <c r="F769">
        <v>44348</v>
      </c>
      <c r="G769">
        <v>44401</v>
      </c>
      <c r="H769">
        <v>2</v>
      </c>
      <c r="K769">
        <v>1</v>
      </c>
      <c r="L769">
        <v>136.70920000000001</v>
      </c>
      <c r="M769" t="s">
        <v>18</v>
      </c>
      <c r="N769">
        <v>53</v>
      </c>
      <c r="O769">
        <v>140</v>
      </c>
      <c r="P769">
        <v>140</v>
      </c>
      <c r="Q769">
        <v>140</v>
      </c>
      <c r="R769">
        <v>136.70920000000001</v>
      </c>
      <c r="S769">
        <v>276.70920000000001</v>
      </c>
      <c r="T769">
        <v>276.70920000000001</v>
      </c>
      <c r="U769" t="s">
        <v>1048</v>
      </c>
      <c r="V769" t="s">
        <v>1052</v>
      </c>
    </row>
    <row r="770" spans="1:22" hidden="1" x14ac:dyDescent="0.35">
      <c r="A770" t="s">
        <v>815</v>
      </c>
      <c r="B770" t="s">
        <v>35</v>
      </c>
      <c r="C770" t="s">
        <v>44</v>
      </c>
      <c r="D770" t="s">
        <v>12</v>
      </c>
      <c r="F770">
        <v>44348</v>
      </c>
      <c r="H770">
        <v>2</v>
      </c>
      <c r="L770">
        <v>85.351200000000006</v>
      </c>
      <c r="M770" t="s">
        <v>19</v>
      </c>
      <c r="N770" t="s">
        <v>1054</v>
      </c>
      <c r="O770">
        <v>140</v>
      </c>
      <c r="P770">
        <v>0</v>
      </c>
      <c r="Q770">
        <v>0</v>
      </c>
      <c r="R770">
        <v>85.351200000000006</v>
      </c>
      <c r="S770">
        <v>85.351200000000006</v>
      </c>
      <c r="T770">
        <v>85.351200000000006</v>
      </c>
      <c r="U770" t="s">
        <v>1048</v>
      </c>
      <c r="V770" t="s">
        <v>1052</v>
      </c>
    </row>
    <row r="771" spans="1:22" hidden="1" x14ac:dyDescent="0.35">
      <c r="A771" t="s">
        <v>816</v>
      </c>
      <c r="B771" t="s">
        <v>40</v>
      </c>
      <c r="C771" t="s">
        <v>7</v>
      </c>
      <c r="D771" t="s">
        <v>12</v>
      </c>
      <c r="F771">
        <v>44349</v>
      </c>
      <c r="G771">
        <v>44354</v>
      </c>
      <c r="H771">
        <v>1</v>
      </c>
      <c r="K771">
        <v>0.5</v>
      </c>
      <c r="L771">
        <v>85.32</v>
      </c>
      <c r="M771" t="s">
        <v>18</v>
      </c>
      <c r="N771">
        <v>5</v>
      </c>
      <c r="O771">
        <v>80</v>
      </c>
      <c r="P771">
        <v>40</v>
      </c>
      <c r="Q771">
        <v>40</v>
      </c>
      <c r="R771">
        <v>85.32</v>
      </c>
      <c r="S771">
        <v>125.32</v>
      </c>
      <c r="T771">
        <v>125.32</v>
      </c>
      <c r="U771" t="s">
        <v>1051</v>
      </c>
      <c r="V771" t="s">
        <v>1053</v>
      </c>
    </row>
    <row r="772" spans="1:22" hidden="1" x14ac:dyDescent="0.35">
      <c r="A772" t="s">
        <v>817</v>
      </c>
      <c r="B772" t="s">
        <v>37</v>
      </c>
      <c r="C772" t="s">
        <v>43</v>
      </c>
      <c r="D772" t="s">
        <v>13</v>
      </c>
      <c r="F772">
        <v>44349</v>
      </c>
      <c r="G772">
        <v>44364</v>
      </c>
      <c r="H772">
        <v>1</v>
      </c>
      <c r="K772">
        <v>0.75</v>
      </c>
      <c r="L772">
        <v>42.418999999999997</v>
      </c>
      <c r="M772" t="s">
        <v>17</v>
      </c>
      <c r="N772">
        <v>15</v>
      </c>
      <c r="O772">
        <v>80</v>
      </c>
      <c r="P772">
        <v>60</v>
      </c>
      <c r="Q772">
        <v>60</v>
      </c>
      <c r="R772">
        <v>42.418999999999997</v>
      </c>
      <c r="S772">
        <v>102.419</v>
      </c>
      <c r="T772">
        <v>102.419</v>
      </c>
      <c r="U772" t="s">
        <v>1051</v>
      </c>
      <c r="V772" t="s">
        <v>1050</v>
      </c>
    </row>
    <row r="773" spans="1:22" hidden="1" x14ac:dyDescent="0.35">
      <c r="A773" t="s">
        <v>818</v>
      </c>
      <c r="B773" t="s">
        <v>39</v>
      </c>
      <c r="C773" t="s">
        <v>9</v>
      </c>
      <c r="D773" t="s">
        <v>13</v>
      </c>
      <c r="F773">
        <v>44349</v>
      </c>
      <c r="G773">
        <v>44364</v>
      </c>
      <c r="H773">
        <v>2</v>
      </c>
      <c r="K773">
        <v>0.75</v>
      </c>
      <c r="L773">
        <v>184.04640000000001</v>
      </c>
      <c r="M773" t="s">
        <v>18</v>
      </c>
      <c r="N773">
        <v>15</v>
      </c>
      <c r="O773">
        <v>140</v>
      </c>
      <c r="P773">
        <v>105</v>
      </c>
      <c r="Q773">
        <v>105</v>
      </c>
      <c r="R773">
        <v>184.04640000000001</v>
      </c>
      <c r="S773">
        <v>289.04640000000001</v>
      </c>
      <c r="T773">
        <v>289.04640000000001</v>
      </c>
      <c r="U773" t="s">
        <v>1051</v>
      </c>
      <c r="V773" t="s">
        <v>1050</v>
      </c>
    </row>
    <row r="774" spans="1:22" hidden="1" x14ac:dyDescent="0.35">
      <c r="A774" t="s">
        <v>819</v>
      </c>
      <c r="B774" t="s">
        <v>34</v>
      </c>
      <c r="C774" t="s">
        <v>8</v>
      </c>
      <c r="D774" t="s">
        <v>2</v>
      </c>
      <c r="F774">
        <v>44349</v>
      </c>
      <c r="G774">
        <v>44364</v>
      </c>
      <c r="H774">
        <v>1</v>
      </c>
      <c r="K774">
        <v>1</v>
      </c>
      <c r="L774">
        <v>272.24990000000003</v>
      </c>
      <c r="M774" t="s">
        <v>18</v>
      </c>
      <c r="N774">
        <v>15</v>
      </c>
      <c r="O774">
        <v>80</v>
      </c>
      <c r="P774">
        <v>80</v>
      </c>
      <c r="Q774">
        <v>80</v>
      </c>
      <c r="R774">
        <v>272.24990000000003</v>
      </c>
      <c r="S774">
        <v>352.24990000000003</v>
      </c>
      <c r="T774">
        <v>352.24990000000003</v>
      </c>
      <c r="U774" t="s">
        <v>1051</v>
      </c>
      <c r="V774" t="s">
        <v>1050</v>
      </c>
    </row>
    <row r="775" spans="1:22" hidden="1" x14ac:dyDescent="0.35">
      <c r="A775" t="s">
        <v>820</v>
      </c>
      <c r="B775" t="s">
        <v>38</v>
      </c>
      <c r="C775" t="s">
        <v>8</v>
      </c>
      <c r="D775" t="s">
        <v>11</v>
      </c>
      <c r="F775">
        <v>44349</v>
      </c>
      <c r="G775">
        <v>44368</v>
      </c>
      <c r="H775">
        <v>1</v>
      </c>
      <c r="K775">
        <v>0.25</v>
      </c>
      <c r="L775">
        <v>204.28399999999999</v>
      </c>
      <c r="M775" t="s">
        <v>17</v>
      </c>
      <c r="N775">
        <v>19</v>
      </c>
      <c r="O775">
        <v>80</v>
      </c>
      <c r="P775">
        <v>20</v>
      </c>
      <c r="Q775">
        <v>20</v>
      </c>
      <c r="R775">
        <v>204.28399999999999</v>
      </c>
      <c r="S775">
        <v>224.28399999999999</v>
      </c>
      <c r="T775">
        <v>224.28399999999999</v>
      </c>
      <c r="U775" t="s">
        <v>1051</v>
      </c>
      <c r="V775" t="s">
        <v>1053</v>
      </c>
    </row>
    <row r="776" spans="1:22" hidden="1" x14ac:dyDescent="0.35">
      <c r="A776" t="s">
        <v>821</v>
      </c>
      <c r="B776" t="s">
        <v>37</v>
      </c>
      <c r="C776" t="s">
        <v>8</v>
      </c>
      <c r="D776" t="s">
        <v>11</v>
      </c>
      <c r="F776">
        <v>44349</v>
      </c>
      <c r="G776">
        <v>44370</v>
      </c>
      <c r="H776">
        <v>1</v>
      </c>
      <c r="K776">
        <v>0.25</v>
      </c>
      <c r="L776">
        <v>84.0779</v>
      </c>
      <c r="M776" t="s">
        <v>18</v>
      </c>
      <c r="N776">
        <v>21</v>
      </c>
      <c r="O776">
        <v>80</v>
      </c>
      <c r="P776">
        <v>20</v>
      </c>
      <c r="Q776">
        <v>20</v>
      </c>
      <c r="R776">
        <v>84.0779</v>
      </c>
      <c r="S776">
        <v>104.0779</v>
      </c>
      <c r="T776">
        <v>104.0779</v>
      </c>
      <c r="U776" t="s">
        <v>1051</v>
      </c>
      <c r="V776" t="s">
        <v>1051</v>
      </c>
    </row>
    <row r="777" spans="1:22" hidden="1" x14ac:dyDescent="0.35">
      <c r="A777" t="s">
        <v>822</v>
      </c>
      <c r="B777" t="s">
        <v>36</v>
      </c>
      <c r="C777" t="s">
        <v>7</v>
      </c>
      <c r="D777" t="s">
        <v>12</v>
      </c>
      <c r="F777">
        <v>44349</v>
      </c>
      <c r="G777">
        <v>44380</v>
      </c>
      <c r="H777">
        <v>2</v>
      </c>
      <c r="K777">
        <v>0.25</v>
      </c>
      <c r="L777">
        <v>57.39</v>
      </c>
      <c r="M777" t="s">
        <v>17</v>
      </c>
      <c r="N777">
        <v>31</v>
      </c>
      <c r="O777">
        <v>140</v>
      </c>
      <c r="P777">
        <v>35</v>
      </c>
      <c r="Q777">
        <v>35</v>
      </c>
      <c r="R777">
        <v>57.39</v>
      </c>
      <c r="S777">
        <v>92.39</v>
      </c>
      <c r="T777">
        <v>92.39</v>
      </c>
      <c r="U777" t="s">
        <v>1051</v>
      </c>
      <c r="V777" t="s">
        <v>1052</v>
      </c>
    </row>
    <row r="778" spans="1:22" hidden="1" x14ac:dyDescent="0.35">
      <c r="A778" t="s">
        <v>823</v>
      </c>
      <c r="B778" t="s">
        <v>34</v>
      </c>
      <c r="C778" t="s">
        <v>8</v>
      </c>
      <c r="D778" t="s">
        <v>2</v>
      </c>
      <c r="F778">
        <v>44349</v>
      </c>
      <c r="G778">
        <v>44380</v>
      </c>
      <c r="H778">
        <v>1</v>
      </c>
      <c r="K778">
        <v>2</v>
      </c>
      <c r="L778">
        <v>192.44470000000001</v>
      </c>
      <c r="M778" t="s">
        <v>18</v>
      </c>
      <c r="N778">
        <v>31</v>
      </c>
      <c r="O778">
        <v>80</v>
      </c>
      <c r="P778">
        <v>160</v>
      </c>
      <c r="Q778">
        <v>160</v>
      </c>
      <c r="R778">
        <v>192.44470000000001</v>
      </c>
      <c r="S778">
        <v>352.44470000000001</v>
      </c>
      <c r="T778">
        <v>352.44470000000001</v>
      </c>
      <c r="U778" t="s">
        <v>1051</v>
      </c>
      <c r="V778" t="s">
        <v>1052</v>
      </c>
    </row>
    <row r="779" spans="1:22" hidden="1" x14ac:dyDescent="0.35">
      <c r="A779" t="s">
        <v>824</v>
      </c>
      <c r="B779" t="s">
        <v>39</v>
      </c>
      <c r="C779" t="s">
        <v>8</v>
      </c>
      <c r="D779" t="s">
        <v>12</v>
      </c>
      <c r="F779">
        <v>44349</v>
      </c>
      <c r="G779">
        <v>44377</v>
      </c>
      <c r="H779">
        <v>1</v>
      </c>
      <c r="K779">
        <v>0.5</v>
      </c>
      <c r="L779">
        <v>271.9169</v>
      </c>
      <c r="M779" t="s">
        <v>18</v>
      </c>
      <c r="N779">
        <v>28</v>
      </c>
      <c r="O779">
        <v>80</v>
      </c>
      <c r="P779">
        <v>40</v>
      </c>
      <c r="Q779">
        <v>40</v>
      </c>
      <c r="R779">
        <v>271.9169</v>
      </c>
      <c r="S779">
        <v>311.9169</v>
      </c>
      <c r="T779">
        <v>311.9169</v>
      </c>
      <c r="U779" t="s">
        <v>1051</v>
      </c>
      <c r="V779" t="s">
        <v>1051</v>
      </c>
    </row>
    <row r="780" spans="1:22" hidden="1" x14ac:dyDescent="0.35">
      <c r="A780" t="s">
        <v>825</v>
      </c>
      <c r="B780" t="s">
        <v>34</v>
      </c>
      <c r="C780" t="s">
        <v>8</v>
      </c>
      <c r="D780" t="s">
        <v>12</v>
      </c>
      <c r="F780">
        <v>44349</v>
      </c>
      <c r="G780">
        <v>44377</v>
      </c>
      <c r="H780">
        <v>1</v>
      </c>
      <c r="K780">
        <v>0.5</v>
      </c>
      <c r="L780">
        <v>588.54999999999995</v>
      </c>
      <c r="M780" t="s">
        <v>17</v>
      </c>
      <c r="N780">
        <v>28</v>
      </c>
      <c r="O780">
        <v>80</v>
      </c>
      <c r="P780">
        <v>40</v>
      </c>
      <c r="Q780">
        <v>40</v>
      </c>
      <c r="R780">
        <v>588.54999999999995</v>
      </c>
      <c r="S780">
        <v>628.54999999999995</v>
      </c>
      <c r="T780">
        <v>628.54999999999995</v>
      </c>
      <c r="U780" t="s">
        <v>1051</v>
      </c>
      <c r="V780" t="s">
        <v>1051</v>
      </c>
    </row>
    <row r="781" spans="1:22" hidden="1" x14ac:dyDescent="0.35">
      <c r="A781" t="s">
        <v>826</v>
      </c>
      <c r="B781" t="s">
        <v>36</v>
      </c>
      <c r="C781" t="s">
        <v>7</v>
      </c>
      <c r="D781" t="s">
        <v>11</v>
      </c>
      <c r="F781">
        <v>44349</v>
      </c>
      <c r="G781">
        <v>44375</v>
      </c>
      <c r="H781">
        <v>1</v>
      </c>
      <c r="K781">
        <v>0.25</v>
      </c>
      <c r="L781">
        <v>52.350099999999998</v>
      </c>
      <c r="M781" t="s">
        <v>17</v>
      </c>
      <c r="N781">
        <v>26</v>
      </c>
      <c r="O781">
        <v>80</v>
      </c>
      <c r="P781">
        <v>20</v>
      </c>
      <c r="Q781">
        <v>20</v>
      </c>
      <c r="R781">
        <v>52.350099999999998</v>
      </c>
      <c r="S781">
        <v>72.350099999999998</v>
      </c>
      <c r="T781">
        <v>72.350099999999998</v>
      </c>
      <c r="U781" t="s">
        <v>1051</v>
      </c>
      <c r="V781" t="s">
        <v>1053</v>
      </c>
    </row>
    <row r="782" spans="1:22" hidden="1" x14ac:dyDescent="0.35">
      <c r="A782" t="s">
        <v>827</v>
      </c>
      <c r="B782" t="s">
        <v>37</v>
      </c>
      <c r="C782" t="s">
        <v>43</v>
      </c>
      <c r="D782" t="s">
        <v>12</v>
      </c>
      <c r="F782">
        <v>44349</v>
      </c>
      <c r="G782">
        <v>44384</v>
      </c>
      <c r="H782">
        <v>1</v>
      </c>
      <c r="K782">
        <v>0.5</v>
      </c>
      <c r="L782">
        <v>240.5908</v>
      </c>
      <c r="M782" t="s">
        <v>19</v>
      </c>
      <c r="N782">
        <v>35</v>
      </c>
      <c r="O782">
        <v>80</v>
      </c>
      <c r="P782">
        <v>40</v>
      </c>
      <c r="Q782">
        <v>40</v>
      </c>
      <c r="R782">
        <v>240.5908</v>
      </c>
      <c r="S782">
        <v>280.5908</v>
      </c>
      <c r="T782">
        <v>280.5908</v>
      </c>
      <c r="U782" t="s">
        <v>1051</v>
      </c>
      <c r="V782" t="s">
        <v>1051</v>
      </c>
    </row>
    <row r="783" spans="1:22" hidden="1" x14ac:dyDescent="0.35">
      <c r="A783" t="s">
        <v>828</v>
      </c>
      <c r="B783" t="s">
        <v>38</v>
      </c>
      <c r="C783" t="s">
        <v>8</v>
      </c>
      <c r="D783" t="s">
        <v>11</v>
      </c>
      <c r="F783">
        <v>44349</v>
      </c>
      <c r="G783">
        <v>44391</v>
      </c>
      <c r="H783">
        <v>1</v>
      </c>
      <c r="K783">
        <v>0.25</v>
      </c>
      <c r="L783">
        <v>76.864900000000006</v>
      </c>
      <c r="M783" t="s">
        <v>18</v>
      </c>
      <c r="N783">
        <v>42</v>
      </c>
      <c r="O783">
        <v>80</v>
      </c>
      <c r="P783">
        <v>20</v>
      </c>
      <c r="Q783">
        <v>20</v>
      </c>
      <c r="R783">
        <v>76.864900000000006</v>
      </c>
      <c r="S783">
        <v>96.864900000000006</v>
      </c>
      <c r="T783">
        <v>96.864900000000006</v>
      </c>
      <c r="U783" t="s">
        <v>1051</v>
      </c>
      <c r="V783" t="s">
        <v>1051</v>
      </c>
    </row>
    <row r="784" spans="1:22" hidden="1" x14ac:dyDescent="0.35">
      <c r="A784" t="s">
        <v>829</v>
      </c>
      <c r="B784" t="s">
        <v>34</v>
      </c>
      <c r="C784" t="s">
        <v>8</v>
      </c>
      <c r="D784" t="s">
        <v>13</v>
      </c>
      <c r="F784">
        <v>44349</v>
      </c>
      <c r="G784">
        <v>44401</v>
      </c>
      <c r="H784">
        <v>2</v>
      </c>
      <c r="K784">
        <v>0.5</v>
      </c>
      <c r="L784">
        <v>519.01250000000005</v>
      </c>
      <c r="M784" t="s">
        <v>18</v>
      </c>
      <c r="N784">
        <v>52</v>
      </c>
      <c r="O784">
        <v>140</v>
      </c>
      <c r="P784">
        <v>70</v>
      </c>
      <c r="Q784">
        <v>70</v>
      </c>
      <c r="R784">
        <v>519.01250000000005</v>
      </c>
      <c r="S784">
        <v>589.01250000000005</v>
      </c>
      <c r="T784">
        <v>589.01250000000005</v>
      </c>
      <c r="U784" t="s">
        <v>1051</v>
      </c>
      <c r="V784" t="s">
        <v>1052</v>
      </c>
    </row>
    <row r="785" spans="1:22" hidden="1" x14ac:dyDescent="0.35">
      <c r="A785" t="s">
        <v>830</v>
      </c>
      <c r="B785" t="s">
        <v>37</v>
      </c>
      <c r="C785" t="s">
        <v>43</v>
      </c>
      <c r="D785" t="s">
        <v>12</v>
      </c>
      <c r="F785">
        <v>44350</v>
      </c>
      <c r="G785">
        <v>44357</v>
      </c>
      <c r="H785">
        <v>1</v>
      </c>
      <c r="K785">
        <v>0.25</v>
      </c>
      <c r="L785">
        <v>7.02</v>
      </c>
      <c r="M785" t="s">
        <v>19</v>
      </c>
      <c r="N785">
        <v>7</v>
      </c>
      <c r="O785">
        <v>80</v>
      </c>
      <c r="P785">
        <v>20</v>
      </c>
      <c r="Q785">
        <v>20</v>
      </c>
      <c r="R785">
        <v>7.02</v>
      </c>
      <c r="S785">
        <v>27.02</v>
      </c>
      <c r="T785">
        <v>27.02</v>
      </c>
      <c r="U785" t="s">
        <v>1050</v>
      </c>
      <c r="V785" t="s">
        <v>1050</v>
      </c>
    </row>
    <row r="786" spans="1:22" hidden="1" x14ac:dyDescent="0.35">
      <c r="A786" t="s">
        <v>831</v>
      </c>
      <c r="B786" t="s">
        <v>36</v>
      </c>
      <c r="C786" t="s">
        <v>7</v>
      </c>
      <c r="D786" t="s">
        <v>11</v>
      </c>
      <c r="F786">
        <v>44350</v>
      </c>
      <c r="G786">
        <v>44364</v>
      </c>
      <c r="H786">
        <v>1</v>
      </c>
      <c r="K786">
        <v>0.25</v>
      </c>
      <c r="L786">
        <v>42.66</v>
      </c>
      <c r="M786" t="s">
        <v>17</v>
      </c>
      <c r="N786">
        <v>14</v>
      </c>
      <c r="O786">
        <v>80</v>
      </c>
      <c r="P786">
        <v>20</v>
      </c>
      <c r="Q786">
        <v>20</v>
      </c>
      <c r="R786">
        <v>42.66</v>
      </c>
      <c r="S786">
        <v>62.66</v>
      </c>
      <c r="T786">
        <v>62.66</v>
      </c>
      <c r="U786" t="s">
        <v>1050</v>
      </c>
      <c r="V786" t="s">
        <v>1050</v>
      </c>
    </row>
    <row r="787" spans="1:22" hidden="1" x14ac:dyDescent="0.35">
      <c r="A787" t="s">
        <v>832</v>
      </c>
      <c r="B787" t="s">
        <v>39</v>
      </c>
      <c r="C787" t="s">
        <v>44</v>
      </c>
      <c r="D787" t="s">
        <v>12</v>
      </c>
      <c r="F787">
        <v>44350</v>
      </c>
      <c r="G787">
        <v>44371</v>
      </c>
      <c r="H787">
        <v>1</v>
      </c>
      <c r="K787">
        <v>0.25</v>
      </c>
      <c r="L787">
        <v>179.5359</v>
      </c>
      <c r="M787" t="s">
        <v>18</v>
      </c>
      <c r="N787">
        <v>21</v>
      </c>
      <c r="O787">
        <v>80</v>
      </c>
      <c r="P787">
        <v>20</v>
      </c>
      <c r="Q787">
        <v>20</v>
      </c>
      <c r="R787">
        <v>179.5359</v>
      </c>
      <c r="S787">
        <v>199.5359</v>
      </c>
      <c r="T787">
        <v>199.5359</v>
      </c>
      <c r="U787" t="s">
        <v>1050</v>
      </c>
      <c r="V787" t="s">
        <v>1050</v>
      </c>
    </row>
    <row r="788" spans="1:22" hidden="1" x14ac:dyDescent="0.35">
      <c r="A788" t="s">
        <v>833</v>
      </c>
      <c r="B788" t="s">
        <v>39</v>
      </c>
      <c r="C788" t="s">
        <v>44</v>
      </c>
      <c r="D788" t="s">
        <v>12</v>
      </c>
      <c r="F788">
        <v>44350</v>
      </c>
      <c r="G788">
        <v>44375</v>
      </c>
      <c r="H788">
        <v>1</v>
      </c>
      <c r="K788">
        <v>0.25</v>
      </c>
      <c r="L788">
        <v>7.8</v>
      </c>
      <c r="M788" t="s">
        <v>18</v>
      </c>
      <c r="N788">
        <v>25</v>
      </c>
      <c r="O788">
        <v>80</v>
      </c>
      <c r="P788">
        <v>20</v>
      </c>
      <c r="Q788">
        <v>20</v>
      </c>
      <c r="R788">
        <v>7.8</v>
      </c>
      <c r="S788">
        <v>27.8</v>
      </c>
      <c r="T788">
        <v>27.8</v>
      </c>
      <c r="U788" t="s">
        <v>1050</v>
      </c>
      <c r="V788" t="s">
        <v>1053</v>
      </c>
    </row>
    <row r="789" spans="1:22" hidden="1" x14ac:dyDescent="0.35">
      <c r="A789" t="s">
        <v>834</v>
      </c>
      <c r="B789" t="s">
        <v>36</v>
      </c>
      <c r="C789" t="s">
        <v>7</v>
      </c>
      <c r="D789" t="s">
        <v>11</v>
      </c>
      <c r="F789">
        <v>44350</v>
      </c>
      <c r="G789">
        <v>44384</v>
      </c>
      <c r="H789">
        <v>1</v>
      </c>
      <c r="K789">
        <v>0.25</v>
      </c>
      <c r="L789">
        <v>107.52</v>
      </c>
      <c r="M789" t="s">
        <v>18</v>
      </c>
      <c r="N789">
        <v>34</v>
      </c>
      <c r="O789">
        <v>80</v>
      </c>
      <c r="P789">
        <v>20</v>
      </c>
      <c r="Q789">
        <v>20</v>
      </c>
      <c r="R789">
        <v>107.52</v>
      </c>
      <c r="S789">
        <v>127.52</v>
      </c>
      <c r="T789">
        <v>127.52</v>
      </c>
      <c r="U789" t="s">
        <v>1050</v>
      </c>
      <c r="V789" t="s">
        <v>1051</v>
      </c>
    </row>
    <row r="790" spans="1:22" hidden="1" x14ac:dyDescent="0.35">
      <c r="A790" t="s">
        <v>835</v>
      </c>
      <c r="B790" t="s">
        <v>35</v>
      </c>
      <c r="C790" t="s">
        <v>8</v>
      </c>
      <c r="D790" t="s">
        <v>13</v>
      </c>
      <c r="F790">
        <v>44350</v>
      </c>
      <c r="G790">
        <v>44398</v>
      </c>
      <c r="H790">
        <v>2</v>
      </c>
      <c r="K790">
        <v>0.5</v>
      </c>
      <c r="L790">
        <v>150</v>
      </c>
      <c r="M790" t="s">
        <v>17</v>
      </c>
      <c r="N790">
        <v>48</v>
      </c>
      <c r="O790">
        <v>140</v>
      </c>
      <c r="P790">
        <v>70</v>
      </c>
      <c r="Q790">
        <v>70</v>
      </c>
      <c r="R790">
        <v>150</v>
      </c>
      <c r="S790">
        <v>220</v>
      </c>
      <c r="T790">
        <v>220</v>
      </c>
      <c r="U790" t="s">
        <v>1050</v>
      </c>
      <c r="V790" t="s">
        <v>1051</v>
      </c>
    </row>
    <row r="791" spans="1:22" hidden="1" x14ac:dyDescent="0.35">
      <c r="A791" t="s">
        <v>836</v>
      </c>
      <c r="B791" t="s">
        <v>36</v>
      </c>
      <c r="C791" t="s">
        <v>7</v>
      </c>
      <c r="D791" t="s">
        <v>13</v>
      </c>
      <c r="F791">
        <v>44350</v>
      </c>
      <c r="H791">
        <v>2</v>
      </c>
      <c r="L791">
        <v>42.66</v>
      </c>
      <c r="M791" t="s">
        <v>17</v>
      </c>
      <c r="N791" t="s">
        <v>1054</v>
      </c>
      <c r="O791">
        <v>140</v>
      </c>
      <c r="P791">
        <v>0</v>
      </c>
      <c r="Q791">
        <v>0</v>
      </c>
      <c r="R791">
        <v>42.66</v>
      </c>
      <c r="S791">
        <v>42.66</v>
      </c>
      <c r="T791">
        <v>42.66</v>
      </c>
      <c r="U791" t="s">
        <v>1050</v>
      </c>
      <c r="V791" t="s">
        <v>1052</v>
      </c>
    </row>
    <row r="792" spans="1:22" hidden="1" x14ac:dyDescent="0.35">
      <c r="A792" t="s">
        <v>837</v>
      </c>
      <c r="B792" t="s">
        <v>34</v>
      </c>
      <c r="C792" t="s">
        <v>44</v>
      </c>
      <c r="D792" t="s">
        <v>12</v>
      </c>
      <c r="F792">
        <v>44350</v>
      </c>
      <c r="H792">
        <v>2</v>
      </c>
      <c r="L792">
        <v>20.010000000000002</v>
      </c>
      <c r="M792" t="s">
        <v>18</v>
      </c>
      <c r="N792" t="s">
        <v>1054</v>
      </c>
      <c r="O792">
        <v>140</v>
      </c>
      <c r="P792">
        <v>0</v>
      </c>
      <c r="Q792">
        <v>0</v>
      </c>
      <c r="R792">
        <v>20.010000000000002</v>
      </c>
      <c r="S792">
        <v>20.010000000000002</v>
      </c>
      <c r="T792">
        <v>20.010000000000002</v>
      </c>
      <c r="U792" t="s">
        <v>1050</v>
      </c>
      <c r="V792" t="s">
        <v>1052</v>
      </c>
    </row>
    <row r="793" spans="1:22" hidden="1" x14ac:dyDescent="0.35">
      <c r="A793" t="s">
        <v>838</v>
      </c>
      <c r="B793" t="s">
        <v>38</v>
      </c>
      <c r="C793" t="s">
        <v>8</v>
      </c>
      <c r="D793" t="s">
        <v>11</v>
      </c>
      <c r="F793">
        <v>44351</v>
      </c>
      <c r="G793">
        <v>44396</v>
      </c>
      <c r="H793">
        <v>1</v>
      </c>
      <c r="K793">
        <v>0.25</v>
      </c>
      <c r="L793">
        <v>180</v>
      </c>
      <c r="M793" t="s">
        <v>18</v>
      </c>
      <c r="N793">
        <v>45</v>
      </c>
      <c r="O793">
        <v>80</v>
      </c>
      <c r="P793">
        <v>20</v>
      </c>
      <c r="Q793">
        <v>20</v>
      </c>
      <c r="R793">
        <v>180</v>
      </c>
      <c r="S793">
        <v>200</v>
      </c>
      <c r="T793">
        <v>200</v>
      </c>
      <c r="U793" t="s">
        <v>1049</v>
      </c>
      <c r="V793" t="s">
        <v>1053</v>
      </c>
    </row>
    <row r="794" spans="1:22" hidden="1" x14ac:dyDescent="0.35">
      <c r="A794" t="s">
        <v>839</v>
      </c>
      <c r="B794" t="s">
        <v>39</v>
      </c>
      <c r="C794" t="s">
        <v>9</v>
      </c>
      <c r="D794" t="s">
        <v>11</v>
      </c>
      <c r="F794">
        <v>44352</v>
      </c>
      <c r="G794">
        <v>44370</v>
      </c>
      <c r="H794">
        <v>1</v>
      </c>
      <c r="K794">
        <v>0.25</v>
      </c>
      <c r="L794">
        <v>30</v>
      </c>
      <c r="M794" t="s">
        <v>18</v>
      </c>
      <c r="N794">
        <v>18</v>
      </c>
      <c r="O794">
        <v>80</v>
      </c>
      <c r="P794">
        <v>20</v>
      </c>
      <c r="Q794">
        <v>20</v>
      </c>
      <c r="R794">
        <v>30</v>
      </c>
      <c r="S794">
        <v>50</v>
      </c>
      <c r="T794">
        <v>50</v>
      </c>
      <c r="U794" t="s">
        <v>1052</v>
      </c>
      <c r="V794" t="s">
        <v>1051</v>
      </c>
    </row>
    <row r="795" spans="1:22" hidden="1" x14ac:dyDescent="0.35">
      <c r="A795" t="s">
        <v>840</v>
      </c>
      <c r="B795" t="s">
        <v>36</v>
      </c>
      <c r="C795" t="s">
        <v>7</v>
      </c>
      <c r="D795" t="s">
        <v>11</v>
      </c>
      <c r="F795">
        <v>44354</v>
      </c>
      <c r="G795">
        <v>44357</v>
      </c>
      <c r="H795">
        <v>1</v>
      </c>
      <c r="K795">
        <v>0.25</v>
      </c>
      <c r="L795">
        <v>0.45600000000000002</v>
      </c>
      <c r="M795" t="s">
        <v>18</v>
      </c>
      <c r="N795">
        <v>3</v>
      </c>
      <c r="O795">
        <v>80</v>
      </c>
      <c r="P795">
        <v>20</v>
      </c>
      <c r="Q795">
        <v>20</v>
      </c>
      <c r="R795">
        <v>0.45600000000000002</v>
      </c>
      <c r="S795">
        <v>20.456</v>
      </c>
      <c r="T795">
        <v>20.456</v>
      </c>
      <c r="U795" t="s">
        <v>1053</v>
      </c>
      <c r="V795" t="s">
        <v>1050</v>
      </c>
    </row>
    <row r="796" spans="1:22" hidden="1" x14ac:dyDescent="0.35">
      <c r="A796" t="s">
        <v>841</v>
      </c>
      <c r="B796" t="s">
        <v>34</v>
      </c>
      <c r="C796" t="s">
        <v>44</v>
      </c>
      <c r="D796" t="s">
        <v>12</v>
      </c>
      <c r="F796">
        <v>44354</v>
      </c>
      <c r="G796">
        <v>44361</v>
      </c>
      <c r="H796">
        <v>2</v>
      </c>
      <c r="J796" t="s">
        <v>3</v>
      </c>
      <c r="K796">
        <v>1.5</v>
      </c>
      <c r="L796">
        <v>105.9778</v>
      </c>
      <c r="M796" t="s">
        <v>18</v>
      </c>
      <c r="N796">
        <v>7</v>
      </c>
      <c r="O796">
        <v>140</v>
      </c>
      <c r="P796">
        <v>210</v>
      </c>
      <c r="Q796">
        <v>210</v>
      </c>
      <c r="R796">
        <v>0</v>
      </c>
      <c r="S796">
        <v>315.9778</v>
      </c>
      <c r="T796">
        <v>210</v>
      </c>
      <c r="U796" t="s">
        <v>1053</v>
      </c>
      <c r="V796" t="s">
        <v>1053</v>
      </c>
    </row>
    <row r="797" spans="1:22" hidden="1" x14ac:dyDescent="0.35">
      <c r="A797" t="s">
        <v>842</v>
      </c>
      <c r="B797" t="s">
        <v>36</v>
      </c>
      <c r="C797" t="s">
        <v>7</v>
      </c>
      <c r="D797" t="s">
        <v>12</v>
      </c>
      <c r="F797">
        <v>44354</v>
      </c>
      <c r="G797">
        <v>44362</v>
      </c>
      <c r="H797">
        <v>2</v>
      </c>
      <c r="K797">
        <v>0.25</v>
      </c>
      <c r="L797">
        <v>19.196999999999999</v>
      </c>
      <c r="M797" t="s">
        <v>17</v>
      </c>
      <c r="N797">
        <v>8</v>
      </c>
      <c r="O797">
        <v>140</v>
      </c>
      <c r="P797">
        <v>35</v>
      </c>
      <c r="Q797">
        <v>35</v>
      </c>
      <c r="R797">
        <v>19.196999999999999</v>
      </c>
      <c r="S797">
        <v>54.197000000000003</v>
      </c>
      <c r="T797">
        <v>54.197000000000003</v>
      </c>
      <c r="U797" t="s">
        <v>1053</v>
      </c>
      <c r="V797" t="s">
        <v>1048</v>
      </c>
    </row>
    <row r="798" spans="1:22" hidden="1" x14ac:dyDescent="0.35">
      <c r="A798" t="s">
        <v>843</v>
      </c>
      <c r="B798" t="s">
        <v>38</v>
      </c>
      <c r="C798" t="s">
        <v>8</v>
      </c>
      <c r="D798" t="s">
        <v>11</v>
      </c>
      <c r="F798">
        <v>44354</v>
      </c>
      <c r="G798">
        <v>44368</v>
      </c>
      <c r="H798">
        <v>1</v>
      </c>
      <c r="K798">
        <v>0.25</v>
      </c>
      <c r="L798">
        <v>180</v>
      </c>
      <c r="M798" t="s">
        <v>18</v>
      </c>
      <c r="N798">
        <v>14</v>
      </c>
      <c r="O798">
        <v>80</v>
      </c>
      <c r="P798">
        <v>20</v>
      </c>
      <c r="Q798">
        <v>20</v>
      </c>
      <c r="R798">
        <v>180</v>
      </c>
      <c r="S798">
        <v>200</v>
      </c>
      <c r="T798">
        <v>200</v>
      </c>
      <c r="U798" t="s">
        <v>1053</v>
      </c>
      <c r="V798" t="s">
        <v>1053</v>
      </c>
    </row>
    <row r="799" spans="1:22" hidden="1" x14ac:dyDescent="0.35">
      <c r="A799" t="s">
        <v>844</v>
      </c>
      <c r="B799" t="s">
        <v>39</v>
      </c>
      <c r="C799" t="s">
        <v>9</v>
      </c>
      <c r="D799" t="s">
        <v>13</v>
      </c>
      <c r="F799">
        <v>44354</v>
      </c>
      <c r="G799">
        <v>44391</v>
      </c>
      <c r="H799">
        <v>1</v>
      </c>
      <c r="J799" t="s">
        <v>3</v>
      </c>
      <c r="K799">
        <v>0.5</v>
      </c>
      <c r="L799">
        <v>240.6737</v>
      </c>
      <c r="M799" t="s">
        <v>18</v>
      </c>
      <c r="N799">
        <v>37</v>
      </c>
      <c r="O799">
        <v>80</v>
      </c>
      <c r="P799">
        <v>40</v>
      </c>
      <c r="Q799">
        <v>40</v>
      </c>
      <c r="R799">
        <v>0</v>
      </c>
      <c r="S799">
        <v>280.6737</v>
      </c>
      <c r="T799">
        <v>40</v>
      </c>
      <c r="U799" t="s">
        <v>1053</v>
      </c>
      <c r="V799" t="s">
        <v>1051</v>
      </c>
    </row>
    <row r="800" spans="1:22" hidden="1" x14ac:dyDescent="0.35">
      <c r="A800" t="s">
        <v>845</v>
      </c>
      <c r="B800" t="s">
        <v>34</v>
      </c>
      <c r="C800" t="s">
        <v>9</v>
      </c>
      <c r="D800" t="s">
        <v>13</v>
      </c>
      <c r="F800">
        <v>44354</v>
      </c>
      <c r="G800">
        <v>44398</v>
      </c>
      <c r="H800">
        <v>1</v>
      </c>
      <c r="K800">
        <v>2</v>
      </c>
      <c r="L800">
        <v>425.89949999999999</v>
      </c>
      <c r="M800" t="s">
        <v>18</v>
      </c>
      <c r="N800">
        <v>44</v>
      </c>
      <c r="O800">
        <v>80</v>
      </c>
      <c r="P800">
        <v>160</v>
      </c>
      <c r="Q800">
        <v>160</v>
      </c>
      <c r="R800">
        <v>425.89949999999999</v>
      </c>
      <c r="S800">
        <v>585.89949999999999</v>
      </c>
      <c r="T800">
        <v>585.89949999999999</v>
      </c>
      <c r="U800" t="s">
        <v>1053</v>
      </c>
      <c r="V800" t="s">
        <v>1051</v>
      </c>
    </row>
    <row r="801" spans="1:22" hidden="1" x14ac:dyDescent="0.35">
      <c r="A801" t="s">
        <v>846</v>
      </c>
      <c r="B801" t="s">
        <v>35</v>
      </c>
      <c r="C801" t="s">
        <v>44</v>
      </c>
      <c r="D801" t="s">
        <v>1</v>
      </c>
      <c r="F801">
        <v>44354</v>
      </c>
      <c r="H801">
        <v>2</v>
      </c>
      <c r="L801">
        <v>346.24380000000002</v>
      </c>
      <c r="M801" t="s">
        <v>18</v>
      </c>
      <c r="N801" t="s">
        <v>1054</v>
      </c>
      <c r="O801">
        <v>140</v>
      </c>
      <c r="P801">
        <v>0</v>
      </c>
      <c r="Q801">
        <v>0</v>
      </c>
      <c r="R801">
        <v>346.24380000000002</v>
      </c>
      <c r="S801">
        <v>346.24380000000002</v>
      </c>
      <c r="T801">
        <v>346.24380000000002</v>
      </c>
      <c r="U801" t="s">
        <v>1053</v>
      </c>
      <c r="V801" t="s">
        <v>1052</v>
      </c>
    </row>
    <row r="802" spans="1:22" hidden="1" x14ac:dyDescent="0.35">
      <c r="A802" t="s">
        <v>847</v>
      </c>
      <c r="B802" t="s">
        <v>36</v>
      </c>
      <c r="C802" t="s">
        <v>7</v>
      </c>
      <c r="D802" t="s">
        <v>11</v>
      </c>
      <c r="F802">
        <v>44355</v>
      </c>
      <c r="G802">
        <v>44361</v>
      </c>
      <c r="H802">
        <v>2</v>
      </c>
      <c r="K802">
        <v>0.25</v>
      </c>
      <c r="L802">
        <v>146.75530000000001</v>
      </c>
      <c r="M802" t="s">
        <v>18</v>
      </c>
      <c r="N802">
        <v>6</v>
      </c>
      <c r="O802">
        <v>140</v>
      </c>
      <c r="P802">
        <v>35</v>
      </c>
      <c r="Q802">
        <v>35</v>
      </c>
      <c r="R802">
        <v>146.75530000000001</v>
      </c>
      <c r="S802">
        <v>181.75530000000001</v>
      </c>
      <c r="T802">
        <v>181.75530000000001</v>
      </c>
      <c r="U802" t="s">
        <v>1048</v>
      </c>
      <c r="V802" t="s">
        <v>1053</v>
      </c>
    </row>
    <row r="803" spans="1:22" hidden="1" x14ac:dyDescent="0.35">
      <c r="A803" t="s">
        <v>848</v>
      </c>
      <c r="B803" t="s">
        <v>34</v>
      </c>
      <c r="C803" t="s">
        <v>44</v>
      </c>
      <c r="D803" t="s">
        <v>13</v>
      </c>
      <c r="F803">
        <v>44355</v>
      </c>
      <c r="G803">
        <v>44363</v>
      </c>
      <c r="H803">
        <v>1</v>
      </c>
      <c r="K803">
        <v>0.5</v>
      </c>
      <c r="L803">
        <v>120</v>
      </c>
      <c r="M803" t="s">
        <v>18</v>
      </c>
      <c r="N803">
        <v>8</v>
      </c>
      <c r="O803">
        <v>80</v>
      </c>
      <c r="P803">
        <v>40</v>
      </c>
      <c r="Q803">
        <v>40</v>
      </c>
      <c r="R803">
        <v>120</v>
      </c>
      <c r="S803">
        <v>160</v>
      </c>
      <c r="T803">
        <v>160</v>
      </c>
      <c r="U803" t="s">
        <v>1048</v>
      </c>
      <c r="V803" t="s">
        <v>1051</v>
      </c>
    </row>
    <row r="804" spans="1:22" hidden="1" x14ac:dyDescent="0.35">
      <c r="A804" t="s">
        <v>849</v>
      </c>
      <c r="B804" t="s">
        <v>35</v>
      </c>
      <c r="C804" t="s">
        <v>44</v>
      </c>
      <c r="D804" t="s">
        <v>12</v>
      </c>
      <c r="F804">
        <v>44355</v>
      </c>
      <c r="G804">
        <v>44364</v>
      </c>
      <c r="H804">
        <v>1</v>
      </c>
      <c r="K804">
        <v>0.5</v>
      </c>
      <c r="L804">
        <v>45.877499999999998</v>
      </c>
      <c r="M804" t="s">
        <v>19</v>
      </c>
      <c r="N804">
        <v>9</v>
      </c>
      <c r="O804">
        <v>80</v>
      </c>
      <c r="P804">
        <v>40</v>
      </c>
      <c r="Q804">
        <v>40</v>
      </c>
      <c r="R804">
        <v>45.877499999999998</v>
      </c>
      <c r="S804">
        <v>85.877499999999998</v>
      </c>
      <c r="T804">
        <v>85.877499999999998</v>
      </c>
      <c r="U804" t="s">
        <v>1048</v>
      </c>
      <c r="V804" t="s">
        <v>1050</v>
      </c>
    </row>
    <row r="805" spans="1:22" hidden="1" x14ac:dyDescent="0.35">
      <c r="A805" t="s">
        <v>850</v>
      </c>
      <c r="B805" t="s">
        <v>37</v>
      </c>
      <c r="C805" t="s">
        <v>43</v>
      </c>
      <c r="D805" t="s">
        <v>1</v>
      </c>
      <c r="F805">
        <v>44355</v>
      </c>
      <c r="G805">
        <v>44369</v>
      </c>
      <c r="H805">
        <v>1</v>
      </c>
      <c r="K805">
        <v>1.25</v>
      </c>
      <c r="L805">
        <v>30.42</v>
      </c>
      <c r="M805" t="s">
        <v>17</v>
      </c>
      <c r="N805">
        <v>14</v>
      </c>
      <c r="O805">
        <v>80</v>
      </c>
      <c r="P805">
        <v>100</v>
      </c>
      <c r="Q805">
        <v>100</v>
      </c>
      <c r="R805">
        <v>30.42</v>
      </c>
      <c r="S805">
        <v>130.42000000000002</v>
      </c>
      <c r="T805">
        <v>130.42000000000002</v>
      </c>
      <c r="U805" t="s">
        <v>1048</v>
      </c>
      <c r="V805" t="s">
        <v>1048</v>
      </c>
    </row>
    <row r="806" spans="1:22" hidden="1" x14ac:dyDescent="0.35">
      <c r="A806" t="s">
        <v>851</v>
      </c>
      <c r="B806" t="s">
        <v>37</v>
      </c>
      <c r="C806" t="s">
        <v>43</v>
      </c>
      <c r="D806" t="s">
        <v>11</v>
      </c>
      <c r="F806">
        <v>44355</v>
      </c>
      <c r="G806">
        <v>44369</v>
      </c>
      <c r="H806">
        <v>1</v>
      </c>
      <c r="K806">
        <v>0.25</v>
      </c>
      <c r="L806">
        <v>30</v>
      </c>
      <c r="M806" t="s">
        <v>17</v>
      </c>
      <c r="N806">
        <v>14</v>
      </c>
      <c r="O806">
        <v>80</v>
      </c>
      <c r="P806">
        <v>20</v>
      </c>
      <c r="Q806">
        <v>20</v>
      </c>
      <c r="R806">
        <v>30</v>
      </c>
      <c r="S806">
        <v>50</v>
      </c>
      <c r="T806">
        <v>50</v>
      </c>
      <c r="U806" t="s">
        <v>1048</v>
      </c>
      <c r="V806" t="s">
        <v>1048</v>
      </c>
    </row>
    <row r="807" spans="1:22" hidden="1" x14ac:dyDescent="0.35">
      <c r="A807" t="s">
        <v>852</v>
      </c>
      <c r="B807" t="s">
        <v>36</v>
      </c>
      <c r="C807" t="s">
        <v>7</v>
      </c>
      <c r="D807" t="s">
        <v>11</v>
      </c>
      <c r="F807">
        <v>44355</v>
      </c>
      <c r="G807">
        <v>44369</v>
      </c>
      <c r="H807">
        <v>1</v>
      </c>
      <c r="K807">
        <v>0.25</v>
      </c>
      <c r="L807">
        <v>90.630399999999995</v>
      </c>
      <c r="M807" t="s">
        <v>18</v>
      </c>
      <c r="N807">
        <v>14</v>
      </c>
      <c r="O807">
        <v>80</v>
      </c>
      <c r="P807">
        <v>20</v>
      </c>
      <c r="Q807">
        <v>20</v>
      </c>
      <c r="R807">
        <v>90.630399999999995</v>
      </c>
      <c r="S807">
        <v>110.63039999999999</v>
      </c>
      <c r="T807">
        <v>110.63039999999999</v>
      </c>
      <c r="U807" t="s">
        <v>1048</v>
      </c>
      <c r="V807" t="s">
        <v>1048</v>
      </c>
    </row>
    <row r="808" spans="1:22" hidden="1" x14ac:dyDescent="0.35">
      <c r="A808" t="s">
        <v>853</v>
      </c>
      <c r="B808" t="s">
        <v>36</v>
      </c>
      <c r="C808" t="s">
        <v>7</v>
      </c>
      <c r="D808" t="s">
        <v>12</v>
      </c>
      <c r="F808">
        <v>44355</v>
      </c>
      <c r="G808">
        <v>44384</v>
      </c>
      <c r="H808">
        <v>2</v>
      </c>
      <c r="K808">
        <v>0.25</v>
      </c>
      <c r="L808">
        <v>120</v>
      </c>
      <c r="M808" t="s">
        <v>18</v>
      </c>
      <c r="N808">
        <v>29</v>
      </c>
      <c r="O808">
        <v>140</v>
      </c>
      <c r="P808">
        <v>35</v>
      </c>
      <c r="Q808">
        <v>35</v>
      </c>
      <c r="R808">
        <v>120</v>
      </c>
      <c r="S808">
        <v>155</v>
      </c>
      <c r="T808">
        <v>155</v>
      </c>
      <c r="U808" t="s">
        <v>1048</v>
      </c>
      <c r="V808" t="s">
        <v>1051</v>
      </c>
    </row>
    <row r="809" spans="1:22" x14ac:dyDescent="0.35">
      <c r="A809" t="s">
        <v>854</v>
      </c>
      <c r="B809" t="s">
        <v>39</v>
      </c>
      <c r="C809" t="s">
        <v>8</v>
      </c>
      <c r="D809" t="s">
        <v>12</v>
      </c>
      <c r="E809" t="s">
        <v>3</v>
      </c>
      <c r="F809">
        <v>44355</v>
      </c>
      <c r="G809">
        <v>44389</v>
      </c>
      <c r="H809">
        <v>1</v>
      </c>
      <c r="K809">
        <v>0.75</v>
      </c>
      <c r="L809">
        <v>8.92</v>
      </c>
      <c r="M809" t="s">
        <v>17</v>
      </c>
      <c r="N809">
        <v>34</v>
      </c>
      <c r="O809">
        <v>80</v>
      </c>
      <c r="P809">
        <v>60</v>
      </c>
      <c r="Q809">
        <v>60</v>
      </c>
      <c r="R809">
        <v>8.92</v>
      </c>
      <c r="S809">
        <v>68.92</v>
      </c>
      <c r="T809">
        <v>68.92</v>
      </c>
      <c r="U809" t="s">
        <v>1048</v>
      </c>
      <c r="V809" t="s">
        <v>1053</v>
      </c>
    </row>
    <row r="810" spans="1:22" hidden="1" x14ac:dyDescent="0.35">
      <c r="A810" t="s">
        <v>855</v>
      </c>
      <c r="B810" t="s">
        <v>37</v>
      </c>
      <c r="C810" t="s">
        <v>9</v>
      </c>
      <c r="D810" t="s">
        <v>2</v>
      </c>
      <c r="F810">
        <v>44355</v>
      </c>
      <c r="G810">
        <v>44389</v>
      </c>
      <c r="H810">
        <v>2</v>
      </c>
      <c r="K810">
        <v>1.25</v>
      </c>
      <c r="L810">
        <v>244.7225</v>
      </c>
      <c r="M810" t="s">
        <v>17</v>
      </c>
      <c r="N810">
        <v>34</v>
      </c>
      <c r="O810">
        <v>140</v>
      </c>
      <c r="P810">
        <v>175</v>
      </c>
      <c r="Q810">
        <v>175</v>
      </c>
      <c r="R810">
        <v>244.7225</v>
      </c>
      <c r="S810">
        <v>419.72249999999997</v>
      </c>
      <c r="T810">
        <v>419.72249999999997</v>
      </c>
      <c r="U810" t="s">
        <v>1048</v>
      </c>
      <c r="V810" t="s">
        <v>1053</v>
      </c>
    </row>
    <row r="811" spans="1:22" hidden="1" x14ac:dyDescent="0.35">
      <c r="A811" t="s">
        <v>856</v>
      </c>
      <c r="B811" t="s">
        <v>35</v>
      </c>
      <c r="C811" t="s">
        <v>44</v>
      </c>
      <c r="D811" t="s">
        <v>12</v>
      </c>
      <c r="F811">
        <v>44355</v>
      </c>
      <c r="H811">
        <v>2</v>
      </c>
      <c r="L811">
        <v>150</v>
      </c>
      <c r="M811" t="s">
        <v>17</v>
      </c>
      <c r="N811" t="s">
        <v>1054</v>
      </c>
      <c r="O811">
        <v>140</v>
      </c>
      <c r="P811">
        <v>0</v>
      </c>
      <c r="Q811">
        <v>0</v>
      </c>
      <c r="R811">
        <v>150</v>
      </c>
      <c r="S811">
        <v>150</v>
      </c>
      <c r="T811">
        <v>150</v>
      </c>
      <c r="U811" t="s">
        <v>1048</v>
      </c>
      <c r="V811" t="s">
        <v>1052</v>
      </c>
    </row>
    <row r="812" spans="1:22" hidden="1" x14ac:dyDescent="0.35">
      <c r="A812" t="s">
        <v>857</v>
      </c>
      <c r="B812" t="s">
        <v>39</v>
      </c>
      <c r="C812" t="s">
        <v>44</v>
      </c>
      <c r="D812" t="s">
        <v>12</v>
      </c>
      <c r="F812">
        <v>44356</v>
      </c>
      <c r="G812">
        <v>44365</v>
      </c>
      <c r="H812">
        <v>2</v>
      </c>
      <c r="K812">
        <v>0.25</v>
      </c>
      <c r="L812">
        <v>52.172199999999997</v>
      </c>
      <c r="M812" t="s">
        <v>17</v>
      </c>
      <c r="N812">
        <v>9</v>
      </c>
      <c r="O812">
        <v>140</v>
      </c>
      <c r="P812">
        <v>35</v>
      </c>
      <c r="Q812">
        <v>35</v>
      </c>
      <c r="R812">
        <v>52.172199999999997</v>
      </c>
      <c r="S812">
        <v>87.172200000000004</v>
      </c>
      <c r="T812">
        <v>87.172200000000004</v>
      </c>
      <c r="U812" t="s">
        <v>1051</v>
      </c>
      <c r="V812" t="s">
        <v>1049</v>
      </c>
    </row>
    <row r="813" spans="1:22" hidden="1" x14ac:dyDescent="0.35">
      <c r="A813" t="s">
        <v>858</v>
      </c>
      <c r="B813" t="s">
        <v>36</v>
      </c>
      <c r="C813" t="s">
        <v>7</v>
      </c>
      <c r="D813" t="s">
        <v>11</v>
      </c>
      <c r="F813">
        <v>44356</v>
      </c>
      <c r="G813">
        <v>44378</v>
      </c>
      <c r="H813">
        <v>1</v>
      </c>
      <c r="K813">
        <v>0.25</v>
      </c>
      <c r="L813">
        <v>41.712299999999999</v>
      </c>
      <c r="M813" t="s">
        <v>17</v>
      </c>
      <c r="N813">
        <v>22</v>
      </c>
      <c r="O813">
        <v>80</v>
      </c>
      <c r="P813">
        <v>20</v>
      </c>
      <c r="Q813">
        <v>20</v>
      </c>
      <c r="R813">
        <v>41.712299999999999</v>
      </c>
      <c r="S813">
        <v>61.712299999999999</v>
      </c>
      <c r="T813">
        <v>61.712299999999999</v>
      </c>
      <c r="U813" t="s">
        <v>1051</v>
      </c>
      <c r="V813" t="s">
        <v>1050</v>
      </c>
    </row>
    <row r="814" spans="1:22" hidden="1" x14ac:dyDescent="0.35">
      <c r="A814" t="s">
        <v>859</v>
      </c>
      <c r="B814" t="s">
        <v>36</v>
      </c>
      <c r="C814" t="s">
        <v>9</v>
      </c>
      <c r="D814" t="s">
        <v>2</v>
      </c>
      <c r="F814">
        <v>44357</v>
      </c>
      <c r="G814">
        <v>44359</v>
      </c>
      <c r="H814">
        <v>1</v>
      </c>
      <c r="K814">
        <v>1</v>
      </c>
      <c r="L814">
        <v>1800.24</v>
      </c>
      <c r="M814" t="s">
        <v>18</v>
      </c>
      <c r="N814">
        <v>2</v>
      </c>
      <c r="O814">
        <v>80</v>
      </c>
      <c r="P814">
        <v>80</v>
      </c>
      <c r="Q814">
        <v>80</v>
      </c>
      <c r="R814">
        <v>1800.24</v>
      </c>
      <c r="S814">
        <v>1880.24</v>
      </c>
      <c r="T814">
        <v>1880.24</v>
      </c>
      <c r="U814" t="s">
        <v>1050</v>
      </c>
      <c r="V814" t="s">
        <v>1052</v>
      </c>
    </row>
    <row r="815" spans="1:22" hidden="1" x14ac:dyDescent="0.35">
      <c r="A815" t="s">
        <v>860</v>
      </c>
      <c r="B815" t="s">
        <v>34</v>
      </c>
      <c r="C815" t="s">
        <v>8</v>
      </c>
      <c r="D815" t="s">
        <v>12</v>
      </c>
      <c r="F815">
        <v>44357</v>
      </c>
      <c r="G815">
        <v>44368</v>
      </c>
      <c r="H815">
        <v>1</v>
      </c>
      <c r="K815">
        <v>0.5</v>
      </c>
      <c r="L815">
        <v>144</v>
      </c>
      <c r="M815" t="s">
        <v>18</v>
      </c>
      <c r="N815">
        <v>11</v>
      </c>
      <c r="O815">
        <v>80</v>
      </c>
      <c r="P815">
        <v>40</v>
      </c>
      <c r="Q815">
        <v>40</v>
      </c>
      <c r="R815">
        <v>144</v>
      </c>
      <c r="S815">
        <v>184</v>
      </c>
      <c r="T815">
        <v>184</v>
      </c>
      <c r="U815" t="s">
        <v>1050</v>
      </c>
      <c r="V815" t="s">
        <v>1053</v>
      </c>
    </row>
    <row r="816" spans="1:22" x14ac:dyDescent="0.35">
      <c r="A816" t="s">
        <v>861</v>
      </c>
      <c r="B816" t="s">
        <v>38</v>
      </c>
      <c r="C816" t="s">
        <v>8</v>
      </c>
      <c r="D816" t="s">
        <v>12</v>
      </c>
      <c r="E816" t="s">
        <v>3</v>
      </c>
      <c r="F816">
        <v>44357</v>
      </c>
      <c r="G816">
        <v>44368</v>
      </c>
      <c r="H816">
        <v>1</v>
      </c>
      <c r="K816">
        <v>0.5</v>
      </c>
      <c r="L816">
        <v>39.953899999999997</v>
      </c>
      <c r="M816" t="s">
        <v>17</v>
      </c>
      <c r="N816">
        <v>11</v>
      </c>
      <c r="O816">
        <v>80</v>
      </c>
      <c r="P816">
        <v>40</v>
      </c>
      <c r="Q816">
        <v>40</v>
      </c>
      <c r="R816">
        <v>39.953899999999997</v>
      </c>
      <c r="S816">
        <v>79.953900000000004</v>
      </c>
      <c r="T816">
        <v>79.953900000000004</v>
      </c>
      <c r="U816" t="s">
        <v>1050</v>
      </c>
      <c r="V816" t="s">
        <v>1053</v>
      </c>
    </row>
    <row r="817" spans="1:22" hidden="1" x14ac:dyDescent="0.35">
      <c r="A817" t="s">
        <v>862</v>
      </c>
      <c r="B817" t="s">
        <v>36</v>
      </c>
      <c r="C817" t="s">
        <v>7</v>
      </c>
      <c r="D817" t="s">
        <v>13</v>
      </c>
      <c r="F817">
        <v>44357</v>
      </c>
      <c r="G817">
        <v>44373</v>
      </c>
      <c r="H817">
        <v>2</v>
      </c>
      <c r="K817">
        <v>0.5</v>
      </c>
      <c r="L817">
        <v>180</v>
      </c>
      <c r="M817" t="s">
        <v>17</v>
      </c>
      <c r="N817">
        <v>16</v>
      </c>
      <c r="O817">
        <v>140</v>
      </c>
      <c r="P817">
        <v>70</v>
      </c>
      <c r="Q817">
        <v>70</v>
      </c>
      <c r="R817">
        <v>180</v>
      </c>
      <c r="S817">
        <v>250</v>
      </c>
      <c r="T817">
        <v>250</v>
      </c>
      <c r="U817" t="s">
        <v>1050</v>
      </c>
      <c r="V817" t="s">
        <v>1052</v>
      </c>
    </row>
    <row r="818" spans="1:22" hidden="1" x14ac:dyDescent="0.35">
      <c r="A818" t="s">
        <v>863</v>
      </c>
      <c r="B818" t="s">
        <v>37</v>
      </c>
      <c r="C818" t="s">
        <v>8</v>
      </c>
      <c r="D818" t="s">
        <v>12</v>
      </c>
      <c r="F818">
        <v>44357</v>
      </c>
      <c r="G818">
        <v>44370</v>
      </c>
      <c r="H818">
        <v>1</v>
      </c>
      <c r="K818">
        <v>0.25</v>
      </c>
      <c r="L818">
        <v>150.36160000000001</v>
      </c>
      <c r="M818" t="s">
        <v>18</v>
      </c>
      <c r="N818">
        <v>13</v>
      </c>
      <c r="O818">
        <v>80</v>
      </c>
      <c r="P818">
        <v>20</v>
      </c>
      <c r="Q818">
        <v>20</v>
      </c>
      <c r="R818">
        <v>150.36160000000001</v>
      </c>
      <c r="S818">
        <v>170.36160000000001</v>
      </c>
      <c r="T818">
        <v>170.36160000000001</v>
      </c>
      <c r="U818" t="s">
        <v>1050</v>
      </c>
      <c r="V818" t="s">
        <v>1051</v>
      </c>
    </row>
    <row r="819" spans="1:22" x14ac:dyDescent="0.35">
      <c r="A819" t="s">
        <v>864</v>
      </c>
      <c r="B819" t="s">
        <v>37</v>
      </c>
      <c r="C819" t="s">
        <v>43</v>
      </c>
      <c r="D819" t="s">
        <v>11</v>
      </c>
      <c r="E819" t="s">
        <v>3</v>
      </c>
      <c r="F819">
        <v>44357</v>
      </c>
      <c r="G819">
        <v>44386</v>
      </c>
      <c r="H819">
        <v>1</v>
      </c>
      <c r="I819" t="s">
        <v>3</v>
      </c>
      <c r="J819" t="s">
        <v>3</v>
      </c>
      <c r="K819">
        <v>0.25</v>
      </c>
      <c r="L819">
        <v>110.11</v>
      </c>
      <c r="M819" t="s">
        <v>20</v>
      </c>
      <c r="N819">
        <v>29</v>
      </c>
      <c r="O819">
        <v>80</v>
      </c>
      <c r="P819">
        <v>20</v>
      </c>
      <c r="Q819">
        <v>0</v>
      </c>
      <c r="R819">
        <v>0</v>
      </c>
      <c r="S819">
        <v>130.11000000000001</v>
      </c>
      <c r="T819">
        <v>0</v>
      </c>
      <c r="U819" t="s">
        <v>1050</v>
      </c>
      <c r="V819" t="s">
        <v>1049</v>
      </c>
    </row>
    <row r="820" spans="1:22" hidden="1" x14ac:dyDescent="0.35">
      <c r="A820" t="s">
        <v>865</v>
      </c>
      <c r="B820" t="s">
        <v>36</v>
      </c>
      <c r="C820" t="s">
        <v>7</v>
      </c>
      <c r="D820" t="s">
        <v>11</v>
      </c>
      <c r="F820">
        <v>44357</v>
      </c>
      <c r="G820">
        <v>44392</v>
      </c>
      <c r="H820">
        <v>1</v>
      </c>
      <c r="K820">
        <v>0.25</v>
      </c>
      <c r="L820">
        <v>120</v>
      </c>
      <c r="M820" t="s">
        <v>17</v>
      </c>
      <c r="N820">
        <v>35</v>
      </c>
      <c r="O820">
        <v>80</v>
      </c>
      <c r="P820">
        <v>20</v>
      </c>
      <c r="Q820">
        <v>20</v>
      </c>
      <c r="R820">
        <v>120</v>
      </c>
      <c r="S820">
        <v>140</v>
      </c>
      <c r="T820">
        <v>140</v>
      </c>
      <c r="U820" t="s">
        <v>1050</v>
      </c>
      <c r="V820" t="s">
        <v>1050</v>
      </c>
    </row>
    <row r="821" spans="1:22" hidden="1" x14ac:dyDescent="0.35">
      <c r="A821" t="s">
        <v>866</v>
      </c>
      <c r="B821" t="s">
        <v>36</v>
      </c>
      <c r="C821" t="s">
        <v>7</v>
      </c>
      <c r="D821" t="s">
        <v>13</v>
      </c>
      <c r="F821">
        <v>44357</v>
      </c>
      <c r="G821">
        <v>44389</v>
      </c>
      <c r="H821">
        <v>2</v>
      </c>
      <c r="K821">
        <v>0.5</v>
      </c>
      <c r="L821">
        <v>272.49689999999998</v>
      </c>
      <c r="M821" t="s">
        <v>17</v>
      </c>
      <c r="N821">
        <v>32</v>
      </c>
      <c r="O821">
        <v>140</v>
      </c>
      <c r="P821">
        <v>70</v>
      </c>
      <c r="Q821">
        <v>70</v>
      </c>
      <c r="R821">
        <v>272.49689999999998</v>
      </c>
      <c r="S821">
        <v>342.49689999999998</v>
      </c>
      <c r="T821">
        <v>342.49689999999998</v>
      </c>
      <c r="U821" t="s">
        <v>1050</v>
      </c>
      <c r="V821" t="s">
        <v>1053</v>
      </c>
    </row>
    <row r="822" spans="1:22" hidden="1" x14ac:dyDescent="0.35">
      <c r="A822" t="s">
        <v>867</v>
      </c>
      <c r="B822" t="s">
        <v>38</v>
      </c>
      <c r="C822" t="s">
        <v>8</v>
      </c>
      <c r="D822" t="s">
        <v>12</v>
      </c>
      <c r="F822">
        <v>44357</v>
      </c>
      <c r="G822">
        <v>44391</v>
      </c>
      <c r="H822">
        <v>1</v>
      </c>
      <c r="K822">
        <v>0.25</v>
      </c>
      <c r="L822">
        <v>34.5</v>
      </c>
      <c r="M822" t="s">
        <v>19</v>
      </c>
      <c r="N822">
        <v>34</v>
      </c>
      <c r="O822">
        <v>80</v>
      </c>
      <c r="P822">
        <v>20</v>
      </c>
      <c r="Q822">
        <v>20</v>
      </c>
      <c r="R822">
        <v>34.5</v>
      </c>
      <c r="S822">
        <v>54.5</v>
      </c>
      <c r="T822">
        <v>54.5</v>
      </c>
      <c r="U822" t="s">
        <v>1050</v>
      </c>
      <c r="V822" t="s">
        <v>1051</v>
      </c>
    </row>
    <row r="823" spans="1:22" hidden="1" x14ac:dyDescent="0.35">
      <c r="A823" t="s">
        <v>868</v>
      </c>
      <c r="B823" t="s">
        <v>34</v>
      </c>
      <c r="C823" t="s">
        <v>8</v>
      </c>
      <c r="D823" t="s">
        <v>2</v>
      </c>
      <c r="F823">
        <v>44357</v>
      </c>
      <c r="G823">
        <v>44392</v>
      </c>
      <c r="H823">
        <v>2</v>
      </c>
      <c r="K823">
        <v>3</v>
      </c>
      <c r="L823">
        <v>44.064</v>
      </c>
      <c r="M823" t="s">
        <v>18</v>
      </c>
      <c r="N823">
        <v>35</v>
      </c>
      <c r="O823">
        <v>140</v>
      </c>
      <c r="P823">
        <v>420</v>
      </c>
      <c r="Q823">
        <v>420</v>
      </c>
      <c r="R823">
        <v>44.064</v>
      </c>
      <c r="S823">
        <v>464.06400000000002</v>
      </c>
      <c r="T823">
        <v>464.06400000000002</v>
      </c>
      <c r="U823" t="s">
        <v>1050</v>
      </c>
      <c r="V823" t="s">
        <v>1050</v>
      </c>
    </row>
    <row r="824" spans="1:22" hidden="1" x14ac:dyDescent="0.35">
      <c r="A824" t="s">
        <v>869</v>
      </c>
      <c r="B824" t="s">
        <v>35</v>
      </c>
      <c r="C824" t="s">
        <v>44</v>
      </c>
      <c r="D824" t="s">
        <v>2</v>
      </c>
      <c r="F824">
        <v>44357</v>
      </c>
      <c r="H824">
        <v>2</v>
      </c>
      <c r="L824">
        <v>67.843599999999995</v>
      </c>
      <c r="M824" t="s">
        <v>19</v>
      </c>
      <c r="N824" t="s">
        <v>1054</v>
      </c>
      <c r="O824">
        <v>140</v>
      </c>
      <c r="P824">
        <v>0</v>
      </c>
      <c r="Q824">
        <v>0</v>
      </c>
      <c r="R824">
        <v>67.843599999999995</v>
      </c>
      <c r="S824">
        <v>67.843599999999995</v>
      </c>
      <c r="T824">
        <v>67.843599999999995</v>
      </c>
      <c r="U824" t="s">
        <v>1050</v>
      </c>
      <c r="V824" t="s">
        <v>1052</v>
      </c>
    </row>
    <row r="825" spans="1:22" hidden="1" x14ac:dyDescent="0.35">
      <c r="A825" t="s">
        <v>870</v>
      </c>
      <c r="B825" t="s">
        <v>34</v>
      </c>
      <c r="C825" t="s">
        <v>8</v>
      </c>
      <c r="D825" t="s">
        <v>12</v>
      </c>
      <c r="F825">
        <v>44357</v>
      </c>
      <c r="H825">
        <v>2</v>
      </c>
      <c r="L825">
        <v>165.8691</v>
      </c>
      <c r="M825" t="s">
        <v>18</v>
      </c>
      <c r="N825" t="s">
        <v>1054</v>
      </c>
      <c r="O825">
        <v>140</v>
      </c>
      <c r="P825">
        <v>0</v>
      </c>
      <c r="Q825">
        <v>0</v>
      </c>
      <c r="R825">
        <v>165.8691</v>
      </c>
      <c r="S825">
        <v>165.8691</v>
      </c>
      <c r="T825">
        <v>165.8691</v>
      </c>
      <c r="U825" t="s">
        <v>1050</v>
      </c>
      <c r="V825" t="s">
        <v>1052</v>
      </c>
    </row>
    <row r="826" spans="1:22" hidden="1" x14ac:dyDescent="0.35">
      <c r="A826" t="s">
        <v>871</v>
      </c>
      <c r="B826" t="s">
        <v>40</v>
      </c>
      <c r="C826" t="s">
        <v>7</v>
      </c>
      <c r="D826" t="s">
        <v>13</v>
      </c>
      <c r="F826">
        <v>44357</v>
      </c>
      <c r="H826">
        <v>2</v>
      </c>
      <c r="L826">
        <v>42.66</v>
      </c>
      <c r="M826" t="s">
        <v>21</v>
      </c>
      <c r="N826" t="s">
        <v>1054</v>
      </c>
      <c r="O826">
        <v>140</v>
      </c>
      <c r="P826">
        <v>0</v>
      </c>
      <c r="Q826">
        <v>0</v>
      </c>
      <c r="R826">
        <v>42.66</v>
      </c>
      <c r="S826">
        <v>42.66</v>
      </c>
      <c r="T826">
        <v>42.66</v>
      </c>
      <c r="U826" t="s">
        <v>1050</v>
      </c>
      <c r="V826" t="s">
        <v>1052</v>
      </c>
    </row>
    <row r="827" spans="1:22" hidden="1" x14ac:dyDescent="0.35">
      <c r="A827" t="s">
        <v>872</v>
      </c>
      <c r="B827" t="s">
        <v>39</v>
      </c>
      <c r="C827" t="s">
        <v>9</v>
      </c>
      <c r="D827" t="s">
        <v>13</v>
      </c>
      <c r="F827">
        <v>44357</v>
      </c>
      <c r="H827">
        <v>1</v>
      </c>
      <c r="L827">
        <v>101.9011</v>
      </c>
      <c r="M827" t="s">
        <v>17</v>
      </c>
      <c r="N827" t="s">
        <v>1054</v>
      </c>
      <c r="O827">
        <v>80</v>
      </c>
      <c r="P827">
        <v>0</v>
      </c>
      <c r="Q827">
        <v>0</v>
      </c>
      <c r="R827">
        <v>101.9011</v>
      </c>
      <c r="S827">
        <v>101.9011</v>
      </c>
      <c r="T827">
        <v>101.9011</v>
      </c>
      <c r="U827" t="s">
        <v>1050</v>
      </c>
      <c r="V827" t="s">
        <v>1052</v>
      </c>
    </row>
    <row r="828" spans="1:22" hidden="1" x14ac:dyDescent="0.35">
      <c r="A828" t="s">
        <v>873</v>
      </c>
      <c r="B828" t="s">
        <v>42</v>
      </c>
      <c r="C828" t="s">
        <v>9</v>
      </c>
      <c r="D828" t="s">
        <v>2</v>
      </c>
      <c r="F828">
        <v>44357</v>
      </c>
      <c r="H828">
        <v>2</v>
      </c>
      <c r="L828">
        <v>222.5367</v>
      </c>
      <c r="M828" t="s">
        <v>18</v>
      </c>
      <c r="N828" t="s">
        <v>1054</v>
      </c>
      <c r="O828">
        <v>140</v>
      </c>
      <c r="P828">
        <v>0</v>
      </c>
      <c r="Q828">
        <v>0</v>
      </c>
      <c r="R828">
        <v>222.5367</v>
      </c>
      <c r="S828">
        <v>222.5367</v>
      </c>
      <c r="T828">
        <v>222.5367</v>
      </c>
      <c r="U828" t="s">
        <v>1050</v>
      </c>
      <c r="V828" t="s">
        <v>1052</v>
      </c>
    </row>
    <row r="829" spans="1:22" hidden="1" x14ac:dyDescent="0.35">
      <c r="A829" t="s">
        <v>874</v>
      </c>
      <c r="B829" t="s">
        <v>39</v>
      </c>
      <c r="C829" t="s">
        <v>9</v>
      </c>
      <c r="D829" t="s">
        <v>13</v>
      </c>
      <c r="F829">
        <v>44358</v>
      </c>
      <c r="G829">
        <v>44393</v>
      </c>
      <c r="H829">
        <v>1</v>
      </c>
      <c r="I829" t="s">
        <v>3</v>
      </c>
      <c r="J829" t="s">
        <v>3</v>
      </c>
      <c r="K829">
        <v>0.5</v>
      </c>
      <c r="L829">
        <v>344.76940000000002</v>
      </c>
      <c r="M829" t="s">
        <v>20</v>
      </c>
      <c r="N829">
        <v>35</v>
      </c>
      <c r="O829">
        <v>80</v>
      </c>
      <c r="P829">
        <v>40</v>
      </c>
      <c r="Q829">
        <v>0</v>
      </c>
      <c r="R829">
        <v>0</v>
      </c>
      <c r="S829">
        <v>384.76940000000002</v>
      </c>
      <c r="T829">
        <v>0</v>
      </c>
      <c r="U829" t="s">
        <v>1049</v>
      </c>
      <c r="V829" t="s">
        <v>1049</v>
      </c>
    </row>
    <row r="830" spans="1:22" hidden="1" x14ac:dyDescent="0.35">
      <c r="A830" t="s">
        <v>875</v>
      </c>
      <c r="B830" t="s">
        <v>36</v>
      </c>
      <c r="C830" t="s">
        <v>7</v>
      </c>
      <c r="D830" t="s">
        <v>11</v>
      </c>
      <c r="F830">
        <v>44359</v>
      </c>
      <c r="G830">
        <v>44376</v>
      </c>
      <c r="H830">
        <v>1</v>
      </c>
      <c r="K830">
        <v>0.25</v>
      </c>
      <c r="L830">
        <v>22</v>
      </c>
      <c r="M830" t="s">
        <v>17</v>
      </c>
      <c r="N830">
        <v>17</v>
      </c>
      <c r="O830">
        <v>80</v>
      </c>
      <c r="P830">
        <v>20</v>
      </c>
      <c r="Q830">
        <v>20</v>
      </c>
      <c r="R830">
        <v>22</v>
      </c>
      <c r="S830">
        <v>42</v>
      </c>
      <c r="T830">
        <v>42</v>
      </c>
      <c r="U830" t="s">
        <v>1052</v>
      </c>
      <c r="V830" t="s">
        <v>1048</v>
      </c>
    </row>
    <row r="831" spans="1:22" hidden="1" x14ac:dyDescent="0.35">
      <c r="A831" t="s">
        <v>876</v>
      </c>
      <c r="B831" t="s">
        <v>34</v>
      </c>
      <c r="C831" t="s">
        <v>44</v>
      </c>
      <c r="D831" t="s">
        <v>13</v>
      </c>
      <c r="F831">
        <v>44361</v>
      </c>
      <c r="G831">
        <v>44370</v>
      </c>
      <c r="H831">
        <v>1</v>
      </c>
      <c r="K831">
        <v>0.5</v>
      </c>
      <c r="L831">
        <v>120</v>
      </c>
      <c r="M831" t="s">
        <v>17</v>
      </c>
      <c r="N831">
        <v>9</v>
      </c>
      <c r="O831">
        <v>80</v>
      </c>
      <c r="P831">
        <v>40</v>
      </c>
      <c r="Q831">
        <v>40</v>
      </c>
      <c r="R831">
        <v>120</v>
      </c>
      <c r="S831">
        <v>160</v>
      </c>
      <c r="T831">
        <v>160</v>
      </c>
      <c r="U831" t="s">
        <v>1053</v>
      </c>
      <c r="V831" t="s">
        <v>1051</v>
      </c>
    </row>
    <row r="832" spans="1:22" x14ac:dyDescent="0.35">
      <c r="A832" t="s">
        <v>877</v>
      </c>
      <c r="B832" t="s">
        <v>34</v>
      </c>
      <c r="C832" t="s">
        <v>8</v>
      </c>
      <c r="D832" t="s">
        <v>13</v>
      </c>
      <c r="E832" t="s">
        <v>3</v>
      </c>
      <c r="F832">
        <v>44361</v>
      </c>
      <c r="G832">
        <v>44371</v>
      </c>
      <c r="H832">
        <v>1</v>
      </c>
      <c r="I832" t="s">
        <v>3</v>
      </c>
      <c r="J832" t="s">
        <v>3</v>
      </c>
      <c r="K832">
        <v>0.5</v>
      </c>
      <c r="L832">
        <v>204.28399999999999</v>
      </c>
      <c r="M832" t="s">
        <v>20</v>
      </c>
      <c r="N832">
        <v>10</v>
      </c>
      <c r="O832">
        <v>80</v>
      </c>
      <c r="P832">
        <v>40</v>
      </c>
      <c r="Q832">
        <v>0</v>
      </c>
      <c r="R832">
        <v>0</v>
      </c>
      <c r="S832">
        <v>244.28399999999999</v>
      </c>
      <c r="T832">
        <v>0</v>
      </c>
      <c r="U832" t="s">
        <v>1053</v>
      </c>
      <c r="V832" t="s">
        <v>1050</v>
      </c>
    </row>
    <row r="833" spans="1:22" hidden="1" x14ac:dyDescent="0.35">
      <c r="A833" t="s">
        <v>878</v>
      </c>
      <c r="B833" t="s">
        <v>38</v>
      </c>
      <c r="C833" t="s">
        <v>9</v>
      </c>
      <c r="D833" t="s">
        <v>13</v>
      </c>
      <c r="F833">
        <v>44361</v>
      </c>
      <c r="G833">
        <v>44384</v>
      </c>
      <c r="H833">
        <v>2</v>
      </c>
      <c r="J833" t="s">
        <v>3</v>
      </c>
      <c r="K833">
        <v>5</v>
      </c>
      <c r="L833">
        <v>2048.5612000000001</v>
      </c>
      <c r="M833" t="s">
        <v>18</v>
      </c>
      <c r="N833">
        <v>23</v>
      </c>
      <c r="O833">
        <v>140</v>
      </c>
      <c r="P833">
        <v>700</v>
      </c>
      <c r="Q833">
        <v>700</v>
      </c>
      <c r="R833">
        <v>0</v>
      </c>
      <c r="S833">
        <v>2748.5612000000001</v>
      </c>
      <c r="T833">
        <v>700</v>
      </c>
      <c r="U833" t="s">
        <v>1053</v>
      </c>
      <c r="V833" t="s">
        <v>1051</v>
      </c>
    </row>
    <row r="834" spans="1:22" hidden="1" x14ac:dyDescent="0.35">
      <c r="A834" t="s">
        <v>879</v>
      </c>
      <c r="B834" t="s">
        <v>39</v>
      </c>
      <c r="C834" t="s">
        <v>8</v>
      </c>
      <c r="D834" t="s">
        <v>11</v>
      </c>
      <c r="F834">
        <v>44361</v>
      </c>
      <c r="G834">
        <v>44399</v>
      </c>
      <c r="H834">
        <v>1</v>
      </c>
      <c r="K834">
        <v>0.25</v>
      </c>
      <c r="L834">
        <v>8.5495999999999999</v>
      </c>
      <c r="M834" t="s">
        <v>18</v>
      </c>
      <c r="N834">
        <v>38</v>
      </c>
      <c r="O834">
        <v>80</v>
      </c>
      <c r="P834">
        <v>20</v>
      </c>
      <c r="Q834">
        <v>20</v>
      </c>
      <c r="R834">
        <v>8.5495999999999999</v>
      </c>
      <c r="S834">
        <v>28.549599999999998</v>
      </c>
      <c r="T834">
        <v>28.549599999999998</v>
      </c>
      <c r="U834" t="s">
        <v>1053</v>
      </c>
      <c r="V834" t="s">
        <v>1050</v>
      </c>
    </row>
    <row r="835" spans="1:22" hidden="1" x14ac:dyDescent="0.35">
      <c r="A835" t="s">
        <v>880</v>
      </c>
      <c r="B835" t="s">
        <v>34</v>
      </c>
      <c r="C835" t="s">
        <v>44</v>
      </c>
      <c r="D835" t="s">
        <v>12</v>
      </c>
      <c r="F835">
        <v>44361</v>
      </c>
      <c r="G835">
        <v>44399</v>
      </c>
      <c r="H835">
        <v>1</v>
      </c>
      <c r="K835">
        <v>0.5</v>
      </c>
      <c r="L835">
        <v>120.54089999999999</v>
      </c>
      <c r="M835" t="s">
        <v>18</v>
      </c>
      <c r="N835">
        <v>38</v>
      </c>
      <c r="O835">
        <v>80</v>
      </c>
      <c r="P835">
        <v>40</v>
      </c>
      <c r="Q835">
        <v>40</v>
      </c>
      <c r="R835">
        <v>120.54089999999999</v>
      </c>
      <c r="S835">
        <v>160.54089999999999</v>
      </c>
      <c r="T835">
        <v>160.54089999999999</v>
      </c>
      <c r="U835" t="s">
        <v>1053</v>
      </c>
      <c r="V835" t="s">
        <v>1050</v>
      </c>
    </row>
    <row r="836" spans="1:22" hidden="1" x14ac:dyDescent="0.35">
      <c r="A836" t="s">
        <v>881</v>
      </c>
      <c r="B836" t="s">
        <v>35</v>
      </c>
      <c r="C836" t="s">
        <v>44</v>
      </c>
      <c r="D836" t="s">
        <v>13</v>
      </c>
      <c r="F836">
        <v>44361</v>
      </c>
      <c r="H836">
        <v>2</v>
      </c>
      <c r="L836">
        <v>52.350099999999998</v>
      </c>
      <c r="M836" t="s">
        <v>19</v>
      </c>
      <c r="N836" t="s">
        <v>1054</v>
      </c>
      <c r="O836">
        <v>140</v>
      </c>
      <c r="P836">
        <v>0</v>
      </c>
      <c r="Q836">
        <v>0</v>
      </c>
      <c r="R836">
        <v>52.350099999999998</v>
      </c>
      <c r="S836">
        <v>52.350099999999998</v>
      </c>
      <c r="T836">
        <v>52.350099999999998</v>
      </c>
      <c r="U836" t="s">
        <v>1053</v>
      </c>
      <c r="V836" t="s">
        <v>1052</v>
      </c>
    </row>
    <row r="837" spans="1:22" hidden="1" x14ac:dyDescent="0.35">
      <c r="A837" t="s">
        <v>882</v>
      </c>
      <c r="B837" t="s">
        <v>34</v>
      </c>
      <c r="C837" t="s">
        <v>8</v>
      </c>
      <c r="D837" t="s">
        <v>1</v>
      </c>
      <c r="F837">
        <v>44361</v>
      </c>
      <c r="H837">
        <v>2</v>
      </c>
      <c r="L837">
        <v>406.70679999999999</v>
      </c>
      <c r="M837" t="s">
        <v>18</v>
      </c>
      <c r="N837" t="s">
        <v>1054</v>
      </c>
      <c r="O837">
        <v>140</v>
      </c>
      <c r="P837">
        <v>0</v>
      </c>
      <c r="Q837">
        <v>0</v>
      </c>
      <c r="R837">
        <v>406.70679999999999</v>
      </c>
      <c r="S837">
        <v>406.70679999999999</v>
      </c>
      <c r="T837">
        <v>406.70679999999999</v>
      </c>
      <c r="U837" t="s">
        <v>1053</v>
      </c>
      <c r="V837" t="s">
        <v>1052</v>
      </c>
    </row>
    <row r="838" spans="1:22" hidden="1" x14ac:dyDescent="0.35">
      <c r="A838" t="s">
        <v>883</v>
      </c>
      <c r="B838" t="s">
        <v>37</v>
      </c>
      <c r="C838" t="s">
        <v>43</v>
      </c>
      <c r="D838" t="s">
        <v>11</v>
      </c>
      <c r="F838">
        <v>44362</v>
      </c>
      <c r="G838">
        <v>44386</v>
      </c>
      <c r="H838">
        <v>1</v>
      </c>
      <c r="K838">
        <v>0.25</v>
      </c>
      <c r="L838">
        <v>70.5334</v>
      </c>
      <c r="M838" t="s">
        <v>17</v>
      </c>
      <c r="N838">
        <v>24</v>
      </c>
      <c r="O838">
        <v>80</v>
      </c>
      <c r="P838">
        <v>20</v>
      </c>
      <c r="Q838">
        <v>20</v>
      </c>
      <c r="R838">
        <v>70.5334</v>
      </c>
      <c r="S838">
        <v>90.5334</v>
      </c>
      <c r="T838">
        <v>90.5334</v>
      </c>
      <c r="U838" t="s">
        <v>1048</v>
      </c>
      <c r="V838" t="s">
        <v>1049</v>
      </c>
    </row>
    <row r="839" spans="1:22" hidden="1" x14ac:dyDescent="0.35">
      <c r="A839" t="s">
        <v>884</v>
      </c>
      <c r="B839" t="s">
        <v>41</v>
      </c>
      <c r="C839" t="s">
        <v>7</v>
      </c>
      <c r="D839" t="s">
        <v>12</v>
      </c>
      <c r="F839">
        <v>44362</v>
      </c>
      <c r="G839">
        <v>44389</v>
      </c>
      <c r="H839">
        <v>2</v>
      </c>
      <c r="K839">
        <v>0.25</v>
      </c>
      <c r="L839">
        <v>14.4</v>
      </c>
      <c r="M839" t="s">
        <v>17</v>
      </c>
      <c r="N839">
        <v>27</v>
      </c>
      <c r="O839">
        <v>140</v>
      </c>
      <c r="P839">
        <v>35</v>
      </c>
      <c r="Q839">
        <v>35</v>
      </c>
      <c r="R839">
        <v>14.4</v>
      </c>
      <c r="S839">
        <v>49.4</v>
      </c>
      <c r="T839">
        <v>49.4</v>
      </c>
      <c r="U839" t="s">
        <v>1048</v>
      </c>
      <c r="V839" t="s">
        <v>1053</v>
      </c>
    </row>
    <row r="840" spans="1:22" hidden="1" x14ac:dyDescent="0.35">
      <c r="A840" t="s">
        <v>885</v>
      </c>
      <c r="B840" t="s">
        <v>39</v>
      </c>
      <c r="C840" t="s">
        <v>9</v>
      </c>
      <c r="D840" t="s">
        <v>12</v>
      </c>
      <c r="F840">
        <v>44362</v>
      </c>
      <c r="G840">
        <v>44391</v>
      </c>
      <c r="H840">
        <v>1</v>
      </c>
      <c r="K840">
        <v>0.25</v>
      </c>
      <c r="L840">
        <v>144</v>
      </c>
      <c r="M840" t="s">
        <v>19</v>
      </c>
      <c r="N840">
        <v>29</v>
      </c>
      <c r="O840">
        <v>80</v>
      </c>
      <c r="P840">
        <v>20</v>
      </c>
      <c r="Q840">
        <v>20</v>
      </c>
      <c r="R840">
        <v>144</v>
      </c>
      <c r="S840">
        <v>164</v>
      </c>
      <c r="T840">
        <v>164</v>
      </c>
      <c r="U840" t="s">
        <v>1048</v>
      </c>
      <c r="V840" t="s">
        <v>1051</v>
      </c>
    </row>
    <row r="841" spans="1:22" hidden="1" x14ac:dyDescent="0.35">
      <c r="A841" t="s">
        <v>886</v>
      </c>
      <c r="B841" t="s">
        <v>36</v>
      </c>
      <c r="C841" t="s">
        <v>7</v>
      </c>
      <c r="D841" t="s">
        <v>12</v>
      </c>
      <c r="F841">
        <v>44362</v>
      </c>
      <c r="G841">
        <v>44396</v>
      </c>
      <c r="H841">
        <v>1</v>
      </c>
      <c r="K841">
        <v>0.5</v>
      </c>
      <c r="L841">
        <v>5.4</v>
      </c>
      <c r="M841" t="s">
        <v>18</v>
      </c>
      <c r="N841">
        <v>34</v>
      </c>
      <c r="O841">
        <v>80</v>
      </c>
      <c r="P841">
        <v>40</v>
      </c>
      <c r="Q841">
        <v>40</v>
      </c>
      <c r="R841">
        <v>5.4</v>
      </c>
      <c r="S841">
        <v>45.4</v>
      </c>
      <c r="T841">
        <v>45.4</v>
      </c>
      <c r="U841" t="s">
        <v>1048</v>
      </c>
      <c r="V841" t="s">
        <v>1053</v>
      </c>
    </row>
    <row r="842" spans="1:22" hidden="1" x14ac:dyDescent="0.35">
      <c r="A842" t="s">
        <v>887</v>
      </c>
      <c r="B842" t="s">
        <v>38</v>
      </c>
      <c r="C842" t="s">
        <v>43</v>
      </c>
      <c r="D842" t="s">
        <v>12</v>
      </c>
      <c r="F842">
        <v>44363</v>
      </c>
      <c r="G842">
        <v>44371</v>
      </c>
      <c r="H842">
        <v>1</v>
      </c>
      <c r="K842">
        <v>0.25</v>
      </c>
      <c r="L842">
        <v>23.1465</v>
      </c>
      <c r="M842" t="s">
        <v>19</v>
      </c>
      <c r="N842">
        <v>8</v>
      </c>
      <c r="O842">
        <v>80</v>
      </c>
      <c r="P842">
        <v>20</v>
      </c>
      <c r="Q842">
        <v>20</v>
      </c>
      <c r="R842">
        <v>23.1465</v>
      </c>
      <c r="S842">
        <v>43.146500000000003</v>
      </c>
      <c r="T842">
        <v>43.146500000000003</v>
      </c>
      <c r="U842" t="s">
        <v>1051</v>
      </c>
      <c r="V842" t="s">
        <v>1050</v>
      </c>
    </row>
    <row r="843" spans="1:22" hidden="1" x14ac:dyDescent="0.35">
      <c r="A843" t="s">
        <v>888</v>
      </c>
      <c r="B843" t="s">
        <v>34</v>
      </c>
      <c r="C843" t="s">
        <v>8</v>
      </c>
      <c r="D843" t="s">
        <v>13</v>
      </c>
      <c r="F843">
        <v>44363</v>
      </c>
      <c r="G843">
        <v>44371</v>
      </c>
      <c r="H843">
        <v>1</v>
      </c>
      <c r="J843" t="s">
        <v>3</v>
      </c>
      <c r="K843">
        <v>0.5</v>
      </c>
      <c r="L843">
        <v>25.0718</v>
      </c>
      <c r="M843" t="s">
        <v>18</v>
      </c>
      <c r="N843">
        <v>8</v>
      </c>
      <c r="O843">
        <v>80</v>
      </c>
      <c r="P843">
        <v>40</v>
      </c>
      <c r="Q843">
        <v>40</v>
      </c>
      <c r="R843">
        <v>0</v>
      </c>
      <c r="S843">
        <v>65.071799999999996</v>
      </c>
      <c r="T843">
        <v>40</v>
      </c>
      <c r="U843" t="s">
        <v>1051</v>
      </c>
      <c r="V843" t="s">
        <v>1050</v>
      </c>
    </row>
    <row r="844" spans="1:22" hidden="1" x14ac:dyDescent="0.35">
      <c r="A844" t="s">
        <v>889</v>
      </c>
      <c r="B844" t="s">
        <v>39</v>
      </c>
      <c r="C844" t="s">
        <v>9</v>
      </c>
      <c r="D844" t="s">
        <v>12</v>
      </c>
      <c r="F844">
        <v>44363</v>
      </c>
      <c r="G844">
        <v>44392</v>
      </c>
      <c r="H844">
        <v>1</v>
      </c>
      <c r="K844">
        <v>0.5</v>
      </c>
      <c r="L844">
        <v>175.21770000000001</v>
      </c>
      <c r="M844" t="s">
        <v>18</v>
      </c>
      <c r="N844">
        <v>29</v>
      </c>
      <c r="O844">
        <v>80</v>
      </c>
      <c r="P844">
        <v>40</v>
      </c>
      <c r="Q844">
        <v>40</v>
      </c>
      <c r="R844">
        <v>175.21770000000001</v>
      </c>
      <c r="S844">
        <v>215.21770000000001</v>
      </c>
      <c r="T844">
        <v>215.21770000000001</v>
      </c>
      <c r="U844" t="s">
        <v>1051</v>
      </c>
      <c r="V844" t="s">
        <v>1050</v>
      </c>
    </row>
    <row r="845" spans="1:22" hidden="1" x14ac:dyDescent="0.35">
      <c r="A845" t="s">
        <v>890</v>
      </c>
      <c r="B845" t="s">
        <v>35</v>
      </c>
      <c r="C845" t="s">
        <v>8</v>
      </c>
      <c r="D845" t="s">
        <v>2</v>
      </c>
      <c r="F845">
        <v>44363</v>
      </c>
      <c r="G845">
        <v>44398</v>
      </c>
      <c r="H845">
        <v>2</v>
      </c>
      <c r="K845">
        <v>3.5</v>
      </c>
      <c r="L845">
        <v>23</v>
      </c>
      <c r="M845" t="s">
        <v>17</v>
      </c>
      <c r="N845">
        <v>35</v>
      </c>
      <c r="O845">
        <v>140</v>
      </c>
      <c r="P845">
        <v>490</v>
      </c>
      <c r="Q845">
        <v>490</v>
      </c>
      <c r="R845">
        <v>23</v>
      </c>
      <c r="S845">
        <v>513</v>
      </c>
      <c r="T845">
        <v>513</v>
      </c>
      <c r="U845" t="s">
        <v>1051</v>
      </c>
      <c r="V845" t="s">
        <v>1051</v>
      </c>
    </row>
    <row r="846" spans="1:22" hidden="1" x14ac:dyDescent="0.35">
      <c r="A846" t="s">
        <v>891</v>
      </c>
      <c r="B846" t="s">
        <v>38</v>
      </c>
      <c r="C846" t="s">
        <v>8</v>
      </c>
      <c r="D846" t="s">
        <v>12</v>
      </c>
      <c r="F846">
        <v>44363</v>
      </c>
      <c r="H846">
        <v>2</v>
      </c>
      <c r="L846">
        <v>30</v>
      </c>
      <c r="M846" t="s">
        <v>18</v>
      </c>
      <c r="N846" t="s">
        <v>1054</v>
      </c>
      <c r="O846">
        <v>140</v>
      </c>
      <c r="P846">
        <v>0</v>
      </c>
      <c r="Q846">
        <v>0</v>
      </c>
      <c r="R846">
        <v>30</v>
      </c>
      <c r="S846">
        <v>30</v>
      </c>
      <c r="T846">
        <v>30</v>
      </c>
      <c r="U846" t="s">
        <v>1051</v>
      </c>
      <c r="V846" t="s">
        <v>1052</v>
      </c>
    </row>
    <row r="847" spans="1:22" hidden="1" x14ac:dyDescent="0.35">
      <c r="A847" t="s">
        <v>892</v>
      </c>
      <c r="B847" t="s">
        <v>34</v>
      </c>
      <c r="C847" t="s">
        <v>44</v>
      </c>
      <c r="D847" t="s">
        <v>11</v>
      </c>
      <c r="F847">
        <v>44363</v>
      </c>
      <c r="H847">
        <v>1</v>
      </c>
      <c r="L847">
        <v>161.08420000000001</v>
      </c>
      <c r="M847" t="s">
        <v>17</v>
      </c>
      <c r="N847" t="s">
        <v>1054</v>
      </c>
      <c r="O847">
        <v>80</v>
      </c>
      <c r="P847">
        <v>0</v>
      </c>
      <c r="Q847">
        <v>0</v>
      </c>
      <c r="R847">
        <v>161.08420000000001</v>
      </c>
      <c r="S847">
        <v>161.08420000000001</v>
      </c>
      <c r="T847">
        <v>161.08420000000001</v>
      </c>
      <c r="U847" t="s">
        <v>1051</v>
      </c>
      <c r="V847" t="s">
        <v>1052</v>
      </c>
    </row>
    <row r="848" spans="1:22" hidden="1" x14ac:dyDescent="0.35">
      <c r="A848" t="s">
        <v>893</v>
      </c>
      <c r="B848" t="s">
        <v>34</v>
      </c>
      <c r="C848" t="s">
        <v>8</v>
      </c>
      <c r="D848" t="s">
        <v>11</v>
      </c>
      <c r="F848">
        <v>44363</v>
      </c>
      <c r="H848">
        <v>1</v>
      </c>
      <c r="L848">
        <v>59.807400000000001</v>
      </c>
      <c r="M848" t="s">
        <v>18</v>
      </c>
      <c r="N848" t="s">
        <v>1054</v>
      </c>
      <c r="O848">
        <v>80</v>
      </c>
      <c r="P848">
        <v>0</v>
      </c>
      <c r="Q848">
        <v>0</v>
      </c>
      <c r="R848">
        <v>59.807400000000001</v>
      </c>
      <c r="S848">
        <v>59.807400000000001</v>
      </c>
      <c r="T848">
        <v>59.807400000000001</v>
      </c>
      <c r="U848" t="s">
        <v>1051</v>
      </c>
      <c r="V848" t="s">
        <v>1052</v>
      </c>
    </row>
    <row r="849" spans="1:22" hidden="1" x14ac:dyDescent="0.35">
      <c r="A849" t="s">
        <v>894</v>
      </c>
      <c r="B849" t="s">
        <v>38</v>
      </c>
      <c r="C849" t="s">
        <v>8</v>
      </c>
      <c r="D849" t="s">
        <v>12</v>
      </c>
      <c r="F849">
        <v>44363</v>
      </c>
      <c r="H849">
        <v>1</v>
      </c>
      <c r="L849">
        <v>19.196999999999999</v>
      </c>
      <c r="M849" t="s">
        <v>18</v>
      </c>
      <c r="N849" t="s">
        <v>1054</v>
      </c>
      <c r="O849">
        <v>80</v>
      </c>
      <c r="P849">
        <v>0</v>
      </c>
      <c r="Q849">
        <v>0</v>
      </c>
      <c r="R849">
        <v>19.196999999999999</v>
      </c>
      <c r="S849">
        <v>19.196999999999999</v>
      </c>
      <c r="T849">
        <v>19.196999999999999</v>
      </c>
      <c r="U849" t="s">
        <v>1051</v>
      </c>
      <c r="V849" t="s">
        <v>1052</v>
      </c>
    </row>
    <row r="850" spans="1:22" x14ac:dyDescent="0.35">
      <c r="A850" t="s">
        <v>895</v>
      </c>
      <c r="B850" t="s">
        <v>36</v>
      </c>
      <c r="C850" t="s">
        <v>7</v>
      </c>
      <c r="D850" t="s">
        <v>11</v>
      </c>
      <c r="E850" t="s">
        <v>3</v>
      </c>
      <c r="F850">
        <v>44363</v>
      </c>
      <c r="H850">
        <v>1</v>
      </c>
      <c r="L850">
        <v>50.79</v>
      </c>
      <c r="M850" t="s">
        <v>17</v>
      </c>
      <c r="N850" t="s">
        <v>1054</v>
      </c>
      <c r="O850">
        <v>80</v>
      </c>
      <c r="P850">
        <v>0</v>
      </c>
      <c r="Q850">
        <v>0</v>
      </c>
      <c r="R850">
        <v>50.79</v>
      </c>
      <c r="S850">
        <v>50.79</v>
      </c>
      <c r="T850">
        <v>50.79</v>
      </c>
      <c r="U850" t="s">
        <v>1051</v>
      </c>
      <c r="V850" t="s">
        <v>1052</v>
      </c>
    </row>
    <row r="851" spans="1:22" hidden="1" x14ac:dyDescent="0.35">
      <c r="A851" t="s">
        <v>896</v>
      </c>
      <c r="B851" t="s">
        <v>36</v>
      </c>
      <c r="C851" t="s">
        <v>7</v>
      </c>
      <c r="D851" t="s">
        <v>12</v>
      </c>
      <c r="F851">
        <v>44364</v>
      </c>
      <c r="G851">
        <v>44377</v>
      </c>
      <c r="H851">
        <v>2</v>
      </c>
      <c r="K851">
        <v>1.25</v>
      </c>
      <c r="L851">
        <v>122.80759999999999</v>
      </c>
      <c r="M851" t="s">
        <v>18</v>
      </c>
      <c r="N851">
        <v>13</v>
      </c>
      <c r="O851">
        <v>140</v>
      </c>
      <c r="P851">
        <v>175</v>
      </c>
      <c r="Q851">
        <v>175</v>
      </c>
      <c r="R851">
        <v>122.80759999999999</v>
      </c>
      <c r="S851">
        <v>297.80759999999998</v>
      </c>
      <c r="T851">
        <v>297.80759999999998</v>
      </c>
      <c r="U851" t="s">
        <v>1050</v>
      </c>
      <c r="V851" t="s">
        <v>1051</v>
      </c>
    </row>
    <row r="852" spans="1:22" hidden="1" x14ac:dyDescent="0.35">
      <c r="A852" t="s">
        <v>897</v>
      </c>
      <c r="B852" t="s">
        <v>38</v>
      </c>
      <c r="C852" t="s">
        <v>44</v>
      </c>
      <c r="D852" t="s">
        <v>12</v>
      </c>
      <c r="F852">
        <v>44364</v>
      </c>
      <c r="G852">
        <v>44383</v>
      </c>
      <c r="H852">
        <v>1</v>
      </c>
      <c r="K852">
        <v>0.25</v>
      </c>
      <c r="L852">
        <v>54.8215</v>
      </c>
      <c r="M852" t="s">
        <v>17</v>
      </c>
      <c r="N852">
        <v>19</v>
      </c>
      <c r="O852">
        <v>80</v>
      </c>
      <c r="P852">
        <v>20</v>
      </c>
      <c r="Q852">
        <v>20</v>
      </c>
      <c r="R852">
        <v>54.8215</v>
      </c>
      <c r="S852">
        <v>74.8215</v>
      </c>
      <c r="T852">
        <v>74.8215</v>
      </c>
      <c r="U852" t="s">
        <v>1050</v>
      </c>
      <c r="V852" t="s">
        <v>1048</v>
      </c>
    </row>
    <row r="853" spans="1:22" hidden="1" x14ac:dyDescent="0.35">
      <c r="A853" t="s">
        <v>898</v>
      </c>
      <c r="B853" t="s">
        <v>34</v>
      </c>
      <c r="C853" t="s">
        <v>44</v>
      </c>
      <c r="D853" t="s">
        <v>13</v>
      </c>
      <c r="F853">
        <v>44364</v>
      </c>
      <c r="G853">
        <v>44399</v>
      </c>
      <c r="H853">
        <v>2</v>
      </c>
      <c r="K853">
        <v>2.5</v>
      </c>
      <c r="L853">
        <v>86.423400000000001</v>
      </c>
      <c r="M853" t="s">
        <v>18</v>
      </c>
      <c r="N853">
        <v>35</v>
      </c>
      <c r="O853">
        <v>140</v>
      </c>
      <c r="P853">
        <v>350</v>
      </c>
      <c r="Q853">
        <v>350</v>
      </c>
      <c r="R853">
        <v>86.423400000000001</v>
      </c>
      <c r="S853">
        <v>436.42340000000002</v>
      </c>
      <c r="T853">
        <v>436.42340000000002</v>
      </c>
      <c r="U853" t="s">
        <v>1050</v>
      </c>
      <c r="V853" t="s">
        <v>1050</v>
      </c>
    </row>
    <row r="854" spans="1:22" hidden="1" x14ac:dyDescent="0.35">
      <c r="A854" t="s">
        <v>899</v>
      </c>
      <c r="B854" t="s">
        <v>41</v>
      </c>
      <c r="C854" t="s">
        <v>7</v>
      </c>
      <c r="D854" t="s">
        <v>12</v>
      </c>
      <c r="F854">
        <v>44364</v>
      </c>
      <c r="H854">
        <v>2</v>
      </c>
      <c r="L854">
        <v>100.60380000000001</v>
      </c>
      <c r="M854" t="s">
        <v>18</v>
      </c>
      <c r="N854" t="s">
        <v>1054</v>
      </c>
      <c r="O854">
        <v>140</v>
      </c>
      <c r="P854">
        <v>0</v>
      </c>
      <c r="Q854">
        <v>0</v>
      </c>
      <c r="R854">
        <v>100.60380000000001</v>
      </c>
      <c r="S854">
        <v>100.60380000000001</v>
      </c>
      <c r="T854">
        <v>100.60380000000001</v>
      </c>
      <c r="U854" t="s">
        <v>1050</v>
      </c>
      <c r="V854" t="s">
        <v>1052</v>
      </c>
    </row>
    <row r="855" spans="1:22" hidden="1" x14ac:dyDescent="0.35">
      <c r="A855" t="s">
        <v>900</v>
      </c>
      <c r="B855" t="s">
        <v>36</v>
      </c>
      <c r="C855" t="s">
        <v>7</v>
      </c>
      <c r="D855" t="s">
        <v>11</v>
      </c>
      <c r="F855">
        <v>44364</v>
      </c>
      <c r="H855">
        <v>1</v>
      </c>
      <c r="L855">
        <v>17.170000000000002</v>
      </c>
      <c r="M855" t="s">
        <v>17</v>
      </c>
      <c r="N855" t="s">
        <v>1054</v>
      </c>
      <c r="O855">
        <v>80</v>
      </c>
      <c r="P855">
        <v>0</v>
      </c>
      <c r="Q855">
        <v>0</v>
      </c>
      <c r="R855">
        <v>17.170000000000002</v>
      </c>
      <c r="S855">
        <v>17.170000000000002</v>
      </c>
      <c r="T855">
        <v>17.170000000000002</v>
      </c>
      <c r="U855" t="s">
        <v>1050</v>
      </c>
      <c r="V855" t="s">
        <v>1052</v>
      </c>
    </row>
    <row r="856" spans="1:22" hidden="1" x14ac:dyDescent="0.35">
      <c r="A856" t="s">
        <v>901</v>
      </c>
      <c r="B856" t="s">
        <v>38</v>
      </c>
      <c r="C856" t="s">
        <v>9</v>
      </c>
      <c r="D856" t="s">
        <v>12</v>
      </c>
      <c r="F856">
        <v>44364</v>
      </c>
      <c r="H856">
        <v>1</v>
      </c>
      <c r="L856">
        <v>10.307499999999999</v>
      </c>
      <c r="M856" t="s">
        <v>19</v>
      </c>
      <c r="N856" t="s">
        <v>1054</v>
      </c>
      <c r="O856">
        <v>80</v>
      </c>
      <c r="P856">
        <v>0</v>
      </c>
      <c r="Q856">
        <v>0</v>
      </c>
      <c r="R856">
        <v>10.307499999999999</v>
      </c>
      <c r="S856">
        <v>10.307499999999999</v>
      </c>
      <c r="T856">
        <v>10.307499999999999</v>
      </c>
      <c r="U856" t="s">
        <v>1050</v>
      </c>
      <c r="V856" t="s">
        <v>1052</v>
      </c>
    </row>
    <row r="857" spans="1:22" hidden="1" x14ac:dyDescent="0.35">
      <c r="A857" t="s">
        <v>902</v>
      </c>
      <c r="B857" t="s">
        <v>36</v>
      </c>
      <c r="C857" t="s">
        <v>7</v>
      </c>
      <c r="D857" t="s">
        <v>12</v>
      </c>
      <c r="F857">
        <v>44364</v>
      </c>
      <c r="H857">
        <v>2</v>
      </c>
      <c r="L857">
        <v>18.63</v>
      </c>
      <c r="M857" t="s">
        <v>17</v>
      </c>
      <c r="N857" t="s">
        <v>1054</v>
      </c>
      <c r="O857">
        <v>140</v>
      </c>
      <c r="P857">
        <v>0</v>
      </c>
      <c r="Q857">
        <v>0</v>
      </c>
      <c r="R857">
        <v>18.63</v>
      </c>
      <c r="S857">
        <v>18.63</v>
      </c>
      <c r="T857">
        <v>18.63</v>
      </c>
      <c r="U857" t="s">
        <v>1050</v>
      </c>
      <c r="V857" t="s">
        <v>1052</v>
      </c>
    </row>
    <row r="858" spans="1:22" hidden="1" x14ac:dyDescent="0.35">
      <c r="A858" t="s">
        <v>903</v>
      </c>
      <c r="B858" t="s">
        <v>36</v>
      </c>
      <c r="C858" t="s">
        <v>7</v>
      </c>
      <c r="D858" t="s">
        <v>12</v>
      </c>
      <c r="F858">
        <v>44364</v>
      </c>
      <c r="H858">
        <v>2</v>
      </c>
      <c r="L858">
        <v>32</v>
      </c>
      <c r="M858" t="s">
        <v>17</v>
      </c>
      <c r="N858" t="s">
        <v>1054</v>
      </c>
      <c r="O858">
        <v>140</v>
      </c>
      <c r="P858">
        <v>0</v>
      </c>
      <c r="Q858">
        <v>0</v>
      </c>
      <c r="R858">
        <v>32</v>
      </c>
      <c r="S858">
        <v>32</v>
      </c>
      <c r="T858">
        <v>32</v>
      </c>
      <c r="U858" t="s">
        <v>1050</v>
      </c>
      <c r="V858" t="s">
        <v>1052</v>
      </c>
    </row>
    <row r="859" spans="1:22" hidden="1" x14ac:dyDescent="0.35">
      <c r="A859" t="s">
        <v>904</v>
      </c>
      <c r="B859" t="s">
        <v>36</v>
      </c>
      <c r="C859" t="s">
        <v>7</v>
      </c>
      <c r="D859" t="s">
        <v>11</v>
      </c>
      <c r="F859">
        <v>44364</v>
      </c>
      <c r="H859">
        <v>1</v>
      </c>
      <c r="L859">
        <v>14.13</v>
      </c>
      <c r="M859" t="s">
        <v>19</v>
      </c>
      <c r="N859" t="s">
        <v>1054</v>
      </c>
      <c r="O859">
        <v>80</v>
      </c>
      <c r="P859">
        <v>0</v>
      </c>
      <c r="Q859">
        <v>0</v>
      </c>
      <c r="R859">
        <v>14.13</v>
      </c>
      <c r="S859">
        <v>14.13</v>
      </c>
      <c r="T859">
        <v>14.13</v>
      </c>
      <c r="U859" t="s">
        <v>1050</v>
      </c>
      <c r="V859" t="s">
        <v>1052</v>
      </c>
    </row>
    <row r="860" spans="1:22" hidden="1" x14ac:dyDescent="0.35">
      <c r="A860" t="s">
        <v>905</v>
      </c>
      <c r="B860" t="s">
        <v>36</v>
      </c>
      <c r="C860" t="s">
        <v>7</v>
      </c>
      <c r="D860" t="s">
        <v>2</v>
      </c>
      <c r="F860">
        <v>44364</v>
      </c>
      <c r="H860">
        <v>1</v>
      </c>
      <c r="L860">
        <v>322</v>
      </c>
      <c r="M860" t="s">
        <v>17</v>
      </c>
      <c r="N860" t="s">
        <v>1054</v>
      </c>
      <c r="O860">
        <v>80</v>
      </c>
      <c r="P860">
        <v>0</v>
      </c>
      <c r="Q860">
        <v>0</v>
      </c>
      <c r="R860">
        <v>322</v>
      </c>
      <c r="S860">
        <v>322</v>
      </c>
      <c r="T860">
        <v>322</v>
      </c>
      <c r="U860" t="s">
        <v>1050</v>
      </c>
      <c r="V860" t="s">
        <v>1052</v>
      </c>
    </row>
    <row r="861" spans="1:22" hidden="1" x14ac:dyDescent="0.35">
      <c r="A861" t="s">
        <v>906</v>
      </c>
      <c r="B861" t="s">
        <v>41</v>
      </c>
      <c r="C861" t="s">
        <v>7</v>
      </c>
      <c r="D861" t="s">
        <v>12</v>
      </c>
      <c r="F861">
        <v>44364</v>
      </c>
      <c r="H861">
        <v>2</v>
      </c>
      <c r="L861">
        <v>50.603299999999997</v>
      </c>
      <c r="M861" t="s">
        <v>18</v>
      </c>
      <c r="N861" t="s">
        <v>1054</v>
      </c>
      <c r="O861">
        <v>140</v>
      </c>
      <c r="P861">
        <v>0</v>
      </c>
      <c r="Q861">
        <v>0</v>
      </c>
      <c r="R861">
        <v>50.603299999999997</v>
      </c>
      <c r="S861">
        <v>50.603299999999997</v>
      </c>
      <c r="T861">
        <v>50.603299999999997</v>
      </c>
      <c r="U861" t="s">
        <v>1050</v>
      </c>
      <c r="V861" t="s">
        <v>1052</v>
      </c>
    </row>
    <row r="862" spans="1:22" hidden="1" x14ac:dyDescent="0.35">
      <c r="A862" t="s">
        <v>907</v>
      </c>
      <c r="B862" t="s">
        <v>42</v>
      </c>
      <c r="C862" t="s">
        <v>9</v>
      </c>
      <c r="D862" t="s">
        <v>12</v>
      </c>
      <c r="F862">
        <v>44365</v>
      </c>
      <c r="G862">
        <v>44389</v>
      </c>
      <c r="H862">
        <v>2</v>
      </c>
      <c r="K862">
        <v>2</v>
      </c>
      <c r="L862">
        <v>134.50059999999999</v>
      </c>
      <c r="M862" t="s">
        <v>18</v>
      </c>
      <c r="N862">
        <v>24</v>
      </c>
      <c r="O862">
        <v>140</v>
      </c>
      <c r="P862">
        <v>280</v>
      </c>
      <c r="Q862">
        <v>280</v>
      </c>
      <c r="R862">
        <v>134.50059999999999</v>
      </c>
      <c r="S862">
        <v>414.50059999999996</v>
      </c>
      <c r="T862">
        <v>414.50059999999996</v>
      </c>
      <c r="U862" t="s">
        <v>1049</v>
      </c>
      <c r="V862" t="s">
        <v>1053</v>
      </c>
    </row>
    <row r="863" spans="1:22" hidden="1" x14ac:dyDescent="0.35">
      <c r="A863" t="s">
        <v>908</v>
      </c>
      <c r="B863" t="s">
        <v>39</v>
      </c>
      <c r="C863" t="s">
        <v>44</v>
      </c>
      <c r="D863" t="s">
        <v>13</v>
      </c>
      <c r="F863">
        <v>44366</v>
      </c>
      <c r="G863">
        <v>44380</v>
      </c>
      <c r="H863">
        <v>1</v>
      </c>
      <c r="K863">
        <v>0.5</v>
      </c>
      <c r="L863">
        <v>78.333299999999994</v>
      </c>
      <c r="M863" t="s">
        <v>18</v>
      </c>
      <c r="N863">
        <v>14</v>
      </c>
      <c r="O863">
        <v>80</v>
      </c>
      <c r="P863">
        <v>40</v>
      </c>
      <c r="Q863">
        <v>40</v>
      </c>
      <c r="R863">
        <v>78.333299999999994</v>
      </c>
      <c r="S863">
        <v>118.33329999999999</v>
      </c>
      <c r="T863">
        <v>118.33329999999999</v>
      </c>
      <c r="U863" t="s">
        <v>1052</v>
      </c>
      <c r="V863" t="s">
        <v>1052</v>
      </c>
    </row>
    <row r="864" spans="1:22" hidden="1" x14ac:dyDescent="0.35">
      <c r="A864" t="s">
        <v>909</v>
      </c>
      <c r="B864" t="s">
        <v>35</v>
      </c>
      <c r="C864" t="s">
        <v>8</v>
      </c>
      <c r="D864" t="s">
        <v>1</v>
      </c>
      <c r="F864">
        <v>44368</v>
      </c>
      <c r="G864">
        <v>44377</v>
      </c>
      <c r="H864">
        <v>1</v>
      </c>
      <c r="K864">
        <v>1.5</v>
      </c>
      <c r="L864">
        <v>202.8</v>
      </c>
      <c r="M864" t="s">
        <v>17</v>
      </c>
      <c r="N864">
        <v>9</v>
      </c>
      <c r="O864">
        <v>80</v>
      </c>
      <c r="P864">
        <v>120</v>
      </c>
      <c r="Q864">
        <v>120</v>
      </c>
      <c r="R864">
        <v>202.8</v>
      </c>
      <c r="S864">
        <v>322.8</v>
      </c>
      <c r="T864">
        <v>322.8</v>
      </c>
      <c r="U864" t="s">
        <v>1053</v>
      </c>
      <c r="V864" t="s">
        <v>1051</v>
      </c>
    </row>
    <row r="865" spans="1:22" hidden="1" x14ac:dyDescent="0.35">
      <c r="A865" t="s">
        <v>910</v>
      </c>
      <c r="B865" t="s">
        <v>34</v>
      </c>
      <c r="C865" t="s">
        <v>9</v>
      </c>
      <c r="D865" t="s">
        <v>13</v>
      </c>
      <c r="F865">
        <v>44368</v>
      </c>
      <c r="G865">
        <v>44386</v>
      </c>
      <c r="H865">
        <v>1</v>
      </c>
      <c r="K865">
        <v>0.5</v>
      </c>
      <c r="L865">
        <v>67.903400000000005</v>
      </c>
      <c r="M865" t="s">
        <v>18</v>
      </c>
      <c r="N865">
        <v>18</v>
      </c>
      <c r="O865">
        <v>80</v>
      </c>
      <c r="P865">
        <v>40</v>
      </c>
      <c r="Q865">
        <v>40</v>
      </c>
      <c r="R865">
        <v>67.903400000000005</v>
      </c>
      <c r="S865">
        <v>107.9034</v>
      </c>
      <c r="T865">
        <v>107.9034</v>
      </c>
      <c r="U865" t="s">
        <v>1053</v>
      </c>
      <c r="V865" t="s">
        <v>1049</v>
      </c>
    </row>
    <row r="866" spans="1:22" hidden="1" x14ac:dyDescent="0.35">
      <c r="A866" t="s">
        <v>911</v>
      </c>
      <c r="B866" t="s">
        <v>41</v>
      </c>
      <c r="C866" t="s">
        <v>7</v>
      </c>
      <c r="D866" t="s">
        <v>12</v>
      </c>
      <c r="F866">
        <v>44368</v>
      </c>
      <c r="G866">
        <v>44389</v>
      </c>
      <c r="H866">
        <v>2</v>
      </c>
      <c r="K866">
        <v>1</v>
      </c>
      <c r="L866">
        <v>144</v>
      </c>
      <c r="M866" t="s">
        <v>18</v>
      </c>
      <c r="N866">
        <v>21</v>
      </c>
      <c r="O866">
        <v>140</v>
      </c>
      <c r="P866">
        <v>140</v>
      </c>
      <c r="Q866">
        <v>140</v>
      </c>
      <c r="R866">
        <v>144</v>
      </c>
      <c r="S866">
        <v>284</v>
      </c>
      <c r="T866">
        <v>284</v>
      </c>
      <c r="U866" t="s">
        <v>1053</v>
      </c>
      <c r="V866" t="s">
        <v>1053</v>
      </c>
    </row>
    <row r="867" spans="1:22" hidden="1" x14ac:dyDescent="0.35">
      <c r="A867" t="s">
        <v>912</v>
      </c>
      <c r="B867" t="s">
        <v>37</v>
      </c>
      <c r="C867" t="s">
        <v>9</v>
      </c>
      <c r="D867" t="s">
        <v>11</v>
      </c>
      <c r="F867">
        <v>44368</v>
      </c>
      <c r="G867">
        <v>44390</v>
      </c>
      <c r="H867">
        <v>2</v>
      </c>
      <c r="K867">
        <v>0.25</v>
      </c>
      <c r="L867">
        <v>178.36179999999999</v>
      </c>
      <c r="M867" t="s">
        <v>17</v>
      </c>
      <c r="N867">
        <v>22</v>
      </c>
      <c r="O867">
        <v>140</v>
      </c>
      <c r="P867">
        <v>35</v>
      </c>
      <c r="Q867">
        <v>35</v>
      </c>
      <c r="R867">
        <v>178.36179999999999</v>
      </c>
      <c r="S867">
        <v>213.36179999999999</v>
      </c>
      <c r="T867">
        <v>213.36179999999999</v>
      </c>
      <c r="U867" t="s">
        <v>1053</v>
      </c>
      <c r="V867" t="s">
        <v>1048</v>
      </c>
    </row>
    <row r="868" spans="1:22" hidden="1" x14ac:dyDescent="0.35">
      <c r="A868" t="s">
        <v>913</v>
      </c>
      <c r="B868" t="s">
        <v>40</v>
      </c>
      <c r="C868" t="s">
        <v>7</v>
      </c>
      <c r="D868" t="s">
        <v>11</v>
      </c>
      <c r="F868">
        <v>44368</v>
      </c>
      <c r="G868">
        <v>44391</v>
      </c>
      <c r="H868">
        <v>1</v>
      </c>
      <c r="K868">
        <v>0.25</v>
      </c>
      <c r="L868">
        <v>7.3140000000000001</v>
      </c>
      <c r="M868" t="s">
        <v>19</v>
      </c>
      <c r="N868">
        <v>23</v>
      </c>
      <c r="O868">
        <v>80</v>
      </c>
      <c r="P868">
        <v>20</v>
      </c>
      <c r="Q868">
        <v>20</v>
      </c>
      <c r="R868">
        <v>7.3140000000000001</v>
      </c>
      <c r="S868">
        <v>27.314</v>
      </c>
      <c r="T868">
        <v>27.314</v>
      </c>
      <c r="U868" t="s">
        <v>1053</v>
      </c>
      <c r="V868" t="s">
        <v>1051</v>
      </c>
    </row>
    <row r="869" spans="1:22" hidden="1" x14ac:dyDescent="0.35">
      <c r="A869" t="s">
        <v>914</v>
      </c>
      <c r="B869" t="s">
        <v>40</v>
      </c>
      <c r="C869" t="s">
        <v>7</v>
      </c>
      <c r="D869" t="s">
        <v>12</v>
      </c>
      <c r="F869">
        <v>44368</v>
      </c>
      <c r="H869">
        <v>2</v>
      </c>
      <c r="L869">
        <v>120</v>
      </c>
      <c r="M869" t="s">
        <v>17</v>
      </c>
      <c r="N869" t="s">
        <v>1054</v>
      </c>
      <c r="O869">
        <v>140</v>
      </c>
      <c r="P869">
        <v>0</v>
      </c>
      <c r="Q869">
        <v>0</v>
      </c>
      <c r="R869">
        <v>120</v>
      </c>
      <c r="S869">
        <v>120</v>
      </c>
      <c r="T869">
        <v>120</v>
      </c>
      <c r="U869" t="s">
        <v>1053</v>
      </c>
      <c r="V869" t="s">
        <v>1052</v>
      </c>
    </row>
    <row r="870" spans="1:22" hidden="1" x14ac:dyDescent="0.35">
      <c r="A870" t="s">
        <v>915</v>
      </c>
      <c r="B870" t="s">
        <v>35</v>
      </c>
      <c r="C870" t="s">
        <v>44</v>
      </c>
      <c r="D870" t="s">
        <v>12</v>
      </c>
      <c r="F870">
        <v>44368</v>
      </c>
      <c r="H870">
        <v>1</v>
      </c>
      <c r="L870">
        <v>193.8409</v>
      </c>
      <c r="M870" t="s">
        <v>18</v>
      </c>
      <c r="N870" t="s">
        <v>1054</v>
      </c>
      <c r="O870">
        <v>80</v>
      </c>
      <c r="P870">
        <v>0</v>
      </c>
      <c r="Q870">
        <v>0</v>
      </c>
      <c r="R870">
        <v>193.8409</v>
      </c>
      <c r="S870">
        <v>193.8409</v>
      </c>
      <c r="T870">
        <v>193.8409</v>
      </c>
      <c r="U870" t="s">
        <v>1053</v>
      </c>
      <c r="V870" t="s">
        <v>1052</v>
      </c>
    </row>
    <row r="871" spans="1:22" hidden="1" x14ac:dyDescent="0.35">
      <c r="A871" t="s">
        <v>916</v>
      </c>
      <c r="B871" t="s">
        <v>35</v>
      </c>
      <c r="C871" t="s">
        <v>44</v>
      </c>
      <c r="D871" t="s">
        <v>12</v>
      </c>
      <c r="F871">
        <v>44368</v>
      </c>
      <c r="H871">
        <v>1</v>
      </c>
      <c r="L871">
        <v>901.5</v>
      </c>
      <c r="M871" t="s">
        <v>19</v>
      </c>
      <c r="N871" t="s">
        <v>1054</v>
      </c>
      <c r="O871">
        <v>80</v>
      </c>
      <c r="P871">
        <v>0</v>
      </c>
      <c r="Q871">
        <v>0</v>
      </c>
      <c r="R871">
        <v>901.5</v>
      </c>
      <c r="S871">
        <v>901.5</v>
      </c>
      <c r="T871">
        <v>901.5</v>
      </c>
      <c r="U871" t="s">
        <v>1053</v>
      </c>
      <c r="V871" t="s">
        <v>1052</v>
      </c>
    </row>
    <row r="872" spans="1:22" hidden="1" x14ac:dyDescent="0.35">
      <c r="A872" t="s">
        <v>917</v>
      </c>
      <c r="B872" t="s">
        <v>34</v>
      </c>
      <c r="C872" t="s">
        <v>44</v>
      </c>
      <c r="D872" t="s">
        <v>11</v>
      </c>
      <c r="F872">
        <v>44368</v>
      </c>
      <c r="H872">
        <v>1</v>
      </c>
      <c r="L872">
        <v>64.342100000000002</v>
      </c>
      <c r="M872" t="s">
        <v>17</v>
      </c>
      <c r="N872" t="s">
        <v>1054</v>
      </c>
      <c r="O872">
        <v>80</v>
      </c>
      <c r="P872">
        <v>0</v>
      </c>
      <c r="Q872">
        <v>0</v>
      </c>
      <c r="R872">
        <v>64.342100000000002</v>
      </c>
      <c r="S872">
        <v>64.342100000000002</v>
      </c>
      <c r="T872">
        <v>64.342100000000002</v>
      </c>
      <c r="U872" t="s">
        <v>1053</v>
      </c>
      <c r="V872" t="s">
        <v>1052</v>
      </c>
    </row>
    <row r="873" spans="1:22" hidden="1" x14ac:dyDescent="0.35">
      <c r="A873" t="s">
        <v>918</v>
      </c>
      <c r="B873" t="s">
        <v>34</v>
      </c>
      <c r="C873" t="s">
        <v>44</v>
      </c>
      <c r="D873" t="s">
        <v>11</v>
      </c>
      <c r="F873">
        <v>44368</v>
      </c>
      <c r="H873">
        <v>1</v>
      </c>
      <c r="L873">
        <v>64.342100000000002</v>
      </c>
      <c r="M873" t="s">
        <v>17</v>
      </c>
      <c r="N873" t="s">
        <v>1054</v>
      </c>
      <c r="O873">
        <v>80</v>
      </c>
      <c r="P873">
        <v>0</v>
      </c>
      <c r="Q873">
        <v>0</v>
      </c>
      <c r="R873">
        <v>64.342100000000002</v>
      </c>
      <c r="S873">
        <v>64.342100000000002</v>
      </c>
      <c r="T873">
        <v>64.342100000000002</v>
      </c>
      <c r="U873" t="s">
        <v>1053</v>
      </c>
      <c r="V873" t="s">
        <v>1052</v>
      </c>
    </row>
    <row r="874" spans="1:22" hidden="1" x14ac:dyDescent="0.35">
      <c r="A874" t="s">
        <v>919</v>
      </c>
      <c r="B874" t="s">
        <v>34</v>
      </c>
      <c r="C874" t="s">
        <v>9</v>
      </c>
      <c r="D874" t="s">
        <v>12</v>
      </c>
      <c r="F874">
        <v>44368</v>
      </c>
      <c r="H874">
        <v>2</v>
      </c>
      <c r="L874">
        <v>282</v>
      </c>
      <c r="M874" t="s">
        <v>18</v>
      </c>
      <c r="N874" t="s">
        <v>1054</v>
      </c>
      <c r="O874">
        <v>140</v>
      </c>
      <c r="P874">
        <v>0</v>
      </c>
      <c r="Q874">
        <v>0</v>
      </c>
      <c r="R874">
        <v>282</v>
      </c>
      <c r="S874">
        <v>282</v>
      </c>
      <c r="T874">
        <v>282</v>
      </c>
      <c r="U874" t="s">
        <v>1053</v>
      </c>
      <c r="V874" t="s">
        <v>1052</v>
      </c>
    </row>
    <row r="875" spans="1:22" hidden="1" x14ac:dyDescent="0.35">
      <c r="A875" t="s">
        <v>920</v>
      </c>
      <c r="B875" t="s">
        <v>38</v>
      </c>
      <c r="C875" t="s">
        <v>8</v>
      </c>
      <c r="D875" t="s">
        <v>11</v>
      </c>
      <c r="F875">
        <v>44369</v>
      </c>
      <c r="G875">
        <v>44393</v>
      </c>
      <c r="H875">
        <v>1</v>
      </c>
      <c r="K875">
        <v>0.25</v>
      </c>
      <c r="L875">
        <v>21.33</v>
      </c>
      <c r="M875" t="s">
        <v>17</v>
      </c>
      <c r="N875">
        <v>24</v>
      </c>
      <c r="O875">
        <v>80</v>
      </c>
      <c r="P875">
        <v>20</v>
      </c>
      <c r="Q875">
        <v>20</v>
      </c>
      <c r="R875">
        <v>21.33</v>
      </c>
      <c r="S875">
        <v>41.33</v>
      </c>
      <c r="T875">
        <v>41.33</v>
      </c>
      <c r="U875" t="s">
        <v>1048</v>
      </c>
      <c r="V875" t="s">
        <v>1049</v>
      </c>
    </row>
    <row r="876" spans="1:22" hidden="1" x14ac:dyDescent="0.35">
      <c r="A876" t="s">
        <v>921</v>
      </c>
      <c r="B876" t="s">
        <v>36</v>
      </c>
      <c r="C876" t="s">
        <v>7</v>
      </c>
      <c r="D876" t="s">
        <v>12</v>
      </c>
      <c r="F876">
        <v>44369</v>
      </c>
      <c r="G876">
        <v>44396</v>
      </c>
      <c r="H876">
        <v>2</v>
      </c>
      <c r="K876">
        <v>0.25</v>
      </c>
      <c r="L876">
        <v>55.89</v>
      </c>
      <c r="M876" t="s">
        <v>17</v>
      </c>
      <c r="N876">
        <v>27</v>
      </c>
      <c r="O876">
        <v>140</v>
      </c>
      <c r="P876">
        <v>35</v>
      </c>
      <c r="Q876">
        <v>35</v>
      </c>
      <c r="R876">
        <v>55.89</v>
      </c>
      <c r="S876">
        <v>90.89</v>
      </c>
      <c r="T876">
        <v>90.89</v>
      </c>
      <c r="U876" t="s">
        <v>1048</v>
      </c>
      <c r="V876" t="s">
        <v>1053</v>
      </c>
    </row>
    <row r="877" spans="1:22" hidden="1" x14ac:dyDescent="0.35">
      <c r="A877" t="s">
        <v>922</v>
      </c>
      <c r="B877" t="s">
        <v>35</v>
      </c>
      <c r="C877" t="s">
        <v>8</v>
      </c>
      <c r="D877" t="s">
        <v>13</v>
      </c>
      <c r="F877">
        <v>44369</v>
      </c>
      <c r="G877">
        <v>44398</v>
      </c>
      <c r="H877">
        <v>2</v>
      </c>
      <c r="K877">
        <v>0.5</v>
      </c>
      <c r="L877">
        <v>227.13</v>
      </c>
      <c r="M877" t="s">
        <v>17</v>
      </c>
      <c r="N877">
        <v>29</v>
      </c>
      <c r="O877">
        <v>140</v>
      </c>
      <c r="P877">
        <v>70</v>
      </c>
      <c r="Q877">
        <v>70</v>
      </c>
      <c r="R877">
        <v>227.13</v>
      </c>
      <c r="S877">
        <v>297.13</v>
      </c>
      <c r="T877">
        <v>297.13</v>
      </c>
      <c r="U877" t="s">
        <v>1048</v>
      </c>
      <c r="V877" t="s">
        <v>1051</v>
      </c>
    </row>
    <row r="878" spans="1:22" hidden="1" x14ac:dyDescent="0.35">
      <c r="A878" t="s">
        <v>923</v>
      </c>
      <c r="B878" t="s">
        <v>35</v>
      </c>
      <c r="C878" t="s">
        <v>44</v>
      </c>
      <c r="D878" t="s">
        <v>13</v>
      </c>
      <c r="F878">
        <v>44369</v>
      </c>
      <c r="H878">
        <v>2</v>
      </c>
      <c r="I878" t="s">
        <v>3</v>
      </c>
      <c r="J878" t="s">
        <v>3</v>
      </c>
      <c r="L878">
        <v>593.44470000000001</v>
      </c>
      <c r="M878" t="s">
        <v>20</v>
      </c>
      <c r="N878" t="s">
        <v>1054</v>
      </c>
      <c r="O878">
        <v>140</v>
      </c>
      <c r="P878">
        <v>0</v>
      </c>
      <c r="Q878">
        <v>0</v>
      </c>
      <c r="R878">
        <v>0</v>
      </c>
      <c r="S878">
        <v>593.44470000000001</v>
      </c>
      <c r="T878">
        <v>0</v>
      </c>
      <c r="U878" t="s">
        <v>1048</v>
      </c>
      <c r="V878" t="s">
        <v>1052</v>
      </c>
    </row>
    <row r="879" spans="1:22" hidden="1" x14ac:dyDescent="0.35">
      <c r="A879" t="s">
        <v>924</v>
      </c>
      <c r="B879" t="s">
        <v>34</v>
      </c>
      <c r="C879" t="s">
        <v>9</v>
      </c>
      <c r="D879" t="s">
        <v>13</v>
      </c>
      <c r="F879">
        <v>44369</v>
      </c>
      <c r="H879">
        <v>1</v>
      </c>
      <c r="L879">
        <v>65.496899999999997</v>
      </c>
      <c r="M879" t="s">
        <v>17</v>
      </c>
      <c r="N879" t="s">
        <v>1054</v>
      </c>
      <c r="O879">
        <v>80</v>
      </c>
      <c r="P879">
        <v>0</v>
      </c>
      <c r="Q879">
        <v>0</v>
      </c>
      <c r="R879">
        <v>65.496899999999997</v>
      </c>
      <c r="S879">
        <v>65.496899999999997</v>
      </c>
      <c r="T879">
        <v>65.496899999999997</v>
      </c>
      <c r="U879" t="s">
        <v>1048</v>
      </c>
      <c r="V879" t="s">
        <v>1052</v>
      </c>
    </row>
    <row r="880" spans="1:22" hidden="1" x14ac:dyDescent="0.35">
      <c r="A880" t="s">
        <v>925</v>
      </c>
      <c r="B880" t="s">
        <v>40</v>
      </c>
      <c r="C880" t="s">
        <v>7</v>
      </c>
      <c r="D880" t="s">
        <v>13</v>
      </c>
      <c r="F880">
        <v>44369</v>
      </c>
      <c r="H880">
        <v>2</v>
      </c>
      <c r="L880">
        <v>1137.74</v>
      </c>
      <c r="M880" t="s">
        <v>17</v>
      </c>
      <c r="N880" t="s">
        <v>1054</v>
      </c>
      <c r="O880">
        <v>140</v>
      </c>
      <c r="P880">
        <v>0</v>
      </c>
      <c r="Q880">
        <v>0</v>
      </c>
      <c r="R880">
        <v>1137.74</v>
      </c>
      <c r="S880">
        <v>1137.74</v>
      </c>
      <c r="T880">
        <v>1137.74</v>
      </c>
      <c r="U880" t="s">
        <v>1048</v>
      </c>
      <c r="V880" t="s">
        <v>1052</v>
      </c>
    </row>
    <row r="881" spans="1:22" hidden="1" x14ac:dyDescent="0.35">
      <c r="A881" t="s">
        <v>926</v>
      </c>
      <c r="B881" t="s">
        <v>34</v>
      </c>
      <c r="C881" t="s">
        <v>44</v>
      </c>
      <c r="D881" t="s">
        <v>2</v>
      </c>
      <c r="F881">
        <v>44369</v>
      </c>
      <c r="H881">
        <v>1</v>
      </c>
      <c r="L881">
        <v>272.99959999999999</v>
      </c>
      <c r="M881" t="s">
        <v>18</v>
      </c>
      <c r="N881" t="s">
        <v>1054</v>
      </c>
      <c r="O881">
        <v>80</v>
      </c>
      <c r="P881">
        <v>0</v>
      </c>
      <c r="Q881">
        <v>0</v>
      </c>
      <c r="R881">
        <v>272.99959999999999</v>
      </c>
      <c r="S881">
        <v>272.99959999999999</v>
      </c>
      <c r="T881">
        <v>272.99959999999999</v>
      </c>
      <c r="U881" t="s">
        <v>1048</v>
      </c>
      <c r="V881" t="s">
        <v>1052</v>
      </c>
    </row>
    <row r="882" spans="1:22" hidden="1" x14ac:dyDescent="0.35">
      <c r="A882" t="s">
        <v>927</v>
      </c>
      <c r="B882" t="s">
        <v>37</v>
      </c>
      <c r="C882" t="s">
        <v>43</v>
      </c>
      <c r="D882" t="s">
        <v>11</v>
      </c>
      <c r="F882">
        <v>44370</v>
      </c>
      <c r="G882">
        <v>44372</v>
      </c>
      <c r="H882">
        <v>1</v>
      </c>
      <c r="K882">
        <v>0.25</v>
      </c>
      <c r="L882">
        <v>270.44560000000001</v>
      </c>
      <c r="M882" t="s">
        <v>17</v>
      </c>
      <c r="N882">
        <v>2</v>
      </c>
      <c r="O882">
        <v>80</v>
      </c>
      <c r="P882">
        <v>20</v>
      </c>
      <c r="Q882">
        <v>20</v>
      </c>
      <c r="R882">
        <v>270.44560000000001</v>
      </c>
      <c r="S882">
        <v>290.44560000000001</v>
      </c>
      <c r="T882">
        <v>290.44560000000001</v>
      </c>
      <c r="U882" t="s">
        <v>1051</v>
      </c>
      <c r="V882" t="s">
        <v>1049</v>
      </c>
    </row>
    <row r="883" spans="1:22" hidden="1" x14ac:dyDescent="0.35">
      <c r="A883" t="s">
        <v>928</v>
      </c>
      <c r="B883" t="s">
        <v>34</v>
      </c>
      <c r="C883" t="s">
        <v>8</v>
      </c>
      <c r="D883" t="s">
        <v>12</v>
      </c>
      <c r="F883">
        <v>44370</v>
      </c>
      <c r="G883">
        <v>44380</v>
      </c>
      <c r="H883">
        <v>1</v>
      </c>
      <c r="K883">
        <v>1</v>
      </c>
      <c r="L883">
        <v>180</v>
      </c>
      <c r="M883" t="s">
        <v>19</v>
      </c>
      <c r="N883">
        <v>10</v>
      </c>
      <c r="O883">
        <v>80</v>
      </c>
      <c r="P883">
        <v>80</v>
      </c>
      <c r="Q883">
        <v>80</v>
      </c>
      <c r="R883">
        <v>180</v>
      </c>
      <c r="S883">
        <v>260</v>
      </c>
      <c r="T883">
        <v>260</v>
      </c>
      <c r="U883" t="s">
        <v>1051</v>
      </c>
      <c r="V883" t="s">
        <v>1052</v>
      </c>
    </row>
    <row r="884" spans="1:22" hidden="1" x14ac:dyDescent="0.35">
      <c r="A884" t="s">
        <v>929</v>
      </c>
      <c r="B884" t="s">
        <v>37</v>
      </c>
      <c r="C884" t="s">
        <v>43</v>
      </c>
      <c r="D884" t="s">
        <v>2</v>
      </c>
      <c r="F884">
        <v>44370</v>
      </c>
      <c r="G884">
        <v>44390</v>
      </c>
      <c r="H884">
        <v>1</v>
      </c>
      <c r="K884">
        <v>1</v>
      </c>
      <c r="L884">
        <v>188.9469</v>
      </c>
      <c r="M884" t="s">
        <v>17</v>
      </c>
      <c r="N884">
        <v>20</v>
      </c>
      <c r="O884">
        <v>80</v>
      </c>
      <c r="P884">
        <v>80</v>
      </c>
      <c r="Q884">
        <v>80</v>
      </c>
      <c r="R884">
        <v>188.9469</v>
      </c>
      <c r="S884">
        <v>268.94690000000003</v>
      </c>
      <c r="T884">
        <v>268.94690000000003</v>
      </c>
      <c r="U884" t="s">
        <v>1051</v>
      </c>
      <c r="V884" t="s">
        <v>1048</v>
      </c>
    </row>
    <row r="885" spans="1:22" hidden="1" x14ac:dyDescent="0.35">
      <c r="A885" t="s">
        <v>930</v>
      </c>
      <c r="B885" t="s">
        <v>41</v>
      </c>
      <c r="C885" t="s">
        <v>7</v>
      </c>
      <c r="D885" t="s">
        <v>11</v>
      </c>
      <c r="F885">
        <v>44370</v>
      </c>
      <c r="G885">
        <v>44398</v>
      </c>
      <c r="H885">
        <v>1</v>
      </c>
      <c r="K885">
        <v>0.25</v>
      </c>
      <c r="L885">
        <v>37.582099999999997</v>
      </c>
      <c r="M885" t="s">
        <v>17</v>
      </c>
      <c r="N885">
        <v>28</v>
      </c>
      <c r="O885">
        <v>80</v>
      </c>
      <c r="P885">
        <v>20</v>
      </c>
      <c r="Q885">
        <v>20</v>
      </c>
      <c r="R885">
        <v>37.582099999999997</v>
      </c>
      <c r="S885">
        <v>57.582099999999997</v>
      </c>
      <c r="T885">
        <v>57.582099999999997</v>
      </c>
      <c r="U885" t="s">
        <v>1051</v>
      </c>
      <c r="V885" t="s">
        <v>1051</v>
      </c>
    </row>
    <row r="886" spans="1:22" hidden="1" x14ac:dyDescent="0.35">
      <c r="A886" t="s">
        <v>931</v>
      </c>
      <c r="B886" t="s">
        <v>35</v>
      </c>
      <c r="C886" t="s">
        <v>44</v>
      </c>
      <c r="D886" t="s">
        <v>13</v>
      </c>
      <c r="F886">
        <v>44370</v>
      </c>
      <c r="G886">
        <v>44396</v>
      </c>
      <c r="H886">
        <v>1</v>
      </c>
      <c r="K886">
        <v>0.5</v>
      </c>
      <c r="L886">
        <v>20</v>
      </c>
      <c r="M886" t="s">
        <v>17</v>
      </c>
      <c r="N886">
        <v>26</v>
      </c>
      <c r="O886">
        <v>80</v>
      </c>
      <c r="P886">
        <v>40</v>
      </c>
      <c r="Q886">
        <v>40</v>
      </c>
      <c r="R886">
        <v>20</v>
      </c>
      <c r="S886">
        <v>60</v>
      </c>
      <c r="T886">
        <v>60</v>
      </c>
      <c r="U886" t="s">
        <v>1051</v>
      </c>
      <c r="V886" t="s">
        <v>1053</v>
      </c>
    </row>
    <row r="887" spans="1:22" hidden="1" x14ac:dyDescent="0.35">
      <c r="A887" t="s">
        <v>932</v>
      </c>
      <c r="B887" t="s">
        <v>37</v>
      </c>
      <c r="C887" t="s">
        <v>9</v>
      </c>
      <c r="D887" t="s">
        <v>11</v>
      </c>
      <c r="F887">
        <v>44370</v>
      </c>
      <c r="G887">
        <v>44396</v>
      </c>
      <c r="H887">
        <v>1</v>
      </c>
      <c r="K887">
        <v>0.25</v>
      </c>
      <c r="L887">
        <v>78.278999999999996</v>
      </c>
      <c r="M887" t="s">
        <v>18</v>
      </c>
      <c r="N887">
        <v>26</v>
      </c>
      <c r="O887">
        <v>80</v>
      </c>
      <c r="P887">
        <v>20</v>
      </c>
      <c r="Q887">
        <v>20</v>
      </c>
      <c r="R887">
        <v>78.278999999999996</v>
      </c>
      <c r="S887">
        <v>98.278999999999996</v>
      </c>
      <c r="T887">
        <v>98.278999999999996</v>
      </c>
      <c r="U887" t="s">
        <v>1051</v>
      </c>
      <c r="V887" t="s">
        <v>1053</v>
      </c>
    </row>
    <row r="888" spans="1:22" hidden="1" x14ac:dyDescent="0.35">
      <c r="A888" t="s">
        <v>933</v>
      </c>
      <c r="B888" t="s">
        <v>37</v>
      </c>
      <c r="C888" t="s">
        <v>7</v>
      </c>
      <c r="D888" t="s">
        <v>11</v>
      </c>
      <c r="F888">
        <v>44370</v>
      </c>
      <c r="G888">
        <v>44399</v>
      </c>
      <c r="H888">
        <v>1</v>
      </c>
      <c r="K888">
        <v>0.25</v>
      </c>
      <c r="L888">
        <v>37.293500000000002</v>
      </c>
      <c r="M888" t="s">
        <v>17</v>
      </c>
      <c r="N888">
        <v>29</v>
      </c>
      <c r="O888">
        <v>80</v>
      </c>
      <c r="P888">
        <v>20</v>
      </c>
      <c r="Q888">
        <v>20</v>
      </c>
      <c r="R888">
        <v>37.293500000000002</v>
      </c>
      <c r="S888">
        <v>57.293500000000002</v>
      </c>
      <c r="T888">
        <v>57.293500000000002</v>
      </c>
      <c r="U888" t="s">
        <v>1051</v>
      </c>
      <c r="V888" t="s">
        <v>1050</v>
      </c>
    </row>
    <row r="889" spans="1:22" x14ac:dyDescent="0.35">
      <c r="A889" t="s">
        <v>934</v>
      </c>
      <c r="B889" t="s">
        <v>36</v>
      </c>
      <c r="C889" t="s">
        <v>7</v>
      </c>
      <c r="D889" t="s">
        <v>11</v>
      </c>
      <c r="E889" t="s">
        <v>3</v>
      </c>
      <c r="F889">
        <v>44370</v>
      </c>
      <c r="H889">
        <v>1</v>
      </c>
      <c r="L889">
        <v>48.586199999999998</v>
      </c>
      <c r="M889" t="s">
        <v>18</v>
      </c>
      <c r="N889" t="s">
        <v>1054</v>
      </c>
      <c r="O889">
        <v>80</v>
      </c>
      <c r="P889">
        <v>0</v>
      </c>
      <c r="Q889">
        <v>0</v>
      </c>
      <c r="R889">
        <v>48.586199999999998</v>
      </c>
      <c r="S889">
        <v>48.586199999999998</v>
      </c>
      <c r="T889">
        <v>48.586199999999998</v>
      </c>
      <c r="U889" t="s">
        <v>1051</v>
      </c>
      <c r="V889" t="s">
        <v>1052</v>
      </c>
    </row>
    <row r="890" spans="1:22" hidden="1" x14ac:dyDescent="0.35">
      <c r="A890" t="s">
        <v>935</v>
      </c>
      <c r="B890" t="s">
        <v>34</v>
      </c>
      <c r="C890" t="s">
        <v>9</v>
      </c>
      <c r="D890" t="s">
        <v>12</v>
      </c>
      <c r="F890">
        <v>44370</v>
      </c>
      <c r="H890">
        <v>2</v>
      </c>
      <c r="L890">
        <v>164.4</v>
      </c>
      <c r="M890" t="s">
        <v>18</v>
      </c>
      <c r="N890" t="s">
        <v>1054</v>
      </c>
      <c r="O890">
        <v>140</v>
      </c>
      <c r="P890">
        <v>0</v>
      </c>
      <c r="Q890">
        <v>0</v>
      </c>
      <c r="R890">
        <v>164.4</v>
      </c>
      <c r="S890">
        <v>164.4</v>
      </c>
      <c r="T890">
        <v>164.4</v>
      </c>
      <c r="U890" t="s">
        <v>1051</v>
      </c>
      <c r="V890" t="s">
        <v>1052</v>
      </c>
    </row>
    <row r="891" spans="1:22" hidden="1" x14ac:dyDescent="0.35">
      <c r="A891" t="s">
        <v>936</v>
      </c>
      <c r="B891" t="s">
        <v>36</v>
      </c>
      <c r="C891" t="s">
        <v>7</v>
      </c>
      <c r="D891" t="s">
        <v>11</v>
      </c>
      <c r="F891">
        <v>44371</v>
      </c>
      <c r="G891">
        <v>44392</v>
      </c>
      <c r="H891">
        <v>2</v>
      </c>
      <c r="K891">
        <v>0.25</v>
      </c>
      <c r="L891">
        <v>268.05579999999998</v>
      </c>
      <c r="M891" t="s">
        <v>17</v>
      </c>
      <c r="N891">
        <v>21</v>
      </c>
      <c r="O891">
        <v>140</v>
      </c>
      <c r="P891">
        <v>35</v>
      </c>
      <c r="Q891">
        <v>35</v>
      </c>
      <c r="R891">
        <v>268.05579999999998</v>
      </c>
      <c r="S891">
        <v>303.05579999999998</v>
      </c>
      <c r="T891">
        <v>303.05579999999998</v>
      </c>
      <c r="U891" t="s">
        <v>1050</v>
      </c>
      <c r="V891" t="s">
        <v>1050</v>
      </c>
    </row>
    <row r="892" spans="1:22" hidden="1" x14ac:dyDescent="0.35">
      <c r="A892" t="s">
        <v>937</v>
      </c>
      <c r="B892" t="s">
        <v>38</v>
      </c>
      <c r="C892" t="s">
        <v>8</v>
      </c>
      <c r="D892" t="s">
        <v>11</v>
      </c>
      <c r="F892">
        <v>44371</v>
      </c>
      <c r="G892">
        <v>44400</v>
      </c>
      <c r="H892">
        <v>1</v>
      </c>
      <c r="K892">
        <v>0.25</v>
      </c>
      <c r="L892">
        <v>19.196999999999999</v>
      </c>
      <c r="M892" t="s">
        <v>19</v>
      </c>
      <c r="N892">
        <v>29</v>
      </c>
      <c r="O892">
        <v>80</v>
      </c>
      <c r="P892">
        <v>20</v>
      </c>
      <c r="Q892">
        <v>20</v>
      </c>
      <c r="R892">
        <v>19.196999999999999</v>
      </c>
      <c r="S892">
        <v>39.197000000000003</v>
      </c>
      <c r="T892">
        <v>39.197000000000003</v>
      </c>
      <c r="U892" t="s">
        <v>1050</v>
      </c>
      <c r="V892" t="s">
        <v>1049</v>
      </c>
    </row>
    <row r="893" spans="1:22" hidden="1" x14ac:dyDescent="0.35">
      <c r="A893" t="s">
        <v>938</v>
      </c>
      <c r="B893" t="s">
        <v>36</v>
      </c>
      <c r="C893" t="s">
        <v>7</v>
      </c>
      <c r="D893" t="s">
        <v>12</v>
      </c>
      <c r="F893">
        <v>44371</v>
      </c>
      <c r="G893">
        <v>44396</v>
      </c>
      <c r="H893">
        <v>2</v>
      </c>
      <c r="K893">
        <v>0.25</v>
      </c>
      <c r="L893">
        <v>21.33</v>
      </c>
      <c r="M893" t="s">
        <v>17</v>
      </c>
      <c r="N893">
        <v>25</v>
      </c>
      <c r="O893">
        <v>140</v>
      </c>
      <c r="P893">
        <v>35</v>
      </c>
      <c r="Q893">
        <v>35</v>
      </c>
      <c r="R893">
        <v>21.33</v>
      </c>
      <c r="S893">
        <v>56.33</v>
      </c>
      <c r="T893">
        <v>56.33</v>
      </c>
      <c r="U893" t="s">
        <v>1050</v>
      </c>
      <c r="V893" t="s">
        <v>1053</v>
      </c>
    </row>
    <row r="894" spans="1:22" hidden="1" x14ac:dyDescent="0.35">
      <c r="A894" t="s">
        <v>939</v>
      </c>
      <c r="B894" t="s">
        <v>36</v>
      </c>
      <c r="C894" t="s">
        <v>9</v>
      </c>
      <c r="D894" t="s">
        <v>13</v>
      </c>
      <c r="F894">
        <v>44371</v>
      </c>
      <c r="H894">
        <v>1</v>
      </c>
      <c r="L894">
        <v>7.5</v>
      </c>
      <c r="M894" t="s">
        <v>18</v>
      </c>
      <c r="N894" t="s">
        <v>1054</v>
      </c>
      <c r="O894">
        <v>80</v>
      </c>
      <c r="P894">
        <v>0</v>
      </c>
      <c r="Q894">
        <v>0</v>
      </c>
      <c r="R894">
        <v>7.5</v>
      </c>
      <c r="S894">
        <v>7.5</v>
      </c>
      <c r="T894">
        <v>7.5</v>
      </c>
      <c r="U894" t="s">
        <v>1050</v>
      </c>
      <c r="V894" t="s">
        <v>1052</v>
      </c>
    </row>
    <row r="895" spans="1:22" hidden="1" x14ac:dyDescent="0.35">
      <c r="A895" t="s">
        <v>940</v>
      </c>
      <c r="B895" t="s">
        <v>36</v>
      </c>
      <c r="C895" t="s">
        <v>7</v>
      </c>
      <c r="D895" t="s">
        <v>11</v>
      </c>
      <c r="F895">
        <v>44371</v>
      </c>
      <c r="H895">
        <v>1</v>
      </c>
      <c r="L895">
        <v>115.1866</v>
      </c>
      <c r="M895" t="s">
        <v>17</v>
      </c>
      <c r="N895" t="s">
        <v>1054</v>
      </c>
      <c r="O895">
        <v>80</v>
      </c>
      <c r="P895">
        <v>0</v>
      </c>
      <c r="Q895">
        <v>0</v>
      </c>
      <c r="R895">
        <v>115.1866</v>
      </c>
      <c r="S895">
        <v>115.1866</v>
      </c>
      <c r="T895">
        <v>115.1866</v>
      </c>
      <c r="U895" t="s">
        <v>1050</v>
      </c>
      <c r="V895" t="s">
        <v>1052</v>
      </c>
    </row>
    <row r="896" spans="1:22" hidden="1" x14ac:dyDescent="0.35">
      <c r="A896" t="s">
        <v>941</v>
      </c>
      <c r="B896" t="s">
        <v>36</v>
      </c>
      <c r="C896" t="s">
        <v>7</v>
      </c>
      <c r="D896" t="s">
        <v>11</v>
      </c>
      <c r="F896">
        <v>44371</v>
      </c>
      <c r="H896">
        <v>1</v>
      </c>
      <c r="L896">
        <v>120</v>
      </c>
      <c r="M896" t="s">
        <v>17</v>
      </c>
      <c r="N896" t="s">
        <v>1054</v>
      </c>
      <c r="O896">
        <v>80</v>
      </c>
      <c r="P896">
        <v>0</v>
      </c>
      <c r="Q896">
        <v>0</v>
      </c>
      <c r="R896">
        <v>120</v>
      </c>
      <c r="S896">
        <v>120</v>
      </c>
      <c r="T896">
        <v>120</v>
      </c>
      <c r="U896" t="s">
        <v>1050</v>
      </c>
      <c r="V896" t="s">
        <v>1052</v>
      </c>
    </row>
    <row r="897" spans="1:22" hidden="1" x14ac:dyDescent="0.35">
      <c r="A897" t="s">
        <v>942</v>
      </c>
      <c r="B897" t="s">
        <v>40</v>
      </c>
      <c r="C897" t="s">
        <v>7</v>
      </c>
      <c r="D897" t="s">
        <v>11</v>
      </c>
      <c r="F897">
        <v>44371</v>
      </c>
      <c r="H897">
        <v>1</v>
      </c>
      <c r="L897">
        <v>21</v>
      </c>
      <c r="M897" t="s">
        <v>17</v>
      </c>
      <c r="N897" t="s">
        <v>1054</v>
      </c>
      <c r="O897">
        <v>80</v>
      </c>
      <c r="P897">
        <v>0</v>
      </c>
      <c r="Q897">
        <v>0</v>
      </c>
      <c r="R897">
        <v>21</v>
      </c>
      <c r="S897">
        <v>21</v>
      </c>
      <c r="T897">
        <v>21</v>
      </c>
      <c r="U897" t="s">
        <v>1050</v>
      </c>
      <c r="V897" t="s">
        <v>1052</v>
      </c>
    </row>
    <row r="898" spans="1:22" hidden="1" x14ac:dyDescent="0.35">
      <c r="A898" t="s">
        <v>943</v>
      </c>
      <c r="B898" t="s">
        <v>40</v>
      </c>
      <c r="C898" t="s">
        <v>7</v>
      </c>
      <c r="D898" t="s">
        <v>12</v>
      </c>
      <c r="F898">
        <v>44371</v>
      </c>
      <c r="H898">
        <v>1</v>
      </c>
      <c r="L898">
        <v>58.89</v>
      </c>
      <c r="M898" t="s">
        <v>18</v>
      </c>
      <c r="N898" t="s">
        <v>1054</v>
      </c>
      <c r="O898">
        <v>80</v>
      </c>
      <c r="P898">
        <v>0</v>
      </c>
      <c r="Q898">
        <v>0</v>
      </c>
      <c r="R898">
        <v>58.89</v>
      </c>
      <c r="S898">
        <v>58.89</v>
      </c>
      <c r="T898">
        <v>58.89</v>
      </c>
      <c r="U898" t="s">
        <v>1050</v>
      </c>
      <c r="V898" t="s">
        <v>1052</v>
      </c>
    </row>
    <row r="899" spans="1:22" hidden="1" x14ac:dyDescent="0.35">
      <c r="A899" t="s">
        <v>944</v>
      </c>
      <c r="B899" t="s">
        <v>34</v>
      </c>
      <c r="C899" t="s">
        <v>9</v>
      </c>
      <c r="D899" t="s">
        <v>11</v>
      </c>
      <c r="F899">
        <v>44371</v>
      </c>
      <c r="H899">
        <v>1</v>
      </c>
      <c r="L899">
        <v>32.6706</v>
      </c>
      <c r="M899" t="s">
        <v>18</v>
      </c>
      <c r="N899" t="s">
        <v>1054</v>
      </c>
      <c r="O899">
        <v>80</v>
      </c>
      <c r="P899">
        <v>0</v>
      </c>
      <c r="Q899">
        <v>0</v>
      </c>
      <c r="R899">
        <v>32.6706</v>
      </c>
      <c r="S899">
        <v>32.6706</v>
      </c>
      <c r="T899">
        <v>32.6706</v>
      </c>
      <c r="U899" t="s">
        <v>1050</v>
      </c>
      <c r="V899" t="s">
        <v>1052</v>
      </c>
    </row>
    <row r="900" spans="1:22" hidden="1" x14ac:dyDescent="0.35">
      <c r="A900" t="s">
        <v>945</v>
      </c>
      <c r="B900" t="s">
        <v>39</v>
      </c>
      <c r="C900" t="s">
        <v>9</v>
      </c>
      <c r="D900" t="s">
        <v>2</v>
      </c>
      <c r="F900">
        <v>44371</v>
      </c>
      <c r="H900">
        <v>2</v>
      </c>
      <c r="L900">
        <v>205.28129999999999</v>
      </c>
      <c r="M900" t="s">
        <v>18</v>
      </c>
      <c r="N900" t="s">
        <v>1054</v>
      </c>
      <c r="O900">
        <v>140</v>
      </c>
      <c r="P900">
        <v>0</v>
      </c>
      <c r="Q900">
        <v>0</v>
      </c>
      <c r="R900">
        <v>205.28129999999999</v>
      </c>
      <c r="S900">
        <v>205.28129999999999</v>
      </c>
      <c r="T900">
        <v>205.28129999999999</v>
      </c>
      <c r="U900" t="s">
        <v>1050</v>
      </c>
      <c r="V900" t="s">
        <v>1052</v>
      </c>
    </row>
    <row r="901" spans="1:22" hidden="1" x14ac:dyDescent="0.35">
      <c r="A901" t="s">
        <v>946</v>
      </c>
      <c r="B901" t="s">
        <v>34</v>
      </c>
      <c r="C901" t="s">
        <v>8</v>
      </c>
      <c r="D901" t="s">
        <v>13</v>
      </c>
      <c r="F901">
        <v>44371</v>
      </c>
      <c r="H901">
        <v>2</v>
      </c>
      <c r="L901">
        <v>223.64769999999999</v>
      </c>
      <c r="M901" t="s">
        <v>17</v>
      </c>
      <c r="N901" t="s">
        <v>1054</v>
      </c>
      <c r="O901">
        <v>140</v>
      </c>
      <c r="P901">
        <v>0</v>
      </c>
      <c r="Q901">
        <v>0</v>
      </c>
      <c r="R901">
        <v>223.64769999999999</v>
      </c>
      <c r="S901">
        <v>223.64769999999999</v>
      </c>
      <c r="T901">
        <v>223.64769999999999</v>
      </c>
      <c r="U901" t="s">
        <v>1050</v>
      </c>
      <c r="V901" t="s">
        <v>1052</v>
      </c>
    </row>
    <row r="902" spans="1:22" hidden="1" x14ac:dyDescent="0.35">
      <c r="A902" t="s">
        <v>947</v>
      </c>
      <c r="B902" t="s">
        <v>35</v>
      </c>
      <c r="C902" t="s">
        <v>8</v>
      </c>
      <c r="D902" t="s">
        <v>2</v>
      </c>
      <c r="F902">
        <v>44372</v>
      </c>
      <c r="G902">
        <v>44393</v>
      </c>
      <c r="H902">
        <v>1</v>
      </c>
      <c r="K902">
        <v>6.25</v>
      </c>
      <c r="L902">
        <v>20</v>
      </c>
      <c r="M902" t="s">
        <v>18</v>
      </c>
      <c r="N902">
        <v>21</v>
      </c>
      <c r="O902">
        <v>80</v>
      </c>
      <c r="P902">
        <v>500</v>
      </c>
      <c r="Q902">
        <v>500</v>
      </c>
      <c r="R902">
        <v>20</v>
      </c>
      <c r="S902">
        <v>520</v>
      </c>
      <c r="T902">
        <v>520</v>
      </c>
      <c r="U902" t="s">
        <v>1049</v>
      </c>
      <c r="V902" t="s">
        <v>1049</v>
      </c>
    </row>
    <row r="903" spans="1:22" hidden="1" x14ac:dyDescent="0.35">
      <c r="A903" t="s">
        <v>948</v>
      </c>
      <c r="B903" t="s">
        <v>35</v>
      </c>
      <c r="C903" t="s">
        <v>8</v>
      </c>
      <c r="D903" t="s">
        <v>2</v>
      </c>
      <c r="F903">
        <v>44372</v>
      </c>
      <c r="H903">
        <v>1</v>
      </c>
      <c r="L903">
        <v>415.28449999999998</v>
      </c>
      <c r="M903" t="s">
        <v>19</v>
      </c>
      <c r="N903" t="s">
        <v>1054</v>
      </c>
      <c r="O903">
        <v>80</v>
      </c>
      <c r="P903">
        <v>0</v>
      </c>
      <c r="Q903">
        <v>0</v>
      </c>
      <c r="R903">
        <v>415.28449999999998</v>
      </c>
      <c r="S903">
        <v>415.28449999999998</v>
      </c>
      <c r="T903">
        <v>415.28449999999998</v>
      </c>
      <c r="U903" t="s">
        <v>1049</v>
      </c>
      <c r="V903" t="s">
        <v>1052</v>
      </c>
    </row>
    <row r="904" spans="1:22" hidden="1" x14ac:dyDescent="0.35">
      <c r="A904" t="s">
        <v>949</v>
      </c>
      <c r="B904" t="s">
        <v>39</v>
      </c>
      <c r="C904" t="s">
        <v>8</v>
      </c>
      <c r="D904" t="s">
        <v>12</v>
      </c>
      <c r="F904">
        <v>44373</v>
      </c>
      <c r="G904">
        <v>44401</v>
      </c>
      <c r="H904">
        <v>2</v>
      </c>
      <c r="K904">
        <v>0.25</v>
      </c>
      <c r="L904">
        <v>237.208</v>
      </c>
      <c r="M904" t="s">
        <v>18</v>
      </c>
      <c r="N904">
        <v>28</v>
      </c>
      <c r="O904">
        <v>140</v>
      </c>
      <c r="P904">
        <v>35</v>
      </c>
      <c r="Q904">
        <v>35</v>
      </c>
      <c r="R904">
        <v>237.208</v>
      </c>
      <c r="S904">
        <v>272.20799999999997</v>
      </c>
      <c r="T904">
        <v>272.20799999999997</v>
      </c>
      <c r="U904" t="s">
        <v>1052</v>
      </c>
      <c r="V904" t="s">
        <v>1052</v>
      </c>
    </row>
    <row r="905" spans="1:22" hidden="1" x14ac:dyDescent="0.35">
      <c r="A905" t="s">
        <v>950</v>
      </c>
      <c r="B905" t="s">
        <v>36</v>
      </c>
      <c r="C905" t="s">
        <v>7</v>
      </c>
      <c r="D905" t="s">
        <v>13</v>
      </c>
      <c r="F905">
        <v>44375</v>
      </c>
      <c r="G905">
        <v>44396</v>
      </c>
      <c r="H905">
        <v>2</v>
      </c>
      <c r="K905">
        <v>2.5</v>
      </c>
      <c r="L905">
        <v>106.65</v>
      </c>
      <c r="M905" t="s">
        <v>17</v>
      </c>
      <c r="N905">
        <v>21</v>
      </c>
      <c r="O905">
        <v>140</v>
      </c>
      <c r="P905">
        <v>350</v>
      </c>
      <c r="Q905">
        <v>350</v>
      </c>
      <c r="R905">
        <v>106.65</v>
      </c>
      <c r="S905">
        <v>456.65</v>
      </c>
      <c r="T905">
        <v>456.65</v>
      </c>
      <c r="U905" t="s">
        <v>1053</v>
      </c>
      <c r="V905" t="s">
        <v>1053</v>
      </c>
    </row>
    <row r="906" spans="1:22" x14ac:dyDescent="0.35">
      <c r="A906" t="s">
        <v>951</v>
      </c>
      <c r="B906" t="s">
        <v>34</v>
      </c>
      <c r="C906" t="s">
        <v>44</v>
      </c>
      <c r="D906" t="s">
        <v>13</v>
      </c>
      <c r="E906" t="s">
        <v>3</v>
      </c>
      <c r="F906">
        <v>44375</v>
      </c>
      <c r="H906">
        <v>2</v>
      </c>
      <c r="L906">
        <v>60</v>
      </c>
      <c r="M906" t="s">
        <v>18</v>
      </c>
      <c r="N906" t="s">
        <v>1054</v>
      </c>
      <c r="O906">
        <v>140</v>
      </c>
      <c r="P906">
        <v>0</v>
      </c>
      <c r="Q906">
        <v>0</v>
      </c>
      <c r="R906">
        <v>60</v>
      </c>
      <c r="S906">
        <v>60</v>
      </c>
      <c r="T906">
        <v>60</v>
      </c>
      <c r="U906" t="s">
        <v>1053</v>
      </c>
      <c r="V906" t="s">
        <v>1052</v>
      </c>
    </row>
    <row r="907" spans="1:22" hidden="1" x14ac:dyDescent="0.35">
      <c r="A907" t="s">
        <v>952</v>
      </c>
      <c r="B907" t="s">
        <v>36</v>
      </c>
      <c r="C907" t="s">
        <v>7</v>
      </c>
      <c r="D907" t="s">
        <v>11</v>
      </c>
      <c r="F907">
        <v>44376</v>
      </c>
      <c r="G907">
        <v>44386</v>
      </c>
      <c r="H907">
        <v>1</v>
      </c>
      <c r="K907">
        <v>0.25</v>
      </c>
      <c r="L907">
        <v>20.07</v>
      </c>
      <c r="M907" t="s">
        <v>17</v>
      </c>
      <c r="N907">
        <v>10</v>
      </c>
      <c r="O907">
        <v>80</v>
      </c>
      <c r="P907">
        <v>20</v>
      </c>
      <c r="Q907">
        <v>20</v>
      </c>
      <c r="R907">
        <v>20.07</v>
      </c>
      <c r="S907">
        <v>40.07</v>
      </c>
      <c r="T907">
        <v>40.07</v>
      </c>
      <c r="U907" t="s">
        <v>1048</v>
      </c>
      <c r="V907" t="s">
        <v>1049</v>
      </c>
    </row>
    <row r="908" spans="1:22" hidden="1" x14ac:dyDescent="0.35">
      <c r="A908" t="s">
        <v>953</v>
      </c>
      <c r="B908" t="s">
        <v>37</v>
      </c>
      <c r="C908" t="s">
        <v>9</v>
      </c>
      <c r="D908" t="s">
        <v>13</v>
      </c>
      <c r="F908">
        <v>44376</v>
      </c>
      <c r="G908">
        <v>44392</v>
      </c>
      <c r="H908">
        <v>2</v>
      </c>
      <c r="K908">
        <v>0.5</v>
      </c>
      <c r="L908">
        <v>215.99090000000001</v>
      </c>
      <c r="M908" t="s">
        <v>17</v>
      </c>
      <c r="N908">
        <v>16</v>
      </c>
      <c r="O908">
        <v>140</v>
      </c>
      <c r="P908">
        <v>70</v>
      </c>
      <c r="Q908">
        <v>70</v>
      </c>
      <c r="R908">
        <v>215.99090000000001</v>
      </c>
      <c r="S908">
        <v>285.99090000000001</v>
      </c>
      <c r="T908">
        <v>285.99090000000001</v>
      </c>
      <c r="U908" t="s">
        <v>1048</v>
      </c>
      <c r="V908" t="s">
        <v>1050</v>
      </c>
    </row>
    <row r="909" spans="1:22" hidden="1" x14ac:dyDescent="0.35">
      <c r="A909" t="s">
        <v>954</v>
      </c>
      <c r="B909" t="s">
        <v>38</v>
      </c>
      <c r="C909" t="s">
        <v>8</v>
      </c>
      <c r="D909" t="s">
        <v>11</v>
      </c>
      <c r="F909">
        <v>44376</v>
      </c>
      <c r="G909">
        <v>44391</v>
      </c>
      <c r="H909">
        <v>1</v>
      </c>
      <c r="K909">
        <v>0.25</v>
      </c>
      <c r="L909">
        <v>18</v>
      </c>
      <c r="M909" t="s">
        <v>18</v>
      </c>
      <c r="N909">
        <v>15</v>
      </c>
      <c r="O909">
        <v>80</v>
      </c>
      <c r="P909">
        <v>20</v>
      </c>
      <c r="Q909">
        <v>20</v>
      </c>
      <c r="R909">
        <v>18</v>
      </c>
      <c r="S909">
        <v>38</v>
      </c>
      <c r="T909">
        <v>38</v>
      </c>
      <c r="U909" t="s">
        <v>1048</v>
      </c>
      <c r="V909" t="s">
        <v>1051</v>
      </c>
    </row>
    <row r="910" spans="1:22" hidden="1" x14ac:dyDescent="0.35">
      <c r="A910" t="s">
        <v>955</v>
      </c>
      <c r="B910" t="s">
        <v>36</v>
      </c>
      <c r="C910" t="s">
        <v>7</v>
      </c>
      <c r="D910" t="s">
        <v>11</v>
      </c>
      <c r="F910">
        <v>44376</v>
      </c>
      <c r="H910">
        <v>1</v>
      </c>
      <c r="L910">
        <v>43.011800000000001</v>
      </c>
      <c r="M910" t="s">
        <v>18</v>
      </c>
      <c r="N910" t="s">
        <v>1054</v>
      </c>
      <c r="O910">
        <v>80</v>
      </c>
      <c r="P910">
        <v>0</v>
      </c>
      <c r="Q910">
        <v>0</v>
      </c>
      <c r="R910">
        <v>43.011800000000001</v>
      </c>
      <c r="S910">
        <v>43.011800000000001</v>
      </c>
      <c r="T910">
        <v>43.011800000000001</v>
      </c>
      <c r="U910" t="s">
        <v>1048</v>
      </c>
      <c r="V910" t="s">
        <v>1052</v>
      </c>
    </row>
    <row r="911" spans="1:22" hidden="1" x14ac:dyDescent="0.35">
      <c r="A911" t="s">
        <v>956</v>
      </c>
      <c r="B911" t="s">
        <v>36</v>
      </c>
      <c r="C911" t="s">
        <v>7</v>
      </c>
      <c r="D911" t="s">
        <v>12</v>
      </c>
      <c r="F911">
        <v>44376</v>
      </c>
      <c r="H911">
        <v>1</v>
      </c>
      <c r="L911">
        <v>58.5</v>
      </c>
      <c r="M911" t="s">
        <v>17</v>
      </c>
      <c r="N911" t="s">
        <v>1054</v>
      </c>
      <c r="O911">
        <v>80</v>
      </c>
      <c r="P911">
        <v>0</v>
      </c>
      <c r="Q911">
        <v>0</v>
      </c>
      <c r="R911">
        <v>58.5</v>
      </c>
      <c r="S911">
        <v>58.5</v>
      </c>
      <c r="T911">
        <v>58.5</v>
      </c>
      <c r="U911" t="s">
        <v>1048</v>
      </c>
      <c r="V911" t="s">
        <v>1052</v>
      </c>
    </row>
    <row r="912" spans="1:22" hidden="1" x14ac:dyDescent="0.35">
      <c r="A912" t="s">
        <v>957</v>
      </c>
      <c r="B912" t="s">
        <v>39</v>
      </c>
      <c r="C912" t="s">
        <v>8</v>
      </c>
      <c r="D912" t="s">
        <v>13</v>
      </c>
      <c r="F912">
        <v>44376</v>
      </c>
      <c r="H912">
        <v>1</v>
      </c>
      <c r="L912">
        <v>146.7174</v>
      </c>
      <c r="M912" t="s">
        <v>18</v>
      </c>
      <c r="N912" t="s">
        <v>1054</v>
      </c>
      <c r="O912">
        <v>80</v>
      </c>
      <c r="P912">
        <v>0</v>
      </c>
      <c r="Q912">
        <v>0</v>
      </c>
      <c r="R912">
        <v>146.7174</v>
      </c>
      <c r="S912">
        <v>146.7174</v>
      </c>
      <c r="T912">
        <v>146.7174</v>
      </c>
      <c r="U912" t="s">
        <v>1048</v>
      </c>
      <c r="V912" t="s">
        <v>1052</v>
      </c>
    </row>
    <row r="913" spans="1:22" hidden="1" x14ac:dyDescent="0.35">
      <c r="A913" t="s">
        <v>958</v>
      </c>
      <c r="B913" t="s">
        <v>34</v>
      </c>
      <c r="C913" t="s">
        <v>44</v>
      </c>
      <c r="D913" t="s">
        <v>1</v>
      </c>
      <c r="F913">
        <v>44376</v>
      </c>
      <c r="H913">
        <v>1</v>
      </c>
      <c r="L913">
        <v>60</v>
      </c>
      <c r="M913" t="s">
        <v>17</v>
      </c>
      <c r="N913" t="s">
        <v>1054</v>
      </c>
      <c r="O913">
        <v>80</v>
      </c>
      <c r="P913">
        <v>0</v>
      </c>
      <c r="Q913">
        <v>0</v>
      </c>
      <c r="R913">
        <v>60</v>
      </c>
      <c r="S913">
        <v>60</v>
      </c>
      <c r="T913">
        <v>60</v>
      </c>
      <c r="U913" t="s">
        <v>1048</v>
      </c>
      <c r="V913" t="s">
        <v>1052</v>
      </c>
    </row>
    <row r="914" spans="1:22" hidden="1" x14ac:dyDescent="0.35">
      <c r="A914" t="s">
        <v>959</v>
      </c>
      <c r="B914" t="s">
        <v>39</v>
      </c>
      <c r="C914" t="s">
        <v>9</v>
      </c>
      <c r="D914" t="s">
        <v>12</v>
      </c>
      <c r="F914">
        <v>44376</v>
      </c>
      <c r="H914">
        <v>2</v>
      </c>
      <c r="L914">
        <v>180</v>
      </c>
      <c r="M914" t="s">
        <v>18</v>
      </c>
      <c r="N914" t="s">
        <v>1054</v>
      </c>
      <c r="O914">
        <v>140</v>
      </c>
      <c r="P914">
        <v>0</v>
      </c>
      <c r="Q914">
        <v>0</v>
      </c>
      <c r="R914">
        <v>180</v>
      </c>
      <c r="S914">
        <v>180</v>
      </c>
      <c r="T914">
        <v>180</v>
      </c>
      <c r="U914" t="s">
        <v>1048</v>
      </c>
      <c r="V914" t="s">
        <v>1052</v>
      </c>
    </row>
    <row r="915" spans="1:22" hidden="1" x14ac:dyDescent="0.35">
      <c r="A915" t="s">
        <v>960</v>
      </c>
      <c r="B915" t="s">
        <v>40</v>
      </c>
      <c r="C915" t="s">
        <v>7</v>
      </c>
      <c r="D915" t="s">
        <v>1</v>
      </c>
      <c r="F915">
        <v>44376</v>
      </c>
      <c r="H915">
        <v>2</v>
      </c>
      <c r="L915">
        <v>165</v>
      </c>
      <c r="M915" t="s">
        <v>17</v>
      </c>
      <c r="N915" t="s">
        <v>1054</v>
      </c>
      <c r="O915">
        <v>140</v>
      </c>
      <c r="P915">
        <v>0</v>
      </c>
      <c r="Q915">
        <v>0</v>
      </c>
      <c r="R915">
        <v>165</v>
      </c>
      <c r="S915">
        <v>165</v>
      </c>
      <c r="T915">
        <v>165</v>
      </c>
      <c r="U915" t="s">
        <v>1048</v>
      </c>
      <c r="V915" t="s">
        <v>1052</v>
      </c>
    </row>
    <row r="916" spans="1:22" hidden="1" x14ac:dyDescent="0.35">
      <c r="A916" t="s">
        <v>961</v>
      </c>
      <c r="B916" t="s">
        <v>37</v>
      </c>
      <c r="C916" t="s">
        <v>9</v>
      </c>
      <c r="D916" t="s">
        <v>1</v>
      </c>
      <c r="F916">
        <v>44377</v>
      </c>
      <c r="G916">
        <v>44389</v>
      </c>
      <c r="H916">
        <v>2</v>
      </c>
      <c r="K916">
        <v>1</v>
      </c>
      <c r="L916">
        <v>183.5419</v>
      </c>
      <c r="M916" t="s">
        <v>17</v>
      </c>
      <c r="N916">
        <v>12</v>
      </c>
      <c r="O916">
        <v>140</v>
      </c>
      <c r="P916">
        <v>140</v>
      </c>
      <c r="Q916">
        <v>140</v>
      </c>
      <c r="R916">
        <v>183.5419</v>
      </c>
      <c r="S916">
        <v>323.5419</v>
      </c>
      <c r="T916">
        <v>323.5419</v>
      </c>
      <c r="U916" t="s">
        <v>1051</v>
      </c>
      <c r="V916" t="s">
        <v>1053</v>
      </c>
    </row>
    <row r="917" spans="1:22" hidden="1" x14ac:dyDescent="0.35">
      <c r="A917" t="s">
        <v>962</v>
      </c>
      <c r="B917" t="s">
        <v>37</v>
      </c>
      <c r="C917" t="s">
        <v>9</v>
      </c>
      <c r="D917" t="s">
        <v>2</v>
      </c>
      <c r="F917">
        <v>44377</v>
      </c>
      <c r="G917">
        <v>44390</v>
      </c>
      <c r="H917">
        <v>2</v>
      </c>
      <c r="K917">
        <v>1.75</v>
      </c>
      <c r="L917">
        <v>333.90350000000001</v>
      </c>
      <c r="M917" t="s">
        <v>17</v>
      </c>
      <c r="N917">
        <v>13</v>
      </c>
      <c r="O917">
        <v>140</v>
      </c>
      <c r="P917">
        <v>245</v>
      </c>
      <c r="Q917">
        <v>245</v>
      </c>
      <c r="R917">
        <v>333.90350000000001</v>
      </c>
      <c r="S917">
        <v>578.90350000000001</v>
      </c>
      <c r="T917">
        <v>578.90350000000001</v>
      </c>
      <c r="U917" t="s">
        <v>1051</v>
      </c>
      <c r="V917" t="s">
        <v>1048</v>
      </c>
    </row>
    <row r="918" spans="1:22" x14ac:dyDescent="0.35">
      <c r="A918" t="s">
        <v>963</v>
      </c>
      <c r="B918" t="s">
        <v>35</v>
      </c>
      <c r="C918" t="s">
        <v>8</v>
      </c>
      <c r="D918" t="s">
        <v>12</v>
      </c>
      <c r="E918" t="s">
        <v>3</v>
      </c>
      <c r="F918">
        <v>44377</v>
      </c>
      <c r="G918">
        <v>44398</v>
      </c>
      <c r="H918">
        <v>2</v>
      </c>
      <c r="K918">
        <v>0.5</v>
      </c>
      <c r="L918">
        <v>23.899000000000001</v>
      </c>
      <c r="M918" t="s">
        <v>17</v>
      </c>
      <c r="N918">
        <v>21</v>
      </c>
      <c r="O918">
        <v>140</v>
      </c>
      <c r="P918">
        <v>70</v>
      </c>
      <c r="Q918">
        <v>70</v>
      </c>
      <c r="R918">
        <v>23.899000000000001</v>
      </c>
      <c r="S918">
        <v>93.899000000000001</v>
      </c>
      <c r="T918">
        <v>93.899000000000001</v>
      </c>
      <c r="U918" t="s">
        <v>1051</v>
      </c>
      <c r="V918" t="s">
        <v>1051</v>
      </c>
    </row>
    <row r="919" spans="1:22" x14ac:dyDescent="0.35">
      <c r="A919" t="s">
        <v>964</v>
      </c>
      <c r="B919" t="s">
        <v>35</v>
      </c>
      <c r="C919" t="s">
        <v>8</v>
      </c>
      <c r="D919" t="s">
        <v>12</v>
      </c>
      <c r="E919" t="s">
        <v>3</v>
      </c>
      <c r="F919">
        <v>44377</v>
      </c>
      <c r="G919">
        <v>44398</v>
      </c>
      <c r="H919">
        <v>2</v>
      </c>
      <c r="K919">
        <v>0.5</v>
      </c>
      <c r="L919">
        <v>38.496899999999997</v>
      </c>
      <c r="M919" t="s">
        <v>17</v>
      </c>
      <c r="N919">
        <v>21</v>
      </c>
      <c r="O919">
        <v>140</v>
      </c>
      <c r="P919">
        <v>70</v>
      </c>
      <c r="Q919">
        <v>70</v>
      </c>
      <c r="R919">
        <v>38.496899999999997</v>
      </c>
      <c r="S919">
        <v>108.4969</v>
      </c>
      <c r="T919">
        <v>108.4969</v>
      </c>
      <c r="U919" t="s">
        <v>1051</v>
      </c>
      <c r="V919" t="s">
        <v>1051</v>
      </c>
    </row>
    <row r="920" spans="1:22" hidden="1" x14ac:dyDescent="0.35">
      <c r="A920" t="s">
        <v>965</v>
      </c>
      <c r="B920" t="s">
        <v>34</v>
      </c>
      <c r="C920" t="s">
        <v>8</v>
      </c>
      <c r="D920" t="s">
        <v>13</v>
      </c>
      <c r="F920">
        <v>44377</v>
      </c>
      <c r="H920">
        <v>2</v>
      </c>
      <c r="L920">
        <v>103.1811</v>
      </c>
      <c r="M920" t="s">
        <v>18</v>
      </c>
      <c r="N920" t="s">
        <v>1054</v>
      </c>
      <c r="O920">
        <v>140</v>
      </c>
      <c r="P920">
        <v>0</v>
      </c>
      <c r="Q920">
        <v>0</v>
      </c>
      <c r="R920">
        <v>103.1811</v>
      </c>
      <c r="S920">
        <v>103.1811</v>
      </c>
      <c r="T920">
        <v>103.1811</v>
      </c>
      <c r="U920" t="s">
        <v>1051</v>
      </c>
      <c r="V920" t="s">
        <v>1052</v>
      </c>
    </row>
    <row r="921" spans="1:22" hidden="1" x14ac:dyDescent="0.35">
      <c r="A921" t="s">
        <v>966</v>
      </c>
      <c r="B921" t="s">
        <v>35</v>
      </c>
      <c r="C921" t="s">
        <v>8</v>
      </c>
      <c r="D921" t="s">
        <v>12</v>
      </c>
      <c r="F921">
        <v>44377</v>
      </c>
      <c r="H921">
        <v>1</v>
      </c>
      <c r="L921">
        <v>68.496899999999997</v>
      </c>
      <c r="M921" t="s">
        <v>17</v>
      </c>
      <c r="N921" t="s">
        <v>1054</v>
      </c>
      <c r="O921">
        <v>80</v>
      </c>
      <c r="P921">
        <v>0</v>
      </c>
      <c r="Q921">
        <v>0</v>
      </c>
      <c r="R921">
        <v>68.496899999999997</v>
      </c>
      <c r="S921">
        <v>68.496899999999997</v>
      </c>
      <c r="T921">
        <v>68.496899999999997</v>
      </c>
      <c r="U921" t="s">
        <v>1051</v>
      </c>
      <c r="V921" t="s">
        <v>1052</v>
      </c>
    </row>
    <row r="922" spans="1:22" hidden="1" x14ac:dyDescent="0.35">
      <c r="A922" t="s">
        <v>967</v>
      </c>
      <c r="B922" t="s">
        <v>39</v>
      </c>
      <c r="C922" t="s">
        <v>9</v>
      </c>
      <c r="D922" t="s">
        <v>2</v>
      </c>
      <c r="F922">
        <v>44377</v>
      </c>
      <c r="H922">
        <v>2</v>
      </c>
      <c r="L922">
        <v>309.64389999999997</v>
      </c>
      <c r="M922" t="s">
        <v>18</v>
      </c>
      <c r="N922" t="s">
        <v>1054</v>
      </c>
      <c r="O922">
        <v>140</v>
      </c>
      <c r="P922">
        <v>0</v>
      </c>
      <c r="Q922">
        <v>0</v>
      </c>
      <c r="R922">
        <v>309.64389999999997</v>
      </c>
      <c r="S922">
        <v>309.64389999999997</v>
      </c>
      <c r="T922">
        <v>309.64389999999997</v>
      </c>
      <c r="U922" t="s">
        <v>1051</v>
      </c>
      <c r="V922" t="s">
        <v>1052</v>
      </c>
    </row>
    <row r="923" spans="1:22" hidden="1" x14ac:dyDescent="0.35">
      <c r="A923" t="s">
        <v>968</v>
      </c>
      <c r="B923" t="s">
        <v>41</v>
      </c>
      <c r="C923" t="s">
        <v>7</v>
      </c>
      <c r="D923" t="s">
        <v>1</v>
      </c>
      <c r="F923">
        <v>44377</v>
      </c>
      <c r="H923">
        <v>2</v>
      </c>
      <c r="L923">
        <v>625.5</v>
      </c>
      <c r="M923" t="s">
        <v>17</v>
      </c>
      <c r="N923" t="s">
        <v>1054</v>
      </c>
      <c r="O923">
        <v>140</v>
      </c>
      <c r="P923">
        <v>0</v>
      </c>
      <c r="Q923">
        <v>0</v>
      </c>
      <c r="R923">
        <v>625.5</v>
      </c>
      <c r="S923">
        <v>625.5</v>
      </c>
      <c r="T923">
        <v>625.5</v>
      </c>
      <c r="U923" t="s">
        <v>1051</v>
      </c>
      <c r="V923" t="s">
        <v>1052</v>
      </c>
    </row>
    <row r="924" spans="1:22" hidden="1" x14ac:dyDescent="0.35">
      <c r="A924" t="s">
        <v>969</v>
      </c>
      <c r="B924" t="s">
        <v>36</v>
      </c>
      <c r="C924" t="s">
        <v>7</v>
      </c>
      <c r="D924" t="s">
        <v>2</v>
      </c>
      <c r="F924">
        <v>44377</v>
      </c>
      <c r="H924">
        <v>2</v>
      </c>
      <c r="L924">
        <v>687.92430000000002</v>
      </c>
      <c r="M924" t="s">
        <v>18</v>
      </c>
      <c r="N924" t="s">
        <v>1054</v>
      </c>
      <c r="O924">
        <v>140</v>
      </c>
      <c r="P924">
        <v>0</v>
      </c>
      <c r="Q924">
        <v>0</v>
      </c>
      <c r="R924">
        <v>687.92430000000002</v>
      </c>
      <c r="S924">
        <v>687.92430000000002</v>
      </c>
      <c r="T924">
        <v>687.92430000000002</v>
      </c>
      <c r="U924" t="s">
        <v>1051</v>
      </c>
      <c r="V924" t="s">
        <v>1052</v>
      </c>
    </row>
    <row r="925" spans="1:22" hidden="1" x14ac:dyDescent="0.35">
      <c r="A925" t="s">
        <v>970</v>
      </c>
      <c r="B925" t="s">
        <v>38</v>
      </c>
      <c r="C925" t="s">
        <v>8</v>
      </c>
      <c r="D925" t="s">
        <v>12</v>
      </c>
      <c r="F925">
        <v>44377</v>
      </c>
      <c r="H925">
        <v>1</v>
      </c>
      <c r="L925">
        <v>110.6918</v>
      </c>
      <c r="M925" t="s">
        <v>19</v>
      </c>
      <c r="N925" t="s">
        <v>1054</v>
      </c>
      <c r="O925">
        <v>80</v>
      </c>
      <c r="P925">
        <v>0</v>
      </c>
      <c r="Q925">
        <v>0</v>
      </c>
      <c r="R925">
        <v>110.6918</v>
      </c>
      <c r="S925">
        <v>110.6918</v>
      </c>
      <c r="T925">
        <v>110.6918</v>
      </c>
      <c r="U925" t="s">
        <v>1051</v>
      </c>
      <c r="V925" t="s">
        <v>1052</v>
      </c>
    </row>
    <row r="926" spans="1:22" hidden="1" x14ac:dyDescent="0.35">
      <c r="A926" t="s">
        <v>971</v>
      </c>
      <c r="B926" t="s">
        <v>42</v>
      </c>
      <c r="C926" t="s">
        <v>9</v>
      </c>
      <c r="D926" t="s">
        <v>12</v>
      </c>
      <c r="F926">
        <v>44377</v>
      </c>
      <c r="H926">
        <v>2</v>
      </c>
      <c r="L926">
        <v>151.8099</v>
      </c>
      <c r="M926" t="s">
        <v>18</v>
      </c>
      <c r="N926" t="s">
        <v>1054</v>
      </c>
      <c r="O926">
        <v>140</v>
      </c>
      <c r="P926">
        <v>0</v>
      </c>
      <c r="Q926">
        <v>0</v>
      </c>
      <c r="R926">
        <v>151.8099</v>
      </c>
      <c r="S926">
        <v>151.8099</v>
      </c>
      <c r="T926">
        <v>151.8099</v>
      </c>
      <c r="U926" t="s">
        <v>1051</v>
      </c>
      <c r="V926" t="s">
        <v>1052</v>
      </c>
    </row>
    <row r="927" spans="1:22" hidden="1" x14ac:dyDescent="0.35">
      <c r="A927" t="s">
        <v>972</v>
      </c>
      <c r="B927" t="s">
        <v>36</v>
      </c>
      <c r="C927" t="s">
        <v>7</v>
      </c>
      <c r="D927" t="s">
        <v>12</v>
      </c>
      <c r="F927">
        <v>44378</v>
      </c>
      <c r="H927">
        <v>2</v>
      </c>
      <c r="L927">
        <v>120</v>
      </c>
      <c r="M927" t="s">
        <v>17</v>
      </c>
      <c r="N927" t="s">
        <v>1054</v>
      </c>
      <c r="O927">
        <v>140</v>
      </c>
      <c r="P927">
        <v>0</v>
      </c>
      <c r="Q927">
        <v>0</v>
      </c>
      <c r="R927">
        <v>120</v>
      </c>
      <c r="S927">
        <v>120</v>
      </c>
      <c r="T927">
        <v>120</v>
      </c>
      <c r="U927" t="s">
        <v>1050</v>
      </c>
      <c r="V927" t="s">
        <v>1052</v>
      </c>
    </row>
    <row r="928" spans="1:22" hidden="1" x14ac:dyDescent="0.35">
      <c r="A928" t="s">
        <v>973</v>
      </c>
      <c r="B928" t="s">
        <v>38</v>
      </c>
      <c r="C928" t="s">
        <v>8</v>
      </c>
      <c r="D928" t="s">
        <v>11</v>
      </c>
      <c r="F928">
        <v>44379</v>
      </c>
      <c r="H928">
        <v>1</v>
      </c>
      <c r="L928">
        <v>74.7804</v>
      </c>
      <c r="M928" t="s">
        <v>17</v>
      </c>
      <c r="N928" t="s">
        <v>1054</v>
      </c>
      <c r="O928">
        <v>80</v>
      </c>
      <c r="P928">
        <v>0</v>
      </c>
      <c r="Q928">
        <v>0</v>
      </c>
      <c r="R928">
        <v>74.7804</v>
      </c>
      <c r="S928">
        <v>74.7804</v>
      </c>
      <c r="T928">
        <v>74.7804</v>
      </c>
      <c r="U928" t="s">
        <v>1049</v>
      </c>
      <c r="V928" t="s">
        <v>1052</v>
      </c>
    </row>
    <row r="929" spans="1:22" hidden="1" x14ac:dyDescent="0.35">
      <c r="A929" t="s">
        <v>974</v>
      </c>
      <c r="B929" t="s">
        <v>34</v>
      </c>
      <c r="C929" t="s">
        <v>44</v>
      </c>
      <c r="D929" t="s">
        <v>1</v>
      </c>
      <c r="F929">
        <v>44379</v>
      </c>
      <c r="H929">
        <v>2</v>
      </c>
      <c r="L929">
        <v>445.16059999999999</v>
      </c>
      <c r="M929" t="s">
        <v>18</v>
      </c>
      <c r="N929" t="s">
        <v>1054</v>
      </c>
      <c r="O929">
        <v>140</v>
      </c>
      <c r="P929">
        <v>0</v>
      </c>
      <c r="Q929">
        <v>0</v>
      </c>
      <c r="R929">
        <v>445.16059999999999</v>
      </c>
      <c r="S929">
        <v>445.16059999999999</v>
      </c>
      <c r="T929">
        <v>445.16059999999999</v>
      </c>
      <c r="U929" t="s">
        <v>1049</v>
      </c>
      <c r="V929" t="s">
        <v>1052</v>
      </c>
    </row>
    <row r="930" spans="1:22" hidden="1" x14ac:dyDescent="0.35">
      <c r="A930" t="s">
        <v>975</v>
      </c>
      <c r="B930" t="s">
        <v>34</v>
      </c>
      <c r="C930" t="s">
        <v>8</v>
      </c>
      <c r="D930" t="s">
        <v>12</v>
      </c>
      <c r="F930">
        <v>44382</v>
      </c>
      <c r="G930">
        <v>44397</v>
      </c>
      <c r="H930">
        <v>2</v>
      </c>
      <c r="K930">
        <v>0.5</v>
      </c>
      <c r="L930">
        <v>85.32</v>
      </c>
      <c r="M930" t="s">
        <v>17</v>
      </c>
      <c r="N930">
        <v>15</v>
      </c>
      <c r="O930">
        <v>140</v>
      </c>
      <c r="P930">
        <v>70</v>
      </c>
      <c r="Q930">
        <v>70</v>
      </c>
      <c r="R930">
        <v>85.32</v>
      </c>
      <c r="S930">
        <v>155.32</v>
      </c>
      <c r="T930">
        <v>155.32</v>
      </c>
      <c r="U930" t="s">
        <v>1053</v>
      </c>
      <c r="V930" t="s">
        <v>1048</v>
      </c>
    </row>
    <row r="931" spans="1:22" hidden="1" x14ac:dyDescent="0.35">
      <c r="A931" t="s">
        <v>976</v>
      </c>
      <c r="B931" t="s">
        <v>38</v>
      </c>
      <c r="C931" t="s">
        <v>8</v>
      </c>
      <c r="D931" t="s">
        <v>12</v>
      </c>
      <c r="F931">
        <v>44382</v>
      </c>
      <c r="H931">
        <v>2</v>
      </c>
      <c r="L931">
        <v>180.33</v>
      </c>
      <c r="M931" t="s">
        <v>17</v>
      </c>
      <c r="N931" t="s">
        <v>1054</v>
      </c>
      <c r="O931">
        <v>140</v>
      </c>
      <c r="P931">
        <v>0</v>
      </c>
      <c r="Q931">
        <v>0</v>
      </c>
      <c r="R931">
        <v>180.33</v>
      </c>
      <c r="S931">
        <v>180.33</v>
      </c>
      <c r="T931">
        <v>180.33</v>
      </c>
      <c r="U931" t="s">
        <v>1053</v>
      </c>
      <c r="V931" t="s">
        <v>1052</v>
      </c>
    </row>
    <row r="932" spans="1:22" hidden="1" x14ac:dyDescent="0.35">
      <c r="A932" t="s">
        <v>977</v>
      </c>
      <c r="B932" t="s">
        <v>40</v>
      </c>
      <c r="C932" t="s">
        <v>7</v>
      </c>
      <c r="D932" t="s">
        <v>13</v>
      </c>
      <c r="F932">
        <v>44382</v>
      </c>
      <c r="H932">
        <v>2</v>
      </c>
      <c r="L932">
        <v>21.33</v>
      </c>
      <c r="M932" t="s">
        <v>17</v>
      </c>
      <c r="N932" t="s">
        <v>1054</v>
      </c>
      <c r="O932">
        <v>140</v>
      </c>
      <c r="P932">
        <v>0</v>
      </c>
      <c r="Q932">
        <v>0</v>
      </c>
      <c r="R932">
        <v>21.33</v>
      </c>
      <c r="S932">
        <v>21.33</v>
      </c>
      <c r="T932">
        <v>21.33</v>
      </c>
      <c r="U932" t="s">
        <v>1053</v>
      </c>
      <c r="V932" t="s">
        <v>1052</v>
      </c>
    </row>
    <row r="933" spans="1:22" hidden="1" x14ac:dyDescent="0.35">
      <c r="A933" t="s">
        <v>978</v>
      </c>
      <c r="B933" t="s">
        <v>35</v>
      </c>
      <c r="C933" t="s">
        <v>43</v>
      </c>
      <c r="D933" t="s">
        <v>1</v>
      </c>
      <c r="F933">
        <v>44382</v>
      </c>
      <c r="H933">
        <v>2</v>
      </c>
      <c r="L933">
        <v>1630.1239</v>
      </c>
      <c r="M933" t="s">
        <v>18</v>
      </c>
      <c r="N933" t="s">
        <v>1054</v>
      </c>
      <c r="O933">
        <v>140</v>
      </c>
      <c r="P933">
        <v>0</v>
      </c>
      <c r="Q933">
        <v>0</v>
      </c>
      <c r="R933">
        <v>1630.1239</v>
      </c>
      <c r="S933">
        <v>1630.1239</v>
      </c>
      <c r="T933">
        <v>1630.1239</v>
      </c>
      <c r="U933" t="s">
        <v>1053</v>
      </c>
      <c r="V933" t="s">
        <v>1052</v>
      </c>
    </row>
    <row r="934" spans="1:22" hidden="1" x14ac:dyDescent="0.35">
      <c r="A934" t="s">
        <v>979</v>
      </c>
      <c r="B934" t="s">
        <v>37</v>
      </c>
      <c r="C934" t="s">
        <v>9</v>
      </c>
      <c r="D934" t="s">
        <v>11</v>
      </c>
      <c r="F934">
        <v>44383</v>
      </c>
      <c r="G934">
        <v>44390</v>
      </c>
      <c r="H934">
        <v>1</v>
      </c>
      <c r="K934">
        <v>0.25</v>
      </c>
      <c r="L934">
        <v>122.3613</v>
      </c>
      <c r="M934" t="s">
        <v>17</v>
      </c>
      <c r="N934">
        <v>7</v>
      </c>
      <c r="O934">
        <v>80</v>
      </c>
      <c r="P934">
        <v>20</v>
      </c>
      <c r="Q934">
        <v>20</v>
      </c>
      <c r="R934">
        <v>122.3613</v>
      </c>
      <c r="S934">
        <v>142.3613</v>
      </c>
      <c r="T934">
        <v>142.3613</v>
      </c>
      <c r="U934" t="s">
        <v>1048</v>
      </c>
      <c r="V934" t="s">
        <v>1048</v>
      </c>
    </row>
    <row r="935" spans="1:22" hidden="1" x14ac:dyDescent="0.35">
      <c r="A935" t="s">
        <v>980</v>
      </c>
      <c r="B935" t="s">
        <v>35</v>
      </c>
      <c r="C935" t="s">
        <v>44</v>
      </c>
      <c r="D935" t="s">
        <v>12</v>
      </c>
      <c r="F935">
        <v>44383</v>
      </c>
      <c r="G935">
        <v>44399</v>
      </c>
      <c r="H935">
        <v>1</v>
      </c>
      <c r="K935">
        <v>0.5</v>
      </c>
      <c r="L935">
        <v>120</v>
      </c>
      <c r="M935" t="s">
        <v>17</v>
      </c>
      <c r="N935">
        <v>16</v>
      </c>
      <c r="O935">
        <v>80</v>
      </c>
      <c r="P935">
        <v>40</v>
      </c>
      <c r="Q935">
        <v>40</v>
      </c>
      <c r="R935">
        <v>120</v>
      </c>
      <c r="S935">
        <v>160</v>
      </c>
      <c r="T935">
        <v>160</v>
      </c>
      <c r="U935" t="s">
        <v>1048</v>
      </c>
      <c r="V935" t="s">
        <v>1050</v>
      </c>
    </row>
    <row r="936" spans="1:22" hidden="1" x14ac:dyDescent="0.35">
      <c r="A936" t="s">
        <v>981</v>
      </c>
      <c r="B936" t="s">
        <v>36</v>
      </c>
      <c r="C936" t="s">
        <v>7</v>
      </c>
      <c r="D936" t="s">
        <v>12</v>
      </c>
      <c r="F936">
        <v>44383</v>
      </c>
      <c r="H936">
        <v>1</v>
      </c>
      <c r="L936">
        <v>48.793799999999997</v>
      </c>
      <c r="M936" t="s">
        <v>17</v>
      </c>
      <c r="N936" t="s">
        <v>1054</v>
      </c>
      <c r="O936">
        <v>80</v>
      </c>
      <c r="P936">
        <v>0</v>
      </c>
      <c r="Q936">
        <v>0</v>
      </c>
      <c r="R936">
        <v>48.793799999999997</v>
      </c>
      <c r="S936">
        <v>48.793799999999997</v>
      </c>
      <c r="T936">
        <v>48.793799999999997</v>
      </c>
      <c r="U936" t="s">
        <v>1048</v>
      </c>
      <c r="V936" t="s">
        <v>1052</v>
      </c>
    </row>
    <row r="937" spans="1:22" hidden="1" x14ac:dyDescent="0.35">
      <c r="A937" t="s">
        <v>982</v>
      </c>
      <c r="B937" t="s">
        <v>36</v>
      </c>
      <c r="C937" t="s">
        <v>7</v>
      </c>
      <c r="D937" t="s">
        <v>13</v>
      </c>
      <c r="F937">
        <v>44383</v>
      </c>
      <c r="H937">
        <v>2</v>
      </c>
      <c r="L937">
        <v>94.630399999999995</v>
      </c>
      <c r="M937" t="s">
        <v>18</v>
      </c>
      <c r="N937" t="s">
        <v>1054</v>
      </c>
      <c r="O937">
        <v>140</v>
      </c>
      <c r="P937">
        <v>0</v>
      </c>
      <c r="Q937">
        <v>0</v>
      </c>
      <c r="R937">
        <v>94.630399999999995</v>
      </c>
      <c r="S937">
        <v>94.630399999999995</v>
      </c>
      <c r="T937">
        <v>94.630399999999995</v>
      </c>
      <c r="U937" t="s">
        <v>1048</v>
      </c>
      <c r="V937" t="s">
        <v>1052</v>
      </c>
    </row>
    <row r="938" spans="1:22" hidden="1" x14ac:dyDescent="0.35">
      <c r="A938" t="s">
        <v>983</v>
      </c>
      <c r="B938" t="s">
        <v>39</v>
      </c>
      <c r="C938" t="s">
        <v>44</v>
      </c>
      <c r="D938" t="s">
        <v>13</v>
      </c>
      <c r="F938">
        <v>44383</v>
      </c>
      <c r="H938">
        <v>1</v>
      </c>
      <c r="L938">
        <v>142.3811</v>
      </c>
      <c r="M938" t="s">
        <v>18</v>
      </c>
      <c r="N938" t="s">
        <v>1054</v>
      </c>
      <c r="O938">
        <v>80</v>
      </c>
      <c r="P938">
        <v>0</v>
      </c>
      <c r="Q938">
        <v>0</v>
      </c>
      <c r="R938">
        <v>142.3811</v>
      </c>
      <c r="S938">
        <v>142.3811</v>
      </c>
      <c r="T938">
        <v>142.3811</v>
      </c>
      <c r="U938" t="s">
        <v>1048</v>
      </c>
      <c r="V938" t="s">
        <v>1052</v>
      </c>
    </row>
    <row r="939" spans="1:22" hidden="1" x14ac:dyDescent="0.35">
      <c r="A939" t="s">
        <v>984</v>
      </c>
      <c r="B939" t="s">
        <v>36</v>
      </c>
      <c r="C939" t="s">
        <v>7</v>
      </c>
      <c r="D939" t="s">
        <v>13</v>
      </c>
      <c r="F939">
        <v>44383</v>
      </c>
      <c r="H939">
        <v>2</v>
      </c>
      <c r="L939">
        <v>37.293500000000002</v>
      </c>
      <c r="M939" t="s">
        <v>18</v>
      </c>
      <c r="N939" t="s">
        <v>1054</v>
      </c>
      <c r="O939">
        <v>140</v>
      </c>
      <c r="P939">
        <v>0</v>
      </c>
      <c r="Q939">
        <v>0</v>
      </c>
      <c r="R939">
        <v>37.293500000000002</v>
      </c>
      <c r="S939">
        <v>37.293500000000002</v>
      </c>
      <c r="T939">
        <v>37.293500000000002</v>
      </c>
      <c r="U939" t="s">
        <v>1048</v>
      </c>
      <c r="V939" t="s">
        <v>1052</v>
      </c>
    </row>
    <row r="940" spans="1:22" hidden="1" x14ac:dyDescent="0.35">
      <c r="A940" t="s">
        <v>985</v>
      </c>
      <c r="B940" t="s">
        <v>39</v>
      </c>
      <c r="C940" t="s">
        <v>9</v>
      </c>
      <c r="D940" t="s">
        <v>2</v>
      </c>
      <c r="F940">
        <v>44384</v>
      </c>
      <c r="G940">
        <v>44398</v>
      </c>
      <c r="H940">
        <v>2</v>
      </c>
      <c r="K940">
        <v>1</v>
      </c>
      <c r="L940">
        <v>46.864899999999999</v>
      </c>
      <c r="M940" t="s">
        <v>19</v>
      </c>
      <c r="N940">
        <v>14</v>
      </c>
      <c r="O940">
        <v>140</v>
      </c>
      <c r="P940">
        <v>140</v>
      </c>
      <c r="Q940">
        <v>140</v>
      </c>
      <c r="R940">
        <v>46.864899999999999</v>
      </c>
      <c r="S940">
        <v>186.86490000000001</v>
      </c>
      <c r="T940">
        <v>186.86490000000001</v>
      </c>
      <c r="U940" t="s">
        <v>1051</v>
      </c>
      <c r="V940" t="s">
        <v>1051</v>
      </c>
    </row>
    <row r="941" spans="1:22" x14ac:dyDescent="0.35">
      <c r="A941" t="s">
        <v>986</v>
      </c>
      <c r="B941" t="s">
        <v>35</v>
      </c>
      <c r="C941" t="s">
        <v>8</v>
      </c>
      <c r="D941" t="s">
        <v>12</v>
      </c>
      <c r="E941" t="s">
        <v>3</v>
      </c>
      <c r="F941">
        <v>44384</v>
      </c>
      <c r="G941">
        <v>44398</v>
      </c>
      <c r="H941">
        <v>2</v>
      </c>
      <c r="K941">
        <v>0.5</v>
      </c>
      <c r="L941">
        <v>74.532399999999996</v>
      </c>
      <c r="M941" t="s">
        <v>17</v>
      </c>
      <c r="N941">
        <v>14</v>
      </c>
      <c r="O941">
        <v>140</v>
      </c>
      <c r="P941">
        <v>70</v>
      </c>
      <c r="Q941">
        <v>70</v>
      </c>
      <c r="R941">
        <v>74.532399999999996</v>
      </c>
      <c r="S941">
        <v>144.5324</v>
      </c>
      <c r="T941">
        <v>144.5324</v>
      </c>
      <c r="U941" t="s">
        <v>1051</v>
      </c>
      <c r="V941" t="s">
        <v>1051</v>
      </c>
    </row>
    <row r="942" spans="1:22" hidden="1" x14ac:dyDescent="0.35">
      <c r="A942" t="s">
        <v>987</v>
      </c>
      <c r="B942" t="s">
        <v>36</v>
      </c>
      <c r="C942" t="s">
        <v>7</v>
      </c>
      <c r="D942" t="s">
        <v>11</v>
      </c>
      <c r="F942">
        <v>44384</v>
      </c>
      <c r="H942">
        <v>1</v>
      </c>
      <c r="L942">
        <v>140.13</v>
      </c>
      <c r="M942" t="s">
        <v>17</v>
      </c>
      <c r="N942" t="s">
        <v>1054</v>
      </c>
      <c r="O942">
        <v>80</v>
      </c>
      <c r="P942">
        <v>0</v>
      </c>
      <c r="Q942">
        <v>0</v>
      </c>
      <c r="R942">
        <v>140.13</v>
      </c>
      <c r="S942">
        <v>140.13</v>
      </c>
      <c r="T942">
        <v>140.13</v>
      </c>
      <c r="U942" t="s">
        <v>1051</v>
      </c>
      <c r="V942" t="s">
        <v>1052</v>
      </c>
    </row>
    <row r="943" spans="1:22" hidden="1" x14ac:dyDescent="0.35">
      <c r="A943" t="s">
        <v>988</v>
      </c>
      <c r="B943" t="s">
        <v>40</v>
      </c>
      <c r="C943" t="s">
        <v>7</v>
      </c>
      <c r="D943" t="s">
        <v>13</v>
      </c>
      <c r="F943">
        <v>44384</v>
      </c>
      <c r="H943">
        <v>2</v>
      </c>
      <c r="L943">
        <v>191.69</v>
      </c>
      <c r="M943" t="s">
        <v>17</v>
      </c>
      <c r="N943" t="s">
        <v>1054</v>
      </c>
      <c r="O943">
        <v>140</v>
      </c>
      <c r="P943">
        <v>0</v>
      </c>
      <c r="Q943">
        <v>0</v>
      </c>
      <c r="R943">
        <v>191.69</v>
      </c>
      <c r="S943">
        <v>191.69</v>
      </c>
      <c r="T943">
        <v>191.69</v>
      </c>
      <c r="U943" t="s">
        <v>1051</v>
      </c>
      <c r="V943" t="s">
        <v>1052</v>
      </c>
    </row>
    <row r="944" spans="1:22" hidden="1" x14ac:dyDescent="0.35">
      <c r="A944" t="s">
        <v>989</v>
      </c>
      <c r="B944" t="s">
        <v>34</v>
      </c>
      <c r="C944" t="s">
        <v>9</v>
      </c>
      <c r="D944" t="s">
        <v>11</v>
      </c>
      <c r="F944">
        <v>44384</v>
      </c>
      <c r="H944">
        <v>1</v>
      </c>
      <c r="L944">
        <v>64.342100000000002</v>
      </c>
      <c r="M944" t="s">
        <v>18</v>
      </c>
      <c r="N944" t="s">
        <v>1054</v>
      </c>
      <c r="O944">
        <v>80</v>
      </c>
      <c r="P944">
        <v>0</v>
      </c>
      <c r="Q944">
        <v>0</v>
      </c>
      <c r="R944">
        <v>64.342100000000002</v>
      </c>
      <c r="S944">
        <v>64.342100000000002</v>
      </c>
      <c r="T944">
        <v>64.342100000000002</v>
      </c>
      <c r="U944" t="s">
        <v>1051</v>
      </c>
      <c r="V944" t="s">
        <v>1052</v>
      </c>
    </row>
    <row r="945" spans="1:22" hidden="1" x14ac:dyDescent="0.35">
      <c r="A945" t="s">
        <v>990</v>
      </c>
      <c r="B945" t="s">
        <v>37</v>
      </c>
      <c r="C945" t="s">
        <v>9</v>
      </c>
      <c r="D945" t="s">
        <v>13</v>
      </c>
      <c r="F945">
        <v>44384</v>
      </c>
      <c r="H945">
        <v>2</v>
      </c>
      <c r="L945">
        <v>335.61649999999997</v>
      </c>
      <c r="M945" t="s">
        <v>19</v>
      </c>
      <c r="N945" t="s">
        <v>1054</v>
      </c>
      <c r="O945">
        <v>140</v>
      </c>
      <c r="P945">
        <v>0</v>
      </c>
      <c r="Q945">
        <v>0</v>
      </c>
      <c r="R945">
        <v>335.61649999999997</v>
      </c>
      <c r="S945">
        <v>335.61649999999997</v>
      </c>
      <c r="T945">
        <v>335.61649999999997</v>
      </c>
      <c r="U945" t="s">
        <v>1051</v>
      </c>
      <c r="V945" t="s">
        <v>1052</v>
      </c>
    </row>
    <row r="946" spans="1:22" hidden="1" x14ac:dyDescent="0.35">
      <c r="A946" t="s">
        <v>991</v>
      </c>
      <c r="B946" t="s">
        <v>42</v>
      </c>
      <c r="C946" t="s">
        <v>9</v>
      </c>
      <c r="D946" t="s">
        <v>13</v>
      </c>
      <c r="F946">
        <v>44384</v>
      </c>
      <c r="H946">
        <v>2</v>
      </c>
      <c r="L946">
        <v>414.86259999999999</v>
      </c>
      <c r="M946" t="s">
        <v>18</v>
      </c>
      <c r="N946" t="s">
        <v>1054</v>
      </c>
      <c r="O946">
        <v>140</v>
      </c>
      <c r="P946">
        <v>0</v>
      </c>
      <c r="Q946">
        <v>0</v>
      </c>
      <c r="R946">
        <v>414.86259999999999</v>
      </c>
      <c r="S946">
        <v>414.86259999999999</v>
      </c>
      <c r="T946">
        <v>414.86259999999999</v>
      </c>
      <c r="U946" t="s">
        <v>1051</v>
      </c>
      <c r="V946" t="s">
        <v>1052</v>
      </c>
    </row>
    <row r="947" spans="1:22" hidden="1" x14ac:dyDescent="0.35">
      <c r="A947" t="s">
        <v>992</v>
      </c>
      <c r="B947" t="s">
        <v>34</v>
      </c>
      <c r="C947" t="s">
        <v>8</v>
      </c>
      <c r="D947" t="s">
        <v>2</v>
      </c>
      <c r="F947">
        <v>44385</v>
      </c>
      <c r="G947">
        <v>44396</v>
      </c>
      <c r="H947">
        <v>2</v>
      </c>
      <c r="K947">
        <v>1</v>
      </c>
      <c r="L947">
        <v>312.19</v>
      </c>
      <c r="M947" t="s">
        <v>18</v>
      </c>
      <c r="N947">
        <v>11</v>
      </c>
      <c r="O947">
        <v>140</v>
      </c>
      <c r="P947">
        <v>140</v>
      </c>
      <c r="Q947">
        <v>140</v>
      </c>
      <c r="R947">
        <v>312.19</v>
      </c>
      <c r="S947">
        <v>452.19</v>
      </c>
      <c r="T947">
        <v>452.19</v>
      </c>
      <c r="U947" t="s">
        <v>1050</v>
      </c>
      <c r="V947" t="s">
        <v>1053</v>
      </c>
    </row>
    <row r="948" spans="1:22" x14ac:dyDescent="0.35">
      <c r="A948" t="s">
        <v>993</v>
      </c>
      <c r="B948" t="s">
        <v>34</v>
      </c>
      <c r="C948" t="s">
        <v>44</v>
      </c>
      <c r="D948" t="s">
        <v>1</v>
      </c>
      <c r="E948" t="s">
        <v>3</v>
      </c>
      <c r="F948">
        <v>44385</v>
      </c>
      <c r="H948">
        <v>2</v>
      </c>
      <c r="L948">
        <v>116.1046</v>
      </c>
      <c r="M948" t="s">
        <v>18</v>
      </c>
      <c r="N948" t="s">
        <v>1054</v>
      </c>
      <c r="O948">
        <v>140</v>
      </c>
      <c r="P948">
        <v>0</v>
      </c>
      <c r="Q948">
        <v>0</v>
      </c>
      <c r="R948">
        <v>116.1046</v>
      </c>
      <c r="S948">
        <v>116.1046</v>
      </c>
      <c r="T948">
        <v>116.1046</v>
      </c>
      <c r="U948" t="s">
        <v>1050</v>
      </c>
      <c r="V948" t="s">
        <v>1052</v>
      </c>
    </row>
    <row r="949" spans="1:22" hidden="1" x14ac:dyDescent="0.35">
      <c r="A949" t="s">
        <v>994</v>
      </c>
      <c r="B949" t="s">
        <v>40</v>
      </c>
      <c r="C949" t="s">
        <v>7</v>
      </c>
      <c r="D949" t="s">
        <v>2</v>
      </c>
      <c r="F949">
        <v>44385</v>
      </c>
      <c r="H949">
        <v>2</v>
      </c>
      <c r="L949">
        <v>187.55279999999999</v>
      </c>
      <c r="M949" t="s">
        <v>18</v>
      </c>
      <c r="N949" t="s">
        <v>1054</v>
      </c>
      <c r="O949">
        <v>140</v>
      </c>
      <c r="P949">
        <v>0</v>
      </c>
      <c r="Q949">
        <v>0</v>
      </c>
      <c r="R949">
        <v>187.55279999999999</v>
      </c>
      <c r="S949">
        <v>187.55279999999999</v>
      </c>
      <c r="T949">
        <v>187.55279999999999</v>
      </c>
      <c r="U949" t="s">
        <v>1050</v>
      </c>
      <c r="V949" t="s">
        <v>1052</v>
      </c>
    </row>
    <row r="950" spans="1:22" hidden="1" x14ac:dyDescent="0.35">
      <c r="A950" t="s">
        <v>995</v>
      </c>
      <c r="B950" t="s">
        <v>34</v>
      </c>
      <c r="C950" t="s">
        <v>9</v>
      </c>
      <c r="D950" t="s">
        <v>1</v>
      </c>
      <c r="F950">
        <v>44385</v>
      </c>
      <c r="H950">
        <v>2</v>
      </c>
      <c r="I950" t="s">
        <v>3</v>
      </c>
      <c r="J950" t="s">
        <v>3</v>
      </c>
      <c r="L950">
        <v>3060.3402999999998</v>
      </c>
      <c r="M950" t="s">
        <v>20</v>
      </c>
      <c r="N950" t="s">
        <v>1054</v>
      </c>
      <c r="O950">
        <v>140</v>
      </c>
      <c r="P950">
        <v>0</v>
      </c>
      <c r="Q950">
        <v>0</v>
      </c>
      <c r="R950">
        <v>0</v>
      </c>
      <c r="S950">
        <v>3060.3402999999998</v>
      </c>
      <c r="T950">
        <v>0</v>
      </c>
      <c r="U950" t="s">
        <v>1050</v>
      </c>
      <c r="V950" t="s">
        <v>1052</v>
      </c>
    </row>
    <row r="951" spans="1:22" hidden="1" x14ac:dyDescent="0.35">
      <c r="A951" t="s">
        <v>996</v>
      </c>
      <c r="B951" t="s">
        <v>34</v>
      </c>
      <c r="C951" t="s">
        <v>9</v>
      </c>
      <c r="D951" t="s">
        <v>12</v>
      </c>
      <c r="F951">
        <v>44386</v>
      </c>
      <c r="H951">
        <v>2</v>
      </c>
      <c r="L951">
        <v>250.83199999999999</v>
      </c>
      <c r="M951" t="s">
        <v>18</v>
      </c>
      <c r="N951" t="s">
        <v>1054</v>
      </c>
      <c r="O951">
        <v>140</v>
      </c>
      <c r="P951">
        <v>0</v>
      </c>
      <c r="Q951">
        <v>0</v>
      </c>
      <c r="R951">
        <v>250.83199999999999</v>
      </c>
      <c r="S951">
        <v>250.83199999999999</v>
      </c>
      <c r="T951">
        <v>250.83199999999999</v>
      </c>
      <c r="U951" t="s">
        <v>1049</v>
      </c>
      <c r="V951" t="s">
        <v>1052</v>
      </c>
    </row>
    <row r="952" spans="1:22" hidden="1" x14ac:dyDescent="0.35">
      <c r="A952" t="s">
        <v>997</v>
      </c>
      <c r="B952" t="s">
        <v>37</v>
      </c>
      <c r="C952" t="s">
        <v>9</v>
      </c>
      <c r="D952" t="s">
        <v>12</v>
      </c>
      <c r="F952">
        <v>44387</v>
      </c>
      <c r="H952">
        <v>1</v>
      </c>
      <c r="L952">
        <v>320.7079</v>
      </c>
      <c r="M952" t="s">
        <v>18</v>
      </c>
      <c r="N952" t="s">
        <v>1054</v>
      </c>
      <c r="O952">
        <v>80</v>
      </c>
      <c r="P952">
        <v>0</v>
      </c>
      <c r="Q952">
        <v>0</v>
      </c>
      <c r="R952">
        <v>320.7079</v>
      </c>
      <c r="S952">
        <v>320.7079</v>
      </c>
      <c r="T952">
        <v>320.7079</v>
      </c>
      <c r="U952" t="s">
        <v>1052</v>
      </c>
      <c r="V952" t="s">
        <v>1052</v>
      </c>
    </row>
    <row r="953" spans="1:22" x14ac:dyDescent="0.35">
      <c r="A953" t="s">
        <v>998</v>
      </c>
      <c r="B953" t="s">
        <v>34</v>
      </c>
      <c r="C953" t="s">
        <v>9</v>
      </c>
      <c r="D953" t="s">
        <v>12</v>
      </c>
      <c r="E953" t="s">
        <v>3</v>
      </c>
      <c r="F953">
        <v>44389</v>
      </c>
      <c r="G953">
        <v>44398</v>
      </c>
      <c r="H953">
        <v>1</v>
      </c>
      <c r="K953">
        <v>0.75</v>
      </c>
      <c r="L953">
        <v>74.947000000000003</v>
      </c>
      <c r="M953" t="s">
        <v>18</v>
      </c>
      <c r="N953">
        <v>9</v>
      </c>
      <c r="O953">
        <v>80</v>
      </c>
      <c r="P953">
        <v>60</v>
      </c>
      <c r="Q953">
        <v>60</v>
      </c>
      <c r="R953">
        <v>74.947000000000003</v>
      </c>
      <c r="S953">
        <v>134.947</v>
      </c>
      <c r="T953">
        <v>134.947</v>
      </c>
      <c r="U953" t="s">
        <v>1053</v>
      </c>
      <c r="V953" t="s">
        <v>1051</v>
      </c>
    </row>
    <row r="954" spans="1:22" x14ac:dyDescent="0.35">
      <c r="A954" t="s">
        <v>999</v>
      </c>
      <c r="B954" t="s">
        <v>39</v>
      </c>
      <c r="C954" t="s">
        <v>9</v>
      </c>
      <c r="D954" t="s">
        <v>13</v>
      </c>
      <c r="E954" t="s">
        <v>3</v>
      </c>
      <c r="F954">
        <v>44389</v>
      </c>
      <c r="G954">
        <v>44399</v>
      </c>
      <c r="H954">
        <v>2</v>
      </c>
      <c r="K954">
        <v>1.75</v>
      </c>
      <c r="L954">
        <v>120</v>
      </c>
      <c r="M954" t="s">
        <v>19</v>
      </c>
      <c r="N954">
        <v>10</v>
      </c>
      <c r="O954">
        <v>140</v>
      </c>
      <c r="P954">
        <v>245</v>
      </c>
      <c r="Q954">
        <v>245</v>
      </c>
      <c r="R954">
        <v>120</v>
      </c>
      <c r="S954">
        <v>365</v>
      </c>
      <c r="T954">
        <v>365</v>
      </c>
      <c r="U954" t="s">
        <v>1053</v>
      </c>
      <c r="V954" t="s">
        <v>1050</v>
      </c>
    </row>
    <row r="955" spans="1:22" hidden="1" x14ac:dyDescent="0.35">
      <c r="A955" t="s">
        <v>1000</v>
      </c>
      <c r="B955" t="s">
        <v>36</v>
      </c>
      <c r="C955" t="s">
        <v>7</v>
      </c>
      <c r="D955" t="s">
        <v>12</v>
      </c>
      <c r="F955">
        <v>44389</v>
      </c>
      <c r="H955">
        <v>2</v>
      </c>
      <c r="L955">
        <v>169.02</v>
      </c>
      <c r="M955" t="s">
        <v>17</v>
      </c>
      <c r="N955" t="s">
        <v>1054</v>
      </c>
      <c r="O955">
        <v>140</v>
      </c>
      <c r="P955">
        <v>0</v>
      </c>
      <c r="Q955">
        <v>0</v>
      </c>
      <c r="R955">
        <v>169.02</v>
      </c>
      <c r="S955">
        <v>169.02</v>
      </c>
      <c r="T955">
        <v>169.02</v>
      </c>
      <c r="U955" t="s">
        <v>1053</v>
      </c>
      <c r="V955" t="s">
        <v>1052</v>
      </c>
    </row>
    <row r="956" spans="1:22" hidden="1" x14ac:dyDescent="0.35">
      <c r="A956" t="s">
        <v>1001</v>
      </c>
      <c r="B956" t="s">
        <v>40</v>
      </c>
      <c r="C956" t="s">
        <v>7</v>
      </c>
      <c r="D956" t="s">
        <v>11</v>
      </c>
      <c r="F956">
        <v>44389</v>
      </c>
      <c r="H956">
        <v>2</v>
      </c>
      <c r="L956">
        <v>145</v>
      </c>
      <c r="M956" t="s">
        <v>18</v>
      </c>
      <c r="N956" t="s">
        <v>1054</v>
      </c>
      <c r="O956">
        <v>140</v>
      </c>
      <c r="P956">
        <v>0</v>
      </c>
      <c r="Q956">
        <v>0</v>
      </c>
      <c r="R956">
        <v>145</v>
      </c>
      <c r="S956">
        <v>145</v>
      </c>
      <c r="T956">
        <v>145</v>
      </c>
      <c r="U956" t="s">
        <v>1053</v>
      </c>
      <c r="V956" t="s">
        <v>1052</v>
      </c>
    </row>
    <row r="957" spans="1:22" hidden="1" x14ac:dyDescent="0.35">
      <c r="A957" t="s">
        <v>1002</v>
      </c>
      <c r="B957" t="s">
        <v>34</v>
      </c>
      <c r="C957" t="s">
        <v>44</v>
      </c>
      <c r="D957" t="s">
        <v>1</v>
      </c>
      <c r="F957">
        <v>44389</v>
      </c>
      <c r="H957">
        <v>1</v>
      </c>
      <c r="L957">
        <v>399.84010000000001</v>
      </c>
      <c r="M957" t="s">
        <v>17</v>
      </c>
      <c r="N957" t="s">
        <v>1054</v>
      </c>
      <c r="O957">
        <v>80</v>
      </c>
      <c r="P957">
        <v>0</v>
      </c>
      <c r="Q957">
        <v>0</v>
      </c>
      <c r="R957">
        <v>399.84010000000001</v>
      </c>
      <c r="S957">
        <v>399.84010000000001</v>
      </c>
      <c r="T957">
        <v>399.84010000000001</v>
      </c>
      <c r="U957" t="s">
        <v>1053</v>
      </c>
      <c r="V957" t="s">
        <v>1052</v>
      </c>
    </row>
    <row r="958" spans="1:22" hidden="1" x14ac:dyDescent="0.35">
      <c r="A958" t="s">
        <v>1003</v>
      </c>
      <c r="B958" t="s">
        <v>41</v>
      </c>
      <c r="C958" t="s">
        <v>9</v>
      </c>
      <c r="D958" t="s">
        <v>2</v>
      </c>
      <c r="F958">
        <v>44389</v>
      </c>
      <c r="H958">
        <v>1</v>
      </c>
      <c r="L958">
        <v>464.21109999999999</v>
      </c>
      <c r="M958" t="s">
        <v>18</v>
      </c>
      <c r="N958" t="s">
        <v>1054</v>
      </c>
      <c r="O958">
        <v>80</v>
      </c>
      <c r="P958">
        <v>0</v>
      </c>
      <c r="Q958">
        <v>0</v>
      </c>
      <c r="R958">
        <v>464.21109999999999</v>
      </c>
      <c r="S958">
        <v>464.21109999999999</v>
      </c>
      <c r="T958">
        <v>464.21109999999999</v>
      </c>
      <c r="U958" t="s">
        <v>1053</v>
      </c>
      <c r="V958" t="s">
        <v>1052</v>
      </c>
    </row>
    <row r="959" spans="1:22" x14ac:dyDescent="0.35">
      <c r="A959" t="s">
        <v>1004</v>
      </c>
      <c r="B959" t="s">
        <v>39</v>
      </c>
      <c r="C959" t="s">
        <v>8</v>
      </c>
      <c r="D959" t="s">
        <v>12</v>
      </c>
      <c r="E959" t="s">
        <v>3</v>
      </c>
      <c r="F959">
        <v>44390</v>
      </c>
      <c r="G959">
        <v>44397</v>
      </c>
      <c r="H959">
        <v>1</v>
      </c>
      <c r="K959">
        <v>0.5</v>
      </c>
      <c r="L959">
        <v>83.462900000000005</v>
      </c>
      <c r="M959" t="s">
        <v>18</v>
      </c>
      <c r="N959">
        <v>7</v>
      </c>
      <c r="O959">
        <v>80</v>
      </c>
      <c r="P959">
        <v>40</v>
      </c>
      <c r="Q959">
        <v>40</v>
      </c>
      <c r="R959">
        <v>83.462900000000005</v>
      </c>
      <c r="S959">
        <v>123.4629</v>
      </c>
      <c r="T959">
        <v>123.4629</v>
      </c>
      <c r="U959" t="s">
        <v>1048</v>
      </c>
      <c r="V959" t="s">
        <v>1048</v>
      </c>
    </row>
    <row r="960" spans="1:22" hidden="1" x14ac:dyDescent="0.35">
      <c r="A960" t="s">
        <v>1005</v>
      </c>
      <c r="B960" t="s">
        <v>36</v>
      </c>
      <c r="C960" t="s">
        <v>7</v>
      </c>
      <c r="D960" t="s">
        <v>12</v>
      </c>
      <c r="F960">
        <v>44390</v>
      </c>
      <c r="H960">
        <v>2</v>
      </c>
      <c r="L960">
        <v>58.5</v>
      </c>
      <c r="M960" t="s">
        <v>17</v>
      </c>
      <c r="N960" t="s">
        <v>1054</v>
      </c>
      <c r="O960">
        <v>140</v>
      </c>
      <c r="P960">
        <v>0</v>
      </c>
      <c r="Q960">
        <v>0</v>
      </c>
      <c r="R960">
        <v>58.5</v>
      </c>
      <c r="S960">
        <v>58.5</v>
      </c>
      <c r="T960">
        <v>58.5</v>
      </c>
      <c r="U960" t="s">
        <v>1048</v>
      </c>
      <c r="V960" t="s">
        <v>1052</v>
      </c>
    </row>
    <row r="961" spans="1:22" hidden="1" x14ac:dyDescent="0.35">
      <c r="A961" t="s">
        <v>1006</v>
      </c>
      <c r="B961" t="s">
        <v>37</v>
      </c>
      <c r="C961" t="s">
        <v>9</v>
      </c>
      <c r="D961" t="s">
        <v>12</v>
      </c>
      <c r="F961">
        <v>44390</v>
      </c>
      <c r="H961">
        <v>1</v>
      </c>
      <c r="L961">
        <v>61.180599999999998</v>
      </c>
      <c r="M961" t="s">
        <v>17</v>
      </c>
      <c r="N961" t="s">
        <v>1054</v>
      </c>
      <c r="O961">
        <v>80</v>
      </c>
      <c r="P961">
        <v>0</v>
      </c>
      <c r="Q961">
        <v>0</v>
      </c>
      <c r="R961">
        <v>61.180599999999998</v>
      </c>
      <c r="S961">
        <v>61.180599999999998</v>
      </c>
      <c r="T961">
        <v>61.180599999999998</v>
      </c>
      <c r="U961" t="s">
        <v>1048</v>
      </c>
      <c r="V961" t="s">
        <v>1052</v>
      </c>
    </row>
    <row r="962" spans="1:22" hidden="1" x14ac:dyDescent="0.35">
      <c r="A962" t="s">
        <v>1007</v>
      </c>
      <c r="B962" t="s">
        <v>37</v>
      </c>
      <c r="C962" t="s">
        <v>9</v>
      </c>
      <c r="D962" t="s">
        <v>12</v>
      </c>
      <c r="F962">
        <v>44390</v>
      </c>
      <c r="H962">
        <v>1</v>
      </c>
      <c r="L962">
        <v>220.72790000000001</v>
      </c>
      <c r="M962" t="s">
        <v>18</v>
      </c>
      <c r="N962" t="s">
        <v>1054</v>
      </c>
      <c r="O962">
        <v>80</v>
      </c>
      <c r="P962">
        <v>0</v>
      </c>
      <c r="Q962">
        <v>0</v>
      </c>
      <c r="R962">
        <v>220.72790000000001</v>
      </c>
      <c r="S962">
        <v>220.72790000000001</v>
      </c>
      <c r="T962">
        <v>220.72790000000001</v>
      </c>
      <c r="U962" t="s">
        <v>1048</v>
      </c>
      <c r="V962" t="s">
        <v>1052</v>
      </c>
    </row>
    <row r="963" spans="1:22" x14ac:dyDescent="0.35">
      <c r="A963" t="s">
        <v>1008</v>
      </c>
      <c r="B963" t="s">
        <v>41</v>
      </c>
      <c r="C963" t="s">
        <v>7</v>
      </c>
      <c r="D963" t="s">
        <v>13</v>
      </c>
      <c r="E963" t="s">
        <v>3</v>
      </c>
      <c r="F963">
        <v>44390</v>
      </c>
      <c r="H963">
        <v>2</v>
      </c>
      <c r="L963">
        <v>66.864900000000006</v>
      </c>
      <c r="M963" t="s">
        <v>18</v>
      </c>
      <c r="N963" t="s">
        <v>1054</v>
      </c>
      <c r="O963">
        <v>140</v>
      </c>
      <c r="P963">
        <v>0</v>
      </c>
      <c r="Q963">
        <v>0</v>
      </c>
      <c r="R963">
        <v>66.864900000000006</v>
      </c>
      <c r="S963">
        <v>66.864900000000006</v>
      </c>
      <c r="T963">
        <v>66.864900000000006</v>
      </c>
      <c r="U963" t="s">
        <v>1048</v>
      </c>
      <c r="V963" t="s">
        <v>1052</v>
      </c>
    </row>
    <row r="964" spans="1:22" hidden="1" x14ac:dyDescent="0.35">
      <c r="A964" t="s">
        <v>1009</v>
      </c>
      <c r="B964" t="s">
        <v>35</v>
      </c>
      <c r="C964" t="s">
        <v>44</v>
      </c>
      <c r="D964" t="s">
        <v>13</v>
      </c>
      <c r="F964">
        <v>44391</v>
      </c>
      <c r="H964">
        <v>1</v>
      </c>
      <c r="L964">
        <v>120</v>
      </c>
      <c r="M964" t="s">
        <v>19</v>
      </c>
      <c r="N964" t="s">
        <v>1054</v>
      </c>
      <c r="O964">
        <v>80</v>
      </c>
      <c r="P964">
        <v>0</v>
      </c>
      <c r="Q964">
        <v>0</v>
      </c>
      <c r="R964">
        <v>120</v>
      </c>
      <c r="S964">
        <v>120</v>
      </c>
      <c r="T964">
        <v>120</v>
      </c>
      <c r="U964" t="s">
        <v>1051</v>
      </c>
      <c r="V964" t="s">
        <v>1052</v>
      </c>
    </row>
    <row r="965" spans="1:22" hidden="1" x14ac:dyDescent="0.35">
      <c r="A965" t="s">
        <v>1010</v>
      </c>
      <c r="B965" t="s">
        <v>35</v>
      </c>
      <c r="C965" t="s">
        <v>44</v>
      </c>
      <c r="D965" t="s">
        <v>13</v>
      </c>
      <c r="F965">
        <v>44391</v>
      </c>
      <c r="H965">
        <v>1</v>
      </c>
      <c r="L965">
        <v>120</v>
      </c>
      <c r="M965" t="s">
        <v>19</v>
      </c>
      <c r="N965" t="s">
        <v>1054</v>
      </c>
      <c r="O965">
        <v>80</v>
      </c>
      <c r="P965">
        <v>0</v>
      </c>
      <c r="Q965">
        <v>0</v>
      </c>
      <c r="R965">
        <v>120</v>
      </c>
      <c r="S965">
        <v>120</v>
      </c>
      <c r="T965">
        <v>120</v>
      </c>
      <c r="U965" t="s">
        <v>1051</v>
      </c>
      <c r="V965" t="s">
        <v>1052</v>
      </c>
    </row>
    <row r="966" spans="1:22" hidden="1" x14ac:dyDescent="0.35">
      <c r="A966" t="s">
        <v>1011</v>
      </c>
      <c r="B966" t="s">
        <v>35</v>
      </c>
      <c r="C966" t="s">
        <v>44</v>
      </c>
      <c r="D966" t="s">
        <v>13</v>
      </c>
      <c r="F966">
        <v>44391</v>
      </c>
      <c r="H966">
        <v>1</v>
      </c>
      <c r="L966">
        <v>120</v>
      </c>
      <c r="M966" t="s">
        <v>19</v>
      </c>
      <c r="N966" t="s">
        <v>1054</v>
      </c>
      <c r="O966">
        <v>80</v>
      </c>
      <c r="P966">
        <v>0</v>
      </c>
      <c r="Q966">
        <v>0</v>
      </c>
      <c r="R966">
        <v>120</v>
      </c>
      <c r="S966">
        <v>120</v>
      </c>
      <c r="T966">
        <v>120</v>
      </c>
      <c r="U966" t="s">
        <v>1051</v>
      </c>
      <c r="V966" t="s">
        <v>1052</v>
      </c>
    </row>
    <row r="967" spans="1:22" hidden="1" x14ac:dyDescent="0.35">
      <c r="A967" t="s">
        <v>1012</v>
      </c>
      <c r="B967" t="s">
        <v>42</v>
      </c>
      <c r="C967" t="s">
        <v>9</v>
      </c>
      <c r="D967" t="s">
        <v>12</v>
      </c>
      <c r="F967">
        <v>44391</v>
      </c>
      <c r="H967">
        <v>1</v>
      </c>
      <c r="L967">
        <v>166.62479999999999</v>
      </c>
      <c r="M967" t="s">
        <v>18</v>
      </c>
      <c r="N967" t="s">
        <v>1054</v>
      </c>
      <c r="O967">
        <v>80</v>
      </c>
      <c r="P967">
        <v>0</v>
      </c>
      <c r="Q967">
        <v>0</v>
      </c>
      <c r="R967">
        <v>166.62479999999999</v>
      </c>
      <c r="S967">
        <v>166.62479999999999</v>
      </c>
      <c r="T967">
        <v>166.62479999999999</v>
      </c>
      <c r="U967" t="s">
        <v>1051</v>
      </c>
      <c r="V967" t="s">
        <v>1052</v>
      </c>
    </row>
    <row r="968" spans="1:22" hidden="1" x14ac:dyDescent="0.35">
      <c r="A968" t="s">
        <v>1013</v>
      </c>
      <c r="B968" t="s">
        <v>41</v>
      </c>
      <c r="C968" t="s">
        <v>7</v>
      </c>
      <c r="D968" t="s">
        <v>13</v>
      </c>
      <c r="F968">
        <v>44391</v>
      </c>
      <c r="H968">
        <v>2</v>
      </c>
      <c r="L968">
        <v>336.2636</v>
      </c>
      <c r="M968" t="s">
        <v>17</v>
      </c>
      <c r="N968" t="s">
        <v>1054</v>
      </c>
      <c r="O968">
        <v>140</v>
      </c>
      <c r="P968">
        <v>0</v>
      </c>
      <c r="Q968">
        <v>0</v>
      </c>
      <c r="R968">
        <v>336.2636</v>
      </c>
      <c r="S968">
        <v>336.2636</v>
      </c>
      <c r="T968">
        <v>336.2636</v>
      </c>
      <c r="U968" t="s">
        <v>1051</v>
      </c>
      <c r="V968" t="s">
        <v>1052</v>
      </c>
    </row>
    <row r="969" spans="1:22" hidden="1" x14ac:dyDescent="0.35">
      <c r="A969" t="s">
        <v>1014</v>
      </c>
      <c r="B969" t="s">
        <v>35</v>
      </c>
      <c r="C969" t="s">
        <v>8</v>
      </c>
      <c r="D969" t="s">
        <v>2</v>
      </c>
      <c r="F969">
        <v>44391</v>
      </c>
      <c r="H969">
        <v>2</v>
      </c>
      <c r="L969">
        <v>1000.454</v>
      </c>
      <c r="M969" t="s">
        <v>17</v>
      </c>
      <c r="N969" t="s">
        <v>1054</v>
      </c>
      <c r="O969">
        <v>140</v>
      </c>
      <c r="P969">
        <v>0</v>
      </c>
      <c r="Q969">
        <v>0</v>
      </c>
      <c r="R969">
        <v>1000.454</v>
      </c>
      <c r="S969">
        <v>1000.454</v>
      </c>
      <c r="T969">
        <v>1000.454</v>
      </c>
      <c r="U969" t="s">
        <v>1051</v>
      </c>
      <c r="V969" t="s">
        <v>1052</v>
      </c>
    </row>
    <row r="970" spans="1:22" x14ac:dyDescent="0.35">
      <c r="A970" t="s">
        <v>1015</v>
      </c>
      <c r="B970" t="s">
        <v>34</v>
      </c>
      <c r="C970" t="s">
        <v>9</v>
      </c>
      <c r="D970" t="s">
        <v>1</v>
      </c>
      <c r="E970" t="s">
        <v>3</v>
      </c>
      <c r="F970">
        <v>44392</v>
      </c>
      <c r="G970">
        <v>44392</v>
      </c>
      <c r="H970">
        <v>1</v>
      </c>
      <c r="K970">
        <v>1</v>
      </c>
      <c r="L970">
        <v>310.93439999999998</v>
      </c>
      <c r="M970" t="s">
        <v>18</v>
      </c>
      <c r="N970">
        <v>0</v>
      </c>
      <c r="O970">
        <v>80</v>
      </c>
      <c r="P970">
        <v>80</v>
      </c>
      <c r="Q970">
        <v>80</v>
      </c>
      <c r="R970">
        <v>310.93439999999998</v>
      </c>
      <c r="S970">
        <v>390.93439999999998</v>
      </c>
      <c r="T970">
        <v>390.93439999999998</v>
      </c>
      <c r="U970" t="s">
        <v>1050</v>
      </c>
      <c r="V970" t="s">
        <v>1050</v>
      </c>
    </row>
    <row r="971" spans="1:22" hidden="1" x14ac:dyDescent="0.35">
      <c r="A971" t="s">
        <v>1016</v>
      </c>
      <c r="B971" t="s">
        <v>41</v>
      </c>
      <c r="C971" t="s">
        <v>7</v>
      </c>
      <c r="D971" t="s">
        <v>13</v>
      </c>
      <c r="F971">
        <v>44392</v>
      </c>
      <c r="H971">
        <v>2</v>
      </c>
      <c r="L971">
        <v>450.2</v>
      </c>
      <c r="M971" t="s">
        <v>17</v>
      </c>
      <c r="N971" t="s">
        <v>1054</v>
      </c>
      <c r="O971">
        <v>140</v>
      </c>
      <c r="P971">
        <v>0</v>
      </c>
      <c r="Q971">
        <v>0</v>
      </c>
      <c r="R971">
        <v>450.2</v>
      </c>
      <c r="S971">
        <v>450.2</v>
      </c>
      <c r="T971">
        <v>450.2</v>
      </c>
      <c r="U971" t="s">
        <v>1050</v>
      </c>
      <c r="V971" t="s">
        <v>1052</v>
      </c>
    </row>
    <row r="972" spans="1:22" hidden="1" x14ac:dyDescent="0.35">
      <c r="A972" t="s">
        <v>1017</v>
      </c>
      <c r="B972" t="s">
        <v>36</v>
      </c>
      <c r="C972" t="s">
        <v>7</v>
      </c>
      <c r="D972" t="s">
        <v>13</v>
      </c>
      <c r="F972">
        <v>44392</v>
      </c>
      <c r="H972">
        <v>2</v>
      </c>
      <c r="L972">
        <v>186</v>
      </c>
      <c r="M972" t="s">
        <v>17</v>
      </c>
      <c r="N972" t="s">
        <v>1054</v>
      </c>
      <c r="O972">
        <v>140</v>
      </c>
      <c r="P972">
        <v>0</v>
      </c>
      <c r="Q972">
        <v>0</v>
      </c>
      <c r="R972">
        <v>186</v>
      </c>
      <c r="S972">
        <v>186</v>
      </c>
      <c r="T972">
        <v>186</v>
      </c>
      <c r="U972" t="s">
        <v>1050</v>
      </c>
      <c r="V972" t="s">
        <v>1052</v>
      </c>
    </row>
    <row r="973" spans="1:22" hidden="1" x14ac:dyDescent="0.35">
      <c r="A973" t="s">
        <v>1018</v>
      </c>
      <c r="B973" t="s">
        <v>34</v>
      </c>
      <c r="C973" t="s">
        <v>8</v>
      </c>
      <c r="D973" t="s">
        <v>13</v>
      </c>
      <c r="F973">
        <v>44393</v>
      </c>
      <c r="G973">
        <v>44406</v>
      </c>
      <c r="H973">
        <v>1</v>
      </c>
      <c r="K973">
        <v>1.5</v>
      </c>
      <c r="L973">
        <v>1111.5</v>
      </c>
      <c r="M973" t="s">
        <v>19</v>
      </c>
      <c r="N973">
        <v>13</v>
      </c>
      <c r="O973">
        <v>80</v>
      </c>
      <c r="P973">
        <v>120</v>
      </c>
      <c r="Q973">
        <v>120</v>
      </c>
      <c r="R973">
        <v>1111.5</v>
      </c>
      <c r="S973">
        <v>1231.5</v>
      </c>
      <c r="T973">
        <v>1231.5</v>
      </c>
      <c r="U973" t="s">
        <v>1049</v>
      </c>
      <c r="V973" t="s">
        <v>1050</v>
      </c>
    </row>
    <row r="974" spans="1:22" hidden="1" x14ac:dyDescent="0.35">
      <c r="A974" t="s">
        <v>1019</v>
      </c>
      <c r="B974" t="s">
        <v>40</v>
      </c>
      <c r="C974" t="s">
        <v>7</v>
      </c>
      <c r="D974" t="s">
        <v>2</v>
      </c>
      <c r="F974">
        <v>44393</v>
      </c>
      <c r="H974">
        <v>2</v>
      </c>
      <c r="L974">
        <v>170</v>
      </c>
      <c r="M974" t="s">
        <v>17</v>
      </c>
      <c r="N974" t="s">
        <v>1054</v>
      </c>
      <c r="O974">
        <v>140</v>
      </c>
      <c r="P974">
        <v>0</v>
      </c>
      <c r="Q974">
        <v>0</v>
      </c>
      <c r="R974">
        <v>170</v>
      </c>
      <c r="S974">
        <v>170</v>
      </c>
      <c r="T974">
        <v>170</v>
      </c>
      <c r="U974" t="s">
        <v>1049</v>
      </c>
      <c r="V974" t="s">
        <v>1052</v>
      </c>
    </row>
    <row r="975" spans="1:22" hidden="1" x14ac:dyDescent="0.35">
      <c r="A975" t="s">
        <v>1020</v>
      </c>
      <c r="B975" t="s">
        <v>36</v>
      </c>
      <c r="C975" t="s">
        <v>7</v>
      </c>
      <c r="D975" t="s">
        <v>13</v>
      </c>
      <c r="F975">
        <v>44393</v>
      </c>
      <c r="H975">
        <v>2</v>
      </c>
      <c r="L975">
        <v>180</v>
      </c>
      <c r="M975" t="s">
        <v>17</v>
      </c>
      <c r="N975" t="s">
        <v>1054</v>
      </c>
      <c r="O975">
        <v>140</v>
      </c>
      <c r="P975">
        <v>0</v>
      </c>
      <c r="Q975">
        <v>0</v>
      </c>
      <c r="R975">
        <v>180</v>
      </c>
      <c r="S975">
        <v>180</v>
      </c>
      <c r="T975">
        <v>180</v>
      </c>
      <c r="U975" t="s">
        <v>1049</v>
      </c>
      <c r="V975" t="s">
        <v>1052</v>
      </c>
    </row>
    <row r="976" spans="1:22" hidden="1" x14ac:dyDescent="0.35">
      <c r="A976" t="s">
        <v>1021</v>
      </c>
      <c r="B976" t="s">
        <v>35</v>
      </c>
      <c r="C976" t="s">
        <v>44</v>
      </c>
      <c r="D976" t="s">
        <v>12</v>
      </c>
      <c r="F976">
        <v>44394</v>
      </c>
      <c r="G976">
        <v>44403</v>
      </c>
      <c r="H976">
        <v>1</v>
      </c>
      <c r="K976">
        <v>0.75</v>
      </c>
      <c r="L976">
        <v>48</v>
      </c>
      <c r="M976" t="s">
        <v>18</v>
      </c>
      <c r="N976">
        <v>9</v>
      </c>
      <c r="O976">
        <v>80</v>
      </c>
      <c r="P976">
        <v>60</v>
      </c>
      <c r="Q976">
        <v>60</v>
      </c>
      <c r="R976">
        <v>48</v>
      </c>
      <c r="S976">
        <v>108</v>
      </c>
      <c r="T976">
        <v>108</v>
      </c>
      <c r="U976" t="s">
        <v>1052</v>
      </c>
      <c r="V976" t="s">
        <v>1053</v>
      </c>
    </row>
    <row r="977" spans="1:22" hidden="1" x14ac:dyDescent="0.35">
      <c r="A977" t="s">
        <v>1022</v>
      </c>
      <c r="B977" t="s">
        <v>34</v>
      </c>
      <c r="C977" t="s">
        <v>9</v>
      </c>
      <c r="D977" t="s">
        <v>13</v>
      </c>
      <c r="F977">
        <v>44394</v>
      </c>
      <c r="H977">
        <v>2</v>
      </c>
      <c r="I977" t="s">
        <v>3</v>
      </c>
      <c r="J977" t="s">
        <v>3</v>
      </c>
      <c r="L977">
        <v>1019.9758</v>
      </c>
      <c r="M977" t="s">
        <v>20</v>
      </c>
      <c r="N977" t="s">
        <v>1054</v>
      </c>
      <c r="O977">
        <v>140</v>
      </c>
      <c r="P977">
        <v>0</v>
      </c>
      <c r="Q977">
        <v>0</v>
      </c>
      <c r="R977">
        <v>0</v>
      </c>
      <c r="S977">
        <v>1019.9758</v>
      </c>
      <c r="T977">
        <v>0</v>
      </c>
      <c r="U977" t="s">
        <v>1052</v>
      </c>
      <c r="V977" t="s">
        <v>1052</v>
      </c>
    </row>
    <row r="978" spans="1:22" hidden="1" x14ac:dyDescent="0.35">
      <c r="A978" t="s">
        <v>1023</v>
      </c>
      <c r="B978" t="s">
        <v>39</v>
      </c>
      <c r="C978" t="s">
        <v>9</v>
      </c>
      <c r="D978" t="s">
        <v>12</v>
      </c>
      <c r="F978">
        <v>44396</v>
      </c>
      <c r="G978">
        <v>44396</v>
      </c>
      <c r="H978">
        <v>1</v>
      </c>
      <c r="K978">
        <v>0.5</v>
      </c>
      <c r="L978">
        <v>161.79509999999999</v>
      </c>
      <c r="M978" t="s">
        <v>18</v>
      </c>
      <c r="N978">
        <v>0</v>
      </c>
      <c r="O978">
        <v>80</v>
      </c>
      <c r="P978">
        <v>40</v>
      </c>
      <c r="Q978">
        <v>40</v>
      </c>
      <c r="R978">
        <v>161.79509999999999</v>
      </c>
      <c r="S978">
        <v>201.79509999999999</v>
      </c>
      <c r="T978">
        <v>201.79509999999999</v>
      </c>
      <c r="U978" t="s">
        <v>1053</v>
      </c>
      <c r="V978" t="s">
        <v>1053</v>
      </c>
    </row>
    <row r="979" spans="1:22" hidden="1" x14ac:dyDescent="0.35">
      <c r="A979" t="s">
        <v>1024</v>
      </c>
      <c r="B979" t="s">
        <v>36</v>
      </c>
      <c r="C979" t="s">
        <v>7</v>
      </c>
      <c r="D979" t="s">
        <v>12</v>
      </c>
      <c r="F979">
        <v>44396</v>
      </c>
      <c r="H979">
        <v>2</v>
      </c>
      <c r="L979">
        <v>61.237400000000001</v>
      </c>
      <c r="M979" t="s">
        <v>18</v>
      </c>
      <c r="N979" t="s">
        <v>1054</v>
      </c>
      <c r="O979">
        <v>140</v>
      </c>
      <c r="P979">
        <v>0</v>
      </c>
      <c r="Q979">
        <v>0</v>
      </c>
      <c r="R979">
        <v>61.237400000000001</v>
      </c>
      <c r="S979">
        <v>61.237400000000001</v>
      </c>
      <c r="T979">
        <v>61.237400000000001</v>
      </c>
      <c r="U979" t="s">
        <v>1053</v>
      </c>
      <c r="V979" t="s">
        <v>1052</v>
      </c>
    </row>
    <row r="980" spans="1:22" hidden="1" x14ac:dyDescent="0.35">
      <c r="A980" t="s">
        <v>1025</v>
      </c>
      <c r="B980" t="s">
        <v>38</v>
      </c>
      <c r="C980" t="s">
        <v>8</v>
      </c>
      <c r="D980" t="s">
        <v>13</v>
      </c>
      <c r="F980">
        <v>44396</v>
      </c>
      <c r="H980">
        <v>2</v>
      </c>
      <c r="L980">
        <v>440.03</v>
      </c>
      <c r="M980" t="s">
        <v>18</v>
      </c>
      <c r="N980" t="s">
        <v>1054</v>
      </c>
      <c r="O980">
        <v>140</v>
      </c>
      <c r="P980">
        <v>0</v>
      </c>
      <c r="Q980">
        <v>0</v>
      </c>
      <c r="R980">
        <v>440.03</v>
      </c>
      <c r="S980">
        <v>440.03</v>
      </c>
      <c r="T980">
        <v>440.03</v>
      </c>
      <c r="U980" t="s">
        <v>1053</v>
      </c>
      <c r="V980" t="s">
        <v>1052</v>
      </c>
    </row>
    <row r="981" spans="1:22" hidden="1" x14ac:dyDescent="0.35">
      <c r="A981" t="s">
        <v>1026</v>
      </c>
      <c r="B981" t="s">
        <v>38</v>
      </c>
      <c r="C981" t="s">
        <v>8</v>
      </c>
      <c r="D981" t="s">
        <v>2</v>
      </c>
      <c r="F981">
        <v>44396</v>
      </c>
      <c r="H981">
        <v>2</v>
      </c>
      <c r="L981">
        <v>351</v>
      </c>
      <c r="M981" t="s">
        <v>17</v>
      </c>
      <c r="N981" t="s">
        <v>1054</v>
      </c>
      <c r="O981">
        <v>140</v>
      </c>
      <c r="P981">
        <v>0</v>
      </c>
      <c r="Q981">
        <v>0</v>
      </c>
      <c r="R981">
        <v>351</v>
      </c>
      <c r="S981">
        <v>351</v>
      </c>
      <c r="T981">
        <v>351</v>
      </c>
      <c r="U981" t="s">
        <v>1053</v>
      </c>
      <c r="V981" t="s">
        <v>1052</v>
      </c>
    </row>
    <row r="982" spans="1:22" hidden="1" x14ac:dyDescent="0.35">
      <c r="A982" t="s">
        <v>1027</v>
      </c>
      <c r="B982" t="s">
        <v>34</v>
      </c>
      <c r="C982" t="s">
        <v>8</v>
      </c>
      <c r="D982" t="s">
        <v>13</v>
      </c>
      <c r="F982">
        <v>44396</v>
      </c>
      <c r="H982">
        <v>2</v>
      </c>
      <c r="L982">
        <v>519.01</v>
      </c>
      <c r="M982" t="s">
        <v>18</v>
      </c>
      <c r="N982" t="s">
        <v>1054</v>
      </c>
      <c r="O982">
        <v>140</v>
      </c>
      <c r="P982">
        <v>0</v>
      </c>
      <c r="Q982">
        <v>0</v>
      </c>
      <c r="R982">
        <v>519.01</v>
      </c>
      <c r="S982">
        <v>519.01</v>
      </c>
      <c r="T982">
        <v>519.01</v>
      </c>
      <c r="U982" t="s">
        <v>1053</v>
      </c>
      <c r="V982" t="s">
        <v>1052</v>
      </c>
    </row>
    <row r="983" spans="1:22" hidden="1" x14ac:dyDescent="0.35">
      <c r="A983" t="s">
        <v>1028</v>
      </c>
      <c r="B983" t="s">
        <v>39</v>
      </c>
      <c r="C983" t="s">
        <v>9</v>
      </c>
      <c r="D983" t="s">
        <v>12</v>
      </c>
      <c r="F983">
        <v>44396</v>
      </c>
      <c r="H983">
        <v>2</v>
      </c>
      <c r="L983">
        <v>138.08170000000001</v>
      </c>
      <c r="M983" t="s">
        <v>18</v>
      </c>
      <c r="N983" t="s">
        <v>1054</v>
      </c>
      <c r="O983">
        <v>140</v>
      </c>
      <c r="P983">
        <v>0</v>
      </c>
      <c r="Q983">
        <v>0</v>
      </c>
      <c r="R983">
        <v>138.08170000000001</v>
      </c>
      <c r="S983">
        <v>138.08170000000001</v>
      </c>
      <c r="T983">
        <v>138.08170000000001</v>
      </c>
      <c r="U983" t="s">
        <v>1053</v>
      </c>
      <c r="V983" t="s">
        <v>1052</v>
      </c>
    </row>
    <row r="984" spans="1:22" hidden="1" x14ac:dyDescent="0.35">
      <c r="A984" t="s">
        <v>1029</v>
      </c>
      <c r="B984" t="s">
        <v>36</v>
      </c>
      <c r="C984" t="s">
        <v>7</v>
      </c>
      <c r="D984" t="s">
        <v>13</v>
      </c>
      <c r="F984">
        <v>44396</v>
      </c>
      <c r="H984">
        <v>2</v>
      </c>
      <c r="L984">
        <v>1073.46</v>
      </c>
      <c r="M984" t="s">
        <v>17</v>
      </c>
      <c r="N984" t="s">
        <v>1054</v>
      </c>
      <c r="O984">
        <v>140</v>
      </c>
      <c r="P984">
        <v>0</v>
      </c>
      <c r="Q984">
        <v>0</v>
      </c>
      <c r="R984">
        <v>1073.46</v>
      </c>
      <c r="S984">
        <v>1073.46</v>
      </c>
      <c r="T984">
        <v>1073.46</v>
      </c>
      <c r="U984" t="s">
        <v>1053</v>
      </c>
      <c r="V984" t="s">
        <v>1052</v>
      </c>
    </row>
    <row r="985" spans="1:22" hidden="1" x14ac:dyDescent="0.35">
      <c r="A985" t="s">
        <v>1030</v>
      </c>
      <c r="B985" t="s">
        <v>36</v>
      </c>
      <c r="C985" t="s">
        <v>7</v>
      </c>
      <c r="D985" t="s">
        <v>13</v>
      </c>
      <c r="F985">
        <v>44396</v>
      </c>
      <c r="H985">
        <v>2</v>
      </c>
      <c r="L985">
        <v>48.489800000000002</v>
      </c>
      <c r="M985" t="s">
        <v>17</v>
      </c>
      <c r="N985" t="s">
        <v>1054</v>
      </c>
      <c r="O985">
        <v>140</v>
      </c>
      <c r="P985">
        <v>0</v>
      </c>
      <c r="Q985">
        <v>0</v>
      </c>
      <c r="R985">
        <v>48.489800000000002</v>
      </c>
      <c r="S985">
        <v>48.489800000000002</v>
      </c>
      <c r="T985">
        <v>48.489800000000002</v>
      </c>
      <c r="U985" t="s">
        <v>1053</v>
      </c>
      <c r="V985" t="s">
        <v>1052</v>
      </c>
    </row>
    <row r="986" spans="1:22" hidden="1" x14ac:dyDescent="0.35">
      <c r="A986" t="s">
        <v>1031</v>
      </c>
      <c r="B986" t="s">
        <v>38</v>
      </c>
      <c r="C986" t="s">
        <v>8</v>
      </c>
      <c r="D986" t="s">
        <v>13</v>
      </c>
      <c r="F986">
        <v>44396</v>
      </c>
      <c r="H986">
        <v>1</v>
      </c>
      <c r="L986">
        <v>45.237400000000001</v>
      </c>
      <c r="M986" t="s">
        <v>17</v>
      </c>
      <c r="N986" t="s">
        <v>1054</v>
      </c>
      <c r="O986">
        <v>80</v>
      </c>
      <c r="P986">
        <v>0</v>
      </c>
      <c r="Q986">
        <v>0</v>
      </c>
      <c r="R986">
        <v>45.237400000000001</v>
      </c>
      <c r="S986">
        <v>45.237400000000001</v>
      </c>
      <c r="T986">
        <v>45.237400000000001</v>
      </c>
      <c r="U986" t="s">
        <v>1053</v>
      </c>
      <c r="V986" t="s">
        <v>1052</v>
      </c>
    </row>
    <row r="987" spans="1:22" hidden="1" x14ac:dyDescent="0.35">
      <c r="A987" t="s">
        <v>1032</v>
      </c>
      <c r="B987" t="s">
        <v>36</v>
      </c>
      <c r="C987" t="s">
        <v>7</v>
      </c>
      <c r="D987" t="s">
        <v>12</v>
      </c>
      <c r="F987">
        <v>44396</v>
      </c>
      <c r="H987">
        <v>1</v>
      </c>
      <c r="L987">
        <v>288.42</v>
      </c>
      <c r="M987" t="s">
        <v>18</v>
      </c>
      <c r="N987" t="s">
        <v>1054</v>
      </c>
      <c r="O987">
        <v>80</v>
      </c>
      <c r="P987">
        <v>0</v>
      </c>
      <c r="Q987">
        <v>0</v>
      </c>
      <c r="R987">
        <v>288.42</v>
      </c>
      <c r="S987">
        <v>288.42</v>
      </c>
      <c r="T987">
        <v>288.42</v>
      </c>
      <c r="U987" t="s">
        <v>1053</v>
      </c>
      <c r="V987" t="s">
        <v>1052</v>
      </c>
    </row>
    <row r="988" spans="1:22" hidden="1" x14ac:dyDescent="0.35">
      <c r="A988" t="s">
        <v>1033</v>
      </c>
      <c r="B988" t="s">
        <v>34</v>
      </c>
      <c r="C988" t="s">
        <v>9</v>
      </c>
      <c r="D988" t="s">
        <v>13</v>
      </c>
      <c r="F988">
        <v>44397</v>
      </c>
      <c r="H988">
        <v>1</v>
      </c>
      <c r="L988">
        <v>38.496899999999997</v>
      </c>
      <c r="M988" t="s">
        <v>17</v>
      </c>
      <c r="N988" t="s">
        <v>1054</v>
      </c>
      <c r="O988">
        <v>80</v>
      </c>
      <c r="P988">
        <v>0</v>
      </c>
      <c r="Q988">
        <v>0</v>
      </c>
      <c r="R988">
        <v>38.496899999999997</v>
      </c>
      <c r="S988">
        <v>38.496899999999997</v>
      </c>
      <c r="T988">
        <v>38.496899999999997</v>
      </c>
      <c r="U988" t="s">
        <v>1048</v>
      </c>
      <c r="V988" t="s">
        <v>1052</v>
      </c>
    </row>
    <row r="989" spans="1:22" hidden="1" x14ac:dyDescent="0.35">
      <c r="A989" t="s">
        <v>1034</v>
      </c>
      <c r="B989" t="s">
        <v>37</v>
      </c>
      <c r="C989" t="s">
        <v>9</v>
      </c>
      <c r="D989" t="s">
        <v>11</v>
      </c>
      <c r="F989">
        <v>44397</v>
      </c>
      <c r="H989">
        <v>1</v>
      </c>
      <c r="L989">
        <v>107.99550000000001</v>
      </c>
      <c r="M989" t="s">
        <v>17</v>
      </c>
      <c r="N989" t="s">
        <v>1054</v>
      </c>
      <c r="O989">
        <v>80</v>
      </c>
      <c r="P989">
        <v>0</v>
      </c>
      <c r="Q989">
        <v>0</v>
      </c>
      <c r="R989">
        <v>107.99550000000001</v>
      </c>
      <c r="S989">
        <v>107.99550000000001</v>
      </c>
      <c r="T989">
        <v>107.99550000000001</v>
      </c>
      <c r="U989" t="s">
        <v>1048</v>
      </c>
      <c r="V989" t="s">
        <v>1052</v>
      </c>
    </row>
    <row r="990" spans="1:22" hidden="1" x14ac:dyDescent="0.35">
      <c r="A990" t="s">
        <v>1035</v>
      </c>
      <c r="B990" t="s">
        <v>36</v>
      </c>
      <c r="C990" t="s">
        <v>7</v>
      </c>
      <c r="D990" t="s">
        <v>12</v>
      </c>
      <c r="F990">
        <v>44397</v>
      </c>
      <c r="H990">
        <v>2</v>
      </c>
      <c r="L990">
        <v>142.85319999999999</v>
      </c>
      <c r="M990" t="s">
        <v>17</v>
      </c>
      <c r="N990" t="s">
        <v>1054</v>
      </c>
      <c r="O990">
        <v>140</v>
      </c>
      <c r="P990">
        <v>0</v>
      </c>
      <c r="Q990">
        <v>0</v>
      </c>
      <c r="R990">
        <v>142.85319999999999</v>
      </c>
      <c r="S990">
        <v>142.85319999999999</v>
      </c>
      <c r="T990">
        <v>142.85319999999999</v>
      </c>
      <c r="U990" t="s">
        <v>1048</v>
      </c>
      <c r="V990" t="s">
        <v>1052</v>
      </c>
    </row>
    <row r="991" spans="1:22" hidden="1" x14ac:dyDescent="0.35">
      <c r="A991" t="s">
        <v>1036</v>
      </c>
      <c r="B991" t="s">
        <v>34</v>
      </c>
      <c r="C991" t="s">
        <v>44</v>
      </c>
      <c r="D991" t="s">
        <v>12</v>
      </c>
      <c r="F991">
        <v>44398</v>
      </c>
      <c r="H991">
        <v>1</v>
      </c>
      <c r="L991">
        <v>85.942099999999996</v>
      </c>
      <c r="M991" t="s">
        <v>17</v>
      </c>
      <c r="N991" t="s">
        <v>1054</v>
      </c>
      <c r="O991">
        <v>80</v>
      </c>
      <c r="P991">
        <v>0</v>
      </c>
      <c r="Q991">
        <v>0</v>
      </c>
      <c r="R991">
        <v>85.942099999999996</v>
      </c>
      <c r="S991">
        <v>85.942099999999996</v>
      </c>
      <c r="T991">
        <v>85.942099999999996</v>
      </c>
      <c r="U991" t="s">
        <v>1051</v>
      </c>
      <c r="V991" t="s">
        <v>1052</v>
      </c>
    </row>
    <row r="992" spans="1:22" hidden="1" x14ac:dyDescent="0.35">
      <c r="A992" t="s">
        <v>1037</v>
      </c>
      <c r="B992" t="s">
        <v>36</v>
      </c>
      <c r="C992" t="s">
        <v>7</v>
      </c>
      <c r="D992" t="s">
        <v>13</v>
      </c>
      <c r="F992">
        <v>44398</v>
      </c>
      <c r="H992">
        <v>2</v>
      </c>
      <c r="L992">
        <v>21.33</v>
      </c>
      <c r="M992" t="s">
        <v>17</v>
      </c>
      <c r="N992" t="s">
        <v>1054</v>
      </c>
      <c r="O992">
        <v>140</v>
      </c>
      <c r="P992">
        <v>0</v>
      </c>
      <c r="Q992">
        <v>0</v>
      </c>
      <c r="R992">
        <v>21.33</v>
      </c>
      <c r="S992">
        <v>21.33</v>
      </c>
      <c r="T992">
        <v>21.33</v>
      </c>
      <c r="U992" t="s">
        <v>1051</v>
      </c>
      <c r="V992" t="s">
        <v>1052</v>
      </c>
    </row>
    <row r="993" spans="1:22" hidden="1" x14ac:dyDescent="0.35">
      <c r="A993" t="s">
        <v>1038</v>
      </c>
      <c r="B993" t="s">
        <v>35</v>
      </c>
      <c r="C993" t="s">
        <v>44</v>
      </c>
      <c r="D993" t="s">
        <v>13</v>
      </c>
      <c r="F993">
        <v>44398</v>
      </c>
      <c r="H993">
        <v>2</v>
      </c>
      <c r="L993">
        <v>602.66</v>
      </c>
      <c r="M993" t="s">
        <v>18</v>
      </c>
      <c r="N993" t="s">
        <v>1054</v>
      </c>
      <c r="O993">
        <v>140</v>
      </c>
      <c r="P993">
        <v>0</v>
      </c>
      <c r="Q993">
        <v>0</v>
      </c>
      <c r="R993">
        <v>602.66</v>
      </c>
      <c r="S993">
        <v>602.66</v>
      </c>
      <c r="T993">
        <v>602.66</v>
      </c>
      <c r="U993" t="s">
        <v>1051</v>
      </c>
      <c r="V993" t="s">
        <v>1052</v>
      </c>
    </row>
    <row r="994" spans="1:22" x14ac:dyDescent="0.35">
      <c r="A994" t="s">
        <v>1039</v>
      </c>
      <c r="B994" t="s">
        <v>35</v>
      </c>
      <c r="C994" t="s">
        <v>44</v>
      </c>
      <c r="D994" t="s">
        <v>12</v>
      </c>
      <c r="E994" t="s">
        <v>3</v>
      </c>
      <c r="F994">
        <v>44399</v>
      </c>
      <c r="H994">
        <v>2</v>
      </c>
      <c r="L994">
        <v>66.8857</v>
      </c>
      <c r="M994" t="s">
        <v>18</v>
      </c>
      <c r="N994" t="s">
        <v>1054</v>
      </c>
      <c r="O994">
        <v>140</v>
      </c>
      <c r="P994">
        <v>0</v>
      </c>
      <c r="Q994">
        <v>0</v>
      </c>
      <c r="R994">
        <v>66.8857</v>
      </c>
      <c r="S994">
        <v>66.8857</v>
      </c>
      <c r="T994">
        <v>66.8857</v>
      </c>
      <c r="U994" t="s">
        <v>1050</v>
      </c>
      <c r="V994" t="s">
        <v>1052</v>
      </c>
    </row>
    <row r="995" spans="1:22" hidden="1" x14ac:dyDescent="0.35">
      <c r="A995" t="s">
        <v>1040</v>
      </c>
      <c r="B995" t="s">
        <v>35</v>
      </c>
      <c r="C995" t="s">
        <v>8</v>
      </c>
      <c r="D995" t="s">
        <v>2</v>
      </c>
      <c r="F995">
        <v>44399</v>
      </c>
      <c r="H995">
        <v>1</v>
      </c>
      <c r="L995">
        <v>472.54539999999997</v>
      </c>
      <c r="M995" t="s">
        <v>17</v>
      </c>
      <c r="N995" t="s">
        <v>1054</v>
      </c>
      <c r="O995">
        <v>80</v>
      </c>
      <c r="P995">
        <v>0</v>
      </c>
      <c r="Q995">
        <v>0</v>
      </c>
      <c r="R995">
        <v>472.54539999999997</v>
      </c>
      <c r="S995">
        <v>472.54539999999997</v>
      </c>
      <c r="T995">
        <v>472.54539999999997</v>
      </c>
      <c r="U995" t="s">
        <v>1050</v>
      </c>
      <c r="V995" t="s">
        <v>1052</v>
      </c>
    </row>
    <row r="996" spans="1:22" hidden="1" x14ac:dyDescent="0.35">
      <c r="A996" t="s">
        <v>1041</v>
      </c>
      <c r="B996" t="s">
        <v>39</v>
      </c>
      <c r="C996" t="s">
        <v>44</v>
      </c>
      <c r="D996" t="s">
        <v>12</v>
      </c>
      <c r="F996">
        <v>44399</v>
      </c>
      <c r="H996">
        <v>1</v>
      </c>
      <c r="L996">
        <v>147.69890000000001</v>
      </c>
      <c r="M996" t="s">
        <v>18</v>
      </c>
      <c r="N996" t="s">
        <v>1054</v>
      </c>
      <c r="O996">
        <v>80</v>
      </c>
      <c r="P996">
        <v>0</v>
      </c>
      <c r="Q996">
        <v>0</v>
      </c>
      <c r="R996">
        <v>147.69890000000001</v>
      </c>
      <c r="S996">
        <v>147.69890000000001</v>
      </c>
      <c r="T996">
        <v>147.69890000000001</v>
      </c>
      <c r="U996" t="s">
        <v>1050</v>
      </c>
      <c r="V996" t="s">
        <v>1052</v>
      </c>
    </row>
    <row r="997" spans="1:22" hidden="1" x14ac:dyDescent="0.35">
      <c r="A997" t="s">
        <v>1042</v>
      </c>
      <c r="B997" t="s">
        <v>39</v>
      </c>
      <c r="C997" t="s">
        <v>9</v>
      </c>
      <c r="D997" t="s">
        <v>12</v>
      </c>
      <c r="F997">
        <v>44399</v>
      </c>
      <c r="H997">
        <v>2</v>
      </c>
      <c r="L997">
        <v>237.21</v>
      </c>
      <c r="M997" t="s">
        <v>18</v>
      </c>
      <c r="N997" t="s">
        <v>1054</v>
      </c>
      <c r="O997">
        <v>140</v>
      </c>
      <c r="P997">
        <v>0</v>
      </c>
      <c r="Q997">
        <v>0</v>
      </c>
      <c r="R997">
        <v>237.21</v>
      </c>
      <c r="S997">
        <v>237.21</v>
      </c>
      <c r="T997">
        <v>237.21</v>
      </c>
      <c r="U997" t="s">
        <v>1050</v>
      </c>
      <c r="V997" t="s">
        <v>1052</v>
      </c>
    </row>
    <row r="998" spans="1:22" hidden="1" x14ac:dyDescent="0.35">
      <c r="A998" t="s">
        <v>1043</v>
      </c>
      <c r="B998" t="s">
        <v>35</v>
      </c>
      <c r="C998" t="s">
        <v>44</v>
      </c>
      <c r="D998" t="s">
        <v>2</v>
      </c>
      <c r="F998">
        <v>44399</v>
      </c>
      <c r="H998">
        <v>1</v>
      </c>
      <c r="L998">
        <v>128.8115</v>
      </c>
      <c r="M998" t="s">
        <v>18</v>
      </c>
      <c r="N998" t="s">
        <v>1054</v>
      </c>
      <c r="O998">
        <v>80</v>
      </c>
      <c r="P998">
        <v>0</v>
      </c>
      <c r="Q998">
        <v>0</v>
      </c>
      <c r="R998">
        <v>128.8115</v>
      </c>
      <c r="S998">
        <v>128.8115</v>
      </c>
      <c r="T998">
        <v>128.8115</v>
      </c>
      <c r="U998" t="s">
        <v>1050</v>
      </c>
      <c r="V998" t="s">
        <v>1052</v>
      </c>
    </row>
    <row r="999" spans="1:22" hidden="1" x14ac:dyDescent="0.35">
      <c r="A999" t="s">
        <v>1044</v>
      </c>
      <c r="B999" t="s">
        <v>34</v>
      </c>
      <c r="C999" t="s">
        <v>44</v>
      </c>
      <c r="D999" t="s">
        <v>12</v>
      </c>
      <c r="F999">
        <v>44400</v>
      </c>
      <c r="H999">
        <v>1</v>
      </c>
      <c r="L999">
        <v>84.886200000000002</v>
      </c>
      <c r="M999" t="s">
        <v>18</v>
      </c>
      <c r="N999" t="s">
        <v>1054</v>
      </c>
      <c r="O999">
        <v>80</v>
      </c>
      <c r="P999">
        <v>0</v>
      </c>
      <c r="Q999">
        <v>0</v>
      </c>
      <c r="R999">
        <v>84.886200000000002</v>
      </c>
      <c r="S999">
        <v>84.886200000000002</v>
      </c>
      <c r="T999">
        <v>84.886200000000002</v>
      </c>
      <c r="U999" t="s">
        <v>1049</v>
      </c>
      <c r="V999" t="s">
        <v>1052</v>
      </c>
    </row>
    <row r="1000" spans="1:22" hidden="1" x14ac:dyDescent="0.35">
      <c r="A1000" t="s">
        <v>1045</v>
      </c>
      <c r="B1000" t="s">
        <v>40</v>
      </c>
      <c r="C1000" t="s">
        <v>7</v>
      </c>
      <c r="D1000" t="s">
        <v>11</v>
      </c>
      <c r="F1000">
        <v>44401</v>
      </c>
      <c r="H1000">
        <v>1</v>
      </c>
      <c r="L1000">
        <v>122.31950000000001</v>
      </c>
      <c r="M1000" t="s">
        <v>17</v>
      </c>
      <c r="N1000" t="s">
        <v>1054</v>
      </c>
      <c r="O1000">
        <v>80</v>
      </c>
      <c r="P1000">
        <v>0</v>
      </c>
      <c r="Q1000">
        <v>0</v>
      </c>
      <c r="R1000">
        <v>122.31950000000001</v>
      </c>
      <c r="S1000">
        <v>122.31950000000001</v>
      </c>
      <c r="T1000">
        <v>122.31950000000001</v>
      </c>
      <c r="U1000" t="s">
        <v>1052</v>
      </c>
      <c r="V1000" t="s">
        <v>1052</v>
      </c>
    </row>
    <row r="1001" spans="1:22" hidden="1" x14ac:dyDescent="0.35">
      <c r="A1001" t="s">
        <v>1046</v>
      </c>
      <c r="B1001" t="s">
        <v>40</v>
      </c>
      <c r="C1001" t="s">
        <v>7</v>
      </c>
      <c r="D1001" t="s">
        <v>12</v>
      </c>
      <c r="F1001">
        <v>44406</v>
      </c>
      <c r="H1001">
        <v>2</v>
      </c>
      <c r="L1001">
        <v>210.4494</v>
      </c>
      <c r="M1001" t="s">
        <v>18</v>
      </c>
      <c r="N1001" t="s">
        <v>1054</v>
      </c>
      <c r="O1001">
        <v>140</v>
      </c>
      <c r="P1001">
        <v>0</v>
      </c>
      <c r="Q1001">
        <v>0</v>
      </c>
      <c r="R1001">
        <v>210.4494</v>
      </c>
      <c r="S1001">
        <v>210.4494</v>
      </c>
      <c r="T1001">
        <v>210.4494</v>
      </c>
      <c r="U1001" t="s">
        <v>1050</v>
      </c>
      <c r="V1001" t="s">
        <v>1052</v>
      </c>
    </row>
  </sheetData>
  <autoFilter ref="A1:V1001" xr:uid="{40E1105A-E058-41F1-8908-59156E84F1CB}">
    <filterColumn colId="4">
      <customFilters>
        <customFilter operator="notEqual" val=" "/>
      </customFilters>
    </filterColumn>
  </autoFilter>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481F11-DCC9-405D-81D1-1A1AEE6A24E9}">
  <sheetPr codeName="Sheet1"/>
  <dimension ref="B1:I7"/>
  <sheetViews>
    <sheetView zoomScale="130" zoomScaleNormal="130" workbookViewId="0">
      <selection activeCell="G11" sqref="G11"/>
    </sheetView>
  </sheetViews>
  <sheetFormatPr defaultColWidth="9.1796875" defaultRowHeight="14.5" x14ac:dyDescent="0.35"/>
  <cols>
    <col min="1" max="1" width="2.26953125" customWidth="1"/>
  </cols>
  <sheetData>
    <row r="1" spans="2:9" x14ac:dyDescent="0.35">
      <c r="B1" s="3" t="s">
        <v>4</v>
      </c>
      <c r="C1" s="3" t="s">
        <v>1047</v>
      </c>
      <c r="E1" s="3" t="s">
        <v>16</v>
      </c>
      <c r="G1" s="3" t="s">
        <v>10</v>
      </c>
      <c r="I1" s="3" t="s">
        <v>0</v>
      </c>
    </row>
    <row r="2" spans="2:9" x14ac:dyDescent="0.35">
      <c r="B2" s="2">
        <v>1</v>
      </c>
      <c r="C2" s="2">
        <v>80</v>
      </c>
      <c r="E2" s="2" t="s">
        <v>17</v>
      </c>
      <c r="G2" s="2" t="s">
        <v>9</v>
      </c>
      <c r="I2" s="2" t="s">
        <v>12</v>
      </c>
    </row>
    <row r="3" spans="2:9" x14ac:dyDescent="0.35">
      <c r="B3" s="2">
        <v>2</v>
      </c>
      <c r="C3" s="2">
        <v>140</v>
      </c>
      <c r="E3" s="2" t="s">
        <v>18</v>
      </c>
      <c r="G3" s="2" t="s">
        <v>44</v>
      </c>
      <c r="I3" s="2" t="s">
        <v>11</v>
      </c>
    </row>
    <row r="4" spans="2:9" x14ac:dyDescent="0.35">
      <c r="B4" s="2">
        <v>3</v>
      </c>
      <c r="C4" s="2">
        <v>195</v>
      </c>
      <c r="E4" s="2" t="s">
        <v>21</v>
      </c>
      <c r="G4" s="2" t="s">
        <v>8</v>
      </c>
      <c r="I4" s="2" t="s">
        <v>1</v>
      </c>
    </row>
    <row r="5" spans="2:9" x14ac:dyDescent="0.35">
      <c r="E5" s="2" t="s">
        <v>19</v>
      </c>
      <c r="G5" s="2" t="s">
        <v>7</v>
      </c>
      <c r="I5" s="2" t="s">
        <v>2</v>
      </c>
    </row>
    <row r="6" spans="2:9" x14ac:dyDescent="0.35">
      <c r="E6" s="2" t="s">
        <v>20</v>
      </c>
      <c r="G6" s="2" t="s">
        <v>43</v>
      </c>
      <c r="I6" s="2" t="s">
        <v>13</v>
      </c>
    </row>
    <row r="7" spans="2:9" x14ac:dyDescent="0.35">
      <c r="G7" s="2" t="s">
        <v>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14EAE3-D7A2-4960-A144-D5FA5850AE0D}">
  <dimension ref="B3:O42"/>
  <sheetViews>
    <sheetView topLeftCell="A34" workbookViewId="0">
      <selection activeCell="C41" sqref="C41"/>
    </sheetView>
  </sheetViews>
  <sheetFormatPr defaultRowHeight="14.5" x14ac:dyDescent="0.35"/>
  <cols>
    <col min="1" max="1" width="12.36328125" bestFit="1" customWidth="1"/>
    <col min="2" max="2" width="16.6328125" bestFit="1" customWidth="1"/>
    <col min="3" max="3" width="11.7265625" bestFit="1" customWidth="1"/>
    <col min="4" max="4" width="9.7265625" bestFit="1" customWidth="1"/>
    <col min="5" max="5" width="4" bestFit="1" customWidth="1"/>
    <col min="6" max="6" width="9.54296875" bestFit="1" customWidth="1"/>
    <col min="7" max="7" width="12.6328125" bestFit="1" customWidth="1"/>
    <col min="8" max="8" width="6.7265625" bestFit="1" customWidth="1"/>
    <col min="9" max="9" width="12.36328125" bestFit="1" customWidth="1"/>
    <col min="10" max="10" width="15.26953125" bestFit="1" customWidth="1"/>
    <col min="11" max="11" width="6.1796875" bestFit="1" customWidth="1"/>
    <col min="12" max="12" width="4.36328125" bestFit="1" customWidth="1"/>
    <col min="13" max="13" width="8.81640625" bestFit="1" customWidth="1"/>
    <col min="14" max="14" width="5.90625" bestFit="1" customWidth="1"/>
    <col min="15" max="15" width="6.7265625" bestFit="1" customWidth="1"/>
    <col min="16" max="16" width="10.7265625" bestFit="1" customWidth="1"/>
  </cols>
  <sheetData>
    <row r="3" spans="2:15" x14ac:dyDescent="0.35">
      <c r="F3" s="16" t="s">
        <v>24</v>
      </c>
      <c r="G3" t="s">
        <v>1060</v>
      </c>
    </row>
    <row r="4" spans="2:15" x14ac:dyDescent="0.35">
      <c r="F4" s="17" t="s">
        <v>35</v>
      </c>
      <c r="G4" s="6">
        <v>45</v>
      </c>
    </row>
    <row r="12" spans="2:15" x14ac:dyDescent="0.35">
      <c r="B12" s="16" t="s">
        <v>1063</v>
      </c>
      <c r="C12" t="s">
        <v>1061</v>
      </c>
      <c r="D12" s="18" t="s">
        <v>1066</v>
      </c>
    </row>
    <row r="13" spans="2:15" x14ac:dyDescent="0.35">
      <c r="B13" s="17" t="s">
        <v>23</v>
      </c>
      <c r="C13" s="5">
        <v>0.58684210526315794</v>
      </c>
      <c r="D13" s="21">
        <f>C13*60</f>
        <v>35.21052631578948</v>
      </c>
      <c r="I13" s="16" t="s">
        <v>1059</v>
      </c>
      <c r="J13" s="16" t="s">
        <v>1058</v>
      </c>
    </row>
    <row r="14" spans="2:15" x14ac:dyDescent="0.35">
      <c r="B14" s="17" t="s">
        <v>1062</v>
      </c>
      <c r="C14" s="5">
        <v>0.79226736566186107</v>
      </c>
      <c r="D14" s="5">
        <f>C14*60</f>
        <v>47.536041939711666</v>
      </c>
      <c r="I14" s="16" t="s">
        <v>1055</v>
      </c>
      <c r="J14" t="s">
        <v>17</v>
      </c>
      <c r="K14" t="s">
        <v>18</v>
      </c>
      <c r="L14" t="s">
        <v>19</v>
      </c>
      <c r="M14" t="s">
        <v>20</v>
      </c>
      <c r="N14" t="s">
        <v>21</v>
      </c>
      <c r="O14" t="s">
        <v>1056</v>
      </c>
    </row>
    <row r="15" spans="2:15" x14ac:dyDescent="0.35">
      <c r="I15" s="17" t="s">
        <v>12</v>
      </c>
      <c r="J15" s="6">
        <v>178</v>
      </c>
      <c r="K15" s="6">
        <v>148</v>
      </c>
      <c r="L15" s="6">
        <v>66</v>
      </c>
      <c r="M15" s="6">
        <v>13</v>
      </c>
      <c r="N15" s="6">
        <v>2</v>
      </c>
      <c r="O15" s="6"/>
    </row>
    <row r="16" spans="2:15" x14ac:dyDescent="0.35">
      <c r="B16" t="s">
        <v>1064</v>
      </c>
      <c r="C16" s="5">
        <f>GETPIVOTDATA("LbrHrs",$B$12,"Rush","Non-Rush")-GETPIVOTDATA("LbrHrs",$B$12,"Rush","Rush")</f>
        <v>0.20542526039870312</v>
      </c>
      <c r="D16" s="5">
        <f>C16*60</f>
        <v>12.325515623922188</v>
      </c>
      <c r="I16" s="17" t="s">
        <v>13</v>
      </c>
      <c r="J16" s="6">
        <v>115</v>
      </c>
      <c r="K16" s="6">
        <v>97</v>
      </c>
      <c r="L16" s="6">
        <v>31</v>
      </c>
      <c r="M16" s="6">
        <v>9</v>
      </c>
      <c r="N16" s="6">
        <v>2</v>
      </c>
      <c r="O16" s="6"/>
    </row>
    <row r="17" spans="3:15" x14ac:dyDescent="0.35">
      <c r="I17" s="17" t="s">
        <v>11</v>
      </c>
      <c r="J17" s="6">
        <v>100</v>
      </c>
      <c r="K17" s="6">
        <v>60</v>
      </c>
      <c r="L17" s="6">
        <v>20</v>
      </c>
      <c r="M17" s="6">
        <v>10</v>
      </c>
      <c r="N17" s="6"/>
      <c r="O17" s="6"/>
    </row>
    <row r="18" spans="3:15" x14ac:dyDescent="0.35">
      <c r="C18">
        <f>0.59*60</f>
        <v>35.4</v>
      </c>
      <c r="I18" s="17" t="s">
        <v>2</v>
      </c>
      <c r="J18" s="6">
        <v>24</v>
      </c>
      <c r="K18" s="6">
        <v>51</v>
      </c>
      <c r="L18" s="6">
        <v>6</v>
      </c>
      <c r="M18" s="6">
        <v>4</v>
      </c>
      <c r="N18" s="6">
        <v>1</v>
      </c>
      <c r="O18" s="6"/>
    </row>
    <row r="19" spans="3:15" x14ac:dyDescent="0.35">
      <c r="I19" s="17" t="s">
        <v>1</v>
      </c>
      <c r="J19" s="6">
        <v>24</v>
      </c>
      <c r="K19" s="6">
        <v>25</v>
      </c>
      <c r="L19" s="6">
        <v>9</v>
      </c>
      <c r="M19" s="6">
        <v>5</v>
      </c>
      <c r="N19" s="6"/>
      <c r="O19" s="6"/>
    </row>
    <row r="20" spans="3:15" x14ac:dyDescent="0.35">
      <c r="I20" s="17" t="s">
        <v>1056</v>
      </c>
      <c r="J20" s="6"/>
      <c r="K20" s="6"/>
      <c r="L20" s="6"/>
      <c r="M20" s="6"/>
      <c r="N20" s="6"/>
      <c r="O20" s="6"/>
    </row>
    <row r="41" spans="3:3" x14ac:dyDescent="0.35">
      <c r="C41" t="s">
        <v>1059</v>
      </c>
    </row>
    <row r="42" spans="3:3" x14ac:dyDescent="0.35">
      <c r="C42" s="6">
        <v>1000</v>
      </c>
    </row>
  </sheetData>
  <pageMargins left="0.7" right="0.7" top="0.75" bottom="0.75" header="0.3" footer="0.3"/>
  <drawing r:id="rId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28E23C-0FC1-459A-9F00-712E687E2DFA}">
  <sheetPr filterMode="1"/>
  <dimension ref="A1:Z1001"/>
  <sheetViews>
    <sheetView workbookViewId="0">
      <selection activeCell="F1" sqref="F1:F1048576"/>
    </sheetView>
  </sheetViews>
  <sheetFormatPr defaultRowHeight="14.5" x14ac:dyDescent="0.35"/>
  <cols>
    <col min="22" max="23" width="8.7265625" style="6"/>
  </cols>
  <sheetData>
    <row r="1" spans="1:23" x14ac:dyDescent="0.35">
      <c r="A1" s="1" t="s">
        <v>5</v>
      </c>
      <c r="B1" s="1" t="s">
        <v>24</v>
      </c>
      <c r="C1" s="1" t="s">
        <v>10</v>
      </c>
      <c r="D1" s="1" t="s">
        <v>0</v>
      </c>
      <c r="E1" s="1" t="s">
        <v>23</v>
      </c>
      <c r="F1" s="1" t="s">
        <v>14</v>
      </c>
      <c r="G1" s="1" t="s">
        <v>15</v>
      </c>
      <c r="H1" s="1" t="s">
        <v>1067</v>
      </c>
      <c r="I1" s="1" t="s">
        <v>4</v>
      </c>
      <c r="J1" s="1" t="s">
        <v>25</v>
      </c>
      <c r="K1" s="1" t="s">
        <v>26</v>
      </c>
      <c r="L1" s="1" t="s">
        <v>27</v>
      </c>
      <c r="M1" s="1" t="s">
        <v>28</v>
      </c>
      <c r="N1" s="1" t="s">
        <v>16</v>
      </c>
      <c r="O1" s="1" t="s">
        <v>22</v>
      </c>
      <c r="P1" s="1" t="s">
        <v>1047</v>
      </c>
      <c r="Q1" s="1" t="s">
        <v>29</v>
      </c>
      <c r="R1" s="1" t="s">
        <v>30</v>
      </c>
      <c r="S1" s="1" t="s">
        <v>31</v>
      </c>
      <c r="T1" s="1" t="s">
        <v>32</v>
      </c>
      <c r="U1" s="1" t="s">
        <v>33</v>
      </c>
      <c r="V1" s="20" t="s">
        <v>45</v>
      </c>
      <c r="W1" s="20" t="s">
        <v>46</v>
      </c>
    </row>
    <row r="2" spans="1:23" x14ac:dyDescent="0.35">
      <c r="A2" t="s">
        <v>47</v>
      </c>
      <c r="B2" t="s">
        <v>36</v>
      </c>
      <c r="C2" t="s">
        <v>8</v>
      </c>
      <c r="D2" t="s">
        <v>12</v>
      </c>
      <c r="F2">
        <v>44075</v>
      </c>
      <c r="G2">
        <v>44089</v>
      </c>
      <c r="H2">
        <f>G2-F2</f>
        <v>14</v>
      </c>
      <c r="I2">
        <v>2</v>
      </c>
      <c r="L2">
        <v>0.5</v>
      </c>
      <c r="M2">
        <v>360</v>
      </c>
      <c r="N2" t="s">
        <v>17</v>
      </c>
      <c r="O2">
        <v>14</v>
      </c>
      <c r="P2">
        <v>140</v>
      </c>
      <c r="Q2">
        <v>70</v>
      </c>
      <c r="R2">
        <v>70</v>
      </c>
      <c r="S2">
        <v>360</v>
      </c>
      <c r="T2">
        <v>430</v>
      </c>
      <c r="U2">
        <v>430</v>
      </c>
      <c r="V2" s="6">
        <v>3</v>
      </c>
      <c r="W2" s="6">
        <v>3</v>
      </c>
    </row>
    <row r="3" spans="1:23" x14ac:dyDescent="0.35">
      <c r="A3" t="s">
        <v>48</v>
      </c>
      <c r="B3" t="s">
        <v>37</v>
      </c>
      <c r="C3" t="s">
        <v>43</v>
      </c>
      <c r="D3" t="s">
        <v>13</v>
      </c>
      <c r="F3">
        <v>44075</v>
      </c>
      <c r="G3">
        <v>44078</v>
      </c>
      <c r="H3">
        <f t="shared" ref="H3:H66" si="0">G3-F3</f>
        <v>3</v>
      </c>
      <c r="I3">
        <v>1</v>
      </c>
      <c r="L3">
        <v>0.5</v>
      </c>
      <c r="M3">
        <v>90.041600000000003</v>
      </c>
      <c r="N3" t="s">
        <v>17</v>
      </c>
      <c r="O3">
        <v>3</v>
      </c>
      <c r="P3">
        <v>80</v>
      </c>
      <c r="Q3">
        <v>40</v>
      </c>
      <c r="R3">
        <v>40</v>
      </c>
      <c r="S3">
        <v>90.041600000000003</v>
      </c>
      <c r="T3">
        <v>130.04160000000002</v>
      </c>
      <c r="U3">
        <v>130.04160000000002</v>
      </c>
      <c r="V3" s="6">
        <v>3</v>
      </c>
      <c r="W3" s="6">
        <v>6</v>
      </c>
    </row>
    <row r="4" spans="1:23" x14ac:dyDescent="0.35">
      <c r="A4" t="s">
        <v>49</v>
      </c>
      <c r="B4" t="s">
        <v>34</v>
      </c>
      <c r="C4" t="s">
        <v>44</v>
      </c>
      <c r="D4" t="s">
        <v>11</v>
      </c>
      <c r="F4">
        <v>44075</v>
      </c>
      <c r="G4">
        <v>44091</v>
      </c>
      <c r="H4">
        <f t="shared" si="0"/>
        <v>16</v>
      </c>
      <c r="I4">
        <v>1</v>
      </c>
      <c r="L4">
        <v>0.25</v>
      </c>
      <c r="M4">
        <v>120</v>
      </c>
      <c r="N4" t="s">
        <v>19</v>
      </c>
      <c r="O4">
        <v>16</v>
      </c>
      <c r="P4">
        <v>80</v>
      </c>
      <c r="Q4">
        <v>20</v>
      </c>
      <c r="R4">
        <v>20</v>
      </c>
      <c r="S4">
        <v>120</v>
      </c>
      <c r="T4">
        <v>140</v>
      </c>
      <c r="U4">
        <v>140</v>
      </c>
      <c r="V4" s="6">
        <v>3</v>
      </c>
      <c r="W4" s="6">
        <v>5</v>
      </c>
    </row>
    <row r="5" spans="1:23" x14ac:dyDescent="0.35">
      <c r="A5" t="s">
        <v>50</v>
      </c>
      <c r="B5" t="s">
        <v>37</v>
      </c>
      <c r="C5" t="s">
        <v>43</v>
      </c>
      <c r="D5" t="s">
        <v>11</v>
      </c>
      <c r="F5">
        <v>44075</v>
      </c>
      <c r="G5">
        <v>44091</v>
      </c>
      <c r="H5">
        <f t="shared" si="0"/>
        <v>16</v>
      </c>
      <c r="I5">
        <v>1</v>
      </c>
      <c r="L5">
        <v>0.25</v>
      </c>
      <c r="M5">
        <v>16.25</v>
      </c>
      <c r="N5" t="s">
        <v>17</v>
      </c>
      <c r="O5">
        <v>16</v>
      </c>
      <c r="P5">
        <v>80</v>
      </c>
      <c r="Q5">
        <v>20</v>
      </c>
      <c r="R5">
        <v>20</v>
      </c>
      <c r="S5">
        <v>16.25</v>
      </c>
      <c r="T5">
        <v>36.25</v>
      </c>
      <c r="U5">
        <v>36.25</v>
      </c>
      <c r="V5" s="6">
        <v>3</v>
      </c>
      <c r="W5" s="6">
        <v>5</v>
      </c>
    </row>
    <row r="6" spans="1:23" x14ac:dyDescent="0.35">
      <c r="A6" t="s">
        <v>51</v>
      </c>
      <c r="B6" t="s">
        <v>35</v>
      </c>
      <c r="C6" t="s">
        <v>44</v>
      </c>
      <c r="D6" t="s">
        <v>11</v>
      </c>
      <c r="E6" t="s">
        <v>3</v>
      </c>
      <c r="F6">
        <v>44075</v>
      </c>
      <c r="G6">
        <v>44091</v>
      </c>
      <c r="H6">
        <f t="shared" si="0"/>
        <v>16</v>
      </c>
      <c r="I6">
        <v>1</v>
      </c>
      <c r="L6">
        <v>0.25</v>
      </c>
      <c r="M6">
        <v>45.237400000000001</v>
      </c>
      <c r="N6" t="s">
        <v>17</v>
      </c>
      <c r="O6">
        <v>16</v>
      </c>
      <c r="P6">
        <v>80</v>
      </c>
      <c r="Q6">
        <v>20</v>
      </c>
      <c r="R6">
        <v>20</v>
      </c>
      <c r="S6">
        <v>45.237400000000001</v>
      </c>
      <c r="T6">
        <v>65.237400000000008</v>
      </c>
      <c r="U6">
        <v>65.237400000000008</v>
      </c>
      <c r="V6" s="6">
        <v>3</v>
      </c>
      <c r="W6" s="6">
        <v>5</v>
      </c>
    </row>
    <row r="7" spans="1:23" x14ac:dyDescent="0.35">
      <c r="A7" t="s">
        <v>52</v>
      </c>
      <c r="B7" t="s">
        <v>37</v>
      </c>
      <c r="C7" t="s">
        <v>43</v>
      </c>
      <c r="D7" t="s">
        <v>12</v>
      </c>
      <c r="F7">
        <v>44075</v>
      </c>
      <c r="G7">
        <v>44089</v>
      </c>
      <c r="H7">
        <f t="shared" si="0"/>
        <v>14</v>
      </c>
      <c r="I7">
        <v>1</v>
      </c>
      <c r="L7">
        <v>0.25</v>
      </c>
      <c r="M7">
        <v>97.626300000000001</v>
      </c>
      <c r="N7" t="s">
        <v>17</v>
      </c>
      <c r="O7">
        <v>14</v>
      </c>
      <c r="P7">
        <v>80</v>
      </c>
      <c r="Q7">
        <v>20</v>
      </c>
      <c r="R7">
        <v>20</v>
      </c>
      <c r="S7">
        <v>97.626300000000001</v>
      </c>
      <c r="T7">
        <v>117.6263</v>
      </c>
      <c r="U7">
        <v>117.6263</v>
      </c>
      <c r="V7" s="6">
        <v>3</v>
      </c>
      <c r="W7" s="6">
        <v>3</v>
      </c>
    </row>
    <row r="8" spans="1:23" x14ac:dyDescent="0.35">
      <c r="A8" t="s">
        <v>53</v>
      </c>
      <c r="B8" t="s">
        <v>34</v>
      </c>
      <c r="C8" t="s">
        <v>44</v>
      </c>
      <c r="D8" t="s">
        <v>12</v>
      </c>
      <c r="F8">
        <v>44076</v>
      </c>
      <c r="G8">
        <v>44090</v>
      </c>
      <c r="H8">
        <f t="shared" si="0"/>
        <v>14</v>
      </c>
      <c r="I8">
        <v>2</v>
      </c>
      <c r="L8">
        <v>0.25</v>
      </c>
      <c r="M8">
        <v>29.13</v>
      </c>
      <c r="N8" t="s">
        <v>17</v>
      </c>
      <c r="O8">
        <v>14</v>
      </c>
      <c r="P8">
        <v>140</v>
      </c>
      <c r="Q8">
        <v>35</v>
      </c>
      <c r="R8">
        <v>35</v>
      </c>
      <c r="S8">
        <v>29.13</v>
      </c>
      <c r="T8">
        <v>64.13</v>
      </c>
      <c r="U8">
        <v>64.13</v>
      </c>
      <c r="V8" s="6">
        <v>4</v>
      </c>
      <c r="W8" s="6">
        <v>4</v>
      </c>
    </row>
    <row r="9" spans="1:23" x14ac:dyDescent="0.35">
      <c r="A9" t="s">
        <v>54</v>
      </c>
      <c r="B9" t="s">
        <v>37</v>
      </c>
      <c r="C9" t="s">
        <v>43</v>
      </c>
      <c r="D9" t="s">
        <v>13</v>
      </c>
      <c r="F9">
        <v>44076</v>
      </c>
      <c r="G9">
        <v>44106</v>
      </c>
      <c r="H9">
        <f t="shared" si="0"/>
        <v>30</v>
      </c>
      <c r="I9">
        <v>1</v>
      </c>
      <c r="L9">
        <v>0.75</v>
      </c>
      <c r="M9">
        <v>35.1</v>
      </c>
      <c r="N9" t="s">
        <v>17</v>
      </c>
      <c r="O9">
        <v>30</v>
      </c>
      <c r="P9">
        <v>80</v>
      </c>
      <c r="Q9">
        <v>60</v>
      </c>
      <c r="R9">
        <v>60</v>
      </c>
      <c r="S9">
        <v>35.1</v>
      </c>
      <c r="T9">
        <v>95.1</v>
      </c>
      <c r="U9">
        <v>95.1</v>
      </c>
      <c r="V9" s="6">
        <v>4</v>
      </c>
      <c r="W9" s="6">
        <v>6</v>
      </c>
    </row>
    <row r="10" spans="1:23" x14ac:dyDescent="0.35">
      <c r="A10" t="s">
        <v>55</v>
      </c>
      <c r="B10" t="s">
        <v>35</v>
      </c>
      <c r="C10" t="s">
        <v>9</v>
      </c>
      <c r="D10" t="s">
        <v>11</v>
      </c>
      <c r="F10">
        <v>44076</v>
      </c>
      <c r="G10">
        <v>44105</v>
      </c>
      <c r="H10">
        <f t="shared" si="0"/>
        <v>29</v>
      </c>
      <c r="I10">
        <v>1</v>
      </c>
      <c r="L10">
        <v>0.25</v>
      </c>
      <c r="M10">
        <v>76.7</v>
      </c>
      <c r="N10" t="s">
        <v>18</v>
      </c>
      <c r="O10">
        <v>29</v>
      </c>
      <c r="P10">
        <v>80</v>
      </c>
      <c r="Q10">
        <v>20</v>
      </c>
      <c r="R10">
        <v>20</v>
      </c>
      <c r="S10">
        <v>76.7</v>
      </c>
      <c r="T10">
        <v>96.7</v>
      </c>
      <c r="U10">
        <v>96.7</v>
      </c>
      <c r="V10" s="6">
        <v>4</v>
      </c>
      <c r="W10" s="6">
        <v>5</v>
      </c>
    </row>
    <row r="11" spans="1:23" x14ac:dyDescent="0.35">
      <c r="A11" t="s">
        <v>56</v>
      </c>
      <c r="B11" t="s">
        <v>34</v>
      </c>
      <c r="C11" t="s">
        <v>8</v>
      </c>
      <c r="D11" t="s">
        <v>2</v>
      </c>
      <c r="E11" t="s">
        <v>3</v>
      </c>
      <c r="F11">
        <v>44076</v>
      </c>
      <c r="G11">
        <v>44110</v>
      </c>
      <c r="H11">
        <f t="shared" si="0"/>
        <v>34</v>
      </c>
      <c r="I11">
        <v>1</v>
      </c>
      <c r="L11">
        <v>1.5</v>
      </c>
      <c r="M11">
        <v>374.07940000000002</v>
      </c>
      <c r="N11" t="s">
        <v>18</v>
      </c>
      <c r="O11">
        <v>34</v>
      </c>
      <c r="P11">
        <v>80</v>
      </c>
      <c r="Q11">
        <v>120</v>
      </c>
      <c r="R11">
        <v>120</v>
      </c>
      <c r="S11">
        <v>374.07940000000002</v>
      </c>
      <c r="T11">
        <v>494.07940000000002</v>
      </c>
      <c r="U11">
        <v>494.07940000000002</v>
      </c>
      <c r="V11" s="6">
        <v>4</v>
      </c>
      <c r="W11" s="6">
        <v>3</v>
      </c>
    </row>
    <row r="12" spans="1:23" x14ac:dyDescent="0.35">
      <c r="A12" t="s">
        <v>57</v>
      </c>
      <c r="B12" t="s">
        <v>38</v>
      </c>
      <c r="C12" t="s">
        <v>9</v>
      </c>
      <c r="D12" t="s">
        <v>13</v>
      </c>
      <c r="F12">
        <v>44076</v>
      </c>
      <c r="G12">
        <v>44173</v>
      </c>
      <c r="H12">
        <f t="shared" si="0"/>
        <v>97</v>
      </c>
      <c r="I12">
        <v>2</v>
      </c>
      <c r="L12">
        <v>4.75</v>
      </c>
      <c r="M12">
        <v>832.15830000000005</v>
      </c>
      <c r="N12" t="s">
        <v>17</v>
      </c>
      <c r="O12">
        <v>97</v>
      </c>
      <c r="P12">
        <v>140</v>
      </c>
      <c r="Q12">
        <v>665</v>
      </c>
      <c r="R12">
        <v>665</v>
      </c>
      <c r="S12">
        <v>832.15830000000005</v>
      </c>
      <c r="T12">
        <v>1497.1583000000001</v>
      </c>
      <c r="U12">
        <v>1497.1583000000001</v>
      </c>
      <c r="V12" s="6">
        <v>4</v>
      </c>
      <c r="W12" s="6">
        <v>3</v>
      </c>
    </row>
    <row r="13" spans="1:23" x14ac:dyDescent="0.35">
      <c r="A13" t="s">
        <v>58</v>
      </c>
      <c r="B13" t="s">
        <v>37</v>
      </c>
      <c r="C13" t="s">
        <v>43</v>
      </c>
      <c r="D13" t="s">
        <v>11</v>
      </c>
      <c r="E13" t="s">
        <v>3</v>
      </c>
      <c r="F13">
        <v>44077</v>
      </c>
      <c r="G13">
        <v>44097</v>
      </c>
      <c r="H13">
        <f t="shared" si="0"/>
        <v>20</v>
      </c>
      <c r="I13">
        <v>1</v>
      </c>
      <c r="L13">
        <v>0.25</v>
      </c>
      <c r="M13">
        <v>70.212999999999994</v>
      </c>
      <c r="N13" t="s">
        <v>17</v>
      </c>
      <c r="O13">
        <v>20</v>
      </c>
      <c r="P13">
        <v>80</v>
      </c>
      <c r="Q13">
        <v>20</v>
      </c>
      <c r="R13">
        <v>20</v>
      </c>
      <c r="S13">
        <v>70.212999999999994</v>
      </c>
      <c r="T13">
        <v>90.212999999999994</v>
      </c>
      <c r="U13">
        <v>90.212999999999994</v>
      </c>
      <c r="V13" s="6">
        <v>5</v>
      </c>
      <c r="W13" s="6">
        <v>4</v>
      </c>
    </row>
    <row r="14" spans="1:23" x14ac:dyDescent="0.35">
      <c r="A14" t="s">
        <v>59</v>
      </c>
      <c r="B14" t="s">
        <v>38</v>
      </c>
      <c r="C14" t="s">
        <v>9</v>
      </c>
      <c r="D14" t="s">
        <v>12</v>
      </c>
      <c r="F14">
        <v>44078</v>
      </c>
      <c r="G14">
        <v>44104</v>
      </c>
      <c r="H14">
        <f t="shared" si="0"/>
        <v>26</v>
      </c>
      <c r="I14">
        <v>1</v>
      </c>
      <c r="L14">
        <v>0.5</v>
      </c>
      <c r="M14">
        <v>150</v>
      </c>
      <c r="N14" t="s">
        <v>19</v>
      </c>
      <c r="O14">
        <v>26</v>
      </c>
      <c r="P14">
        <v>80</v>
      </c>
      <c r="Q14">
        <v>40</v>
      </c>
      <c r="R14">
        <v>40</v>
      </c>
      <c r="S14">
        <v>150</v>
      </c>
      <c r="T14">
        <v>190</v>
      </c>
      <c r="U14">
        <v>190</v>
      </c>
      <c r="V14" s="6">
        <v>6</v>
      </c>
      <c r="W14" s="6">
        <v>4</v>
      </c>
    </row>
    <row r="15" spans="1:23" x14ac:dyDescent="0.35">
      <c r="A15" t="s">
        <v>60</v>
      </c>
      <c r="B15" t="s">
        <v>34</v>
      </c>
      <c r="C15" t="s">
        <v>6</v>
      </c>
      <c r="D15" t="s">
        <v>12</v>
      </c>
      <c r="F15">
        <v>44078</v>
      </c>
      <c r="G15">
        <v>44128</v>
      </c>
      <c r="H15">
        <f t="shared" si="0"/>
        <v>50</v>
      </c>
      <c r="I15">
        <v>2</v>
      </c>
      <c r="L15">
        <v>1.5</v>
      </c>
      <c r="M15">
        <v>275</v>
      </c>
      <c r="N15" t="s">
        <v>18</v>
      </c>
      <c r="O15">
        <v>50</v>
      </c>
      <c r="P15">
        <v>140</v>
      </c>
      <c r="Q15">
        <v>210</v>
      </c>
      <c r="R15">
        <v>210</v>
      </c>
      <c r="S15">
        <v>275</v>
      </c>
      <c r="T15">
        <v>485</v>
      </c>
      <c r="U15">
        <v>485</v>
      </c>
      <c r="V15" s="6">
        <v>6</v>
      </c>
      <c r="W15" s="6">
        <v>7</v>
      </c>
    </row>
    <row r="16" spans="1:23" x14ac:dyDescent="0.35">
      <c r="A16" t="s">
        <v>61</v>
      </c>
      <c r="B16" t="s">
        <v>35</v>
      </c>
      <c r="C16" t="s">
        <v>8</v>
      </c>
      <c r="D16" t="s">
        <v>13</v>
      </c>
      <c r="E16" t="s">
        <v>3</v>
      </c>
      <c r="F16">
        <v>44078</v>
      </c>
      <c r="G16">
        <v>44145</v>
      </c>
      <c r="H16">
        <f t="shared" si="0"/>
        <v>67</v>
      </c>
      <c r="I16">
        <v>1</v>
      </c>
      <c r="L16">
        <v>0.75</v>
      </c>
      <c r="M16">
        <v>938</v>
      </c>
      <c r="N16" t="s">
        <v>18</v>
      </c>
      <c r="O16">
        <v>67</v>
      </c>
      <c r="P16">
        <v>80</v>
      </c>
      <c r="Q16">
        <v>60</v>
      </c>
      <c r="R16">
        <v>60</v>
      </c>
      <c r="S16">
        <v>938</v>
      </c>
      <c r="T16">
        <v>998</v>
      </c>
      <c r="U16">
        <v>998</v>
      </c>
      <c r="V16" s="6">
        <v>6</v>
      </c>
      <c r="W16" s="6">
        <v>3</v>
      </c>
    </row>
    <row r="17" spans="1:23" x14ac:dyDescent="0.35">
      <c r="A17" t="s">
        <v>62</v>
      </c>
      <c r="B17" t="s">
        <v>37</v>
      </c>
      <c r="C17" t="s">
        <v>43</v>
      </c>
      <c r="D17" t="s">
        <v>12</v>
      </c>
      <c r="F17">
        <v>44079</v>
      </c>
      <c r="G17">
        <v>44095</v>
      </c>
      <c r="H17">
        <f t="shared" si="0"/>
        <v>16</v>
      </c>
      <c r="I17">
        <v>1</v>
      </c>
      <c r="L17">
        <v>0.25</v>
      </c>
      <c r="M17">
        <v>61.249699999999997</v>
      </c>
      <c r="N17" t="s">
        <v>17</v>
      </c>
      <c r="O17">
        <v>16</v>
      </c>
      <c r="P17">
        <v>80</v>
      </c>
      <c r="Q17">
        <v>20</v>
      </c>
      <c r="R17">
        <v>20</v>
      </c>
      <c r="S17">
        <v>61.249699999999997</v>
      </c>
      <c r="T17">
        <v>81.24969999999999</v>
      </c>
      <c r="U17">
        <v>81.24969999999999</v>
      </c>
      <c r="V17" s="6">
        <v>7</v>
      </c>
      <c r="W17" s="6">
        <v>2</v>
      </c>
    </row>
    <row r="18" spans="1:23" x14ac:dyDescent="0.35">
      <c r="A18" t="s">
        <v>63</v>
      </c>
      <c r="B18" t="s">
        <v>38</v>
      </c>
      <c r="C18" t="s">
        <v>9</v>
      </c>
      <c r="D18" t="s">
        <v>12</v>
      </c>
      <c r="F18">
        <v>44079</v>
      </c>
      <c r="G18">
        <v>44096</v>
      </c>
      <c r="H18">
        <f t="shared" si="0"/>
        <v>17</v>
      </c>
      <c r="I18">
        <v>1</v>
      </c>
      <c r="L18">
        <v>1.5</v>
      </c>
      <c r="M18">
        <v>48</v>
      </c>
      <c r="N18" t="s">
        <v>18</v>
      </c>
      <c r="O18">
        <v>17</v>
      </c>
      <c r="P18">
        <v>80</v>
      </c>
      <c r="Q18">
        <v>120</v>
      </c>
      <c r="R18">
        <v>120</v>
      </c>
      <c r="S18">
        <v>48</v>
      </c>
      <c r="T18">
        <v>168</v>
      </c>
      <c r="U18">
        <v>168</v>
      </c>
      <c r="V18" s="6">
        <v>7</v>
      </c>
      <c r="W18" s="6">
        <v>3</v>
      </c>
    </row>
    <row r="19" spans="1:23" x14ac:dyDescent="0.35">
      <c r="A19" t="s">
        <v>64</v>
      </c>
      <c r="B19" t="s">
        <v>35</v>
      </c>
      <c r="C19" t="s">
        <v>9</v>
      </c>
      <c r="D19" t="s">
        <v>12</v>
      </c>
      <c r="F19">
        <v>44081</v>
      </c>
      <c r="G19">
        <v>44084</v>
      </c>
      <c r="H19">
        <f t="shared" si="0"/>
        <v>3</v>
      </c>
      <c r="I19">
        <v>2</v>
      </c>
      <c r="L19">
        <v>0.25</v>
      </c>
      <c r="M19">
        <v>204.28399999999999</v>
      </c>
      <c r="N19" t="s">
        <v>17</v>
      </c>
      <c r="O19">
        <v>3</v>
      </c>
      <c r="P19">
        <v>140</v>
      </c>
      <c r="Q19">
        <v>35</v>
      </c>
      <c r="R19">
        <v>35</v>
      </c>
      <c r="S19">
        <v>204.28399999999999</v>
      </c>
      <c r="T19">
        <v>239.28399999999999</v>
      </c>
      <c r="U19">
        <v>239.28399999999999</v>
      </c>
      <c r="V19" s="6">
        <v>2</v>
      </c>
      <c r="W19" s="6">
        <v>5</v>
      </c>
    </row>
    <row r="20" spans="1:23" x14ac:dyDescent="0.35">
      <c r="A20" t="s">
        <v>65</v>
      </c>
      <c r="B20" t="s">
        <v>35</v>
      </c>
      <c r="C20" t="s">
        <v>44</v>
      </c>
      <c r="D20" t="s">
        <v>13</v>
      </c>
      <c r="F20">
        <v>44082</v>
      </c>
      <c r="G20">
        <v>44089</v>
      </c>
      <c r="H20">
        <f t="shared" si="0"/>
        <v>7</v>
      </c>
      <c r="I20">
        <v>2</v>
      </c>
      <c r="L20">
        <v>0.5</v>
      </c>
      <c r="M20">
        <v>240</v>
      </c>
      <c r="N20" t="s">
        <v>17</v>
      </c>
      <c r="O20">
        <v>7</v>
      </c>
      <c r="P20">
        <v>140</v>
      </c>
      <c r="Q20">
        <v>70</v>
      </c>
      <c r="R20">
        <v>70</v>
      </c>
      <c r="S20">
        <v>240</v>
      </c>
      <c r="T20">
        <v>310</v>
      </c>
      <c r="U20">
        <v>310</v>
      </c>
      <c r="V20" s="6">
        <v>3</v>
      </c>
      <c r="W20" s="6">
        <v>3</v>
      </c>
    </row>
    <row r="21" spans="1:23" x14ac:dyDescent="0.35">
      <c r="A21" t="s">
        <v>66</v>
      </c>
      <c r="B21" t="s">
        <v>39</v>
      </c>
      <c r="C21" t="s">
        <v>8</v>
      </c>
      <c r="D21" t="s">
        <v>13</v>
      </c>
      <c r="F21">
        <v>44082</v>
      </c>
      <c r="G21">
        <v>44091</v>
      </c>
      <c r="H21">
        <f t="shared" si="0"/>
        <v>9</v>
      </c>
      <c r="I21">
        <v>2</v>
      </c>
      <c r="L21">
        <v>0.5</v>
      </c>
      <c r="M21">
        <v>120</v>
      </c>
      <c r="N21" t="s">
        <v>17</v>
      </c>
      <c r="O21">
        <v>9</v>
      </c>
      <c r="P21">
        <v>140</v>
      </c>
      <c r="Q21">
        <v>70</v>
      </c>
      <c r="R21">
        <v>70</v>
      </c>
      <c r="S21">
        <v>120</v>
      </c>
      <c r="T21">
        <v>190</v>
      </c>
      <c r="U21">
        <v>190</v>
      </c>
      <c r="V21" s="6">
        <v>3</v>
      </c>
      <c r="W21" s="6">
        <v>5</v>
      </c>
    </row>
    <row r="22" spans="1:23" x14ac:dyDescent="0.35">
      <c r="A22" t="s">
        <v>67</v>
      </c>
      <c r="B22" t="s">
        <v>34</v>
      </c>
      <c r="C22" t="s">
        <v>44</v>
      </c>
      <c r="D22" t="s">
        <v>2</v>
      </c>
      <c r="F22">
        <v>44082</v>
      </c>
      <c r="G22">
        <v>44095</v>
      </c>
      <c r="H22">
        <f t="shared" si="0"/>
        <v>13</v>
      </c>
      <c r="I22">
        <v>1</v>
      </c>
      <c r="L22">
        <v>1.75</v>
      </c>
      <c r="M22">
        <v>475</v>
      </c>
      <c r="N22" t="s">
        <v>17</v>
      </c>
      <c r="O22">
        <v>13</v>
      </c>
      <c r="P22">
        <v>80</v>
      </c>
      <c r="Q22">
        <v>140</v>
      </c>
      <c r="R22">
        <v>140</v>
      </c>
      <c r="S22">
        <v>475</v>
      </c>
      <c r="T22">
        <v>615</v>
      </c>
      <c r="U22">
        <v>615</v>
      </c>
      <c r="V22" s="6">
        <v>3</v>
      </c>
      <c r="W22" s="6">
        <v>2</v>
      </c>
    </row>
    <row r="23" spans="1:23" x14ac:dyDescent="0.35">
      <c r="A23" t="s">
        <v>68</v>
      </c>
      <c r="B23" t="s">
        <v>39</v>
      </c>
      <c r="C23" t="s">
        <v>8</v>
      </c>
      <c r="D23" t="s">
        <v>13</v>
      </c>
      <c r="F23">
        <v>44082</v>
      </c>
      <c r="G23">
        <v>44096</v>
      </c>
      <c r="H23">
        <f t="shared" si="0"/>
        <v>14</v>
      </c>
      <c r="I23">
        <v>1</v>
      </c>
      <c r="L23">
        <v>1.75</v>
      </c>
      <c r="M23">
        <v>341</v>
      </c>
      <c r="N23" t="s">
        <v>18</v>
      </c>
      <c r="O23">
        <v>14</v>
      </c>
      <c r="P23">
        <v>80</v>
      </c>
      <c r="Q23">
        <v>140</v>
      </c>
      <c r="R23">
        <v>140</v>
      </c>
      <c r="S23">
        <v>341</v>
      </c>
      <c r="T23">
        <v>481</v>
      </c>
      <c r="U23">
        <v>481</v>
      </c>
      <c r="V23" s="6">
        <v>3</v>
      </c>
      <c r="W23" s="6">
        <v>3</v>
      </c>
    </row>
    <row r="24" spans="1:23" x14ac:dyDescent="0.35">
      <c r="A24" t="s">
        <v>69</v>
      </c>
      <c r="B24" t="s">
        <v>35</v>
      </c>
      <c r="C24" t="s">
        <v>8</v>
      </c>
      <c r="D24" t="s">
        <v>12</v>
      </c>
      <c r="F24">
        <v>44082</v>
      </c>
      <c r="G24">
        <v>44132</v>
      </c>
      <c r="H24">
        <f t="shared" si="0"/>
        <v>50</v>
      </c>
      <c r="I24">
        <v>1</v>
      </c>
      <c r="L24">
        <v>0.75</v>
      </c>
      <c r="M24">
        <v>61.180599999999998</v>
      </c>
      <c r="N24" t="s">
        <v>18</v>
      </c>
      <c r="O24">
        <v>50</v>
      </c>
      <c r="P24">
        <v>80</v>
      </c>
      <c r="Q24">
        <v>60</v>
      </c>
      <c r="R24">
        <v>60</v>
      </c>
      <c r="S24">
        <v>61.180599999999998</v>
      </c>
      <c r="T24">
        <v>121.1806</v>
      </c>
      <c r="U24">
        <v>121.1806</v>
      </c>
      <c r="V24" s="6">
        <v>3</v>
      </c>
      <c r="W24" s="6">
        <v>4</v>
      </c>
    </row>
    <row r="25" spans="1:23" x14ac:dyDescent="0.35">
      <c r="A25" t="s">
        <v>70</v>
      </c>
      <c r="B25" t="s">
        <v>37</v>
      </c>
      <c r="C25" t="s">
        <v>43</v>
      </c>
      <c r="D25" t="s">
        <v>13</v>
      </c>
      <c r="F25">
        <v>44082</v>
      </c>
      <c r="G25">
        <v>44152</v>
      </c>
      <c r="H25">
        <f t="shared" si="0"/>
        <v>70</v>
      </c>
      <c r="I25">
        <v>1</v>
      </c>
      <c r="L25">
        <v>0.5</v>
      </c>
      <c r="M25">
        <v>155.3931</v>
      </c>
      <c r="N25" t="s">
        <v>17</v>
      </c>
      <c r="O25">
        <v>70</v>
      </c>
      <c r="P25">
        <v>80</v>
      </c>
      <c r="Q25">
        <v>40</v>
      </c>
      <c r="R25">
        <v>40</v>
      </c>
      <c r="S25">
        <v>155.3931</v>
      </c>
      <c r="T25">
        <v>195.3931</v>
      </c>
      <c r="U25">
        <v>195.3931</v>
      </c>
      <c r="V25" s="6">
        <v>3</v>
      </c>
      <c r="W25" s="6">
        <v>3</v>
      </c>
    </row>
    <row r="26" spans="1:23" x14ac:dyDescent="0.35">
      <c r="A26" t="s">
        <v>71</v>
      </c>
      <c r="B26" t="s">
        <v>35</v>
      </c>
      <c r="C26" t="s">
        <v>6</v>
      </c>
      <c r="D26" t="s">
        <v>13</v>
      </c>
      <c r="E26" t="s">
        <v>3</v>
      </c>
      <c r="F26">
        <v>44083</v>
      </c>
      <c r="G26">
        <v>44098</v>
      </c>
      <c r="H26">
        <f t="shared" si="0"/>
        <v>15</v>
      </c>
      <c r="I26">
        <v>2</v>
      </c>
      <c r="L26">
        <v>0.5</v>
      </c>
      <c r="M26">
        <v>204.28399999999999</v>
      </c>
      <c r="N26" t="s">
        <v>18</v>
      </c>
      <c r="O26">
        <v>15</v>
      </c>
      <c r="P26">
        <v>140</v>
      </c>
      <c r="Q26">
        <v>70</v>
      </c>
      <c r="R26">
        <v>70</v>
      </c>
      <c r="S26">
        <v>204.28399999999999</v>
      </c>
      <c r="T26">
        <v>274.28399999999999</v>
      </c>
      <c r="U26">
        <v>274.28399999999999</v>
      </c>
      <c r="V26" s="6">
        <v>4</v>
      </c>
      <c r="W26" s="6">
        <v>5</v>
      </c>
    </row>
    <row r="27" spans="1:23" x14ac:dyDescent="0.35">
      <c r="A27" t="s">
        <v>72</v>
      </c>
      <c r="B27" t="s">
        <v>37</v>
      </c>
      <c r="C27" t="s">
        <v>43</v>
      </c>
      <c r="D27" t="s">
        <v>12</v>
      </c>
      <c r="F27">
        <v>44083</v>
      </c>
      <c r="G27">
        <v>44103</v>
      </c>
      <c r="H27">
        <f t="shared" si="0"/>
        <v>20</v>
      </c>
      <c r="I27">
        <v>1</v>
      </c>
      <c r="L27">
        <v>0.5</v>
      </c>
      <c r="M27">
        <v>37.917400000000001</v>
      </c>
      <c r="N27" t="s">
        <v>17</v>
      </c>
      <c r="O27">
        <v>20</v>
      </c>
      <c r="P27">
        <v>80</v>
      </c>
      <c r="Q27">
        <v>40</v>
      </c>
      <c r="R27">
        <v>40</v>
      </c>
      <c r="S27">
        <v>37.917400000000001</v>
      </c>
      <c r="T27">
        <v>77.917400000000001</v>
      </c>
      <c r="U27">
        <v>77.917400000000001</v>
      </c>
      <c r="V27" s="6">
        <v>4</v>
      </c>
      <c r="W27" s="6">
        <v>3</v>
      </c>
    </row>
    <row r="28" spans="1:23" x14ac:dyDescent="0.35">
      <c r="A28" t="s">
        <v>73</v>
      </c>
      <c r="B28" t="s">
        <v>35</v>
      </c>
      <c r="C28" t="s">
        <v>9</v>
      </c>
      <c r="D28" t="s">
        <v>11</v>
      </c>
      <c r="E28" t="s">
        <v>3</v>
      </c>
      <c r="F28">
        <v>44083</v>
      </c>
      <c r="G28">
        <v>44103</v>
      </c>
      <c r="H28">
        <f t="shared" si="0"/>
        <v>20</v>
      </c>
      <c r="I28">
        <v>1</v>
      </c>
      <c r="L28">
        <v>0.25</v>
      </c>
      <c r="M28">
        <v>88.405699999999996</v>
      </c>
      <c r="N28" t="s">
        <v>17</v>
      </c>
      <c r="O28">
        <v>20</v>
      </c>
      <c r="P28">
        <v>80</v>
      </c>
      <c r="Q28">
        <v>20</v>
      </c>
      <c r="R28">
        <v>20</v>
      </c>
      <c r="S28">
        <v>88.405699999999996</v>
      </c>
      <c r="T28">
        <v>108.4057</v>
      </c>
      <c r="U28">
        <v>108.4057</v>
      </c>
      <c r="V28" s="6">
        <v>4</v>
      </c>
      <c r="W28" s="6">
        <v>3</v>
      </c>
    </row>
    <row r="29" spans="1:23" x14ac:dyDescent="0.35">
      <c r="A29" t="s">
        <v>74</v>
      </c>
      <c r="B29" t="s">
        <v>37</v>
      </c>
      <c r="C29" t="s">
        <v>43</v>
      </c>
      <c r="D29" t="s">
        <v>11</v>
      </c>
      <c r="F29">
        <v>44083</v>
      </c>
      <c r="G29">
        <v>44103</v>
      </c>
      <c r="H29">
        <f t="shared" si="0"/>
        <v>20</v>
      </c>
      <c r="I29">
        <v>1</v>
      </c>
      <c r="L29">
        <v>0.25</v>
      </c>
      <c r="M29">
        <v>202.28639999999999</v>
      </c>
      <c r="N29" t="s">
        <v>17</v>
      </c>
      <c r="O29">
        <v>20</v>
      </c>
      <c r="P29">
        <v>80</v>
      </c>
      <c r="Q29">
        <v>20</v>
      </c>
      <c r="R29">
        <v>20</v>
      </c>
      <c r="S29">
        <v>202.28639999999999</v>
      </c>
      <c r="T29">
        <v>222.28639999999999</v>
      </c>
      <c r="U29">
        <v>222.28639999999999</v>
      </c>
      <c r="V29" s="6">
        <v>4</v>
      </c>
      <c r="W29" s="6">
        <v>3</v>
      </c>
    </row>
    <row r="30" spans="1:23" x14ac:dyDescent="0.35">
      <c r="A30" t="s">
        <v>75</v>
      </c>
      <c r="B30" t="s">
        <v>38</v>
      </c>
      <c r="C30" t="s">
        <v>8</v>
      </c>
      <c r="D30" t="s">
        <v>12</v>
      </c>
      <c r="F30">
        <v>44084</v>
      </c>
      <c r="G30">
        <v>44102</v>
      </c>
      <c r="H30">
        <f t="shared" si="0"/>
        <v>18</v>
      </c>
      <c r="I30">
        <v>1</v>
      </c>
      <c r="L30">
        <v>0.5</v>
      </c>
      <c r="M30">
        <v>120</v>
      </c>
      <c r="N30" t="s">
        <v>19</v>
      </c>
      <c r="O30">
        <v>18</v>
      </c>
      <c r="P30">
        <v>80</v>
      </c>
      <c r="Q30">
        <v>40</v>
      </c>
      <c r="R30">
        <v>40</v>
      </c>
      <c r="S30">
        <v>120</v>
      </c>
      <c r="T30">
        <v>160</v>
      </c>
      <c r="U30">
        <v>160</v>
      </c>
      <c r="V30" s="6">
        <v>5</v>
      </c>
      <c r="W30" s="6">
        <v>2</v>
      </c>
    </row>
    <row r="31" spans="1:23" x14ac:dyDescent="0.35">
      <c r="A31" t="s">
        <v>76</v>
      </c>
      <c r="B31" t="s">
        <v>35</v>
      </c>
      <c r="C31" t="s">
        <v>6</v>
      </c>
      <c r="D31" t="s">
        <v>11</v>
      </c>
      <c r="F31">
        <v>44085</v>
      </c>
      <c r="G31">
        <v>44088</v>
      </c>
      <c r="H31">
        <f t="shared" si="0"/>
        <v>3</v>
      </c>
      <c r="I31">
        <v>1</v>
      </c>
      <c r="L31">
        <v>0.25</v>
      </c>
      <c r="M31">
        <v>120</v>
      </c>
      <c r="N31" t="s">
        <v>17</v>
      </c>
      <c r="O31">
        <v>3</v>
      </c>
      <c r="P31">
        <v>80</v>
      </c>
      <c r="Q31">
        <v>20</v>
      </c>
      <c r="R31">
        <v>20</v>
      </c>
      <c r="S31">
        <v>120</v>
      </c>
      <c r="T31">
        <v>140</v>
      </c>
      <c r="U31">
        <v>140</v>
      </c>
      <c r="V31" s="6">
        <v>6</v>
      </c>
      <c r="W31" s="6">
        <v>2</v>
      </c>
    </row>
    <row r="32" spans="1:23" x14ac:dyDescent="0.35">
      <c r="A32" t="s">
        <v>77</v>
      </c>
      <c r="B32" t="s">
        <v>42</v>
      </c>
      <c r="C32" t="s">
        <v>44</v>
      </c>
      <c r="D32" t="s">
        <v>13</v>
      </c>
      <c r="F32">
        <v>44085</v>
      </c>
      <c r="G32">
        <v>44089</v>
      </c>
      <c r="H32">
        <f t="shared" si="0"/>
        <v>4</v>
      </c>
      <c r="I32">
        <v>2</v>
      </c>
      <c r="L32">
        <v>0.5</v>
      </c>
      <c r="M32">
        <v>535.62480000000005</v>
      </c>
      <c r="N32" t="s">
        <v>18</v>
      </c>
      <c r="O32">
        <v>4</v>
      </c>
      <c r="P32">
        <v>140</v>
      </c>
      <c r="Q32">
        <v>70</v>
      </c>
      <c r="R32">
        <v>70</v>
      </c>
      <c r="S32">
        <v>535.62480000000005</v>
      </c>
      <c r="T32">
        <v>605.62480000000005</v>
      </c>
      <c r="U32">
        <v>605.62480000000005</v>
      </c>
      <c r="V32" s="6">
        <v>6</v>
      </c>
      <c r="W32" s="6">
        <v>3</v>
      </c>
    </row>
    <row r="33" spans="1:23" x14ac:dyDescent="0.35">
      <c r="A33" t="s">
        <v>78</v>
      </c>
      <c r="B33" t="s">
        <v>35</v>
      </c>
      <c r="C33" t="s">
        <v>8</v>
      </c>
      <c r="D33" t="s">
        <v>12</v>
      </c>
      <c r="F33">
        <v>44085</v>
      </c>
      <c r="G33">
        <v>44097</v>
      </c>
      <c r="H33">
        <f t="shared" si="0"/>
        <v>12</v>
      </c>
      <c r="I33">
        <v>2</v>
      </c>
      <c r="L33">
        <v>0.25</v>
      </c>
      <c r="M33">
        <v>24.63</v>
      </c>
      <c r="N33" t="s">
        <v>17</v>
      </c>
      <c r="O33">
        <v>12</v>
      </c>
      <c r="P33">
        <v>140</v>
      </c>
      <c r="Q33">
        <v>35</v>
      </c>
      <c r="R33">
        <v>35</v>
      </c>
      <c r="S33">
        <v>24.63</v>
      </c>
      <c r="T33">
        <v>59.629999999999995</v>
      </c>
      <c r="U33">
        <v>59.629999999999995</v>
      </c>
      <c r="V33" s="6">
        <v>6</v>
      </c>
      <c r="W33" s="6">
        <v>4</v>
      </c>
    </row>
    <row r="34" spans="1:23" x14ac:dyDescent="0.35">
      <c r="A34" t="s">
        <v>79</v>
      </c>
      <c r="B34" t="s">
        <v>35</v>
      </c>
      <c r="C34" t="s">
        <v>8</v>
      </c>
      <c r="D34" t="s">
        <v>13</v>
      </c>
      <c r="F34">
        <v>44085</v>
      </c>
      <c r="G34">
        <v>44100</v>
      </c>
      <c r="H34">
        <f t="shared" si="0"/>
        <v>15</v>
      </c>
      <c r="I34">
        <v>2</v>
      </c>
      <c r="L34">
        <v>0.5</v>
      </c>
      <c r="M34">
        <v>43.26</v>
      </c>
      <c r="N34" t="s">
        <v>17</v>
      </c>
      <c r="O34">
        <v>15</v>
      </c>
      <c r="P34">
        <v>140</v>
      </c>
      <c r="Q34">
        <v>70</v>
      </c>
      <c r="R34">
        <v>70</v>
      </c>
      <c r="S34">
        <v>43.26</v>
      </c>
      <c r="T34">
        <v>113.25999999999999</v>
      </c>
      <c r="U34">
        <v>113.25999999999999</v>
      </c>
      <c r="V34" s="6">
        <v>6</v>
      </c>
      <c r="W34" s="6">
        <v>7</v>
      </c>
    </row>
    <row r="35" spans="1:23" x14ac:dyDescent="0.35">
      <c r="A35" t="s">
        <v>80</v>
      </c>
      <c r="B35" t="s">
        <v>38</v>
      </c>
      <c r="C35" t="s">
        <v>8</v>
      </c>
      <c r="D35" t="s">
        <v>12</v>
      </c>
      <c r="F35">
        <v>44085</v>
      </c>
      <c r="G35">
        <v>44110</v>
      </c>
      <c r="H35">
        <f t="shared" si="0"/>
        <v>25</v>
      </c>
      <c r="I35">
        <v>1</v>
      </c>
      <c r="L35">
        <v>0.25</v>
      </c>
      <c r="M35">
        <v>21.33</v>
      </c>
      <c r="N35" t="s">
        <v>17</v>
      </c>
      <c r="O35">
        <v>25</v>
      </c>
      <c r="P35">
        <v>80</v>
      </c>
      <c r="Q35">
        <v>20</v>
      </c>
      <c r="R35">
        <v>20</v>
      </c>
      <c r="S35">
        <v>21.33</v>
      </c>
      <c r="T35">
        <v>41.33</v>
      </c>
      <c r="U35">
        <v>41.33</v>
      </c>
      <c r="V35" s="6">
        <v>6</v>
      </c>
      <c r="W35" s="6">
        <v>3</v>
      </c>
    </row>
    <row r="36" spans="1:23" x14ac:dyDescent="0.35">
      <c r="A36" t="s">
        <v>81</v>
      </c>
      <c r="B36" t="s">
        <v>38</v>
      </c>
      <c r="C36" t="s">
        <v>8</v>
      </c>
      <c r="D36" t="s">
        <v>13</v>
      </c>
      <c r="F36">
        <v>44086</v>
      </c>
      <c r="G36">
        <v>44102</v>
      </c>
      <c r="H36">
        <f t="shared" si="0"/>
        <v>16</v>
      </c>
      <c r="I36">
        <v>1</v>
      </c>
      <c r="L36">
        <v>1</v>
      </c>
      <c r="M36">
        <v>0.45600000000000002</v>
      </c>
      <c r="N36" t="s">
        <v>18</v>
      </c>
      <c r="O36">
        <v>16</v>
      </c>
      <c r="P36">
        <v>80</v>
      </c>
      <c r="Q36">
        <v>80</v>
      </c>
      <c r="R36">
        <v>80</v>
      </c>
      <c r="S36">
        <v>0.45600000000000002</v>
      </c>
      <c r="T36">
        <v>80.456000000000003</v>
      </c>
      <c r="U36">
        <v>80.456000000000003</v>
      </c>
      <c r="V36" s="6">
        <v>7</v>
      </c>
      <c r="W36" s="6">
        <v>2</v>
      </c>
    </row>
    <row r="37" spans="1:23" x14ac:dyDescent="0.35">
      <c r="A37" t="s">
        <v>82</v>
      </c>
      <c r="B37" t="s">
        <v>35</v>
      </c>
      <c r="C37" t="s">
        <v>8</v>
      </c>
      <c r="D37" t="s">
        <v>12</v>
      </c>
      <c r="F37">
        <v>44088</v>
      </c>
      <c r="G37">
        <v>44098</v>
      </c>
      <c r="H37">
        <f t="shared" si="0"/>
        <v>10</v>
      </c>
      <c r="I37">
        <v>2</v>
      </c>
      <c r="L37">
        <v>0.25</v>
      </c>
      <c r="M37">
        <v>126.62309999999999</v>
      </c>
      <c r="N37" t="s">
        <v>18</v>
      </c>
      <c r="O37">
        <v>10</v>
      </c>
      <c r="P37">
        <v>140</v>
      </c>
      <c r="Q37">
        <v>35</v>
      </c>
      <c r="R37">
        <v>35</v>
      </c>
      <c r="S37">
        <v>126.62309999999999</v>
      </c>
      <c r="T37">
        <v>161.62309999999999</v>
      </c>
      <c r="U37">
        <v>161.62309999999999</v>
      </c>
      <c r="V37" s="6">
        <v>2</v>
      </c>
      <c r="W37" s="6">
        <v>5</v>
      </c>
    </row>
    <row r="38" spans="1:23" x14ac:dyDescent="0.35">
      <c r="A38" t="s">
        <v>83</v>
      </c>
      <c r="B38" t="s">
        <v>38</v>
      </c>
      <c r="C38" t="s">
        <v>8</v>
      </c>
      <c r="D38" t="s">
        <v>13</v>
      </c>
      <c r="F38">
        <v>44088</v>
      </c>
      <c r="G38">
        <v>44102</v>
      </c>
      <c r="H38">
        <f t="shared" si="0"/>
        <v>14</v>
      </c>
      <c r="I38">
        <v>1</v>
      </c>
      <c r="L38">
        <v>1.5</v>
      </c>
      <c r="M38">
        <v>251.0033</v>
      </c>
      <c r="N38" t="s">
        <v>17</v>
      </c>
      <c r="O38">
        <v>14</v>
      </c>
      <c r="P38">
        <v>80</v>
      </c>
      <c r="Q38">
        <v>120</v>
      </c>
      <c r="R38">
        <v>120</v>
      </c>
      <c r="S38">
        <v>251.0033</v>
      </c>
      <c r="T38">
        <v>371.00329999999997</v>
      </c>
      <c r="U38">
        <v>371.00329999999997</v>
      </c>
      <c r="V38" s="6">
        <v>2</v>
      </c>
      <c r="W38" s="6">
        <v>2</v>
      </c>
    </row>
    <row r="39" spans="1:23" x14ac:dyDescent="0.35">
      <c r="A39" t="s">
        <v>84</v>
      </c>
      <c r="B39" t="s">
        <v>39</v>
      </c>
      <c r="C39" t="s">
        <v>44</v>
      </c>
      <c r="D39" t="s">
        <v>12</v>
      </c>
      <c r="E39" t="s">
        <v>3</v>
      </c>
      <c r="F39">
        <v>44088</v>
      </c>
      <c r="G39">
        <v>44109</v>
      </c>
      <c r="H39">
        <f t="shared" si="0"/>
        <v>21</v>
      </c>
      <c r="I39">
        <v>1</v>
      </c>
      <c r="L39">
        <v>0.5</v>
      </c>
      <c r="M39">
        <v>395.28</v>
      </c>
      <c r="N39" t="s">
        <v>19</v>
      </c>
      <c r="O39">
        <v>21</v>
      </c>
      <c r="P39">
        <v>80</v>
      </c>
      <c r="Q39">
        <v>40</v>
      </c>
      <c r="R39">
        <v>40</v>
      </c>
      <c r="S39">
        <v>395.28</v>
      </c>
      <c r="T39">
        <v>435.28</v>
      </c>
      <c r="U39">
        <v>435.28</v>
      </c>
      <c r="V39" s="6">
        <v>2</v>
      </c>
      <c r="W39" s="6">
        <v>2</v>
      </c>
    </row>
    <row r="40" spans="1:23" x14ac:dyDescent="0.35">
      <c r="A40" t="s">
        <v>85</v>
      </c>
      <c r="B40" t="s">
        <v>35</v>
      </c>
      <c r="C40" t="s">
        <v>6</v>
      </c>
      <c r="D40" t="s">
        <v>11</v>
      </c>
      <c r="E40" t="s">
        <v>3</v>
      </c>
      <c r="F40">
        <v>44088</v>
      </c>
      <c r="G40">
        <v>44111</v>
      </c>
      <c r="H40">
        <f t="shared" si="0"/>
        <v>23</v>
      </c>
      <c r="I40">
        <v>1</v>
      </c>
      <c r="L40">
        <v>0.25</v>
      </c>
      <c r="M40">
        <v>36</v>
      </c>
      <c r="N40" t="s">
        <v>17</v>
      </c>
      <c r="O40">
        <v>23</v>
      </c>
      <c r="P40">
        <v>80</v>
      </c>
      <c r="Q40">
        <v>20</v>
      </c>
      <c r="R40">
        <v>20</v>
      </c>
      <c r="S40">
        <v>36</v>
      </c>
      <c r="T40">
        <v>56</v>
      </c>
      <c r="U40">
        <v>56</v>
      </c>
      <c r="V40" s="6">
        <v>2</v>
      </c>
      <c r="W40" s="6">
        <v>4</v>
      </c>
    </row>
    <row r="41" spans="1:23" x14ac:dyDescent="0.35">
      <c r="A41" t="s">
        <v>86</v>
      </c>
      <c r="B41" t="s">
        <v>37</v>
      </c>
      <c r="C41" t="s">
        <v>43</v>
      </c>
      <c r="D41" t="s">
        <v>12</v>
      </c>
      <c r="F41">
        <v>44088</v>
      </c>
      <c r="G41">
        <v>44158</v>
      </c>
      <c r="H41">
        <f t="shared" si="0"/>
        <v>70</v>
      </c>
      <c r="I41">
        <v>1</v>
      </c>
      <c r="L41">
        <v>1.75</v>
      </c>
      <c r="M41">
        <v>510.67529999999999</v>
      </c>
      <c r="N41" t="s">
        <v>19</v>
      </c>
      <c r="O41">
        <v>70</v>
      </c>
      <c r="P41">
        <v>80</v>
      </c>
      <c r="Q41">
        <v>140</v>
      </c>
      <c r="R41">
        <v>140</v>
      </c>
      <c r="S41">
        <v>510.67529999999999</v>
      </c>
      <c r="T41">
        <v>650.67529999999999</v>
      </c>
      <c r="U41">
        <v>650.67529999999999</v>
      </c>
      <c r="V41" s="6">
        <v>2</v>
      </c>
      <c r="W41" s="6">
        <v>2</v>
      </c>
    </row>
    <row r="42" spans="1:23" x14ac:dyDescent="0.35">
      <c r="A42" t="s">
        <v>87</v>
      </c>
      <c r="B42" t="s">
        <v>35</v>
      </c>
      <c r="C42" t="s">
        <v>6</v>
      </c>
      <c r="D42" t="s">
        <v>13</v>
      </c>
      <c r="F42">
        <v>44089</v>
      </c>
      <c r="G42">
        <v>44111</v>
      </c>
      <c r="H42">
        <f t="shared" si="0"/>
        <v>22</v>
      </c>
      <c r="I42">
        <v>2</v>
      </c>
      <c r="L42">
        <v>0.5</v>
      </c>
      <c r="M42">
        <v>42.66</v>
      </c>
      <c r="N42" t="s">
        <v>17</v>
      </c>
      <c r="O42">
        <v>22</v>
      </c>
      <c r="P42">
        <v>140</v>
      </c>
      <c r="Q42">
        <v>70</v>
      </c>
      <c r="R42">
        <v>70</v>
      </c>
      <c r="S42">
        <v>42.66</v>
      </c>
      <c r="T42">
        <v>112.66</v>
      </c>
      <c r="U42">
        <v>112.66</v>
      </c>
      <c r="V42" s="6">
        <v>3</v>
      </c>
      <c r="W42" s="6">
        <v>4</v>
      </c>
    </row>
    <row r="43" spans="1:23" x14ac:dyDescent="0.35">
      <c r="A43" t="s">
        <v>88</v>
      </c>
      <c r="B43" t="s">
        <v>38</v>
      </c>
      <c r="C43" t="s">
        <v>8</v>
      </c>
      <c r="D43" t="s">
        <v>13</v>
      </c>
      <c r="F43">
        <v>44090</v>
      </c>
      <c r="G43">
        <v>44102</v>
      </c>
      <c r="H43">
        <f t="shared" si="0"/>
        <v>12</v>
      </c>
      <c r="I43">
        <v>1</v>
      </c>
      <c r="L43">
        <v>1</v>
      </c>
      <c r="M43">
        <v>5.4720000000000004</v>
      </c>
      <c r="N43" t="s">
        <v>18</v>
      </c>
      <c r="O43">
        <v>12</v>
      </c>
      <c r="P43">
        <v>80</v>
      </c>
      <c r="Q43">
        <v>80</v>
      </c>
      <c r="R43">
        <v>80</v>
      </c>
      <c r="S43">
        <v>5.4720000000000004</v>
      </c>
      <c r="T43">
        <v>85.471999999999994</v>
      </c>
      <c r="U43">
        <v>85.471999999999994</v>
      </c>
      <c r="V43" s="6">
        <v>4</v>
      </c>
      <c r="W43" s="6">
        <v>2</v>
      </c>
    </row>
    <row r="44" spans="1:23" x14ac:dyDescent="0.35">
      <c r="A44" t="s">
        <v>89</v>
      </c>
      <c r="B44" t="s">
        <v>35</v>
      </c>
      <c r="C44" t="s">
        <v>8</v>
      </c>
      <c r="D44" t="s">
        <v>12</v>
      </c>
      <c r="E44" t="s">
        <v>3</v>
      </c>
      <c r="F44">
        <v>44090</v>
      </c>
      <c r="G44">
        <v>44102</v>
      </c>
      <c r="H44">
        <f t="shared" si="0"/>
        <v>12</v>
      </c>
      <c r="I44">
        <v>1</v>
      </c>
      <c r="L44">
        <v>0.25</v>
      </c>
      <c r="M44">
        <v>45.237400000000001</v>
      </c>
      <c r="N44" t="s">
        <v>17</v>
      </c>
      <c r="O44">
        <v>12</v>
      </c>
      <c r="P44">
        <v>80</v>
      </c>
      <c r="Q44">
        <v>20</v>
      </c>
      <c r="R44">
        <v>20</v>
      </c>
      <c r="S44">
        <v>45.237400000000001</v>
      </c>
      <c r="T44">
        <v>65.237400000000008</v>
      </c>
      <c r="U44">
        <v>65.237400000000008</v>
      </c>
      <c r="V44" s="6">
        <v>4</v>
      </c>
      <c r="W44" s="6">
        <v>2</v>
      </c>
    </row>
    <row r="45" spans="1:23" x14ac:dyDescent="0.35">
      <c r="A45" t="s">
        <v>90</v>
      </c>
      <c r="B45" t="s">
        <v>35</v>
      </c>
      <c r="C45" t="s">
        <v>9</v>
      </c>
      <c r="D45" t="s">
        <v>12</v>
      </c>
      <c r="F45">
        <v>44090</v>
      </c>
      <c r="G45">
        <v>44105</v>
      </c>
      <c r="H45">
        <f t="shared" si="0"/>
        <v>15</v>
      </c>
      <c r="I45">
        <v>2</v>
      </c>
      <c r="L45">
        <v>0.75</v>
      </c>
      <c r="M45">
        <v>199.452</v>
      </c>
      <c r="N45" t="s">
        <v>18</v>
      </c>
      <c r="O45">
        <v>15</v>
      </c>
      <c r="P45">
        <v>140</v>
      </c>
      <c r="Q45">
        <v>105</v>
      </c>
      <c r="R45">
        <v>105</v>
      </c>
      <c r="S45">
        <v>199.452</v>
      </c>
      <c r="T45">
        <v>304.452</v>
      </c>
      <c r="U45">
        <v>304.452</v>
      </c>
      <c r="V45" s="6">
        <v>4</v>
      </c>
      <c r="W45" s="6">
        <v>5</v>
      </c>
    </row>
    <row r="46" spans="1:23" x14ac:dyDescent="0.35">
      <c r="A46" t="s">
        <v>91</v>
      </c>
      <c r="B46" t="s">
        <v>39</v>
      </c>
      <c r="C46" t="s">
        <v>9</v>
      </c>
      <c r="D46" t="s">
        <v>12</v>
      </c>
      <c r="F46">
        <v>44090</v>
      </c>
      <c r="G46">
        <v>44109</v>
      </c>
      <c r="H46">
        <f t="shared" si="0"/>
        <v>19</v>
      </c>
      <c r="I46">
        <v>2</v>
      </c>
      <c r="L46">
        <v>0.5</v>
      </c>
      <c r="M46">
        <v>144</v>
      </c>
      <c r="N46" t="s">
        <v>18</v>
      </c>
      <c r="O46">
        <v>19</v>
      </c>
      <c r="P46">
        <v>140</v>
      </c>
      <c r="Q46">
        <v>70</v>
      </c>
      <c r="R46">
        <v>70</v>
      </c>
      <c r="S46">
        <v>144</v>
      </c>
      <c r="T46">
        <v>214</v>
      </c>
      <c r="U46">
        <v>214</v>
      </c>
      <c r="V46" s="6">
        <v>4</v>
      </c>
      <c r="W46" s="6">
        <v>2</v>
      </c>
    </row>
    <row r="47" spans="1:23" x14ac:dyDescent="0.35">
      <c r="A47" t="s">
        <v>92</v>
      </c>
      <c r="B47" t="s">
        <v>39</v>
      </c>
      <c r="C47" t="s">
        <v>9</v>
      </c>
      <c r="D47" t="s">
        <v>11</v>
      </c>
      <c r="F47">
        <v>44091</v>
      </c>
      <c r="G47">
        <v>44110</v>
      </c>
      <c r="H47">
        <f t="shared" si="0"/>
        <v>19</v>
      </c>
      <c r="I47">
        <v>1</v>
      </c>
      <c r="L47">
        <v>0.25</v>
      </c>
      <c r="M47">
        <v>6.2160000000000002</v>
      </c>
      <c r="N47" t="s">
        <v>18</v>
      </c>
      <c r="O47">
        <v>19</v>
      </c>
      <c r="P47">
        <v>80</v>
      </c>
      <c r="Q47">
        <v>20</v>
      </c>
      <c r="R47">
        <v>20</v>
      </c>
      <c r="S47">
        <v>6.2160000000000002</v>
      </c>
      <c r="T47">
        <v>26.216000000000001</v>
      </c>
      <c r="U47">
        <v>26.216000000000001</v>
      </c>
      <c r="V47" s="6">
        <v>5</v>
      </c>
      <c r="W47" s="6">
        <v>3</v>
      </c>
    </row>
    <row r="48" spans="1:23" x14ac:dyDescent="0.35">
      <c r="A48" t="s">
        <v>93</v>
      </c>
      <c r="B48" t="s">
        <v>35</v>
      </c>
      <c r="C48" t="s">
        <v>6</v>
      </c>
      <c r="D48" t="s">
        <v>13</v>
      </c>
      <c r="F48">
        <v>44091</v>
      </c>
      <c r="G48">
        <v>44116</v>
      </c>
      <c r="H48">
        <f t="shared" si="0"/>
        <v>25</v>
      </c>
      <c r="I48">
        <v>2</v>
      </c>
      <c r="L48">
        <v>1</v>
      </c>
      <c r="M48">
        <v>36</v>
      </c>
      <c r="N48" t="s">
        <v>17</v>
      </c>
      <c r="O48">
        <v>25</v>
      </c>
      <c r="P48">
        <v>140</v>
      </c>
      <c r="Q48">
        <v>140</v>
      </c>
      <c r="R48">
        <v>140</v>
      </c>
      <c r="S48">
        <v>36</v>
      </c>
      <c r="T48">
        <v>176</v>
      </c>
      <c r="U48">
        <v>176</v>
      </c>
      <c r="V48" s="6">
        <v>5</v>
      </c>
      <c r="W48" s="6">
        <v>2</v>
      </c>
    </row>
    <row r="49" spans="1:23" x14ac:dyDescent="0.35">
      <c r="A49" t="s">
        <v>94</v>
      </c>
      <c r="B49" t="s">
        <v>34</v>
      </c>
      <c r="C49" t="s">
        <v>44</v>
      </c>
      <c r="D49" t="s">
        <v>12</v>
      </c>
      <c r="F49">
        <v>44091</v>
      </c>
      <c r="G49">
        <v>44116</v>
      </c>
      <c r="H49">
        <f t="shared" si="0"/>
        <v>25</v>
      </c>
      <c r="I49">
        <v>2</v>
      </c>
      <c r="L49">
        <v>0.75</v>
      </c>
      <c r="M49">
        <v>40</v>
      </c>
      <c r="N49" t="s">
        <v>18</v>
      </c>
      <c r="O49">
        <v>25</v>
      </c>
      <c r="P49">
        <v>140</v>
      </c>
      <c r="Q49">
        <v>105</v>
      </c>
      <c r="R49">
        <v>105</v>
      </c>
      <c r="S49">
        <v>40</v>
      </c>
      <c r="T49">
        <v>145</v>
      </c>
      <c r="U49">
        <v>145</v>
      </c>
      <c r="V49" s="6">
        <v>5</v>
      </c>
      <c r="W49" s="6">
        <v>2</v>
      </c>
    </row>
    <row r="50" spans="1:23" x14ac:dyDescent="0.35">
      <c r="A50" t="s">
        <v>95</v>
      </c>
      <c r="B50" t="s">
        <v>37</v>
      </c>
      <c r="C50" t="s">
        <v>43</v>
      </c>
      <c r="D50" t="s">
        <v>12</v>
      </c>
      <c r="F50">
        <v>44091</v>
      </c>
      <c r="G50">
        <v>44152</v>
      </c>
      <c r="H50">
        <f t="shared" si="0"/>
        <v>61</v>
      </c>
      <c r="I50">
        <v>1</v>
      </c>
      <c r="L50">
        <v>0.25</v>
      </c>
      <c r="M50">
        <v>87.581299999999999</v>
      </c>
      <c r="N50" t="s">
        <v>17</v>
      </c>
      <c r="O50">
        <v>61</v>
      </c>
      <c r="P50">
        <v>80</v>
      </c>
      <c r="Q50">
        <v>20</v>
      </c>
      <c r="R50">
        <v>20</v>
      </c>
      <c r="S50">
        <v>87.581299999999999</v>
      </c>
      <c r="T50">
        <v>107.5813</v>
      </c>
      <c r="U50">
        <v>107.5813</v>
      </c>
      <c r="V50" s="6">
        <v>5</v>
      </c>
      <c r="W50" s="6">
        <v>3</v>
      </c>
    </row>
    <row r="51" spans="1:23" x14ac:dyDescent="0.35">
      <c r="A51" t="s">
        <v>96</v>
      </c>
      <c r="B51" t="s">
        <v>38</v>
      </c>
      <c r="C51" t="s">
        <v>8</v>
      </c>
      <c r="D51" t="s">
        <v>13</v>
      </c>
      <c r="F51">
        <v>44095</v>
      </c>
      <c r="G51">
        <v>44102</v>
      </c>
      <c r="H51">
        <f t="shared" si="0"/>
        <v>7</v>
      </c>
      <c r="I51">
        <v>1</v>
      </c>
      <c r="L51">
        <v>0.5</v>
      </c>
      <c r="M51">
        <v>30</v>
      </c>
      <c r="N51" t="s">
        <v>18</v>
      </c>
      <c r="O51">
        <v>7</v>
      </c>
      <c r="P51">
        <v>80</v>
      </c>
      <c r="Q51">
        <v>40</v>
      </c>
      <c r="R51">
        <v>40</v>
      </c>
      <c r="S51">
        <v>30</v>
      </c>
      <c r="T51">
        <v>70</v>
      </c>
      <c r="U51">
        <v>70</v>
      </c>
      <c r="V51" s="6">
        <v>2</v>
      </c>
      <c r="W51" s="6">
        <v>2</v>
      </c>
    </row>
    <row r="52" spans="1:23" x14ac:dyDescent="0.35">
      <c r="A52" t="s">
        <v>97</v>
      </c>
      <c r="B52" t="s">
        <v>39</v>
      </c>
      <c r="C52" t="s">
        <v>6</v>
      </c>
      <c r="D52" t="s">
        <v>11</v>
      </c>
      <c r="F52">
        <v>44095</v>
      </c>
      <c r="G52">
        <v>44123</v>
      </c>
      <c r="H52">
        <f t="shared" si="0"/>
        <v>28</v>
      </c>
      <c r="I52">
        <v>1</v>
      </c>
      <c r="L52">
        <v>0.25</v>
      </c>
      <c r="M52">
        <v>144</v>
      </c>
      <c r="N52" t="s">
        <v>19</v>
      </c>
      <c r="O52">
        <v>28</v>
      </c>
      <c r="P52">
        <v>80</v>
      </c>
      <c r="Q52">
        <v>20</v>
      </c>
      <c r="R52">
        <v>20</v>
      </c>
      <c r="S52">
        <v>144</v>
      </c>
      <c r="T52">
        <v>164</v>
      </c>
      <c r="U52">
        <v>164</v>
      </c>
      <c r="V52" s="6">
        <v>2</v>
      </c>
      <c r="W52" s="6">
        <v>2</v>
      </c>
    </row>
    <row r="53" spans="1:23" x14ac:dyDescent="0.35">
      <c r="A53" t="s">
        <v>98</v>
      </c>
      <c r="B53" t="s">
        <v>38</v>
      </c>
      <c r="C53" t="s">
        <v>8</v>
      </c>
      <c r="D53" t="s">
        <v>13</v>
      </c>
      <c r="E53" t="s">
        <v>3</v>
      </c>
      <c r="F53">
        <v>44095</v>
      </c>
      <c r="G53">
        <v>44139</v>
      </c>
      <c r="H53">
        <f t="shared" si="0"/>
        <v>44</v>
      </c>
      <c r="I53">
        <v>1</v>
      </c>
      <c r="L53">
        <v>0.75</v>
      </c>
      <c r="M53">
        <v>297.51229999999998</v>
      </c>
      <c r="N53" t="s">
        <v>17</v>
      </c>
      <c r="O53">
        <v>44</v>
      </c>
      <c r="P53">
        <v>80</v>
      </c>
      <c r="Q53">
        <v>60</v>
      </c>
      <c r="R53">
        <v>60</v>
      </c>
      <c r="S53">
        <v>297.51229999999998</v>
      </c>
      <c r="T53">
        <v>357.51229999999998</v>
      </c>
      <c r="U53">
        <v>357.51229999999998</v>
      </c>
      <c r="V53" s="6">
        <v>2</v>
      </c>
      <c r="W53" s="6">
        <v>4</v>
      </c>
    </row>
    <row r="54" spans="1:23" x14ac:dyDescent="0.35">
      <c r="A54" t="s">
        <v>99</v>
      </c>
      <c r="B54" t="s">
        <v>38</v>
      </c>
      <c r="C54" t="s">
        <v>6</v>
      </c>
      <c r="D54" t="s">
        <v>12</v>
      </c>
      <c r="F54">
        <v>44095</v>
      </c>
      <c r="G54">
        <v>44160</v>
      </c>
      <c r="H54">
        <f t="shared" si="0"/>
        <v>65</v>
      </c>
      <c r="I54">
        <v>1</v>
      </c>
      <c r="L54">
        <v>0.5</v>
      </c>
      <c r="M54">
        <v>64.171000000000006</v>
      </c>
      <c r="N54" t="s">
        <v>19</v>
      </c>
      <c r="O54">
        <v>65</v>
      </c>
      <c r="P54">
        <v>80</v>
      </c>
      <c r="Q54">
        <v>40</v>
      </c>
      <c r="R54">
        <v>40</v>
      </c>
      <c r="S54">
        <v>64.171000000000006</v>
      </c>
      <c r="T54">
        <v>104.17100000000001</v>
      </c>
      <c r="U54">
        <v>104.17100000000001</v>
      </c>
      <c r="V54" s="6">
        <v>2</v>
      </c>
      <c r="W54" s="6">
        <v>4</v>
      </c>
    </row>
    <row r="55" spans="1:23" x14ac:dyDescent="0.35">
      <c r="A55" t="s">
        <v>100</v>
      </c>
      <c r="B55" t="s">
        <v>37</v>
      </c>
      <c r="C55" t="s">
        <v>43</v>
      </c>
      <c r="D55" t="s">
        <v>11</v>
      </c>
      <c r="F55">
        <v>44096</v>
      </c>
      <c r="G55">
        <v>44105</v>
      </c>
      <c r="H55">
        <f t="shared" si="0"/>
        <v>9</v>
      </c>
      <c r="I55">
        <v>1</v>
      </c>
      <c r="L55">
        <v>0.25</v>
      </c>
      <c r="M55">
        <v>20.475000000000001</v>
      </c>
      <c r="N55" t="s">
        <v>17</v>
      </c>
      <c r="O55">
        <v>9</v>
      </c>
      <c r="P55">
        <v>80</v>
      </c>
      <c r="Q55">
        <v>20</v>
      </c>
      <c r="R55">
        <v>20</v>
      </c>
      <c r="S55">
        <v>20.475000000000001</v>
      </c>
      <c r="T55">
        <v>40.475000000000001</v>
      </c>
      <c r="U55">
        <v>40.475000000000001</v>
      </c>
      <c r="V55" s="6">
        <v>3</v>
      </c>
      <c r="W55" s="6">
        <v>5</v>
      </c>
    </row>
    <row r="56" spans="1:23" x14ac:dyDescent="0.35">
      <c r="A56" t="s">
        <v>101</v>
      </c>
      <c r="B56" t="s">
        <v>38</v>
      </c>
      <c r="C56" t="s">
        <v>8</v>
      </c>
      <c r="D56" t="s">
        <v>2</v>
      </c>
      <c r="F56">
        <v>44097</v>
      </c>
      <c r="G56">
        <v>44111</v>
      </c>
      <c r="H56">
        <f t="shared" si="0"/>
        <v>14</v>
      </c>
      <c r="I56">
        <v>1</v>
      </c>
      <c r="L56">
        <v>1</v>
      </c>
      <c r="M56">
        <v>200</v>
      </c>
      <c r="N56" t="s">
        <v>18</v>
      </c>
      <c r="O56">
        <v>14</v>
      </c>
      <c r="P56">
        <v>80</v>
      </c>
      <c r="Q56">
        <v>80</v>
      </c>
      <c r="R56">
        <v>80</v>
      </c>
      <c r="S56">
        <v>200</v>
      </c>
      <c r="T56">
        <v>280</v>
      </c>
      <c r="U56">
        <v>280</v>
      </c>
      <c r="V56" s="6">
        <v>4</v>
      </c>
      <c r="W56" s="6">
        <v>4</v>
      </c>
    </row>
    <row r="57" spans="1:23" x14ac:dyDescent="0.35">
      <c r="A57" t="s">
        <v>102</v>
      </c>
      <c r="B57" t="s">
        <v>39</v>
      </c>
      <c r="C57" t="s">
        <v>9</v>
      </c>
      <c r="D57" t="s">
        <v>2</v>
      </c>
      <c r="F57">
        <v>44097</v>
      </c>
      <c r="G57">
        <v>44119</v>
      </c>
      <c r="H57">
        <f t="shared" si="0"/>
        <v>22</v>
      </c>
      <c r="I57">
        <v>1</v>
      </c>
      <c r="L57">
        <v>1.5</v>
      </c>
      <c r="M57">
        <v>123.9555</v>
      </c>
      <c r="N57" t="s">
        <v>18</v>
      </c>
      <c r="O57">
        <v>22</v>
      </c>
      <c r="P57">
        <v>80</v>
      </c>
      <c r="Q57">
        <v>120</v>
      </c>
      <c r="R57">
        <v>120</v>
      </c>
      <c r="S57">
        <v>123.9555</v>
      </c>
      <c r="T57">
        <v>243.9555</v>
      </c>
      <c r="U57">
        <v>243.9555</v>
      </c>
      <c r="V57" s="6">
        <v>4</v>
      </c>
      <c r="W57" s="6">
        <v>5</v>
      </c>
    </row>
    <row r="58" spans="1:23" x14ac:dyDescent="0.35">
      <c r="A58" t="s">
        <v>103</v>
      </c>
      <c r="B58" t="s">
        <v>34</v>
      </c>
      <c r="C58" t="s">
        <v>44</v>
      </c>
      <c r="D58" t="s">
        <v>13</v>
      </c>
      <c r="F58">
        <v>44097</v>
      </c>
      <c r="G58">
        <v>44128</v>
      </c>
      <c r="H58">
        <f t="shared" si="0"/>
        <v>31</v>
      </c>
      <c r="I58">
        <v>1</v>
      </c>
      <c r="L58">
        <v>0.5</v>
      </c>
      <c r="M58">
        <v>193.88310000000001</v>
      </c>
      <c r="N58" t="s">
        <v>17</v>
      </c>
      <c r="O58">
        <v>31</v>
      </c>
      <c r="P58">
        <v>80</v>
      </c>
      <c r="Q58">
        <v>40</v>
      </c>
      <c r="R58">
        <v>40</v>
      </c>
      <c r="S58">
        <v>193.88310000000001</v>
      </c>
      <c r="T58">
        <v>233.88310000000001</v>
      </c>
      <c r="U58">
        <v>233.88310000000001</v>
      </c>
      <c r="V58" s="6">
        <v>4</v>
      </c>
      <c r="W58" s="6">
        <v>7</v>
      </c>
    </row>
    <row r="59" spans="1:23" x14ac:dyDescent="0.35">
      <c r="A59" t="s">
        <v>104</v>
      </c>
      <c r="B59" t="s">
        <v>39</v>
      </c>
      <c r="C59" t="s">
        <v>8</v>
      </c>
      <c r="D59" t="s">
        <v>12</v>
      </c>
      <c r="F59">
        <v>44097</v>
      </c>
      <c r="G59">
        <v>44132</v>
      </c>
      <c r="H59">
        <f t="shared" si="0"/>
        <v>35</v>
      </c>
      <c r="I59">
        <v>2</v>
      </c>
      <c r="L59">
        <v>0.5</v>
      </c>
      <c r="M59">
        <v>1.173</v>
      </c>
      <c r="N59" t="s">
        <v>18</v>
      </c>
      <c r="O59">
        <v>35</v>
      </c>
      <c r="P59">
        <v>140</v>
      </c>
      <c r="Q59">
        <v>70</v>
      </c>
      <c r="R59">
        <v>70</v>
      </c>
      <c r="S59">
        <v>1.173</v>
      </c>
      <c r="T59">
        <v>71.173000000000002</v>
      </c>
      <c r="U59">
        <v>71.173000000000002</v>
      </c>
      <c r="V59" s="6">
        <v>4</v>
      </c>
      <c r="W59" s="6">
        <v>4</v>
      </c>
    </row>
    <row r="60" spans="1:23" x14ac:dyDescent="0.35">
      <c r="A60" t="s">
        <v>105</v>
      </c>
      <c r="B60" t="s">
        <v>34</v>
      </c>
      <c r="C60" t="s">
        <v>6</v>
      </c>
      <c r="D60" t="s">
        <v>12</v>
      </c>
      <c r="F60">
        <v>44098</v>
      </c>
      <c r="G60">
        <v>44109</v>
      </c>
      <c r="H60">
        <f t="shared" si="0"/>
        <v>11</v>
      </c>
      <c r="I60">
        <v>2</v>
      </c>
      <c r="L60">
        <v>0.75</v>
      </c>
      <c r="M60">
        <v>664.78880000000004</v>
      </c>
      <c r="N60" t="s">
        <v>17</v>
      </c>
      <c r="O60">
        <v>11</v>
      </c>
      <c r="P60">
        <v>140</v>
      </c>
      <c r="Q60">
        <v>105</v>
      </c>
      <c r="R60">
        <v>105</v>
      </c>
      <c r="S60">
        <v>664.78880000000004</v>
      </c>
      <c r="T60">
        <v>769.78880000000004</v>
      </c>
      <c r="U60">
        <v>769.78880000000004</v>
      </c>
      <c r="V60" s="6">
        <v>5</v>
      </c>
      <c r="W60" s="6">
        <v>2</v>
      </c>
    </row>
    <row r="61" spans="1:23" x14ac:dyDescent="0.35">
      <c r="A61" t="s">
        <v>106</v>
      </c>
      <c r="B61" t="s">
        <v>35</v>
      </c>
      <c r="C61" t="s">
        <v>8</v>
      </c>
      <c r="D61" t="s">
        <v>11</v>
      </c>
      <c r="F61">
        <v>44098</v>
      </c>
      <c r="G61">
        <v>44119</v>
      </c>
      <c r="H61">
        <f t="shared" si="0"/>
        <v>21</v>
      </c>
      <c r="I61">
        <v>1</v>
      </c>
      <c r="L61">
        <v>0.25</v>
      </c>
      <c r="M61">
        <v>160</v>
      </c>
      <c r="N61" t="s">
        <v>17</v>
      </c>
      <c r="O61">
        <v>21</v>
      </c>
      <c r="P61">
        <v>80</v>
      </c>
      <c r="Q61">
        <v>20</v>
      </c>
      <c r="R61">
        <v>20</v>
      </c>
      <c r="S61">
        <v>160</v>
      </c>
      <c r="T61">
        <v>180</v>
      </c>
      <c r="U61">
        <v>180</v>
      </c>
      <c r="V61" s="6">
        <v>5</v>
      </c>
      <c r="W61" s="6">
        <v>5</v>
      </c>
    </row>
    <row r="62" spans="1:23" x14ac:dyDescent="0.35">
      <c r="A62" t="s">
        <v>107</v>
      </c>
      <c r="B62" t="s">
        <v>35</v>
      </c>
      <c r="C62" t="s">
        <v>9</v>
      </c>
      <c r="D62" t="s">
        <v>13</v>
      </c>
      <c r="F62">
        <v>44098</v>
      </c>
      <c r="G62">
        <v>44140</v>
      </c>
      <c r="H62">
        <f t="shared" si="0"/>
        <v>42</v>
      </c>
      <c r="I62">
        <v>2</v>
      </c>
      <c r="L62">
        <v>0.75</v>
      </c>
      <c r="M62">
        <v>159.50489999999999</v>
      </c>
      <c r="N62" t="s">
        <v>17</v>
      </c>
      <c r="O62">
        <v>42</v>
      </c>
      <c r="P62">
        <v>140</v>
      </c>
      <c r="Q62">
        <v>105</v>
      </c>
      <c r="R62">
        <v>105</v>
      </c>
      <c r="S62">
        <v>159.50489999999999</v>
      </c>
      <c r="T62">
        <v>264.50490000000002</v>
      </c>
      <c r="U62">
        <v>264.50490000000002</v>
      </c>
      <c r="V62" s="6">
        <v>5</v>
      </c>
      <c r="W62" s="6">
        <v>5</v>
      </c>
    </row>
    <row r="63" spans="1:23" x14ac:dyDescent="0.35">
      <c r="A63" t="s">
        <v>108</v>
      </c>
      <c r="B63" t="s">
        <v>36</v>
      </c>
      <c r="C63" t="s">
        <v>44</v>
      </c>
      <c r="D63" t="s">
        <v>12</v>
      </c>
      <c r="F63">
        <v>44098</v>
      </c>
      <c r="G63">
        <v>44152</v>
      </c>
      <c r="H63">
        <f t="shared" si="0"/>
        <v>54</v>
      </c>
      <c r="I63">
        <v>2</v>
      </c>
      <c r="L63">
        <v>0.75</v>
      </c>
      <c r="M63">
        <v>169.63499999999999</v>
      </c>
      <c r="N63" t="s">
        <v>19</v>
      </c>
      <c r="O63">
        <v>54</v>
      </c>
      <c r="P63">
        <v>140</v>
      </c>
      <c r="Q63">
        <v>105</v>
      </c>
      <c r="R63">
        <v>105</v>
      </c>
      <c r="S63">
        <v>169.63499999999999</v>
      </c>
      <c r="T63">
        <v>274.63499999999999</v>
      </c>
      <c r="U63">
        <v>274.63499999999999</v>
      </c>
      <c r="V63" s="6">
        <v>5</v>
      </c>
      <c r="W63" s="6">
        <v>3</v>
      </c>
    </row>
    <row r="64" spans="1:23" x14ac:dyDescent="0.35">
      <c r="A64" t="s">
        <v>109</v>
      </c>
      <c r="B64" t="s">
        <v>42</v>
      </c>
      <c r="C64" t="s">
        <v>9</v>
      </c>
      <c r="D64" t="s">
        <v>13</v>
      </c>
      <c r="F64">
        <v>44102</v>
      </c>
      <c r="G64">
        <v>44104</v>
      </c>
      <c r="H64">
        <f t="shared" si="0"/>
        <v>2</v>
      </c>
      <c r="I64">
        <v>2</v>
      </c>
      <c r="L64">
        <v>0.5</v>
      </c>
      <c r="M64">
        <v>202.86</v>
      </c>
      <c r="N64" t="s">
        <v>17</v>
      </c>
      <c r="O64">
        <v>2</v>
      </c>
      <c r="P64">
        <v>140</v>
      </c>
      <c r="Q64">
        <v>70</v>
      </c>
      <c r="R64">
        <v>70</v>
      </c>
      <c r="S64">
        <v>202.86</v>
      </c>
      <c r="T64">
        <v>272.86</v>
      </c>
      <c r="U64">
        <v>272.86</v>
      </c>
      <c r="V64" s="6">
        <v>2</v>
      </c>
      <c r="W64" s="6">
        <v>4</v>
      </c>
    </row>
    <row r="65" spans="1:23" x14ac:dyDescent="0.35">
      <c r="A65" t="s">
        <v>110</v>
      </c>
      <c r="B65" t="s">
        <v>37</v>
      </c>
      <c r="C65" t="s">
        <v>43</v>
      </c>
      <c r="D65" t="s">
        <v>12</v>
      </c>
      <c r="F65">
        <v>44102</v>
      </c>
      <c r="G65">
        <v>44111</v>
      </c>
      <c r="H65">
        <f t="shared" si="0"/>
        <v>9</v>
      </c>
      <c r="I65">
        <v>1</v>
      </c>
      <c r="L65">
        <v>0.5</v>
      </c>
      <c r="M65">
        <v>10.53</v>
      </c>
      <c r="N65" t="s">
        <v>19</v>
      </c>
      <c r="O65">
        <v>9</v>
      </c>
      <c r="P65">
        <v>80</v>
      </c>
      <c r="Q65">
        <v>40</v>
      </c>
      <c r="R65">
        <v>40</v>
      </c>
      <c r="S65">
        <v>10.53</v>
      </c>
      <c r="T65">
        <v>50.53</v>
      </c>
      <c r="U65">
        <v>50.53</v>
      </c>
      <c r="V65" s="6">
        <v>2</v>
      </c>
      <c r="W65" s="6">
        <v>4</v>
      </c>
    </row>
    <row r="66" spans="1:23" x14ac:dyDescent="0.35">
      <c r="A66" t="s">
        <v>111</v>
      </c>
      <c r="B66" t="s">
        <v>34</v>
      </c>
      <c r="C66" t="s">
        <v>6</v>
      </c>
      <c r="D66" t="s">
        <v>13</v>
      </c>
      <c r="F66">
        <v>44102</v>
      </c>
      <c r="G66">
        <v>44131</v>
      </c>
      <c r="H66">
        <f t="shared" si="0"/>
        <v>29</v>
      </c>
      <c r="I66">
        <v>2</v>
      </c>
      <c r="L66">
        <v>0.75</v>
      </c>
      <c r="M66">
        <v>1.8240000000000001</v>
      </c>
      <c r="N66" t="s">
        <v>18</v>
      </c>
      <c r="O66">
        <v>29</v>
      </c>
      <c r="P66">
        <v>140</v>
      </c>
      <c r="Q66">
        <v>105</v>
      </c>
      <c r="R66">
        <v>105</v>
      </c>
      <c r="S66">
        <v>1.8240000000000001</v>
      </c>
      <c r="T66">
        <v>106.824</v>
      </c>
      <c r="U66">
        <v>106.824</v>
      </c>
      <c r="V66" s="6">
        <v>2</v>
      </c>
      <c r="W66" s="6">
        <v>3</v>
      </c>
    </row>
    <row r="67" spans="1:23" x14ac:dyDescent="0.35">
      <c r="A67" t="s">
        <v>112</v>
      </c>
      <c r="B67" t="s">
        <v>37</v>
      </c>
      <c r="C67" t="s">
        <v>8</v>
      </c>
      <c r="D67" t="s">
        <v>12</v>
      </c>
      <c r="F67">
        <v>44103</v>
      </c>
      <c r="G67">
        <v>44112</v>
      </c>
      <c r="H67">
        <f t="shared" ref="H67:H130" si="1">G67-F67</f>
        <v>9</v>
      </c>
      <c r="I67">
        <v>2</v>
      </c>
      <c r="L67">
        <v>0.5</v>
      </c>
      <c r="M67">
        <v>54.124600000000001</v>
      </c>
      <c r="N67" t="s">
        <v>17</v>
      </c>
      <c r="O67">
        <v>9</v>
      </c>
      <c r="P67">
        <v>140</v>
      </c>
      <c r="Q67">
        <v>70</v>
      </c>
      <c r="R67">
        <v>70</v>
      </c>
      <c r="S67">
        <v>54.124600000000001</v>
      </c>
      <c r="T67">
        <v>124.1246</v>
      </c>
      <c r="U67">
        <v>124.1246</v>
      </c>
      <c r="V67" s="6">
        <v>3</v>
      </c>
      <c r="W67" s="6">
        <v>5</v>
      </c>
    </row>
    <row r="68" spans="1:23" x14ac:dyDescent="0.35">
      <c r="A68" t="s">
        <v>113</v>
      </c>
      <c r="B68" t="s">
        <v>35</v>
      </c>
      <c r="C68" t="s">
        <v>6</v>
      </c>
      <c r="D68" t="s">
        <v>11</v>
      </c>
      <c r="F68">
        <v>44103</v>
      </c>
      <c r="G68">
        <v>44125</v>
      </c>
      <c r="H68">
        <f t="shared" si="1"/>
        <v>22</v>
      </c>
      <c r="I68">
        <v>2</v>
      </c>
      <c r="L68">
        <v>0.25</v>
      </c>
      <c r="M68">
        <v>367.71109999999999</v>
      </c>
      <c r="N68" t="s">
        <v>17</v>
      </c>
      <c r="O68">
        <v>22</v>
      </c>
      <c r="P68">
        <v>140</v>
      </c>
      <c r="Q68">
        <v>35</v>
      </c>
      <c r="R68">
        <v>35</v>
      </c>
      <c r="S68">
        <v>367.71109999999999</v>
      </c>
      <c r="T68">
        <v>402.71109999999999</v>
      </c>
      <c r="U68">
        <v>402.71109999999999</v>
      </c>
      <c r="V68" s="6">
        <v>3</v>
      </c>
      <c r="W68" s="6">
        <v>4</v>
      </c>
    </row>
    <row r="69" spans="1:23" x14ac:dyDescent="0.35">
      <c r="A69" t="s">
        <v>114</v>
      </c>
      <c r="B69" t="s">
        <v>38</v>
      </c>
      <c r="C69" t="s">
        <v>43</v>
      </c>
      <c r="D69" t="s">
        <v>12</v>
      </c>
      <c r="F69">
        <v>44103</v>
      </c>
      <c r="G69">
        <v>44123</v>
      </c>
      <c r="H69">
        <f t="shared" si="1"/>
        <v>20</v>
      </c>
      <c r="I69">
        <v>1</v>
      </c>
      <c r="L69">
        <v>1.5</v>
      </c>
      <c r="M69">
        <v>139.035</v>
      </c>
      <c r="N69" t="s">
        <v>17</v>
      </c>
      <c r="O69">
        <v>20</v>
      </c>
      <c r="P69">
        <v>80</v>
      </c>
      <c r="Q69">
        <v>120</v>
      </c>
      <c r="R69">
        <v>120</v>
      </c>
      <c r="S69">
        <v>139.035</v>
      </c>
      <c r="T69">
        <v>259.03499999999997</v>
      </c>
      <c r="U69">
        <v>259.03499999999997</v>
      </c>
      <c r="V69" s="6">
        <v>3</v>
      </c>
      <c r="W69" s="6">
        <v>2</v>
      </c>
    </row>
    <row r="70" spans="1:23" x14ac:dyDescent="0.35">
      <c r="A70" t="s">
        <v>115</v>
      </c>
      <c r="B70" t="s">
        <v>38</v>
      </c>
      <c r="C70" t="s">
        <v>8</v>
      </c>
      <c r="D70" t="s">
        <v>13</v>
      </c>
      <c r="F70">
        <v>44103</v>
      </c>
      <c r="G70">
        <v>44131</v>
      </c>
      <c r="H70">
        <f t="shared" si="1"/>
        <v>28</v>
      </c>
      <c r="I70">
        <v>1</v>
      </c>
      <c r="L70">
        <v>0.5</v>
      </c>
      <c r="M70">
        <v>50.317</v>
      </c>
      <c r="N70" t="s">
        <v>19</v>
      </c>
      <c r="O70">
        <v>28</v>
      </c>
      <c r="P70">
        <v>80</v>
      </c>
      <c r="Q70">
        <v>40</v>
      </c>
      <c r="R70">
        <v>40</v>
      </c>
      <c r="S70">
        <v>50.317</v>
      </c>
      <c r="T70">
        <v>90.317000000000007</v>
      </c>
      <c r="U70">
        <v>90.317000000000007</v>
      </c>
      <c r="V70" s="6">
        <v>3</v>
      </c>
      <c r="W70" s="6">
        <v>3</v>
      </c>
    </row>
    <row r="71" spans="1:23" x14ac:dyDescent="0.35">
      <c r="A71" t="s">
        <v>116</v>
      </c>
      <c r="B71" t="s">
        <v>34</v>
      </c>
      <c r="C71" t="s">
        <v>9</v>
      </c>
      <c r="D71" t="s">
        <v>2</v>
      </c>
      <c r="F71">
        <v>44103</v>
      </c>
      <c r="G71">
        <v>44159</v>
      </c>
      <c r="H71">
        <f t="shared" si="1"/>
        <v>56</v>
      </c>
      <c r="I71">
        <v>1</v>
      </c>
      <c r="L71">
        <v>1</v>
      </c>
      <c r="M71">
        <v>122.4273</v>
      </c>
      <c r="N71" t="s">
        <v>18</v>
      </c>
      <c r="O71">
        <v>56</v>
      </c>
      <c r="P71">
        <v>80</v>
      </c>
      <c r="Q71">
        <v>80</v>
      </c>
      <c r="R71">
        <v>80</v>
      </c>
      <c r="S71">
        <v>122.4273</v>
      </c>
      <c r="T71">
        <v>202.4273</v>
      </c>
      <c r="U71">
        <v>202.4273</v>
      </c>
      <c r="V71" s="6">
        <v>3</v>
      </c>
      <c r="W71" s="6">
        <v>3</v>
      </c>
    </row>
    <row r="72" spans="1:23" x14ac:dyDescent="0.35">
      <c r="A72" t="s">
        <v>117</v>
      </c>
      <c r="B72" t="s">
        <v>38</v>
      </c>
      <c r="C72" t="s">
        <v>8</v>
      </c>
      <c r="D72" t="s">
        <v>12</v>
      </c>
      <c r="F72">
        <v>44103</v>
      </c>
      <c r="G72">
        <v>44167</v>
      </c>
      <c r="H72">
        <f t="shared" si="1"/>
        <v>64</v>
      </c>
      <c r="I72">
        <v>1</v>
      </c>
      <c r="L72">
        <v>1</v>
      </c>
      <c r="M72">
        <v>78.5535</v>
      </c>
      <c r="N72" t="s">
        <v>19</v>
      </c>
      <c r="O72">
        <v>64</v>
      </c>
      <c r="P72">
        <v>80</v>
      </c>
      <c r="Q72">
        <v>80</v>
      </c>
      <c r="R72">
        <v>80</v>
      </c>
      <c r="S72">
        <v>78.5535</v>
      </c>
      <c r="T72">
        <v>158.55349999999999</v>
      </c>
      <c r="U72">
        <v>158.55349999999999</v>
      </c>
      <c r="V72" s="6">
        <v>3</v>
      </c>
      <c r="W72" s="6">
        <v>4</v>
      </c>
    </row>
    <row r="73" spans="1:23" x14ac:dyDescent="0.35">
      <c r="A73" t="s">
        <v>118</v>
      </c>
      <c r="B73" t="s">
        <v>35</v>
      </c>
      <c r="C73" t="s">
        <v>8</v>
      </c>
      <c r="D73" t="s">
        <v>11</v>
      </c>
      <c r="E73" t="s">
        <v>3</v>
      </c>
      <c r="F73">
        <v>44104</v>
      </c>
      <c r="G73">
        <v>44111</v>
      </c>
      <c r="H73">
        <f t="shared" si="1"/>
        <v>7</v>
      </c>
      <c r="I73">
        <v>1</v>
      </c>
      <c r="L73">
        <v>0.25</v>
      </c>
      <c r="M73">
        <v>239.1001</v>
      </c>
      <c r="N73" t="s">
        <v>17</v>
      </c>
      <c r="O73">
        <v>7</v>
      </c>
      <c r="P73">
        <v>80</v>
      </c>
      <c r="Q73">
        <v>20</v>
      </c>
      <c r="R73">
        <v>20</v>
      </c>
      <c r="S73">
        <v>239.1001</v>
      </c>
      <c r="T73">
        <v>259.1001</v>
      </c>
      <c r="U73">
        <v>259.1001</v>
      </c>
      <c r="V73" s="6">
        <v>4</v>
      </c>
      <c r="W73" s="6">
        <v>4</v>
      </c>
    </row>
    <row r="74" spans="1:23" x14ac:dyDescent="0.35">
      <c r="A74" t="s">
        <v>119</v>
      </c>
      <c r="B74" t="s">
        <v>34</v>
      </c>
      <c r="C74" t="s">
        <v>44</v>
      </c>
      <c r="D74" t="s">
        <v>13</v>
      </c>
      <c r="F74">
        <v>44104</v>
      </c>
      <c r="G74">
        <v>44123</v>
      </c>
      <c r="H74">
        <f t="shared" si="1"/>
        <v>19</v>
      </c>
      <c r="I74">
        <v>1</v>
      </c>
      <c r="L74">
        <v>0.5</v>
      </c>
      <c r="M74">
        <v>61.180599999999998</v>
      </c>
      <c r="N74" t="s">
        <v>18</v>
      </c>
      <c r="O74">
        <v>19</v>
      </c>
      <c r="P74">
        <v>80</v>
      </c>
      <c r="Q74">
        <v>40</v>
      </c>
      <c r="R74">
        <v>40</v>
      </c>
      <c r="S74">
        <v>61.180599999999998</v>
      </c>
      <c r="T74">
        <v>101.1806</v>
      </c>
      <c r="U74">
        <v>101.1806</v>
      </c>
      <c r="V74" s="6">
        <v>4</v>
      </c>
      <c r="W74" s="6">
        <v>2</v>
      </c>
    </row>
    <row r="75" spans="1:23" x14ac:dyDescent="0.35">
      <c r="A75" t="s">
        <v>120</v>
      </c>
      <c r="B75" t="s">
        <v>35</v>
      </c>
      <c r="C75" t="s">
        <v>44</v>
      </c>
      <c r="D75" t="s">
        <v>2</v>
      </c>
      <c r="F75">
        <v>44104</v>
      </c>
      <c r="G75">
        <v>44153</v>
      </c>
      <c r="H75">
        <f t="shared" si="1"/>
        <v>49</v>
      </c>
      <c r="I75">
        <v>2</v>
      </c>
      <c r="L75">
        <v>2.25</v>
      </c>
      <c r="M75">
        <v>800.71119999999996</v>
      </c>
      <c r="N75" t="s">
        <v>17</v>
      </c>
      <c r="O75">
        <v>49</v>
      </c>
      <c r="P75">
        <v>140</v>
      </c>
      <c r="Q75">
        <v>315</v>
      </c>
      <c r="R75">
        <v>315</v>
      </c>
      <c r="S75">
        <v>800.71119999999996</v>
      </c>
      <c r="T75">
        <v>1115.7112</v>
      </c>
      <c r="U75">
        <v>1115.7112</v>
      </c>
      <c r="V75" s="6">
        <v>4</v>
      </c>
      <c r="W75" s="6">
        <v>4</v>
      </c>
    </row>
    <row r="76" spans="1:23" x14ac:dyDescent="0.35">
      <c r="A76" t="s">
        <v>121</v>
      </c>
      <c r="B76" t="s">
        <v>35</v>
      </c>
      <c r="C76" t="s">
        <v>8</v>
      </c>
      <c r="D76" t="s">
        <v>12</v>
      </c>
      <c r="F76">
        <v>44105</v>
      </c>
      <c r="G76">
        <v>44130</v>
      </c>
      <c r="H76">
        <f t="shared" si="1"/>
        <v>25</v>
      </c>
      <c r="I76">
        <v>1</v>
      </c>
      <c r="L76">
        <v>0.25</v>
      </c>
      <c r="M76">
        <v>19.196999999999999</v>
      </c>
      <c r="N76" t="s">
        <v>17</v>
      </c>
      <c r="O76">
        <v>25</v>
      </c>
      <c r="P76">
        <v>80</v>
      </c>
      <c r="Q76">
        <v>20</v>
      </c>
      <c r="R76">
        <v>20</v>
      </c>
      <c r="S76">
        <v>19.196999999999999</v>
      </c>
      <c r="T76">
        <v>39.197000000000003</v>
      </c>
      <c r="U76">
        <v>39.197000000000003</v>
      </c>
      <c r="V76" s="6">
        <v>5</v>
      </c>
      <c r="W76" s="6">
        <v>2</v>
      </c>
    </row>
    <row r="77" spans="1:23" x14ac:dyDescent="0.35">
      <c r="A77" t="s">
        <v>122</v>
      </c>
      <c r="B77" t="s">
        <v>37</v>
      </c>
      <c r="C77" t="s">
        <v>43</v>
      </c>
      <c r="D77" t="s">
        <v>12</v>
      </c>
      <c r="F77">
        <v>44109</v>
      </c>
      <c r="G77">
        <v>44117</v>
      </c>
      <c r="H77">
        <f t="shared" si="1"/>
        <v>8</v>
      </c>
      <c r="I77">
        <v>1</v>
      </c>
      <c r="L77">
        <v>0.25</v>
      </c>
      <c r="M77">
        <v>19.5</v>
      </c>
      <c r="N77" t="s">
        <v>17</v>
      </c>
      <c r="O77">
        <v>8</v>
      </c>
      <c r="P77">
        <v>80</v>
      </c>
      <c r="Q77">
        <v>20</v>
      </c>
      <c r="R77">
        <v>20</v>
      </c>
      <c r="S77">
        <v>19.5</v>
      </c>
      <c r="T77">
        <v>39.5</v>
      </c>
      <c r="U77">
        <v>39.5</v>
      </c>
      <c r="V77" s="6">
        <v>2</v>
      </c>
      <c r="W77" s="6">
        <v>3</v>
      </c>
    </row>
    <row r="78" spans="1:23" x14ac:dyDescent="0.35">
      <c r="A78" t="s">
        <v>123</v>
      </c>
      <c r="B78" t="s">
        <v>37</v>
      </c>
      <c r="C78" t="s">
        <v>43</v>
      </c>
      <c r="D78" t="s">
        <v>11</v>
      </c>
      <c r="F78">
        <v>44109</v>
      </c>
      <c r="G78">
        <v>44117</v>
      </c>
      <c r="H78">
        <f t="shared" si="1"/>
        <v>8</v>
      </c>
      <c r="I78">
        <v>1</v>
      </c>
      <c r="L78">
        <v>0.25</v>
      </c>
      <c r="M78">
        <v>22.425000000000001</v>
      </c>
      <c r="N78" t="s">
        <v>17</v>
      </c>
      <c r="O78">
        <v>8</v>
      </c>
      <c r="P78">
        <v>80</v>
      </c>
      <c r="Q78">
        <v>20</v>
      </c>
      <c r="R78">
        <v>20</v>
      </c>
      <c r="S78">
        <v>22.425000000000001</v>
      </c>
      <c r="T78">
        <v>42.424999999999997</v>
      </c>
      <c r="U78">
        <v>42.424999999999997</v>
      </c>
      <c r="V78" s="6">
        <v>2</v>
      </c>
      <c r="W78" s="6">
        <v>3</v>
      </c>
    </row>
    <row r="79" spans="1:23" x14ac:dyDescent="0.35">
      <c r="A79" t="s">
        <v>124</v>
      </c>
      <c r="B79" t="s">
        <v>38</v>
      </c>
      <c r="C79" t="s">
        <v>9</v>
      </c>
      <c r="D79" t="s">
        <v>12</v>
      </c>
      <c r="F79">
        <v>44109</v>
      </c>
      <c r="G79">
        <v>44117</v>
      </c>
      <c r="H79">
        <f t="shared" si="1"/>
        <v>8</v>
      </c>
      <c r="I79">
        <v>1</v>
      </c>
      <c r="L79">
        <v>0.5</v>
      </c>
      <c r="M79">
        <v>26.582599999999999</v>
      </c>
      <c r="N79" t="s">
        <v>17</v>
      </c>
      <c r="O79">
        <v>8</v>
      </c>
      <c r="P79">
        <v>80</v>
      </c>
      <c r="Q79">
        <v>40</v>
      </c>
      <c r="R79">
        <v>40</v>
      </c>
      <c r="S79">
        <v>26.582599999999999</v>
      </c>
      <c r="T79">
        <v>66.582599999999999</v>
      </c>
      <c r="U79">
        <v>66.582599999999999</v>
      </c>
      <c r="V79" s="6">
        <v>2</v>
      </c>
      <c r="W79" s="6">
        <v>3</v>
      </c>
    </row>
    <row r="80" spans="1:23" x14ac:dyDescent="0.35">
      <c r="A80" t="s">
        <v>125</v>
      </c>
      <c r="B80" t="s">
        <v>34</v>
      </c>
      <c r="C80" t="s">
        <v>44</v>
      </c>
      <c r="D80" t="s">
        <v>12</v>
      </c>
      <c r="F80">
        <v>44109</v>
      </c>
      <c r="G80">
        <v>44128</v>
      </c>
      <c r="H80">
        <f t="shared" si="1"/>
        <v>19</v>
      </c>
      <c r="I80">
        <v>1</v>
      </c>
      <c r="L80">
        <v>0.5</v>
      </c>
      <c r="M80">
        <v>288.20800000000003</v>
      </c>
      <c r="N80" t="s">
        <v>18</v>
      </c>
      <c r="O80">
        <v>19</v>
      </c>
      <c r="P80">
        <v>80</v>
      </c>
      <c r="Q80">
        <v>40</v>
      </c>
      <c r="R80">
        <v>40</v>
      </c>
      <c r="S80">
        <v>288.20800000000003</v>
      </c>
      <c r="T80">
        <v>328.20800000000003</v>
      </c>
      <c r="U80">
        <v>328.20800000000003</v>
      </c>
      <c r="V80" s="6">
        <v>2</v>
      </c>
      <c r="W80" s="6">
        <v>7</v>
      </c>
    </row>
    <row r="81" spans="1:26" x14ac:dyDescent="0.35">
      <c r="A81" t="s">
        <v>126</v>
      </c>
      <c r="B81" t="s">
        <v>37</v>
      </c>
      <c r="C81" t="s">
        <v>43</v>
      </c>
      <c r="D81" t="s">
        <v>13</v>
      </c>
      <c r="F81">
        <v>44109</v>
      </c>
      <c r="G81">
        <v>44123</v>
      </c>
      <c r="H81">
        <f t="shared" si="1"/>
        <v>14</v>
      </c>
      <c r="I81">
        <v>1</v>
      </c>
      <c r="L81">
        <v>0.5</v>
      </c>
      <c r="M81">
        <v>54.236800000000002</v>
      </c>
      <c r="N81" t="s">
        <v>17</v>
      </c>
      <c r="O81">
        <v>14</v>
      </c>
      <c r="P81">
        <v>80</v>
      </c>
      <c r="Q81">
        <v>40</v>
      </c>
      <c r="R81">
        <v>40</v>
      </c>
      <c r="S81">
        <v>54.236800000000002</v>
      </c>
      <c r="T81">
        <v>94.236800000000002</v>
      </c>
      <c r="U81">
        <v>94.236800000000002</v>
      </c>
      <c r="V81" s="6">
        <v>2</v>
      </c>
      <c r="W81" s="6">
        <v>2</v>
      </c>
    </row>
    <row r="82" spans="1:26" x14ac:dyDescent="0.35">
      <c r="A82" t="s">
        <v>127</v>
      </c>
      <c r="B82" t="s">
        <v>38</v>
      </c>
      <c r="C82" t="s">
        <v>43</v>
      </c>
      <c r="D82" t="s">
        <v>12</v>
      </c>
      <c r="F82">
        <v>44110</v>
      </c>
      <c r="G82">
        <v>44123</v>
      </c>
      <c r="H82">
        <f t="shared" si="1"/>
        <v>13</v>
      </c>
      <c r="I82">
        <v>1</v>
      </c>
      <c r="L82">
        <v>0.25</v>
      </c>
      <c r="M82">
        <v>332.39699999999999</v>
      </c>
      <c r="N82" t="s">
        <v>19</v>
      </c>
      <c r="O82">
        <v>13</v>
      </c>
      <c r="P82">
        <v>80</v>
      </c>
      <c r="Q82">
        <v>20</v>
      </c>
      <c r="R82">
        <v>20</v>
      </c>
      <c r="S82">
        <v>332.39699999999999</v>
      </c>
      <c r="T82">
        <v>352.39699999999999</v>
      </c>
      <c r="U82">
        <v>352.39699999999999</v>
      </c>
      <c r="V82" s="6">
        <v>3</v>
      </c>
      <c r="W82" s="6">
        <v>2</v>
      </c>
    </row>
    <row r="83" spans="1:26" x14ac:dyDescent="0.35">
      <c r="A83" t="s">
        <v>128</v>
      </c>
      <c r="B83" t="s">
        <v>35</v>
      </c>
      <c r="C83" t="s">
        <v>8</v>
      </c>
      <c r="D83" t="s">
        <v>12</v>
      </c>
      <c r="F83">
        <v>44110</v>
      </c>
      <c r="G83">
        <v>44127</v>
      </c>
      <c r="H83">
        <f t="shared" si="1"/>
        <v>17</v>
      </c>
      <c r="I83">
        <v>2</v>
      </c>
      <c r="L83">
        <v>0.75</v>
      </c>
      <c r="M83">
        <v>124.1649</v>
      </c>
      <c r="N83" t="s">
        <v>18</v>
      </c>
      <c r="O83">
        <v>17</v>
      </c>
      <c r="P83">
        <v>140</v>
      </c>
      <c r="Q83">
        <v>105</v>
      </c>
      <c r="R83">
        <v>105</v>
      </c>
      <c r="S83">
        <v>124.1649</v>
      </c>
      <c r="T83">
        <v>229.16489999999999</v>
      </c>
      <c r="U83">
        <v>229.16489999999999</v>
      </c>
      <c r="V83" s="6">
        <v>3</v>
      </c>
      <c r="W83" s="6">
        <v>6</v>
      </c>
    </row>
    <row r="84" spans="1:26" x14ac:dyDescent="0.35">
      <c r="A84" t="s">
        <v>129</v>
      </c>
      <c r="B84" t="s">
        <v>34</v>
      </c>
      <c r="C84" t="s">
        <v>9</v>
      </c>
      <c r="D84" t="s">
        <v>11</v>
      </c>
      <c r="F84">
        <v>44110</v>
      </c>
      <c r="G84">
        <v>44130</v>
      </c>
      <c r="H84">
        <f t="shared" si="1"/>
        <v>20</v>
      </c>
      <c r="I84">
        <v>1</v>
      </c>
      <c r="L84">
        <v>0.25</v>
      </c>
      <c r="M84">
        <v>21.63</v>
      </c>
      <c r="N84" t="s">
        <v>17</v>
      </c>
      <c r="O84">
        <v>20</v>
      </c>
      <c r="P84">
        <v>80</v>
      </c>
      <c r="Q84">
        <v>20</v>
      </c>
      <c r="R84">
        <v>20</v>
      </c>
      <c r="S84">
        <v>21.63</v>
      </c>
      <c r="T84">
        <v>41.629999999999995</v>
      </c>
      <c r="U84">
        <v>41.629999999999995</v>
      </c>
      <c r="V84" s="6">
        <v>3</v>
      </c>
      <c r="W84" s="6">
        <v>2</v>
      </c>
    </row>
    <row r="85" spans="1:26" x14ac:dyDescent="0.35">
      <c r="A85" t="s">
        <v>130</v>
      </c>
      <c r="B85" t="s">
        <v>35</v>
      </c>
      <c r="C85" t="s">
        <v>8</v>
      </c>
      <c r="D85" t="s">
        <v>12</v>
      </c>
      <c r="F85">
        <v>44111</v>
      </c>
      <c r="G85">
        <v>44123</v>
      </c>
      <c r="H85">
        <f t="shared" si="1"/>
        <v>12</v>
      </c>
      <c r="I85">
        <v>2</v>
      </c>
      <c r="K85" t="s">
        <v>3</v>
      </c>
      <c r="L85">
        <v>0.25</v>
      </c>
      <c r="M85">
        <v>33</v>
      </c>
      <c r="N85" t="s">
        <v>18</v>
      </c>
      <c r="O85">
        <v>12</v>
      </c>
      <c r="P85">
        <v>140</v>
      </c>
      <c r="Q85">
        <v>35</v>
      </c>
      <c r="R85">
        <v>35</v>
      </c>
      <c r="S85">
        <v>0</v>
      </c>
      <c r="T85">
        <v>68</v>
      </c>
      <c r="U85">
        <v>35</v>
      </c>
      <c r="V85" s="6">
        <v>4</v>
      </c>
      <c r="W85" s="6">
        <v>2</v>
      </c>
    </row>
    <row r="86" spans="1:26" x14ac:dyDescent="0.35">
      <c r="A86" t="s">
        <v>131</v>
      </c>
      <c r="B86" t="s">
        <v>35</v>
      </c>
      <c r="C86" t="s">
        <v>8</v>
      </c>
      <c r="D86" t="s">
        <v>12</v>
      </c>
      <c r="F86">
        <v>44111</v>
      </c>
      <c r="G86">
        <v>44123</v>
      </c>
      <c r="H86">
        <f t="shared" si="1"/>
        <v>12</v>
      </c>
      <c r="I86">
        <v>2</v>
      </c>
      <c r="L86">
        <v>0.5</v>
      </c>
      <c r="M86">
        <v>154.5</v>
      </c>
      <c r="N86" t="s">
        <v>18</v>
      </c>
      <c r="O86">
        <v>12</v>
      </c>
      <c r="P86">
        <v>140</v>
      </c>
      <c r="Q86">
        <v>70</v>
      </c>
      <c r="R86">
        <v>70</v>
      </c>
      <c r="S86">
        <v>154.5</v>
      </c>
      <c r="T86">
        <v>224.5</v>
      </c>
      <c r="U86">
        <v>224.5</v>
      </c>
      <c r="V86" s="6">
        <v>4</v>
      </c>
      <c r="W86" s="6">
        <v>2</v>
      </c>
    </row>
    <row r="87" spans="1:26" x14ac:dyDescent="0.35">
      <c r="A87" t="s">
        <v>132</v>
      </c>
      <c r="B87" t="s">
        <v>37</v>
      </c>
      <c r="C87" t="s">
        <v>43</v>
      </c>
      <c r="D87" t="s">
        <v>2</v>
      </c>
      <c r="F87">
        <v>44111</v>
      </c>
      <c r="G87">
        <v>44124</v>
      </c>
      <c r="H87">
        <f t="shared" si="1"/>
        <v>13</v>
      </c>
      <c r="I87">
        <v>1</v>
      </c>
      <c r="L87">
        <v>1</v>
      </c>
      <c r="M87">
        <v>48.75</v>
      </c>
      <c r="N87" t="s">
        <v>17</v>
      </c>
      <c r="O87">
        <v>13</v>
      </c>
      <c r="P87">
        <v>80</v>
      </c>
      <c r="Q87">
        <v>80</v>
      </c>
      <c r="R87">
        <v>80</v>
      </c>
      <c r="S87">
        <v>48.75</v>
      </c>
      <c r="T87">
        <v>128.75</v>
      </c>
      <c r="U87">
        <v>128.75</v>
      </c>
      <c r="V87" s="6">
        <v>4</v>
      </c>
      <c r="W87" s="6">
        <v>3</v>
      </c>
      <c r="Z87">
        <f>120*7</f>
        <v>840</v>
      </c>
    </row>
    <row r="88" spans="1:26" x14ac:dyDescent="0.35">
      <c r="A88" t="s">
        <v>133</v>
      </c>
      <c r="B88" t="s">
        <v>37</v>
      </c>
      <c r="C88" t="s">
        <v>43</v>
      </c>
      <c r="D88" t="s">
        <v>11</v>
      </c>
      <c r="F88">
        <v>44112</v>
      </c>
      <c r="G88">
        <v>44124</v>
      </c>
      <c r="H88">
        <f t="shared" si="1"/>
        <v>12</v>
      </c>
      <c r="I88">
        <v>1</v>
      </c>
      <c r="L88">
        <v>0.25</v>
      </c>
      <c r="M88">
        <v>76.1678</v>
      </c>
      <c r="N88" t="s">
        <v>17</v>
      </c>
      <c r="O88">
        <v>12</v>
      </c>
      <c r="P88">
        <v>80</v>
      </c>
      <c r="Q88">
        <v>20</v>
      </c>
      <c r="R88">
        <v>20</v>
      </c>
      <c r="S88">
        <v>76.1678</v>
      </c>
      <c r="T88">
        <v>96.1678</v>
      </c>
      <c r="U88">
        <v>96.1678</v>
      </c>
      <c r="V88" s="6">
        <v>5</v>
      </c>
      <c r="W88" s="6">
        <v>3</v>
      </c>
    </row>
    <row r="89" spans="1:26" x14ac:dyDescent="0.35">
      <c r="A89" t="s">
        <v>134</v>
      </c>
      <c r="B89" t="s">
        <v>35</v>
      </c>
      <c r="C89" t="s">
        <v>8</v>
      </c>
      <c r="D89" t="s">
        <v>13</v>
      </c>
      <c r="F89">
        <v>44112</v>
      </c>
      <c r="G89">
        <v>44142</v>
      </c>
      <c r="H89">
        <f t="shared" si="1"/>
        <v>30</v>
      </c>
      <c r="I89">
        <v>1</v>
      </c>
      <c r="L89">
        <v>0.75</v>
      </c>
      <c r="M89">
        <v>117</v>
      </c>
      <c r="N89" t="s">
        <v>18</v>
      </c>
      <c r="O89">
        <v>30</v>
      </c>
      <c r="P89">
        <v>80</v>
      </c>
      <c r="Q89">
        <v>60</v>
      </c>
      <c r="R89">
        <v>60</v>
      </c>
      <c r="S89">
        <v>117</v>
      </c>
      <c r="T89">
        <v>177</v>
      </c>
      <c r="U89">
        <v>177</v>
      </c>
      <c r="V89" s="6">
        <v>5</v>
      </c>
      <c r="W89" s="6">
        <v>7</v>
      </c>
    </row>
    <row r="90" spans="1:26" x14ac:dyDescent="0.35">
      <c r="A90" t="s">
        <v>135</v>
      </c>
      <c r="B90" t="s">
        <v>35</v>
      </c>
      <c r="C90" t="s">
        <v>44</v>
      </c>
      <c r="D90" t="s">
        <v>2</v>
      </c>
      <c r="F90">
        <v>44112</v>
      </c>
      <c r="G90">
        <v>44145</v>
      </c>
      <c r="H90">
        <f t="shared" si="1"/>
        <v>33</v>
      </c>
      <c r="I90">
        <v>2</v>
      </c>
      <c r="L90">
        <v>1.5</v>
      </c>
      <c r="M90">
        <v>1575.9739999999999</v>
      </c>
      <c r="N90" t="s">
        <v>18</v>
      </c>
      <c r="O90">
        <v>33</v>
      </c>
      <c r="P90">
        <v>140</v>
      </c>
      <c r="Q90">
        <v>210</v>
      </c>
      <c r="R90">
        <v>210</v>
      </c>
      <c r="S90">
        <v>1575.9739999999999</v>
      </c>
      <c r="T90">
        <v>1785.9739999999999</v>
      </c>
      <c r="U90">
        <v>1785.9739999999999</v>
      </c>
      <c r="V90" s="6">
        <v>5</v>
      </c>
      <c r="W90" s="6">
        <v>3</v>
      </c>
    </row>
    <row r="91" spans="1:26" x14ac:dyDescent="0.35">
      <c r="A91" t="s">
        <v>136</v>
      </c>
      <c r="B91" t="s">
        <v>38</v>
      </c>
      <c r="C91" t="s">
        <v>8</v>
      </c>
      <c r="D91" t="s">
        <v>13</v>
      </c>
      <c r="F91">
        <v>44112</v>
      </c>
      <c r="G91">
        <v>44153</v>
      </c>
      <c r="H91">
        <f t="shared" si="1"/>
        <v>41</v>
      </c>
      <c r="I91">
        <v>1</v>
      </c>
      <c r="L91">
        <v>0.5</v>
      </c>
      <c r="M91">
        <v>21.33</v>
      </c>
      <c r="N91" t="s">
        <v>19</v>
      </c>
      <c r="O91">
        <v>41</v>
      </c>
      <c r="P91">
        <v>80</v>
      </c>
      <c r="Q91">
        <v>40</v>
      </c>
      <c r="R91">
        <v>40</v>
      </c>
      <c r="S91">
        <v>21.33</v>
      </c>
      <c r="T91">
        <v>61.33</v>
      </c>
      <c r="U91">
        <v>61.33</v>
      </c>
      <c r="V91" s="6">
        <v>5</v>
      </c>
      <c r="W91" s="6">
        <v>4</v>
      </c>
    </row>
    <row r="92" spans="1:26" x14ac:dyDescent="0.35">
      <c r="A92" t="s">
        <v>137</v>
      </c>
      <c r="B92" t="s">
        <v>39</v>
      </c>
      <c r="C92" t="s">
        <v>6</v>
      </c>
      <c r="D92" t="s">
        <v>13</v>
      </c>
      <c r="F92">
        <v>44112</v>
      </c>
      <c r="G92">
        <v>44165</v>
      </c>
      <c r="H92">
        <f t="shared" si="1"/>
        <v>53</v>
      </c>
      <c r="I92">
        <v>1</v>
      </c>
      <c r="L92">
        <v>0.5</v>
      </c>
      <c r="M92">
        <v>74.785899999999998</v>
      </c>
      <c r="N92" t="s">
        <v>17</v>
      </c>
      <c r="O92">
        <v>53</v>
      </c>
      <c r="P92">
        <v>80</v>
      </c>
      <c r="Q92">
        <v>40</v>
      </c>
      <c r="R92">
        <v>40</v>
      </c>
      <c r="S92">
        <v>74.785899999999998</v>
      </c>
      <c r="T92">
        <v>114.7859</v>
      </c>
      <c r="U92">
        <v>114.7859</v>
      </c>
      <c r="V92" s="6">
        <v>5</v>
      </c>
      <c r="W92" s="6">
        <v>2</v>
      </c>
    </row>
    <row r="93" spans="1:26" x14ac:dyDescent="0.35">
      <c r="A93" t="s">
        <v>138</v>
      </c>
      <c r="B93" t="s">
        <v>41</v>
      </c>
      <c r="C93" t="s">
        <v>6</v>
      </c>
      <c r="D93" t="s">
        <v>2</v>
      </c>
      <c r="F93">
        <v>44112</v>
      </c>
      <c r="G93">
        <v>44166</v>
      </c>
      <c r="H93">
        <f t="shared" si="1"/>
        <v>54</v>
      </c>
      <c r="I93">
        <v>2</v>
      </c>
      <c r="L93">
        <v>4.75</v>
      </c>
      <c r="M93">
        <v>1123.9716000000001</v>
      </c>
      <c r="N93" t="s">
        <v>18</v>
      </c>
      <c r="O93">
        <v>54</v>
      </c>
      <c r="P93">
        <v>140</v>
      </c>
      <c r="Q93">
        <v>665</v>
      </c>
      <c r="R93">
        <v>665</v>
      </c>
      <c r="S93">
        <v>1123.9716000000001</v>
      </c>
      <c r="T93">
        <v>1788.9716000000001</v>
      </c>
      <c r="U93">
        <v>1788.9716000000001</v>
      </c>
      <c r="V93" s="6">
        <v>5</v>
      </c>
      <c r="W93" s="6">
        <v>3</v>
      </c>
    </row>
    <row r="94" spans="1:26" x14ac:dyDescent="0.35">
      <c r="A94" t="s">
        <v>139</v>
      </c>
      <c r="B94" t="s">
        <v>34</v>
      </c>
      <c r="C94" t="s">
        <v>9</v>
      </c>
      <c r="D94" t="s">
        <v>12</v>
      </c>
      <c r="F94">
        <v>44116</v>
      </c>
      <c r="G94">
        <v>44130</v>
      </c>
      <c r="H94">
        <f t="shared" si="1"/>
        <v>14</v>
      </c>
      <c r="I94">
        <v>2</v>
      </c>
      <c r="L94">
        <v>1</v>
      </c>
      <c r="M94">
        <v>128.9796</v>
      </c>
      <c r="N94" t="s">
        <v>17</v>
      </c>
      <c r="O94">
        <v>14</v>
      </c>
      <c r="P94">
        <v>140</v>
      </c>
      <c r="Q94">
        <v>140</v>
      </c>
      <c r="R94">
        <v>140</v>
      </c>
      <c r="S94">
        <v>128.9796</v>
      </c>
      <c r="T94">
        <v>268.9796</v>
      </c>
      <c r="U94">
        <v>268.9796</v>
      </c>
      <c r="V94" s="6">
        <v>2</v>
      </c>
      <c r="W94" s="6">
        <v>2</v>
      </c>
    </row>
    <row r="95" spans="1:26" x14ac:dyDescent="0.35">
      <c r="A95" t="s">
        <v>140</v>
      </c>
      <c r="B95" t="s">
        <v>38</v>
      </c>
      <c r="C95" t="s">
        <v>8</v>
      </c>
      <c r="D95" t="s">
        <v>13</v>
      </c>
      <c r="F95">
        <v>44116</v>
      </c>
      <c r="G95">
        <v>44139</v>
      </c>
      <c r="H95">
        <f t="shared" si="1"/>
        <v>23</v>
      </c>
      <c r="I95">
        <v>1</v>
      </c>
      <c r="L95">
        <v>0.5</v>
      </c>
      <c r="M95">
        <v>144</v>
      </c>
      <c r="N95" t="s">
        <v>19</v>
      </c>
      <c r="O95">
        <v>23</v>
      </c>
      <c r="P95">
        <v>80</v>
      </c>
      <c r="Q95">
        <v>40</v>
      </c>
      <c r="R95">
        <v>40</v>
      </c>
      <c r="S95">
        <v>144</v>
      </c>
      <c r="T95">
        <v>184</v>
      </c>
      <c r="U95">
        <v>184</v>
      </c>
      <c r="V95" s="6">
        <v>2</v>
      </c>
      <c r="W95" s="6">
        <v>4</v>
      </c>
    </row>
    <row r="96" spans="1:26" x14ac:dyDescent="0.35">
      <c r="A96" t="s">
        <v>141</v>
      </c>
      <c r="B96" t="s">
        <v>34</v>
      </c>
      <c r="C96" t="s">
        <v>6</v>
      </c>
      <c r="D96" t="s">
        <v>12</v>
      </c>
      <c r="F96">
        <v>44116</v>
      </c>
      <c r="G96">
        <v>44140</v>
      </c>
      <c r="H96">
        <f t="shared" si="1"/>
        <v>24</v>
      </c>
      <c r="I96">
        <v>2</v>
      </c>
      <c r="L96">
        <v>1</v>
      </c>
      <c r="M96">
        <v>1211.8269</v>
      </c>
      <c r="N96" t="s">
        <v>17</v>
      </c>
      <c r="O96">
        <v>24</v>
      </c>
      <c r="P96">
        <v>140</v>
      </c>
      <c r="Q96">
        <v>140</v>
      </c>
      <c r="R96">
        <v>140</v>
      </c>
      <c r="S96">
        <v>1211.8269</v>
      </c>
      <c r="T96">
        <v>1351.8269</v>
      </c>
      <c r="U96">
        <v>1351.8269</v>
      </c>
      <c r="V96" s="6">
        <v>2</v>
      </c>
      <c r="W96" s="6">
        <v>5</v>
      </c>
    </row>
    <row r="97" spans="1:23" x14ac:dyDescent="0.35">
      <c r="A97" t="s">
        <v>142</v>
      </c>
      <c r="B97" t="s">
        <v>37</v>
      </c>
      <c r="C97" t="s">
        <v>6</v>
      </c>
      <c r="D97" t="s">
        <v>13</v>
      </c>
      <c r="F97">
        <v>44116</v>
      </c>
      <c r="G97">
        <v>44153</v>
      </c>
      <c r="H97">
        <f t="shared" si="1"/>
        <v>37</v>
      </c>
      <c r="I97">
        <v>1</v>
      </c>
      <c r="L97">
        <v>0.5</v>
      </c>
      <c r="M97">
        <v>54.124600000000001</v>
      </c>
      <c r="N97" t="s">
        <v>17</v>
      </c>
      <c r="O97">
        <v>37</v>
      </c>
      <c r="P97">
        <v>80</v>
      </c>
      <c r="Q97">
        <v>40</v>
      </c>
      <c r="R97">
        <v>40</v>
      </c>
      <c r="S97">
        <v>54.124600000000001</v>
      </c>
      <c r="T97">
        <v>94.124600000000001</v>
      </c>
      <c r="U97">
        <v>94.124600000000001</v>
      </c>
      <c r="V97" s="6">
        <v>2</v>
      </c>
      <c r="W97" s="6">
        <v>4</v>
      </c>
    </row>
    <row r="98" spans="1:23" x14ac:dyDescent="0.35">
      <c r="A98" t="s">
        <v>143</v>
      </c>
      <c r="B98" t="s">
        <v>35</v>
      </c>
      <c r="C98" t="s">
        <v>6</v>
      </c>
      <c r="D98" t="s">
        <v>12</v>
      </c>
      <c r="E98" t="s">
        <v>3</v>
      </c>
      <c r="F98">
        <v>44116</v>
      </c>
      <c r="G98">
        <v>44154</v>
      </c>
      <c r="H98">
        <f t="shared" si="1"/>
        <v>38</v>
      </c>
      <c r="I98">
        <v>1</v>
      </c>
      <c r="L98">
        <v>0.5</v>
      </c>
      <c r="M98">
        <v>55.935699999999997</v>
      </c>
      <c r="N98" t="s">
        <v>18</v>
      </c>
      <c r="O98">
        <v>38</v>
      </c>
      <c r="P98">
        <v>80</v>
      </c>
      <c r="Q98">
        <v>40</v>
      </c>
      <c r="R98">
        <v>40</v>
      </c>
      <c r="S98">
        <v>55.935699999999997</v>
      </c>
      <c r="T98">
        <v>95.935699999999997</v>
      </c>
      <c r="U98">
        <v>95.935699999999997</v>
      </c>
      <c r="V98" s="6">
        <v>2</v>
      </c>
      <c r="W98" s="6">
        <v>5</v>
      </c>
    </row>
    <row r="99" spans="1:23" x14ac:dyDescent="0.35">
      <c r="A99" t="s">
        <v>144</v>
      </c>
      <c r="B99" t="s">
        <v>39</v>
      </c>
      <c r="C99" t="s">
        <v>6</v>
      </c>
      <c r="D99" t="s">
        <v>12</v>
      </c>
      <c r="E99" t="s">
        <v>3</v>
      </c>
      <c r="F99">
        <v>44117</v>
      </c>
      <c r="G99">
        <v>44131</v>
      </c>
      <c r="H99">
        <f t="shared" si="1"/>
        <v>14</v>
      </c>
      <c r="I99">
        <v>1</v>
      </c>
      <c r="L99">
        <v>0.5</v>
      </c>
      <c r="M99">
        <v>11.06</v>
      </c>
      <c r="N99" t="s">
        <v>19</v>
      </c>
      <c r="O99">
        <v>14</v>
      </c>
      <c r="P99">
        <v>80</v>
      </c>
      <c r="Q99">
        <v>40</v>
      </c>
      <c r="R99">
        <v>40</v>
      </c>
      <c r="S99">
        <v>11.06</v>
      </c>
      <c r="T99">
        <v>51.06</v>
      </c>
      <c r="U99">
        <v>51.06</v>
      </c>
      <c r="V99" s="6">
        <v>3</v>
      </c>
      <c r="W99" s="6">
        <v>3</v>
      </c>
    </row>
    <row r="100" spans="1:23" x14ac:dyDescent="0.35">
      <c r="A100" t="s">
        <v>145</v>
      </c>
      <c r="B100" t="s">
        <v>38</v>
      </c>
      <c r="C100" t="s">
        <v>8</v>
      </c>
      <c r="D100" t="s">
        <v>2</v>
      </c>
      <c r="F100">
        <v>44117</v>
      </c>
      <c r="G100">
        <v>44131</v>
      </c>
      <c r="H100">
        <f t="shared" si="1"/>
        <v>14</v>
      </c>
      <c r="I100">
        <v>1</v>
      </c>
      <c r="L100">
        <v>2</v>
      </c>
      <c r="M100">
        <v>77.165099999999995</v>
      </c>
      <c r="N100" t="s">
        <v>17</v>
      </c>
      <c r="O100">
        <v>14</v>
      </c>
      <c r="P100">
        <v>80</v>
      </c>
      <c r="Q100">
        <v>160</v>
      </c>
      <c r="R100">
        <v>160</v>
      </c>
      <c r="S100">
        <v>77.165099999999995</v>
      </c>
      <c r="T100">
        <v>237.1651</v>
      </c>
      <c r="U100">
        <v>237.1651</v>
      </c>
      <c r="V100" s="6">
        <v>3</v>
      </c>
      <c r="W100" s="6">
        <v>3</v>
      </c>
    </row>
    <row r="101" spans="1:23" x14ac:dyDescent="0.35">
      <c r="A101" t="s">
        <v>146</v>
      </c>
      <c r="B101" t="s">
        <v>35</v>
      </c>
      <c r="C101" t="s">
        <v>8</v>
      </c>
      <c r="D101" t="s">
        <v>12</v>
      </c>
      <c r="F101">
        <v>44118</v>
      </c>
      <c r="G101">
        <v>44123</v>
      </c>
      <c r="H101">
        <f t="shared" si="1"/>
        <v>5</v>
      </c>
      <c r="I101">
        <v>2</v>
      </c>
      <c r="L101">
        <v>0.5</v>
      </c>
      <c r="M101">
        <v>66.158000000000001</v>
      </c>
      <c r="N101" t="s">
        <v>17</v>
      </c>
      <c r="O101">
        <v>5</v>
      </c>
      <c r="P101">
        <v>140</v>
      </c>
      <c r="Q101">
        <v>70</v>
      </c>
      <c r="R101">
        <v>70</v>
      </c>
      <c r="S101">
        <v>66.158000000000001</v>
      </c>
      <c r="T101">
        <v>136.15800000000002</v>
      </c>
      <c r="U101">
        <v>136.15800000000002</v>
      </c>
      <c r="V101" s="6">
        <v>4</v>
      </c>
      <c r="W101" s="6">
        <v>2</v>
      </c>
    </row>
    <row r="102" spans="1:23" x14ac:dyDescent="0.35">
      <c r="A102" t="s">
        <v>147</v>
      </c>
      <c r="B102" t="s">
        <v>42</v>
      </c>
      <c r="C102" t="s">
        <v>6</v>
      </c>
      <c r="D102" t="s">
        <v>11</v>
      </c>
      <c r="F102">
        <v>44118</v>
      </c>
      <c r="G102">
        <v>44131</v>
      </c>
      <c r="H102">
        <f t="shared" si="1"/>
        <v>13</v>
      </c>
      <c r="I102">
        <v>1</v>
      </c>
      <c r="L102">
        <v>0.25</v>
      </c>
      <c r="M102">
        <v>27.953900000000001</v>
      </c>
      <c r="N102" t="s">
        <v>17</v>
      </c>
      <c r="O102">
        <v>13</v>
      </c>
      <c r="P102">
        <v>80</v>
      </c>
      <c r="Q102">
        <v>20</v>
      </c>
      <c r="R102">
        <v>20</v>
      </c>
      <c r="S102">
        <v>27.953900000000001</v>
      </c>
      <c r="T102">
        <v>47.953900000000004</v>
      </c>
      <c r="U102">
        <v>47.953900000000004</v>
      </c>
      <c r="V102" s="6">
        <v>4</v>
      </c>
      <c r="W102" s="6">
        <v>3</v>
      </c>
    </row>
    <row r="103" spans="1:23" x14ac:dyDescent="0.35">
      <c r="A103" t="s">
        <v>148</v>
      </c>
      <c r="B103" t="s">
        <v>38</v>
      </c>
      <c r="C103" t="s">
        <v>8</v>
      </c>
      <c r="D103" t="s">
        <v>12</v>
      </c>
      <c r="F103">
        <v>44118</v>
      </c>
      <c r="G103">
        <v>44131</v>
      </c>
      <c r="H103">
        <f t="shared" si="1"/>
        <v>13</v>
      </c>
      <c r="I103">
        <v>1</v>
      </c>
      <c r="L103">
        <v>1</v>
      </c>
      <c r="M103">
        <v>216.3125</v>
      </c>
      <c r="N103" t="s">
        <v>18</v>
      </c>
      <c r="O103">
        <v>13</v>
      </c>
      <c r="P103">
        <v>80</v>
      </c>
      <c r="Q103">
        <v>80</v>
      </c>
      <c r="R103">
        <v>80</v>
      </c>
      <c r="S103">
        <v>216.3125</v>
      </c>
      <c r="T103">
        <v>296.3125</v>
      </c>
      <c r="U103">
        <v>296.3125</v>
      </c>
      <c r="V103" s="6">
        <v>4</v>
      </c>
      <c r="W103" s="6">
        <v>3</v>
      </c>
    </row>
    <row r="104" spans="1:23" x14ac:dyDescent="0.35">
      <c r="A104" t="s">
        <v>149</v>
      </c>
      <c r="B104" t="s">
        <v>34</v>
      </c>
      <c r="C104" t="s">
        <v>9</v>
      </c>
      <c r="D104" t="s">
        <v>2</v>
      </c>
      <c r="F104">
        <v>44118</v>
      </c>
      <c r="G104">
        <v>44138</v>
      </c>
      <c r="H104">
        <f t="shared" si="1"/>
        <v>20</v>
      </c>
      <c r="I104">
        <v>2</v>
      </c>
      <c r="L104">
        <v>2</v>
      </c>
      <c r="M104">
        <v>619.51329999999996</v>
      </c>
      <c r="N104" t="s">
        <v>19</v>
      </c>
      <c r="O104">
        <v>20</v>
      </c>
      <c r="P104">
        <v>140</v>
      </c>
      <c r="Q104">
        <v>280</v>
      </c>
      <c r="R104">
        <v>280</v>
      </c>
      <c r="S104">
        <v>619.51329999999996</v>
      </c>
      <c r="T104">
        <v>899.51329999999996</v>
      </c>
      <c r="U104">
        <v>899.51329999999996</v>
      </c>
      <c r="V104" s="6">
        <v>4</v>
      </c>
      <c r="W104" s="6">
        <v>3</v>
      </c>
    </row>
    <row r="105" spans="1:23" x14ac:dyDescent="0.35">
      <c r="A105" t="s">
        <v>150</v>
      </c>
      <c r="B105" t="s">
        <v>38</v>
      </c>
      <c r="C105" t="s">
        <v>6</v>
      </c>
      <c r="D105" t="s">
        <v>13</v>
      </c>
      <c r="F105">
        <v>44118</v>
      </c>
      <c r="G105">
        <v>44145</v>
      </c>
      <c r="H105">
        <f t="shared" si="1"/>
        <v>27</v>
      </c>
      <c r="I105">
        <v>1</v>
      </c>
      <c r="L105">
        <v>0.5</v>
      </c>
      <c r="M105">
        <v>3.12</v>
      </c>
      <c r="N105" t="s">
        <v>18</v>
      </c>
      <c r="O105">
        <v>27</v>
      </c>
      <c r="P105">
        <v>80</v>
      </c>
      <c r="Q105">
        <v>40</v>
      </c>
      <c r="R105">
        <v>40</v>
      </c>
      <c r="S105">
        <v>3.12</v>
      </c>
      <c r="T105">
        <v>43.12</v>
      </c>
      <c r="U105">
        <v>43.12</v>
      </c>
      <c r="V105" s="6">
        <v>4</v>
      </c>
      <c r="W105" s="6">
        <v>3</v>
      </c>
    </row>
    <row r="106" spans="1:23" x14ac:dyDescent="0.35">
      <c r="A106" t="s">
        <v>151</v>
      </c>
      <c r="B106" t="s">
        <v>34</v>
      </c>
      <c r="C106" t="s">
        <v>6</v>
      </c>
      <c r="D106" t="s">
        <v>12</v>
      </c>
      <c r="F106">
        <v>44119</v>
      </c>
      <c r="G106">
        <v>44126</v>
      </c>
      <c r="H106">
        <f t="shared" si="1"/>
        <v>7</v>
      </c>
      <c r="I106">
        <v>1</v>
      </c>
      <c r="L106">
        <v>0.75</v>
      </c>
      <c r="M106">
        <v>163.26</v>
      </c>
      <c r="N106" t="s">
        <v>17</v>
      </c>
      <c r="O106">
        <v>7</v>
      </c>
      <c r="P106">
        <v>80</v>
      </c>
      <c r="Q106">
        <v>60</v>
      </c>
      <c r="R106">
        <v>60</v>
      </c>
      <c r="S106">
        <v>163.26</v>
      </c>
      <c r="T106">
        <v>223.26</v>
      </c>
      <c r="U106">
        <v>223.26</v>
      </c>
      <c r="V106" s="6">
        <v>5</v>
      </c>
      <c r="W106" s="6">
        <v>5</v>
      </c>
    </row>
    <row r="107" spans="1:23" x14ac:dyDescent="0.35">
      <c r="A107" t="s">
        <v>152</v>
      </c>
      <c r="B107" t="s">
        <v>37</v>
      </c>
      <c r="C107" t="s">
        <v>43</v>
      </c>
      <c r="D107" t="s">
        <v>11</v>
      </c>
      <c r="F107">
        <v>44119</v>
      </c>
      <c r="G107">
        <v>44132</v>
      </c>
      <c r="H107">
        <f t="shared" si="1"/>
        <v>13</v>
      </c>
      <c r="I107">
        <v>1</v>
      </c>
      <c r="L107">
        <v>0.25</v>
      </c>
      <c r="M107">
        <v>65.251599999999996</v>
      </c>
      <c r="N107" t="s">
        <v>17</v>
      </c>
      <c r="O107">
        <v>13</v>
      </c>
      <c r="P107">
        <v>80</v>
      </c>
      <c r="Q107">
        <v>20</v>
      </c>
      <c r="R107">
        <v>20</v>
      </c>
      <c r="S107">
        <v>65.251599999999996</v>
      </c>
      <c r="T107">
        <v>85.251599999999996</v>
      </c>
      <c r="U107">
        <v>85.251599999999996</v>
      </c>
      <c r="V107" s="6">
        <v>5</v>
      </c>
      <c r="W107" s="6">
        <v>4</v>
      </c>
    </row>
    <row r="108" spans="1:23" x14ac:dyDescent="0.35">
      <c r="A108" t="s">
        <v>153</v>
      </c>
      <c r="B108" t="s">
        <v>38</v>
      </c>
      <c r="C108" t="s">
        <v>6</v>
      </c>
      <c r="D108" t="s">
        <v>11</v>
      </c>
      <c r="F108">
        <v>44119</v>
      </c>
      <c r="G108">
        <v>44145</v>
      </c>
      <c r="H108">
        <f t="shared" si="1"/>
        <v>26</v>
      </c>
      <c r="I108">
        <v>1</v>
      </c>
      <c r="L108">
        <v>0.25</v>
      </c>
      <c r="M108">
        <v>30</v>
      </c>
      <c r="N108" t="s">
        <v>19</v>
      </c>
      <c r="O108">
        <v>26</v>
      </c>
      <c r="P108">
        <v>80</v>
      </c>
      <c r="Q108">
        <v>20</v>
      </c>
      <c r="R108">
        <v>20</v>
      </c>
      <c r="S108">
        <v>30</v>
      </c>
      <c r="T108">
        <v>50</v>
      </c>
      <c r="U108">
        <v>50</v>
      </c>
      <c r="V108" s="6">
        <v>5</v>
      </c>
      <c r="W108" s="6">
        <v>3</v>
      </c>
    </row>
    <row r="109" spans="1:23" x14ac:dyDescent="0.35">
      <c r="A109" t="s">
        <v>154</v>
      </c>
      <c r="B109" t="s">
        <v>38</v>
      </c>
      <c r="C109" t="s">
        <v>6</v>
      </c>
      <c r="D109" t="s">
        <v>13</v>
      </c>
      <c r="F109">
        <v>44119</v>
      </c>
      <c r="G109">
        <v>44145</v>
      </c>
      <c r="H109">
        <f t="shared" si="1"/>
        <v>26</v>
      </c>
      <c r="I109">
        <v>1</v>
      </c>
      <c r="L109">
        <v>0.5</v>
      </c>
      <c r="M109">
        <v>105.8442</v>
      </c>
      <c r="N109" t="s">
        <v>17</v>
      </c>
      <c r="O109">
        <v>26</v>
      </c>
      <c r="P109">
        <v>80</v>
      </c>
      <c r="Q109">
        <v>40</v>
      </c>
      <c r="R109">
        <v>40</v>
      </c>
      <c r="S109">
        <v>105.8442</v>
      </c>
      <c r="T109">
        <v>145.8442</v>
      </c>
      <c r="U109">
        <v>145.8442</v>
      </c>
      <c r="V109" s="6">
        <v>5</v>
      </c>
      <c r="W109" s="6">
        <v>3</v>
      </c>
    </row>
    <row r="110" spans="1:23" x14ac:dyDescent="0.35">
      <c r="A110" t="s">
        <v>155</v>
      </c>
      <c r="B110" t="s">
        <v>35</v>
      </c>
      <c r="C110" t="s">
        <v>9</v>
      </c>
      <c r="D110" t="s">
        <v>13</v>
      </c>
      <c r="F110">
        <v>44123</v>
      </c>
      <c r="G110">
        <v>44140</v>
      </c>
      <c r="H110">
        <f t="shared" si="1"/>
        <v>17</v>
      </c>
      <c r="I110">
        <v>2</v>
      </c>
      <c r="L110">
        <v>1</v>
      </c>
      <c r="M110">
        <v>547.08590000000004</v>
      </c>
      <c r="N110" t="s">
        <v>18</v>
      </c>
      <c r="O110">
        <v>17</v>
      </c>
      <c r="P110">
        <v>140</v>
      </c>
      <c r="Q110">
        <v>140</v>
      </c>
      <c r="R110">
        <v>140</v>
      </c>
      <c r="S110">
        <v>547.08590000000004</v>
      </c>
      <c r="T110">
        <v>687.08590000000004</v>
      </c>
      <c r="U110">
        <v>687.08590000000004</v>
      </c>
      <c r="V110" s="6">
        <v>2</v>
      </c>
      <c r="W110" s="6">
        <v>5</v>
      </c>
    </row>
    <row r="111" spans="1:23" x14ac:dyDescent="0.35">
      <c r="A111" t="s">
        <v>156</v>
      </c>
      <c r="B111" t="s">
        <v>38</v>
      </c>
      <c r="C111" t="s">
        <v>6</v>
      </c>
      <c r="D111" t="s">
        <v>13</v>
      </c>
      <c r="F111">
        <v>44123</v>
      </c>
      <c r="G111">
        <v>44160</v>
      </c>
      <c r="H111">
        <f t="shared" si="1"/>
        <v>37</v>
      </c>
      <c r="I111">
        <v>1</v>
      </c>
      <c r="L111">
        <v>1</v>
      </c>
      <c r="M111">
        <v>120</v>
      </c>
      <c r="N111" t="s">
        <v>19</v>
      </c>
      <c r="O111">
        <v>37</v>
      </c>
      <c r="P111">
        <v>80</v>
      </c>
      <c r="Q111">
        <v>80</v>
      </c>
      <c r="R111">
        <v>80</v>
      </c>
      <c r="S111">
        <v>120</v>
      </c>
      <c r="T111">
        <v>200</v>
      </c>
      <c r="U111">
        <v>200</v>
      </c>
      <c r="V111" s="6">
        <v>2</v>
      </c>
      <c r="W111" s="6">
        <v>4</v>
      </c>
    </row>
    <row r="112" spans="1:23" x14ac:dyDescent="0.35">
      <c r="A112" t="s">
        <v>157</v>
      </c>
      <c r="B112" t="s">
        <v>35</v>
      </c>
      <c r="C112" t="s">
        <v>8</v>
      </c>
      <c r="D112" t="s">
        <v>12</v>
      </c>
      <c r="F112">
        <v>44124</v>
      </c>
      <c r="G112">
        <v>44134</v>
      </c>
      <c r="H112">
        <f t="shared" si="1"/>
        <v>10</v>
      </c>
      <c r="I112">
        <v>1</v>
      </c>
      <c r="L112">
        <v>0.25</v>
      </c>
      <c r="M112">
        <v>30</v>
      </c>
      <c r="N112" t="s">
        <v>17</v>
      </c>
      <c r="O112">
        <v>10</v>
      </c>
      <c r="P112">
        <v>80</v>
      </c>
      <c r="Q112">
        <v>20</v>
      </c>
      <c r="R112">
        <v>20</v>
      </c>
      <c r="S112">
        <v>30</v>
      </c>
      <c r="T112">
        <v>50</v>
      </c>
      <c r="U112">
        <v>50</v>
      </c>
      <c r="V112" s="6">
        <v>3</v>
      </c>
      <c r="W112" s="6">
        <v>6</v>
      </c>
    </row>
    <row r="113" spans="1:23" x14ac:dyDescent="0.35">
      <c r="A113" t="s">
        <v>158</v>
      </c>
      <c r="B113" t="s">
        <v>34</v>
      </c>
      <c r="C113" t="s">
        <v>44</v>
      </c>
      <c r="D113" t="s">
        <v>11</v>
      </c>
      <c r="F113">
        <v>44124</v>
      </c>
      <c r="G113">
        <v>44159</v>
      </c>
      <c r="H113">
        <f t="shared" si="1"/>
        <v>35</v>
      </c>
      <c r="I113">
        <v>1</v>
      </c>
      <c r="L113">
        <v>0.25</v>
      </c>
      <c r="M113">
        <v>27.63</v>
      </c>
      <c r="N113" t="s">
        <v>17</v>
      </c>
      <c r="O113">
        <v>35</v>
      </c>
      <c r="P113">
        <v>80</v>
      </c>
      <c r="Q113">
        <v>20</v>
      </c>
      <c r="R113">
        <v>20</v>
      </c>
      <c r="S113">
        <v>27.63</v>
      </c>
      <c r="T113">
        <v>47.629999999999995</v>
      </c>
      <c r="U113">
        <v>47.629999999999995</v>
      </c>
      <c r="V113" s="6">
        <v>3</v>
      </c>
      <c r="W113" s="6">
        <v>3</v>
      </c>
    </row>
    <row r="114" spans="1:23" x14ac:dyDescent="0.35">
      <c r="A114" t="s">
        <v>159</v>
      </c>
      <c r="B114" t="s">
        <v>34</v>
      </c>
      <c r="C114" t="s">
        <v>9</v>
      </c>
      <c r="D114" t="s">
        <v>12</v>
      </c>
      <c r="F114">
        <v>44125</v>
      </c>
      <c r="G114">
        <v>44141</v>
      </c>
      <c r="H114">
        <f t="shared" si="1"/>
        <v>16</v>
      </c>
      <c r="I114">
        <v>1</v>
      </c>
      <c r="L114">
        <v>0.25</v>
      </c>
      <c r="M114">
        <v>250.42240000000001</v>
      </c>
      <c r="N114" t="s">
        <v>17</v>
      </c>
      <c r="O114">
        <v>16</v>
      </c>
      <c r="P114">
        <v>80</v>
      </c>
      <c r="Q114">
        <v>20</v>
      </c>
      <c r="R114">
        <v>20</v>
      </c>
      <c r="S114">
        <v>250.42240000000001</v>
      </c>
      <c r="T114">
        <v>270.42240000000004</v>
      </c>
      <c r="U114">
        <v>270.42240000000004</v>
      </c>
      <c r="V114" s="6">
        <v>4</v>
      </c>
      <c r="W114" s="6">
        <v>6</v>
      </c>
    </row>
    <row r="115" spans="1:23" x14ac:dyDescent="0.35">
      <c r="A115" t="s">
        <v>160</v>
      </c>
      <c r="B115" t="s">
        <v>35</v>
      </c>
      <c r="C115" t="s">
        <v>6</v>
      </c>
      <c r="D115" t="s">
        <v>12</v>
      </c>
      <c r="E115" t="s">
        <v>3</v>
      </c>
      <c r="F115">
        <v>44125</v>
      </c>
      <c r="G115">
        <v>44140</v>
      </c>
      <c r="H115">
        <f t="shared" si="1"/>
        <v>15</v>
      </c>
      <c r="I115">
        <v>2</v>
      </c>
      <c r="L115">
        <v>0.25</v>
      </c>
      <c r="M115">
        <v>38.698399999999999</v>
      </c>
      <c r="N115" t="s">
        <v>18</v>
      </c>
      <c r="O115">
        <v>15</v>
      </c>
      <c r="P115">
        <v>140</v>
      </c>
      <c r="Q115">
        <v>35</v>
      </c>
      <c r="R115">
        <v>35</v>
      </c>
      <c r="S115">
        <v>38.698399999999999</v>
      </c>
      <c r="T115">
        <v>73.698399999999992</v>
      </c>
      <c r="U115">
        <v>73.698399999999992</v>
      </c>
      <c r="V115" s="6">
        <v>4</v>
      </c>
      <c r="W115" s="6">
        <v>5</v>
      </c>
    </row>
    <row r="116" spans="1:23" x14ac:dyDescent="0.35">
      <c r="A116" t="s">
        <v>161</v>
      </c>
      <c r="B116" t="s">
        <v>35</v>
      </c>
      <c r="C116" t="s">
        <v>44</v>
      </c>
      <c r="D116" t="s">
        <v>12</v>
      </c>
      <c r="E116" t="s">
        <v>3</v>
      </c>
      <c r="F116">
        <v>44125</v>
      </c>
      <c r="G116">
        <v>44145</v>
      </c>
      <c r="H116">
        <f t="shared" si="1"/>
        <v>20</v>
      </c>
      <c r="I116">
        <v>2</v>
      </c>
      <c r="L116">
        <v>0.25</v>
      </c>
      <c r="M116">
        <v>33</v>
      </c>
      <c r="N116" t="s">
        <v>17</v>
      </c>
      <c r="O116">
        <v>20</v>
      </c>
      <c r="P116">
        <v>140</v>
      </c>
      <c r="Q116">
        <v>35</v>
      </c>
      <c r="R116">
        <v>35</v>
      </c>
      <c r="S116">
        <v>33</v>
      </c>
      <c r="T116">
        <v>68</v>
      </c>
      <c r="U116">
        <v>68</v>
      </c>
      <c r="V116" s="6">
        <v>4</v>
      </c>
      <c r="W116" s="6">
        <v>3</v>
      </c>
    </row>
    <row r="117" spans="1:23" x14ac:dyDescent="0.35">
      <c r="A117" t="s">
        <v>162</v>
      </c>
      <c r="B117" t="s">
        <v>38</v>
      </c>
      <c r="C117" t="s">
        <v>6</v>
      </c>
      <c r="D117" t="s">
        <v>12</v>
      </c>
      <c r="F117">
        <v>44125</v>
      </c>
      <c r="G117">
        <v>44145</v>
      </c>
      <c r="H117">
        <f t="shared" si="1"/>
        <v>20</v>
      </c>
      <c r="I117">
        <v>1</v>
      </c>
      <c r="L117">
        <v>0.75</v>
      </c>
      <c r="M117">
        <v>126</v>
      </c>
      <c r="N117" t="s">
        <v>19</v>
      </c>
      <c r="O117">
        <v>20</v>
      </c>
      <c r="P117">
        <v>80</v>
      </c>
      <c r="Q117">
        <v>60</v>
      </c>
      <c r="R117">
        <v>60</v>
      </c>
      <c r="S117">
        <v>126</v>
      </c>
      <c r="T117">
        <v>186</v>
      </c>
      <c r="U117">
        <v>186</v>
      </c>
      <c r="V117" s="6">
        <v>4</v>
      </c>
      <c r="W117" s="6">
        <v>3</v>
      </c>
    </row>
    <row r="118" spans="1:23" x14ac:dyDescent="0.35">
      <c r="A118" t="s">
        <v>163</v>
      </c>
      <c r="B118" t="s">
        <v>34</v>
      </c>
      <c r="C118" t="s">
        <v>6</v>
      </c>
      <c r="D118" t="s">
        <v>1</v>
      </c>
      <c r="F118">
        <v>44125</v>
      </c>
      <c r="G118">
        <v>44221</v>
      </c>
      <c r="H118">
        <f t="shared" si="1"/>
        <v>96</v>
      </c>
      <c r="I118">
        <v>2</v>
      </c>
      <c r="L118">
        <v>8.25</v>
      </c>
      <c r="M118">
        <v>4946</v>
      </c>
      <c r="N118" t="s">
        <v>17</v>
      </c>
      <c r="O118">
        <v>96</v>
      </c>
      <c r="P118">
        <v>140</v>
      </c>
      <c r="Q118">
        <v>1155</v>
      </c>
      <c r="R118">
        <v>1155</v>
      </c>
      <c r="S118">
        <v>4946</v>
      </c>
      <c r="T118">
        <v>6101</v>
      </c>
      <c r="U118">
        <v>6101</v>
      </c>
      <c r="V118" s="6">
        <v>4</v>
      </c>
      <c r="W118" s="6">
        <v>2</v>
      </c>
    </row>
    <row r="119" spans="1:23" x14ac:dyDescent="0.35">
      <c r="A119" t="s">
        <v>164</v>
      </c>
      <c r="B119" t="s">
        <v>39</v>
      </c>
      <c r="C119" t="s">
        <v>6</v>
      </c>
      <c r="D119" t="s">
        <v>13</v>
      </c>
      <c r="E119" t="s">
        <v>3</v>
      </c>
      <c r="F119">
        <v>44126</v>
      </c>
      <c r="G119">
        <v>44133</v>
      </c>
      <c r="H119">
        <f t="shared" si="1"/>
        <v>7</v>
      </c>
      <c r="I119">
        <v>1</v>
      </c>
      <c r="L119">
        <v>0.5</v>
      </c>
      <c r="M119">
        <v>33.544699999999999</v>
      </c>
      <c r="N119" t="s">
        <v>19</v>
      </c>
      <c r="O119">
        <v>7</v>
      </c>
      <c r="P119">
        <v>80</v>
      </c>
      <c r="Q119">
        <v>40</v>
      </c>
      <c r="R119">
        <v>40</v>
      </c>
      <c r="S119">
        <v>33.544699999999999</v>
      </c>
      <c r="T119">
        <v>73.544700000000006</v>
      </c>
      <c r="U119">
        <v>73.544700000000006</v>
      </c>
      <c r="V119" s="6">
        <v>5</v>
      </c>
      <c r="W119" s="6">
        <v>5</v>
      </c>
    </row>
    <row r="120" spans="1:23" x14ac:dyDescent="0.35">
      <c r="A120" t="s">
        <v>165</v>
      </c>
      <c r="B120" t="s">
        <v>34</v>
      </c>
      <c r="C120" t="s">
        <v>9</v>
      </c>
      <c r="D120" t="s">
        <v>12</v>
      </c>
      <c r="F120">
        <v>44128</v>
      </c>
      <c r="G120">
        <v>44141</v>
      </c>
      <c r="H120">
        <f t="shared" si="1"/>
        <v>13</v>
      </c>
      <c r="I120">
        <v>2</v>
      </c>
      <c r="L120">
        <v>0.25</v>
      </c>
      <c r="M120">
        <v>25</v>
      </c>
      <c r="N120" t="s">
        <v>17</v>
      </c>
      <c r="O120">
        <v>13</v>
      </c>
      <c r="P120">
        <v>140</v>
      </c>
      <c r="Q120">
        <v>35</v>
      </c>
      <c r="R120">
        <v>35</v>
      </c>
      <c r="S120">
        <v>25</v>
      </c>
      <c r="T120">
        <v>60</v>
      </c>
      <c r="U120">
        <v>60</v>
      </c>
      <c r="V120" s="6">
        <v>7</v>
      </c>
      <c r="W120" s="6">
        <v>6</v>
      </c>
    </row>
    <row r="121" spans="1:23" x14ac:dyDescent="0.35">
      <c r="A121" t="s">
        <v>166</v>
      </c>
      <c r="B121" t="s">
        <v>38</v>
      </c>
      <c r="C121" t="s">
        <v>8</v>
      </c>
      <c r="D121" t="s">
        <v>12</v>
      </c>
      <c r="F121">
        <v>44128</v>
      </c>
      <c r="G121">
        <v>44159</v>
      </c>
      <c r="H121">
        <f t="shared" si="1"/>
        <v>31</v>
      </c>
      <c r="I121">
        <v>1</v>
      </c>
      <c r="L121">
        <v>0.5</v>
      </c>
      <c r="M121">
        <v>28.5868</v>
      </c>
      <c r="N121" t="s">
        <v>17</v>
      </c>
      <c r="O121">
        <v>31</v>
      </c>
      <c r="P121">
        <v>80</v>
      </c>
      <c r="Q121">
        <v>40</v>
      </c>
      <c r="R121">
        <v>40</v>
      </c>
      <c r="S121">
        <v>28.5868</v>
      </c>
      <c r="T121">
        <v>68.586799999999997</v>
      </c>
      <c r="U121">
        <v>68.586799999999997</v>
      </c>
      <c r="V121" s="6">
        <v>7</v>
      </c>
      <c r="W121" s="6">
        <v>3</v>
      </c>
    </row>
    <row r="122" spans="1:23" x14ac:dyDescent="0.35">
      <c r="A122" t="s">
        <v>167</v>
      </c>
      <c r="B122" t="s">
        <v>38</v>
      </c>
      <c r="C122" t="s">
        <v>9</v>
      </c>
      <c r="D122" t="s">
        <v>13</v>
      </c>
      <c r="F122">
        <v>44128</v>
      </c>
      <c r="G122">
        <v>44179</v>
      </c>
      <c r="H122">
        <f t="shared" si="1"/>
        <v>51</v>
      </c>
      <c r="I122">
        <v>2</v>
      </c>
      <c r="L122">
        <v>2.5</v>
      </c>
      <c r="M122">
        <v>213.48050000000001</v>
      </c>
      <c r="N122" t="s">
        <v>17</v>
      </c>
      <c r="O122">
        <v>51</v>
      </c>
      <c r="P122">
        <v>140</v>
      </c>
      <c r="Q122">
        <v>350</v>
      </c>
      <c r="R122">
        <v>350</v>
      </c>
      <c r="S122">
        <v>213.48050000000001</v>
      </c>
      <c r="T122">
        <v>563.48050000000001</v>
      </c>
      <c r="U122">
        <v>563.48050000000001</v>
      </c>
      <c r="V122" s="6">
        <v>7</v>
      </c>
      <c r="W122" s="6">
        <v>2</v>
      </c>
    </row>
    <row r="123" spans="1:23" x14ac:dyDescent="0.35">
      <c r="A123" t="s">
        <v>168</v>
      </c>
      <c r="B123" t="s">
        <v>38</v>
      </c>
      <c r="C123" t="s">
        <v>8</v>
      </c>
      <c r="D123" t="s">
        <v>12</v>
      </c>
      <c r="F123">
        <v>44130</v>
      </c>
      <c r="G123">
        <v>44131</v>
      </c>
      <c r="H123">
        <f t="shared" si="1"/>
        <v>1</v>
      </c>
      <c r="I123">
        <v>1</v>
      </c>
      <c r="L123">
        <v>0.5</v>
      </c>
      <c r="M123">
        <v>83.441299999999998</v>
      </c>
      <c r="N123" t="s">
        <v>17</v>
      </c>
      <c r="O123">
        <v>1</v>
      </c>
      <c r="P123">
        <v>80</v>
      </c>
      <c r="Q123">
        <v>40</v>
      </c>
      <c r="R123">
        <v>40</v>
      </c>
      <c r="S123">
        <v>83.441299999999998</v>
      </c>
      <c r="T123">
        <v>123.4413</v>
      </c>
      <c r="U123">
        <v>123.4413</v>
      </c>
      <c r="V123" s="6">
        <v>2</v>
      </c>
      <c r="W123" s="6">
        <v>3</v>
      </c>
    </row>
    <row r="124" spans="1:23" x14ac:dyDescent="0.35">
      <c r="A124" t="s">
        <v>169</v>
      </c>
      <c r="B124" t="s">
        <v>39</v>
      </c>
      <c r="C124" t="s">
        <v>8</v>
      </c>
      <c r="D124" t="s">
        <v>2</v>
      </c>
      <c r="F124">
        <v>44130</v>
      </c>
      <c r="G124">
        <v>44152</v>
      </c>
      <c r="H124">
        <f t="shared" si="1"/>
        <v>22</v>
      </c>
      <c r="I124">
        <v>2</v>
      </c>
      <c r="L124">
        <v>1</v>
      </c>
      <c r="M124">
        <v>25</v>
      </c>
      <c r="N124" t="s">
        <v>18</v>
      </c>
      <c r="O124">
        <v>22</v>
      </c>
      <c r="P124">
        <v>140</v>
      </c>
      <c r="Q124">
        <v>140</v>
      </c>
      <c r="R124">
        <v>140</v>
      </c>
      <c r="S124">
        <v>25</v>
      </c>
      <c r="T124">
        <v>165</v>
      </c>
      <c r="U124">
        <v>165</v>
      </c>
      <c r="V124" s="6">
        <v>2</v>
      </c>
      <c r="W124" s="6">
        <v>3</v>
      </c>
    </row>
    <row r="125" spans="1:23" x14ac:dyDescent="0.35">
      <c r="A125" t="s">
        <v>170</v>
      </c>
      <c r="B125" t="s">
        <v>37</v>
      </c>
      <c r="C125" t="s">
        <v>43</v>
      </c>
      <c r="D125" t="s">
        <v>12</v>
      </c>
      <c r="F125">
        <v>44131</v>
      </c>
      <c r="G125">
        <v>44152</v>
      </c>
      <c r="H125">
        <f t="shared" si="1"/>
        <v>21</v>
      </c>
      <c r="I125">
        <v>1</v>
      </c>
      <c r="L125">
        <v>0.25</v>
      </c>
      <c r="M125">
        <v>67.961500000000001</v>
      </c>
      <c r="N125" t="s">
        <v>17</v>
      </c>
      <c r="O125">
        <v>21</v>
      </c>
      <c r="P125">
        <v>80</v>
      </c>
      <c r="Q125">
        <v>20</v>
      </c>
      <c r="R125">
        <v>20</v>
      </c>
      <c r="S125">
        <v>67.961500000000001</v>
      </c>
      <c r="T125">
        <v>87.961500000000001</v>
      </c>
      <c r="U125">
        <v>87.961500000000001</v>
      </c>
      <c r="V125" s="6">
        <v>3</v>
      </c>
      <c r="W125" s="6">
        <v>3</v>
      </c>
    </row>
    <row r="126" spans="1:23" x14ac:dyDescent="0.35">
      <c r="A126" t="s">
        <v>171</v>
      </c>
      <c r="B126" t="s">
        <v>38</v>
      </c>
      <c r="C126" t="s">
        <v>8</v>
      </c>
      <c r="D126" t="s">
        <v>13</v>
      </c>
      <c r="F126">
        <v>44131</v>
      </c>
      <c r="G126">
        <v>44181</v>
      </c>
      <c r="H126">
        <f t="shared" si="1"/>
        <v>50</v>
      </c>
      <c r="I126">
        <v>1</v>
      </c>
      <c r="L126">
        <v>0.5</v>
      </c>
      <c r="M126">
        <v>172.02</v>
      </c>
      <c r="N126" t="s">
        <v>19</v>
      </c>
      <c r="O126">
        <v>50</v>
      </c>
      <c r="P126">
        <v>80</v>
      </c>
      <c r="Q126">
        <v>40</v>
      </c>
      <c r="R126">
        <v>40</v>
      </c>
      <c r="S126">
        <v>172.02</v>
      </c>
      <c r="T126">
        <v>212.02</v>
      </c>
      <c r="U126">
        <v>212.02</v>
      </c>
      <c r="V126" s="6">
        <v>3</v>
      </c>
      <c r="W126" s="6">
        <v>4</v>
      </c>
    </row>
    <row r="127" spans="1:23" x14ac:dyDescent="0.35">
      <c r="A127" t="s">
        <v>172</v>
      </c>
      <c r="B127" t="s">
        <v>37</v>
      </c>
      <c r="C127" t="s">
        <v>43</v>
      </c>
      <c r="D127" t="s">
        <v>12</v>
      </c>
      <c r="F127">
        <v>44131</v>
      </c>
      <c r="G127">
        <v>44212</v>
      </c>
      <c r="H127">
        <f t="shared" si="1"/>
        <v>81</v>
      </c>
      <c r="I127">
        <v>1</v>
      </c>
      <c r="L127">
        <v>0.5</v>
      </c>
      <c r="M127">
        <v>102.22320000000001</v>
      </c>
      <c r="N127" t="s">
        <v>19</v>
      </c>
      <c r="O127">
        <v>81</v>
      </c>
      <c r="P127">
        <v>80</v>
      </c>
      <c r="Q127">
        <v>40</v>
      </c>
      <c r="R127">
        <v>40</v>
      </c>
      <c r="S127">
        <v>102.22320000000001</v>
      </c>
      <c r="T127">
        <v>142.22320000000002</v>
      </c>
      <c r="U127">
        <v>142.22320000000002</v>
      </c>
      <c r="V127" s="6">
        <v>3</v>
      </c>
      <c r="W127" s="6">
        <v>7</v>
      </c>
    </row>
    <row r="128" spans="1:23" x14ac:dyDescent="0.35">
      <c r="A128" t="s">
        <v>173</v>
      </c>
      <c r="B128" t="s">
        <v>37</v>
      </c>
      <c r="C128" t="s">
        <v>43</v>
      </c>
      <c r="D128" t="s">
        <v>13</v>
      </c>
      <c r="F128">
        <v>44132</v>
      </c>
      <c r="G128">
        <v>44165</v>
      </c>
      <c r="H128">
        <f t="shared" si="1"/>
        <v>33</v>
      </c>
      <c r="I128">
        <v>1</v>
      </c>
      <c r="L128">
        <v>0.5</v>
      </c>
      <c r="M128">
        <v>373.55279999999999</v>
      </c>
      <c r="N128" t="s">
        <v>17</v>
      </c>
      <c r="O128">
        <v>33</v>
      </c>
      <c r="P128">
        <v>80</v>
      </c>
      <c r="Q128">
        <v>40</v>
      </c>
      <c r="R128">
        <v>40</v>
      </c>
      <c r="S128">
        <v>373.55279999999999</v>
      </c>
      <c r="T128">
        <v>413.55279999999999</v>
      </c>
      <c r="U128">
        <v>413.55279999999999</v>
      </c>
      <c r="V128" s="6">
        <v>4</v>
      </c>
      <c r="W128" s="6">
        <v>2</v>
      </c>
    </row>
    <row r="129" spans="1:23" x14ac:dyDescent="0.35">
      <c r="A129" t="s">
        <v>174</v>
      </c>
      <c r="B129" t="s">
        <v>37</v>
      </c>
      <c r="C129" t="s">
        <v>43</v>
      </c>
      <c r="D129" t="s">
        <v>1</v>
      </c>
      <c r="F129">
        <v>44132</v>
      </c>
      <c r="G129">
        <v>44166</v>
      </c>
      <c r="H129">
        <f t="shared" si="1"/>
        <v>34</v>
      </c>
      <c r="I129">
        <v>3</v>
      </c>
      <c r="L129">
        <v>2.75</v>
      </c>
      <c r="M129">
        <v>1249.0878</v>
      </c>
      <c r="N129" t="s">
        <v>17</v>
      </c>
      <c r="O129">
        <v>34</v>
      </c>
      <c r="P129">
        <v>195</v>
      </c>
      <c r="Q129">
        <v>536.25</v>
      </c>
      <c r="R129">
        <v>536.25</v>
      </c>
      <c r="S129">
        <v>1249.0878</v>
      </c>
      <c r="T129">
        <v>1785.3378</v>
      </c>
      <c r="U129">
        <v>1785.3378</v>
      </c>
      <c r="V129" s="6">
        <v>4</v>
      </c>
      <c r="W129" s="6">
        <v>3</v>
      </c>
    </row>
    <row r="130" spans="1:23" x14ac:dyDescent="0.35">
      <c r="A130" t="s">
        <v>175</v>
      </c>
      <c r="B130" t="s">
        <v>35</v>
      </c>
      <c r="C130" t="s">
        <v>8</v>
      </c>
      <c r="D130" t="s">
        <v>11</v>
      </c>
      <c r="F130">
        <v>44133</v>
      </c>
      <c r="G130">
        <v>44141</v>
      </c>
      <c r="H130">
        <f t="shared" si="1"/>
        <v>8</v>
      </c>
      <c r="I130">
        <v>1</v>
      </c>
      <c r="L130">
        <v>0.25</v>
      </c>
      <c r="M130">
        <v>240</v>
      </c>
      <c r="N130" t="s">
        <v>17</v>
      </c>
      <c r="O130">
        <v>8</v>
      </c>
      <c r="P130">
        <v>80</v>
      </c>
      <c r="Q130">
        <v>20</v>
      </c>
      <c r="R130">
        <v>20</v>
      </c>
      <c r="S130">
        <v>240</v>
      </c>
      <c r="T130">
        <v>260</v>
      </c>
      <c r="U130">
        <v>260</v>
      </c>
      <c r="V130" s="6">
        <v>5</v>
      </c>
      <c r="W130" s="6">
        <v>6</v>
      </c>
    </row>
    <row r="131" spans="1:23" x14ac:dyDescent="0.35">
      <c r="A131" t="s">
        <v>176</v>
      </c>
      <c r="B131" t="s">
        <v>35</v>
      </c>
      <c r="C131" t="s">
        <v>44</v>
      </c>
      <c r="D131" t="s">
        <v>11</v>
      </c>
      <c r="F131">
        <v>44133</v>
      </c>
      <c r="G131">
        <v>44153</v>
      </c>
      <c r="H131">
        <f t="shared" ref="H131:H194" si="2">G131-F131</f>
        <v>20</v>
      </c>
      <c r="I131">
        <v>1</v>
      </c>
      <c r="L131">
        <v>0.25</v>
      </c>
      <c r="M131">
        <v>27</v>
      </c>
      <c r="N131" t="s">
        <v>18</v>
      </c>
      <c r="O131">
        <v>20</v>
      </c>
      <c r="P131">
        <v>80</v>
      </c>
      <c r="Q131">
        <v>20</v>
      </c>
      <c r="R131">
        <v>20</v>
      </c>
      <c r="S131">
        <v>27</v>
      </c>
      <c r="T131">
        <v>47</v>
      </c>
      <c r="U131">
        <v>47</v>
      </c>
      <c r="V131" s="6">
        <v>5</v>
      </c>
      <c r="W131" s="6">
        <v>4</v>
      </c>
    </row>
    <row r="132" spans="1:23" x14ac:dyDescent="0.35">
      <c r="A132" t="s">
        <v>177</v>
      </c>
      <c r="B132" t="s">
        <v>38</v>
      </c>
      <c r="C132" t="s">
        <v>8</v>
      </c>
      <c r="D132" t="s">
        <v>13</v>
      </c>
      <c r="F132">
        <v>44137</v>
      </c>
      <c r="G132">
        <v>44139</v>
      </c>
      <c r="H132">
        <f t="shared" si="2"/>
        <v>2</v>
      </c>
      <c r="I132">
        <v>2</v>
      </c>
      <c r="L132">
        <v>1</v>
      </c>
      <c r="M132">
        <v>228.6335</v>
      </c>
      <c r="N132" t="s">
        <v>18</v>
      </c>
      <c r="O132">
        <v>2</v>
      </c>
      <c r="P132">
        <v>140</v>
      </c>
      <c r="Q132">
        <v>140</v>
      </c>
      <c r="R132">
        <v>140</v>
      </c>
      <c r="S132">
        <v>228.6335</v>
      </c>
      <c r="T132">
        <v>368.63350000000003</v>
      </c>
      <c r="U132">
        <v>368.63350000000003</v>
      </c>
      <c r="V132" s="6">
        <v>2</v>
      </c>
      <c r="W132" s="6">
        <v>4</v>
      </c>
    </row>
    <row r="133" spans="1:23" x14ac:dyDescent="0.35">
      <c r="A133" t="s">
        <v>178</v>
      </c>
      <c r="B133" t="s">
        <v>38</v>
      </c>
      <c r="C133" t="s">
        <v>6</v>
      </c>
      <c r="D133" t="s">
        <v>12</v>
      </c>
      <c r="F133">
        <v>44137</v>
      </c>
      <c r="G133">
        <v>44160</v>
      </c>
      <c r="H133">
        <f t="shared" si="2"/>
        <v>23</v>
      </c>
      <c r="I133">
        <v>1</v>
      </c>
      <c r="L133">
        <v>0.5</v>
      </c>
      <c r="M133">
        <v>26.582599999999999</v>
      </c>
      <c r="N133" t="s">
        <v>17</v>
      </c>
      <c r="O133">
        <v>23</v>
      </c>
      <c r="P133">
        <v>80</v>
      </c>
      <c r="Q133">
        <v>40</v>
      </c>
      <c r="R133">
        <v>40</v>
      </c>
      <c r="S133">
        <v>26.582599999999999</v>
      </c>
      <c r="T133">
        <v>66.582599999999999</v>
      </c>
      <c r="U133">
        <v>66.582599999999999</v>
      </c>
      <c r="V133" s="6">
        <v>2</v>
      </c>
      <c r="W133" s="6">
        <v>4</v>
      </c>
    </row>
    <row r="134" spans="1:23" x14ac:dyDescent="0.35">
      <c r="A134" t="s">
        <v>179</v>
      </c>
      <c r="B134" t="s">
        <v>36</v>
      </c>
      <c r="C134" t="s">
        <v>6</v>
      </c>
      <c r="D134" t="s">
        <v>13</v>
      </c>
      <c r="F134">
        <v>44137</v>
      </c>
      <c r="G134">
        <v>44172</v>
      </c>
      <c r="H134">
        <f t="shared" si="2"/>
        <v>35</v>
      </c>
      <c r="I134">
        <v>2</v>
      </c>
      <c r="L134">
        <v>0.75</v>
      </c>
      <c r="M134">
        <v>5.71</v>
      </c>
      <c r="N134" t="s">
        <v>17</v>
      </c>
      <c r="O134">
        <v>35</v>
      </c>
      <c r="P134">
        <v>140</v>
      </c>
      <c r="Q134">
        <v>105</v>
      </c>
      <c r="R134">
        <v>105</v>
      </c>
      <c r="S134">
        <v>5.71</v>
      </c>
      <c r="T134">
        <v>110.71</v>
      </c>
      <c r="U134">
        <v>110.71</v>
      </c>
      <c r="V134" s="6">
        <v>2</v>
      </c>
      <c r="W134" s="6">
        <v>2</v>
      </c>
    </row>
    <row r="135" spans="1:23" x14ac:dyDescent="0.35">
      <c r="A135" t="s">
        <v>180</v>
      </c>
      <c r="B135" t="s">
        <v>34</v>
      </c>
      <c r="C135" t="s">
        <v>6</v>
      </c>
      <c r="D135" t="s">
        <v>13</v>
      </c>
      <c r="F135">
        <v>44137</v>
      </c>
      <c r="G135">
        <v>44207</v>
      </c>
      <c r="H135">
        <f t="shared" si="2"/>
        <v>70</v>
      </c>
      <c r="I135">
        <v>2</v>
      </c>
      <c r="L135">
        <v>0.5</v>
      </c>
      <c r="M135">
        <v>263.0523</v>
      </c>
      <c r="N135" t="s">
        <v>18</v>
      </c>
      <c r="O135">
        <v>70</v>
      </c>
      <c r="P135">
        <v>140</v>
      </c>
      <c r="Q135">
        <v>70</v>
      </c>
      <c r="R135">
        <v>70</v>
      </c>
      <c r="S135">
        <v>263.0523</v>
      </c>
      <c r="T135">
        <v>333.0523</v>
      </c>
      <c r="U135">
        <v>333.0523</v>
      </c>
      <c r="V135" s="6">
        <v>2</v>
      </c>
      <c r="W135" s="6">
        <v>2</v>
      </c>
    </row>
    <row r="136" spans="1:23" x14ac:dyDescent="0.35">
      <c r="A136" t="s">
        <v>181</v>
      </c>
      <c r="B136" t="s">
        <v>39</v>
      </c>
      <c r="C136" t="s">
        <v>44</v>
      </c>
      <c r="D136" t="s">
        <v>13</v>
      </c>
      <c r="F136">
        <v>44137</v>
      </c>
      <c r="G136">
        <v>44301</v>
      </c>
      <c r="H136">
        <f t="shared" si="2"/>
        <v>164</v>
      </c>
      <c r="I136">
        <v>2</v>
      </c>
      <c r="L136">
        <v>1.75</v>
      </c>
      <c r="M136">
        <v>8.25</v>
      </c>
      <c r="N136" t="s">
        <v>17</v>
      </c>
      <c r="O136">
        <v>164</v>
      </c>
      <c r="P136">
        <v>140</v>
      </c>
      <c r="Q136">
        <v>245</v>
      </c>
      <c r="R136">
        <v>245</v>
      </c>
      <c r="S136">
        <v>8.25</v>
      </c>
      <c r="T136">
        <v>253.25</v>
      </c>
      <c r="U136">
        <v>253.25</v>
      </c>
      <c r="V136" s="6">
        <v>2</v>
      </c>
      <c r="W136" s="6">
        <v>5</v>
      </c>
    </row>
    <row r="137" spans="1:23" x14ac:dyDescent="0.35">
      <c r="A137" t="s">
        <v>182</v>
      </c>
      <c r="B137" t="s">
        <v>39</v>
      </c>
      <c r="C137" t="s">
        <v>8</v>
      </c>
      <c r="D137" t="s">
        <v>13</v>
      </c>
      <c r="F137">
        <v>44138</v>
      </c>
      <c r="G137">
        <v>44165</v>
      </c>
      <c r="H137">
        <f t="shared" si="2"/>
        <v>27</v>
      </c>
      <c r="I137">
        <v>1</v>
      </c>
      <c r="L137">
        <v>0.5</v>
      </c>
      <c r="M137">
        <v>15.63</v>
      </c>
      <c r="N137" t="s">
        <v>17</v>
      </c>
      <c r="O137">
        <v>27</v>
      </c>
      <c r="P137">
        <v>80</v>
      </c>
      <c r="Q137">
        <v>40</v>
      </c>
      <c r="R137">
        <v>40</v>
      </c>
      <c r="S137">
        <v>15.63</v>
      </c>
      <c r="T137">
        <v>55.63</v>
      </c>
      <c r="U137">
        <v>55.63</v>
      </c>
      <c r="V137" s="6">
        <v>3</v>
      </c>
      <c r="W137" s="6">
        <v>2</v>
      </c>
    </row>
    <row r="138" spans="1:23" x14ac:dyDescent="0.35">
      <c r="A138" t="s">
        <v>183</v>
      </c>
      <c r="B138" t="s">
        <v>34</v>
      </c>
      <c r="C138" t="s">
        <v>6</v>
      </c>
      <c r="D138" t="s">
        <v>13</v>
      </c>
      <c r="F138">
        <v>44138</v>
      </c>
      <c r="G138">
        <v>44167</v>
      </c>
      <c r="H138">
        <f t="shared" si="2"/>
        <v>29</v>
      </c>
      <c r="I138">
        <v>1</v>
      </c>
      <c r="L138">
        <v>0.5</v>
      </c>
      <c r="M138">
        <v>15.63</v>
      </c>
      <c r="N138" t="s">
        <v>17</v>
      </c>
      <c r="O138">
        <v>29</v>
      </c>
      <c r="P138">
        <v>80</v>
      </c>
      <c r="Q138">
        <v>40</v>
      </c>
      <c r="R138">
        <v>40</v>
      </c>
      <c r="S138">
        <v>15.63</v>
      </c>
      <c r="T138">
        <v>55.63</v>
      </c>
      <c r="U138">
        <v>55.63</v>
      </c>
      <c r="V138" s="6">
        <v>3</v>
      </c>
      <c r="W138" s="6">
        <v>4</v>
      </c>
    </row>
    <row r="139" spans="1:23" x14ac:dyDescent="0.35">
      <c r="A139" t="s">
        <v>184</v>
      </c>
      <c r="B139" t="s">
        <v>39</v>
      </c>
      <c r="C139" t="s">
        <v>9</v>
      </c>
      <c r="D139" t="s">
        <v>12</v>
      </c>
      <c r="F139">
        <v>44138</v>
      </c>
      <c r="G139">
        <v>44173</v>
      </c>
      <c r="H139">
        <f t="shared" si="2"/>
        <v>35</v>
      </c>
      <c r="I139">
        <v>1</v>
      </c>
      <c r="L139">
        <v>0.75</v>
      </c>
      <c r="M139">
        <v>28.5</v>
      </c>
      <c r="N139" t="s">
        <v>18</v>
      </c>
      <c r="O139">
        <v>35</v>
      </c>
      <c r="P139">
        <v>80</v>
      </c>
      <c r="Q139">
        <v>60</v>
      </c>
      <c r="R139">
        <v>60</v>
      </c>
      <c r="S139">
        <v>28.5</v>
      </c>
      <c r="T139">
        <v>88.5</v>
      </c>
      <c r="U139">
        <v>88.5</v>
      </c>
      <c r="V139" s="6">
        <v>3</v>
      </c>
      <c r="W139" s="6">
        <v>3</v>
      </c>
    </row>
    <row r="140" spans="1:23" x14ac:dyDescent="0.35">
      <c r="A140" t="s">
        <v>185</v>
      </c>
      <c r="B140" t="s">
        <v>38</v>
      </c>
      <c r="C140" t="s">
        <v>8</v>
      </c>
      <c r="D140" t="s">
        <v>13</v>
      </c>
      <c r="F140">
        <v>44139</v>
      </c>
      <c r="G140">
        <v>44144</v>
      </c>
      <c r="H140">
        <f t="shared" si="2"/>
        <v>5</v>
      </c>
      <c r="I140">
        <v>1</v>
      </c>
      <c r="L140">
        <v>0.5</v>
      </c>
      <c r="M140">
        <v>748.44</v>
      </c>
      <c r="N140" t="s">
        <v>17</v>
      </c>
      <c r="O140">
        <v>5</v>
      </c>
      <c r="P140">
        <v>80</v>
      </c>
      <c r="Q140">
        <v>40</v>
      </c>
      <c r="R140">
        <v>40</v>
      </c>
      <c r="S140">
        <v>748.44</v>
      </c>
      <c r="T140">
        <v>788.44</v>
      </c>
      <c r="U140">
        <v>788.44</v>
      </c>
      <c r="V140" s="6">
        <v>4</v>
      </c>
      <c r="W140" s="6">
        <v>2</v>
      </c>
    </row>
    <row r="141" spans="1:23" x14ac:dyDescent="0.35">
      <c r="A141" t="s">
        <v>186</v>
      </c>
      <c r="B141" t="s">
        <v>38</v>
      </c>
      <c r="C141" t="s">
        <v>6</v>
      </c>
      <c r="D141" t="s">
        <v>1</v>
      </c>
      <c r="F141">
        <v>44139</v>
      </c>
      <c r="G141">
        <v>44152</v>
      </c>
      <c r="H141">
        <f t="shared" si="2"/>
        <v>13</v>
      </c>
      <c r="I141">
        <v>1</v>
      </c>
      <c r="L141">
        <v>1</v>
      </c>
      <c r="M141">
        <v>86.356300000000005</v>
      </c>
      <c r="N141" t="s">
        <v>19</v>
      </c>
      <c r="O141">
        <v>13</v>
      </c>
      <c r="P141">
        <v>80</v>
      </c>
      <c r="Q141">
        <v>80</v>
      </c>
      <c r="R141">
        <v>80</v>
      </c>
      <c r="S141">
        <v>86.356300000000005</v>
      </c>
      <c r="T141">
        <v>166.3563</v>
      </c>
      <c r="U141">
        <v>166.3563</v>
      </c>
      <c r="V141" s="6">
        <v>4</v>
      </c>
      <c r="W141" s="6">
        <v>3</v>
      </c>
    </row>
    <row r="142" spans="1:23" x14ac:dyDescent="0.35">
      <c r="A142" t="s">
        <v>187</v>
      </c>
      <c r="B142" t="s">
        <v>36</v>
      </c>
      <c r="C142" t="s">
        <v>44</v>
      </c>
      <c r="D142" t="s">
        <v>11</v>
      </c>
      <c r="F142">
        <v>44139</v>
      </c>
      <c r="G142">
        <v>44152</v>
      </c>
      <c r="H142">
        <f t="shared" si="2"/>
        <v>13</v>
      </c>
      <c r="I142">
        <v>1</v>
      </c>
      <c r="L142">
        <v>0.25</v>
      </c>
      <c r="M142">
        <v>107.99550000000001</v>
      </c>
      <c r="N142" t="s">
        <v>19</v>
      </c>
      <c r="O142">
        <v>13</v>
      </c>
      <c r="P142">
        <v>80</v>
      </c>
      <c r="Q142">
        <v>20</v>
      </c>
      <c r="R142">
        <v>20</v>
      </c>
      <c r="S142">
        <v>107.99550000000001</v>
      </c>
      <c r="T142">
        <v>127.99550000000001</v>
      </c>
      <c r="U142">
        <v>127.99550000000001</v>
      </c>
      <c r="V142" s="6">
        <v>4</v>
      </c>
      <c r="W142" s="6">
        <v>3</v>
      </c>
    </row>
    <row r="143" spans="1:23" x14ac:dyDescent="0.35">
      <c r="A143" t="s">
        <v>188</v>
      </c>
      <c r="B143" t="s">
        <v>34</v>
      </c>
      <c r="C143" t="s">
        <v>44</v>
      </c>
      <c r="D143" t="s">
        <v>13</v>
      </c>
      <c r="F143">
        <v>44139</v>
      </c>
      <c r="G143">
        <v>44159</v>
      </c>
      <c r="H143">
        <f t="shared" si="2"/>
        <v>20</v>
      </c>
      <c r="I143">
        <v>2</v>
      </c>
      <c r="L143">
        <v>0.5</v>
      </c>
      <c r="M143">
        <v>279.31</v>
      </c>
      <c r="N143" t="s">
        <v>17</v>
      </c>
      <c r="O143">
        <v>20</v>
      </c>
      <c r="P143">
        <v>140</v>
      </c>
      <c r="Q143">
        <v>70</v>
      </c>
      <c r="R143">
        <v>70</v>
      </c>
      <c r="S143">
        <v>279.31</v>
      </c>
      <c r="T143">
        <v>349.31</v>
      </c>
      <c r="U143">
        <v>349.31</v>
      </c>
      <c r="V143" s="6">
        <v>4</v>
      </c>
      <c r="W143" s="6">
        <v>3</v>
      </c>
    </row>
    <row r="144" spans="1:23" x14ac:dyDescent="0.35">
      <c r="A144" t="s">
        <v>189</v>
      </c>
      <c r="B144" t="s">
        <v>38</v>
      </c>
      <c r="C144" t="s">
        <v>8</v>
      </c>
      <c r="D144" t="s">
        <v>12</v>
      </c>
      <c r="F144">
        <v>44139</v>
      </c>
      <c r="G144">
        <v>44167</v>
      </c>
      <c r="H144">
        <f t="shared" si="2"/>
        <v>28</v>
      </c>
      <c r="I144">
        <v>1</v>
      </c>
      <c r="L144">
        <v>0.5</v>
      </c>
      <c r="M144">
        <v>25.26</v>
      </c>
      <c r="N144" t="s">
        <v>17</v>
      </c>
      <c r="O144">
        <v>28</v>
      </c>
      <c r="P144">
        <v>80</v>
      </c>
      <c r="Q144">
        <v>40</v>
      </c>
      <c r="R144">
        <v>40</v>
      </c>
      <c r="S144">
        <v>25.26</v>
      </c>
      <c r="T144">
        <v>65.260000000000005</v>
      </c>
      <c r="U144">
        <v>65.260000000000005</v>
      </c>
      <c r="V144" s="6">
        <v>4</v>
      </c>
      <c r="W144" s="6">
        <v>4</v>
      </c>
    </row>
    <row r="145" spans="1:23" x14ac:dyDescent="0.35">
      <c r="A145" t="s">
        <v>190</v>
      </c>
      <c r="B145" t="s">
        <v>34</v>
      </c>
      <c r="C145" t="s">
        <v>44</v>
      </c>
      <c r="D145" t="s">
        <v>13</v>
      </c>
      <c r="F145">
        <v>44140</v>
      </c>
      <c r="G145">
        <v>44153</v>
      </c>
      <c r="H145">
        <f t="shared" si="2"/>
        <v>13</v>
      </c>
      <c r="I145">
        <v>1</v>
      </c>
      <c r="L145">
        <v>1</v>
      </c>
      <c r="M145">
        <v>351.02069999999998</v>
      </c>
      <c r="N145" t="s">
        <v>18</v>
      </c>
      <c r="O145">
        <v>13</v>
      </c>
      <c r="P145">
        <v>80</v>
      </c>
      <c r="Q145">
        <v>80</v>
      </c>
      <c r="R145">
        <v>80</v>
      </c>
      <c r="S145">
        <v>351.02069999999998</v>
      </c>
      <c r="T145">
        <v>431.02069999999998</v>
      </c>
      <c r="U145">
        <v>431.02069999999998</v>
      </c>
      <c r="V145" s="6">
        <v>5</v>
      </c>
      <c r="W145" s="6">
        <v>4</v>
      </c>
    </row>
    <row r="146" spans="1:23" x14ac:dyDescent="0.35">
      <c r="A146" t="s">
        <v>191</v>
      </c>
      <c r="B146" t="s">
        <v>38</v>
      </c>
      <c r="C146" t="s">
        <v>6</v>
      </c>
      <c r="D146" t="s">
        <v>13</v>
      </c>
      <c r="F146">
        <v>44140</v>
      </c>
      <c r="G146">
        <v>44160</v>
      </c>
      <c r="H146">
        <f t="shared" si="2"/>
        <v>20</v>
      </c>
      <c r="I146">
        <v>1</v>
      </c>
      <c r="L146">
        <v>0.5</v>
      </c>
      <c r="M146">
        <v>27.953900000000001</v>
      </c>
      <c r="N146" t="s">
        <v>17</v>
      </c>
      <c r="O146">
        <v>20</v>
      </c>
      <c r="P146">
        <v>80</v>
      </c>
      <c r="Q146">
        <v>40</v>
      </c>
      <c r="R146">
        <v>40</v>
      </c>
      <c r="S146">
        <v>27.953900000000001</v>
      </c>
      <c r="T146">
        <v>67.953900000000004</v>
      </c>
      <c r="U146">
        <v>67.953900000000004</v>
      </c>
      <c r="V146" s="6">
        <v>5</v>
      </c>
      <c r="W146" s="6">
        <v>4</v>
      </c>
    </row>
    <row r="147" spans="1:23" x14ac:dyDescent="0.35">
      <c r="A147" t="s">
        <v>192</v>
      </c>
      <c r="B147" t="s">
        <v>35</v>
      </c>
      <c r="C147" t="s">
        <v>9</v>
      </c>
      <c r="D147" t="s">
        <v>12</v>
      </c>
      <c r="F147">
        <v>44142</v>
      </c>
      <c r="G147">
        <v>44174</v>
      </c>
      <c r="H147">
        <f t="shared" si="2"/>
        <v>32</v>
      </c>
      <c r="I147">
        <v>2</v>
      </c>
      <c r="L147">
        <v>0.75</v>
      </c>
      <c r="M147">
        <v>62.13</v>
      </c>
      <c r="N147" t="s">
        <v>17</v>
      </c>
      <c r="O147">
        <v>32</v>
      </c>
      <c r="P147">
        <v>140</v>
      </c>
      <c r="Q147">
        <v>105</v>
      </c>
      <c r="R147">
        <v>105</v>
      </c>
      <c r="S147">
        <v>62.13</v>
      </c>
      <c r="T147">
        <v>167.13</v>
      </c>
      <c r="U147">
        <v>167.13</v>
      </c>
      <c r="V147" s="6">
        <v>7</v>
      </c>
      <c r="W147" s="6">
        <v>4</v>
      </c>
    </row>
    <row r="148" spans="1:23" x14ac:dyDescent="0.35">
      <c r="A148" t="s">
        <v>193</v>
      </c>
      <c r="B148" t="s">
        <v>37</v>
      </c>
      <c r="C148" t="s">
        <v>43</v>
      </c>
      <c r="D148" t="s">
        <v>1</v>
      </c>
      <c r="F148">
        <v>44144</v>
      </c>
      <c r="G148">
        <v>44161</v>
      </c>
      <c r="H148">
        <f t="shared" si="2"/>
        <v>17</v>
      </c>
      <c r="I148">
        <v>1</v>
      </c>
      <c r="L148">
        <v>7</v>
      </c>
      <c r="M148">
        <v>3396.25</v>
      </c>
      <c r="N148" t="s">
        <v>19</v>
      </c>
      <c r="O148">
        <v>17</v>
      </c>
      <c r="P148">
        <v>80</v>
      </c>
      <c r="Q148">
        <v>560</v>
      </c>
      <c r="R148">
        <v>560</v>
      </c>
      <c r="S148">
        <v>3396.25</v>
      </c>
      <c r="T148">
        <v>3956.25</v>
      </c>
      <c r="U148">
        <v>3956.25</v>
      </c>
      <c r="V148" s="6">
        <v>2</v>
      </c>
      <c r="W148" s="6">
        <v>5</v>
      </c>
    </row>
    <row r="149" spans="1:23" x14ac:dyDescent="0.35">
      <c r="A149" t="s">
        <v>194</v>
      </c>
      <c r="B149" t="s">
        <v>40</v>
      </c>
      <c r="C149" t="s">
        <v>7</v>
      </c>
      <c r="D149" t="s">
        <v>13</v>
      </c>
      <c r="F149">
        <v>44144</v>
      </c>
      <c r="G149">
        <v>44258</v>
      </c>
      <c r="H149">
        <f t="shared" si="2"/>
        <v>114</v>
      </c>
      <c r="I149">
        <v>2</v>
      </c>
      <c r="L149">
        <v>0.5</v>
      </c>
      <c r="M149">
        <v>22</v>
      </c>
      <c r="N149" t="s">
        <v>17</v>
      </c>
      <c r="O149">
        <v>114</v>
      </c>
      <c r="P149">
        <v>140</v>
      </c>
      <c r="Q149">
        <v>70</v>
      </c>
      <c r="R149">
        <v>70</v>
      </c>
      <c r="S149">
        <v>22</v>
      </c>
      <c r="T149">
        <v>92</v>
      </c>
      <c r="U149">
        <v>92</v>
      </c>
      <c r="V149" s="6">
        <v>2</v>
      </c>
      <c r="W149" s="6">
        <v>4</v>
      </c>
    </row>
    <row r="150" spans="1:23" x14ac:dyDescent="0.35">
      <c r="A150" t="s">
        <v>195</v>
      </c>
      <c r="B150" t="s">
        <v>38</v>
      </c>
      <c r="C150" t="s">
        <v>8</v>
      </c>
      <c r="D150" t="s">
        <v>13</v>
      </c>
      <c r="F150">
        <v>44145</v>
      </c>
      <c r="G150">
        <v>44174</v>
      </c>
      <c r="H150">
        <f t="shared" si="2"/>
        <v>29</v>
      </c>
      <c r="I150">
        <v>1</v>
      </c>
      <c r="L150">
        <v>0.5</v>
      </c>
      <c r="M150">
        <v>163.36609999999999</v>
      </c>
      <c r="N150" t="s">
        <v>19</v>
      </c>
      <c r="O150">
        <v>29</v>
      </c>
      <c r="P150">
        <v>80</v>
      </c>
      <c r="Q150">
        <v>40</v>
      </c>
      <c r="R150">
        <v>40</v>
      </c>
      <c r="S150">
        <v>163.36609999999999</v>
      </c>
      <c r="T150">
        <v>203.36609999999999</v>
      </c>
      <c r="U150">
        <v>203.36609999999999</v>
      </c>
      <c r="V150" s="6">
        <v>3</v>
      </c>
      <c r="W150" s="6">
        <v>4</v>
      </c>
    </row>
    <row r="151" spans="1:23" x14ac:dyDescent="0.35">
      <c r="A151" t="s">
        <v>196</v>
      </c>
      <c r="B151" t="s">
        <v>37</v>
      </c>
      <c r="C151" t="s">
        <v>43</v>
      </c>
      <c r="D151" t="s">
        <v>12</v>
      </c>
      <c r="F151">
        <v>44146</v>
      </c>
      <c r="G151">
        <v>44160</v>
      </c>
      <c r="H151">
        <f t="shared" si="2"/>
        <v>14</v>
      </c>
      <c r="I151">
        <v>1</v>
      </c>
      <c r="L151">
        <v>0.25</v>
      </c>
      <c r="M151">
        <v>25.407900000000001</v>
      </c>
      <c r="N151" t="s">
        <v>17</v>
      </c>
      <c r="O151">
        <v>14</v>
      </c>
      <c r="P151">
        <v>80</v>
      </c>
      <c r="Q151">
        <v>20</v>
      </c>
      <c r="R151">
        <v>20</v>
      </c>
      <c r="S151">
        <v>25.407900000000001</v>
      </c>
      <c r="T151">
        <v>45.407899999999998</v>
      </c>
      <c r="U151">
        <v>45.407899999999998</v>
      </c>
      <c r="V151" s="6">
        <v>4</v>
      </c>
      <c r="W151" s="6">
        <v>4</v>
      </c>
    </row>
    <row r="152" spans="1:23" x14ac:dyDescent="0.35">
      <c r="A152" t="s">
        <v>197</v>
      </c>
      <c r="B152" t="s">
        <v>39</v>
      </c>
      <c r="C152" t="s">
        <v>44</v>
      </c>
      <c r="D152" t="s">
        <v>13</v>
      </c>
      <c r="F152">
        <v>44146</v>
      </c>
      <c r="G152">
        <v>44168</v>
      </c>
      <c r="H152">
        <f t="shared" si="2"/>
        <v>22</v>
      </c>
      <c r="I152">
        <v>2</v>
      </c>
      <c r="L152">
        <v>0.75</v>
      </c>
      <c r="M152">
        <v>182.7</v>
      </c>
      <c r="N152" t="s">
        <v>18</v>
      </c>
      <c r="O152">
        <v>22</v>
      </c>
      <c r="P152">
        <v>140</v>
      </c>
      <c r="Q152">
        <v>105</v>
      </c>
      <c r="R152">
        <v>105</v>
      </c>
      <c r="S152">
        <v>182.7</v>
      </c>
      <c r="T152">
        <v>287.7</v>
      </c>
      <c r="U152">
        <v>287.7</v>
      </c>
      <c r="V152" s="6">
        <v>4</v>
      </c>
      <c r="W152" s="6">
        <v>5</v>
      </c>
    </row>
    <row r="153" spans="1:23" x14ac:dyDescent="0.35">
      <c r="A153" t="s">
        <v>198</v>
      </c>
      <c r="B153" t="s">
        <v>39</v>
      </c>
      <c r="C153" t="s">
        <v>8</v>
      </c>
      <c r="D153" t="s">
        <v>13</v>
      </c>
      <c r="F153">
        <v>44146</v>
      </c>
      <c r="G153">
        <v>44165</v>
      </c>
      <c r="H153">
        <f t="shared" si="2"/>
        <v>19</v>
      </c>
      <c r="I153">
        <v>1</v>
      </c>
      <c r="L153">
        <v>0.5</v>
      </c>
      <c r="M153">
        <v>73.508899999999997</v>
      </c>
      <c r="N153" t="s">
        <v>18</v>
      </c>
      <c r="O153">
        <v>19</v>
      </c>
      <c r="P153">
        <v>80</v>
      </c>
      <c r="Q153">
        <v>40</v>
      </c>
      <c r="R153">
        <v>40</v>
      </c>
      <c r="S153">
        <v>73.508899999999997</v>
      </c>
      <c r="T153">
        <v>113.5089</v>
      </c>
      <c r="U153">
        <v>113.5089</v>
      </c>
      <c r="V153" s="6">
        <v>4</v>
      </c>
      <c r="W153" s="6">
        <v>2</v>
      </c>
    </row>
    <row r="154" spans="1:23" x14ac:dyDescent="0.35">
      <c r="A154" t="s">
        <v>199</v>
      </c>
      <c r="B154" t="s">
        <v>34</v>
      </c>
      <c r="C154" t="s">
        <v>44</v>
      </c>
      <c r="D154" t="s">
        <v>13</v>
      </c>
      <c r="E154" t="s">
        <v>3</v>
      </c>
      <c r="F154">
        <v>44146</v>
      </c>
      <c r="G154">
        <v>44166</v>
      </c>
      <c r="H154">
        <f t="shared" si="2"/>
        <v>20</v>
      </c>
      <c r="I154">
        <v>2</v>
      </c>
      <c r="L154">
        <v>0.5</v>
      </c>
      <c r="M154">
        <v>115.22490000000001</v>
      </c>
      <c r="N154" t="s">
        <v>17</v>
      </c>
      <c r="O154">
        <v>20</v>
      </c>
      <c r="P154">
        <v>140</v>
      </c>
      <c r="Q154">
        <v>70</v>
      </c>
      <c r="R154">
        <v>70</v>
      </c>
      <c r="S154">
        <v>115.22490000000001</v>
      </c>
      <c r="T154">
        <v>185.22489999999999</v>
      </c>
      <c r="U154">
        <v>185.22489999999999</v>
      </c>
      <c r="V154" s="6">
        <v>4</v>
      </c>
      <c r="W154" s="6">
        <v>3</v>
      </c>
    </row>
    <row r="155" spans="1:23" x14ac:dyDescent="0.35">
      <c r="A155" t="s">
        <v>200</v>
      </c>
      <c r="B155" t="s">
        <v>35</v>
      </c>
      <c r="C155" t="s">
        <v>44</v>
      </c>
      <c r="D155" t="s">
        <v>13</v>
      </c>
      <c r="F155">
        <v>44147</v>
      </c>
      <c r="G155">
        <v>44154</v>
      </c>
      <c r="H155">
        <f t="shared" si="2"/>
        <v>7</v>
      </c>
      <c r="I155">
        <v>2</v>
      </c>
      <c r="L155">
        <v>0.75</v>
      </c>
      <c r="M155">
        <v>340.45229999999998</v>
      </c>
      <c r="N155" t="s">
        <v>18</v>
      </c>
      <c r="O155">
        <v>7</v>
      </c>
      <c r="P155">
        <v>140</v>
      </c>
      <c r="Q155">
        <v>105</v>
      </c>
      <c r="R155">
        <v>105</v>
      </c>
      <c r="S155">
        <v>340.45229999999998</v>
      </c>
      <c r="T155">
        <v>445.45229999999998</v>
      </c>
      <c r="U155">
        <v>445.45229999999998</v>
      </c>
      <c r="V155" s="6">
        <v>5</v>
      </c>
      <c r="W155" s="6">
        <v>5</v>
      </c>
    </row>
    <row r="156" spans="1:23" x14ac:dyDescent="0.35">
      <c r="A156" t="s">
        <v>201</v>
      </c>
      <c r="B156" t="s">
        <v>38</v>
      </c>
      <c r="C156" t="s">
        <v>8</v>
      </c>
      <c r="D156" t="s">
        <v>12</v>
      </c>
      <c r="F156">
        <v>44147</v>
      </c>
      <c r="G156">
        <v>44161</v>
      </c>
      <c r="H156">
        <f t="shared" si="2"/>
        <v>14</v>
      </c>
      <c r="I156">
        <v>1</v>
      </c>
      <c r="L156">
        <v>0.5</v>
      </c>
      <c r="M156">
        <v>12</v>
      </c>
      <c r="N156" t="s">
        <v>17</v>
      </c>
      <c r="O156">
        <v>14</v>
      </c>
      <c r="P156">
        <v>80</v>
      </c>
      <c r="Q156">
        <v>40</v>
      </c>
      <c r="R156">
        <v>40</v>
      </c>
      <c r="S156">
        <v>12</v>
      </c>
      <c r="T156">
        <v>52</v>
      </c>
      <c r="U156">
        <v>52</v>
      </c>
      <c r="V156" s="6">
        <v>5</v>
      </c>
      <c r="W156" s="6">
        <v>5</v>
      </c>
    </row>
    <row r="157" spans="1:23" x14ac:dyDescent="0.35">
      <c r="A157" t="s">
        <v>202</v>
      </c>
      <c r="B157" t="s">
        <v>39</v>
      </c>
      <c r="C157" t="s">
        <v>8</v>
      </c>
      <c r="D157" t="s">
        <v>13</v>
      </c>
      <c r="F157">
        <v>44148</v>
      </c>
      <c r="G157">
        <v>44159</v>
      </c>
      <c r="H157">
        <f t="shared" si="2"/>
        <v>11</v>
      </c>
      <c r="I157">
        <v>1</v>
      </c>
      <c r="L157">
        <v>0.5</v>
      </c>
      <c r="M157">
        <v>36.754399999999997</v>
      </c>
      <c r="N157" t="s">
        <v>17</v>
      </c>
      <c r="O157">
        <v>11</v>
      </c>
      <c r="P157">
        <v>80</v>
      </c>
      <c r="Q157">
        <v>40</v>
      </c>
      <c r="R157">
        <v>40</v>
      </c>
      <c r="S157">
        <v>36.754399999999997</v>
      </c>
      <c r="T157">
        <v>76.754400000000004</v>
      </c>
      <c r="U157">
        <v>76.754400000000004</v>
      </c>
      <c r="V157" s="6">
        <v>6</v>
      </c>
      <c r="W157" s="6">
        <v>3</v>
      </c>
    </row>
    <row r="158" spans="1:23" x14ac:dyDescent="0.35">
      <c r="A158" t="s">
        <v>203</v>
      </c>
      <c r="B158" t="s">
        <v>37</v>
      </c>
      <c r="C158" t="s">
        <v>43</v>
      </c>
      <c r="D158" t="s">
        <v>1</v>
      </c>
      <c r="F158">
        <v>44149</v>
      </c>
      <c r="G158">
        <v>44170</v>
      </c>
      <c r="H158">
        <f t="shared" si="2"/>
        <v>21</v>
      </c>
      <c r="I158">
        <v>1</v>
      </c>
      <c r="L158">
        <v>1.75</v>
      </c>
      <c r="M158">
        <v>183.95</v>
      </c>
      <c r="N158" t="s">
        <v>19</v>
      </c>
      <c r="O158">
        <v>21</v>
      </c>
      <c r="P158">
        <v>80</v>
      </c>
      <c r="Q158">
        <v>140</v>
      </c>
      <c r="R158">
        <v>140</v>
      </c>
      <c r="S158">
        <v>183.95</v>
      </c>
      <c r="T158">
        <v>323.95</v>
      </c>
      <c r="U158">
        <v>323.95</v>
      </c>
      <c r="V158" s="6">
        <v>7</v>
      </c>
      <c r="W158" s="6">
        <v>7</v>
      </c>
    </row>
    <row r="159" spans="1:23" x14ac:dyDescent="0.35">
      <c r="A159" t="s">
        <v>204</v>
      </c>
      <c r="B159" t="s">
        <v>38</v>
      </c>
      <c r="C159" t="s">
        <v>8</v>
      </c>
      <c r="D159" t="s">
        <v>12</v>
      </c>
      <c r="E159" t="s">
        <v>3</v>
      </c>
      <c r="F159">
        <v>44149</v>
      </c>
      <c r="G159">
        <v>44167</v>
      </c>
      <c r="H159">
        <f t="shared" si="2"/>
        <v>18</v>
      </c>
      <c r="I159">
        <v>1</v>
      </c>
      <c r="L159">
        <v>0.25</v>
      </c>
      <c r="M159">
        <v>26.582599999999999</v>
      </c>
      <c r="N159" t="s">
        <v>19</v>
      </c>
      <c r="O159">
        <v>18</v>
      </c>
      <c r="P159">
        <v>80</v>
      </c>
      <c r="Q159">
        <v>20</v>
      </c>
      <c r="R159">
        <v>20</v>
      </c>
      <c r="S159">
        <v>26.582599999999999</v>
      </c>
      <c r="T159">
        <v>46.582599999999999</v>
      </c>
      <c r="U159">
        <v>46.582599999999999</v>
      </c>
      <c r="V159" s="6">
        <v>7</v>
      </c>
      <c r="W159" s="6">
        <v>4</v>
      </c>
    </row>
    <row r="160" spans="1:23" x14ac:dyDescent="0.35">
      <c r="A160" t="s">
        <v>205</v>
      </c>
      <c r="B160" t="s">
        <v>38</v>
      </c>
      <c r="C160" t="s">
        <v>8</v>
      </c>
      <c r="D160" t="s">
        <v>12</v>
      </c>
      <c r="F160">
        <v>44151</v>
      </c>
      <c r="G160">
        <v>44167</v>
      </c>
      <c r="H160">
        <f t="shared" si="2"/>
        <v>16</v>
      </c>
      <c r="I160">
        <v>1</v>
      </c>
      <c r="L160">
        <v>0.5</v>
      </c>
      <c r="M160">
        <v>13.42</v>
      </c>
      <c r="N160" t="s">
        <v>18</v>
      </c>
      <c r="O160">
        <v>16</v>
      </c>
      <c r="P160">
        <v>80</v>
      </c>
      <c r="Q160">
        <v>40</v>
      </c>
      <c r="R160">
        <v>40</v>
      </c>
      <c r="S160">
        <v>13.42</v>
      </c>
      <c r="T160">
        <v>53.42</v>
      </c>
      <c r="U160">
        <v>53.42</v>
      </c>
      <c r="V160" s="6">
        <v>2</v>
      </c>
      <c r="W160" s="6">
        <v>4</v>
      </c>
    </row>
    <row r="161" spans="1:23" x14ac:dyDescent="0.35">
      <c r="A161" t="s">
        <v>206</v>
      </c>
      <c r="B161" t="s">
        <v>38</v>
      </c>
      <c r="C161" t="s">
        <v>8</v>
      </c>
      <c r="D161" t="s">
        <v>1</v>
      </c>
      <c r="F161">
        <v>44151</v>
      </c>
      <c r="G161">
        <v>44168</v>
      </c>
      <c r="H161">
        <f t="shared" si="2"/>
        <v>17</v>
      </c>
      <c r="I161">
        <v>1</v>
      </c>
      <c r="L161">
        <v>1</v>
      </c>
      <c r="M161">
        <v>324</v>
      </c>
      <c r="N161" t="s">
        <v>19</v>
      </c>
      <c r="O161">
        <v>17</v>
      </c>
      <c r="P161">
        <v>80</v>
      </c>
      <c r="Q161">
        <v>80</v>
      </c>
      <c r="R161">
        <v>80</v>
      </c>
      <c r="S161">
        <v>324</v>
      </c>
      <c r="T161">
        <v>404</v>
      </c>
      <c r="U161">
        <v>404</v>
      </c>
      <c r="V161" s="6">
        <v>2</v>
      </c>
      <c r="W161" s="6">
        <v>5</v>
      </c>
    </row>
    <row r="162" spans="1:23" x14ac:dyDescent="0.35">
      <c r="A162" t="s">
        <v>207</v>
      </c>
      <c r="B162" t="s">
        <v>39</v>
      </c>
      <c r="C162" t="s">
        <v>8</v>
      </c>
      <c r="D162" t="s">
        <v>13</v>
      </c>
      <c r="F162">
        <v>44152</v>
      </c>
      <c r="G162">
        <v>44174</v>
      </c>
      <c r="H162">
        <f t="shared" si="2"/>
        <v>22</v>
      </c>
      <c r="I162">
        <v>2</v>
      </c>
      <c r="L162">
        <v>0.5</v>
      </c>
      <c r="M162">
        <v>504.21269999999998</v>
      </c>
      <c r="N162" t="s">
        <v>18</v>
      </c>
      <c r="O162">
        <v>22</v>
      </c>
      <c r="P162">
        <v>140</v>
      </c>
      <c r="Q162">
        <v>70</v>
      </c>
      <c r="R162">
        <v>70</v>
      </c>
      <c r="S162">
        <v>504.21269999999998</v>
      </c>
      <c r="T162">
        <v>574.21270000000004</v>
      </c>
      <c r="U162">
        <v>574.21270000000004</v>
      </c>
      <c r="V162" s="6">
        <v>3</v>
      </c>
      <c r="W162" s="6">
        <v>4</v>
      </c>
    </row>
    <row r="163" spans="1:23" x14ac:dyDescent="0.35">
      <c r="A163" t="s">
        <v>208</v>
      </c>
      <c r="B163" t="s">
        <v>34</v>
      </c>
      <c r="C163" t="s">
        <v>8</v>
      </c>
      <c r="D163" t="s">
        <v>12</v>
      </c>
      <c r="E163" t="s">
        <v>3</v>
      </c>
      <c r="F163">
        <v>44152</v>
      </c>
      <c r="G163">
        <v>44180</v>
      </c>
      <c r="H163">
        <f t="shared" si="2"/>
        <v>28</v>
      </c>
      <c r="I163">
        <v>2</v>
      </c>
      <c r="L163">
        <v>0.5</v>
      </c>
      <c r="M163">
        <v>338.0702</v>
      </c>
      <c r="N163" t="s">
        <v>17</v>
      </c>
      <c r="O163">
        <v>28</v>
      </c>
      <c r="P163">
        <v>140</v>
      </c>
      <c r="Q163">
        <v>70</v>
      </c>
      <c r="R163">
        <v>70</v>
      </c>
      <c r="S163">
        <v>338.0702</v>
      </c>
      <c r="T163">
        <v>408.0702</v>
      </c>
      <c r="U163">
        <v>408.0702</v>
      </c>
      <c r="V163" s="6">
        <v>3</v>
      </c>
      <c r="W163" s="6">
        <v>3</v>
      </c>
    </row>
    <row r="164" spans="1:23" x14ac:dyDescent="0.35">
      <c r="A164" t="s">
        <v>209</v>
      </c>
      <c r="B164" t="s">
        <v>39</v>
      </c>
      <c r="C164" t="s">
        <v>9</v>
      </c>
      <c r="D164" t="s">
        <v>12</v>
      </c>
      <c r="F164">
        <v>44153</v>
      </c>
      <c r="G164">
        <v>44165</v>
      </c>
      <c r="H164">
        <f t="shared" si="2"/>
        <v>12</v>
      </c>
      <c r="I164">
        <v>2</v>
      </c>
      <c r="L164">
        <v>1.5</v>
      </c>
      <c r="M164">
        <v>0.98399999999999999</v>
      </c>
      <c r="N164" t="s">
        <v>18</v>
      </c>
      <c r="O164">
        <v>12</v>
      </c>
      <c r="P164">
        <v>140</v>
      </c>
      <c r="Q164">
        <v>210</v>
      </c>
      <c r="R164">
        <v>210</v>
      </c>
      <c r="S164">
        <v>0.98399999999999999</v>
      </c>
      <c r="T164">
        <v>210.98400000000001</v>
      </c>
      <c r="U164">
        <v>210.98400000000001</v>
      </c>
      <c r="V164" s="6">
        <v>4</v>
      </c>
      <c r="W164" s="6">
        <v>2</v>
      </c>
    </row>
    <row r="165" spans="1:23" x14ac:dyDescent="0.35">
      <c r="A165" t="s">
        <v>210</v>
      </c>
      <c r="B165" t="s">
        <v>39</v>
      </c>
      <c r="C165" t="s">
        <v>8</v>
      </c>
      <c r="D165" t="s">
        <v>12</v>
      </c>
      <c r="F165">
        <v>44153</v>
      </c>
      <c r="G165">
        <v>44165</v>
      </c>
      <c r="H165">
        <f t="shared" si="2"/>
        <v>12</v>
      </c>
      <c r="I165">
        <v>1</v>
      </c>
      <c r="L165">
        <v>0.5</v>
      </c>
      <c r="M165">
        <v>14.88</v>
      </c>
      <c r="N165" t="s">
        <v>17</v>
      </c>
      <c r="O165">
        <v>12</v>
      </c>
      <c r="P165">
        <v>80</v>
      </c>
      <c r="Q165">
        <v>40</v>
      </c>
      <c r="R165">
        <v>40</v>
      </c>
      <c r="S165">
        <v>14.88</v>
      </c>
      <c r="T165">
        <v>54.88</v>
      </c>
      <c r="U165">
        <v>54.88</v>
      </c>
      <c r="V165" s="6">
        <v>4</v>
      </c>
      <c r="W165" s="6">
        <v>2</v>
      </c>
    </row>
    <row r="166" spans="1:23" x14ac:dyDescent="0.35">
      <c r="A166" t="s">
        <v>211</v>
      </c>
      <c r="B166" t="s">
        <v>37</v>
      </c>
      <c r="C166" t="s">
        <v>43</v>
      </c>
      <c r="D166" t="s">
        <v>12</v>
      </c>
      <c r="F166">
        <v>44154</v>
      </c>
      <c r="G166">
        <v>44165</v>
      </c>
      <c r="H166">
        <f t="shared" si="2"/>
        <v>11</v>
      </c>
      <c r="I166">
        <v>1</v>
      </c>
      <c r="L166">
        <v>0.5</v>
      </c>
      <c r="M166">
        <v>81.900000000000006</v>
      </c>
      <c r="N166" t="s">
        <v>17</v>
      </c>
      <c r="O166">
        <v>11</v>
      </c>
      <c r="P166">
        <v>80</v>
      </c>
      <c r="Q166">
        <v>40</v>
      </c>
      <c r="R166">
        <v>40</v>
      </c>
      <c r="S166">
        <v>81.900000000000006</v>
      </c>
      <c r="T166">
        <v>121.9</v>
      </c>
      <c r="U166">
        <v>121.9</v>
      </c>
      <c r="V166" s="6">
        <v>5</v>
      </c>
      <c r="W166" s="6">
        <v>2</v>
      </c>
    </row>
    <row r="167" spans="1:23" x14ac:dyDescent="0.35">
      <c r="A167" t="s">
        <v>212</v>
      </c>
      <c r="B167" t="s">
        <v>35</v>
      </c>
      <c r="C167" t="s">
        <v>9</v>
      </c>
      <c r="D167" t="s">
        <v>12</v>
      </c>
      <c r="F167">
        <v>44154</v>
      </c>
      <c r="G167">
        <v>44168</v>
      </c>
      <c r="H167">
        <f t="shared" si="2"/>
        <v>14</v>
      </c>
      <c r="I167">
        <v>2</v>
      </c>
      <c r="L167">
        <v>0.25</v>
      </c>
      <c r="M167">
        <v>21.33</v>
      </c>
      <c r="N167" t="s">
        <v>17</v>
      </c>
      <c r="O167">
        <v>14</v>
      </c>
      <c r="P167">
        <v>140</v>
      </c>
      <c r="Q167">
        <v>35</v>
      </c>
      <c r="R167">
        <v>35</v>
      </c>
      <c r="S167">
        <v>21.33</v>
      </c>
      <c r="T167">
        <v>56.33</v>
      </c>
      <c r="U167">
        <v>56.33</v>
      </c>
      <c r="V167" s="6">
        <v>5</v>
      </c>
      <c r="W167" s="6">
        <v>5</v>
      </c>
    </row>
    <row r="168" spans="1:23" x14ac:dyDescent="0.35">
      <c r="A168" t="s">
        <v>213</v>
      </c>
      <c r="B168" t="s">
        <v>34</v>
      </c>
      <c r="C168" t="s">
        <v>8</v>
      </c>
      <c r="D168" t="s">
        <v>12</v>
      </c>
      <c r="F168">
        <v>44154</v>
      </c>
      <c r="G168">
        <v>44168</v>
      </c>
      <c r="H168">
        <f t="shared" si="2"/>
        <v>14</v>
      </c>
      <c r="I168">
        <v>1</v>
      </c>
      <c r="L168">
        <v>0.25</v>
      </c>
      <c r="M168">
        <v>120</v>
      </c>
      <c r="N168" t="s">
        <v>19</v>
      </c>
      <c r="O168">
        <v>14</v>
      </c>
      <c r="P168">
        <v>80</v>
      </c>
      <c r="Q168">
        <v>20</v>
      </c>
      <c r="R168">
        <v>20</v>
      </c>
      <c r="S168">
        <v>120</v>
      </c>
      <c r="T168">
        <v>140</v>
      </c>
      <c r="U168">
        <v>140</v>
      </c>
      <c r="V168" s="6">
        <v>5</v>
      </c>
      <c r="W168" s="6">
        <v>5</v>
      </c>
    </row>
    <row r="169" spans="1:23" x14ac:dyDescent="0.35">
      <c r="A169" t="s">
        <v>214</v>
      </c>
      <c r="B169" t="s">
        <v>35</v>
      </c>
      <c r="C169" t="s">
        <v>6</v>
      </c>
      <c r="D169" t="s">
        <v>13</v>
      </c>
      <c r="F169">
        <v>44154</v>
      </c>
      <c r="G169">
        <v>44182</v>
      </c>
      <c r="H169">
        <f t="shared" si="2"/>
        <v>28</v>
      </c>
      <c r="I169">
        <v>2</v>
      </c>
      <c r="L169">
        <v>0.5</v>
      </c>
      <c r="M169">
        <v>1579.4</v>
      </c>
      <c r="N169" t="s">
        <v>17</v>
      </c>
      <c r="O169">
        <v>28</v>
      </c>
      <c r="P169">
        <v>140</v>
      </c>
      <c r="Q169">
        <v>70</v>
      </c>
      <c r="R169">
        <v>70</v>
      </c>
      <c r="S169">
        <v>1579.4</v>
      </c>
      <c r="T169">
        <v>1649.4</v>
      </c>
      <c r="U169">
        <v>1649.4</v>
      </c>
      <c r="V169" s="6">
        <v>5</v>
      </c>
      <c r="W169" s="6">
        <v>5</v>
      </c>
    </row>
    <row r="170" spans="1:23" x14ac:dyDescent="0.35">
      <c r="A170" t="s">
        <v>215</v>
      </c>
      <c r="B170" t="s">
        <v>37</v>
      </c>
      <c r="C170" t="s">
        <v>8</v>
      </c>
      <c r="D170" t="s">
        <v>13</v>
      </c>
      <c r="F170">
        <v>44156</v>
      </c>
      <c r="G170">
        <v>44165</v>
      </c>
      <c r="H170">
        <f t="shared" si="2"/>
        <v>9</v>
      </c>
      <c r="I170">
        <v>2</v>
      </c>
      <c r="L170">
        <v>0.5</v>
      </c>
      <c r="M170">
        <v>174.18029999999999</v>
      </c>
      <c r="N170" t="s">
        <v>18</v>
      </c>
      <c r="O170">
        <v>9</v>
      </c>
      <c r="P170">
        <v>140</v>
      </c>
      <c r="Q170">
        <v>70</v>
      </c>
      <c r="R170">
        <v>70</v>
      </c>
      <c r="S170">
        <v>174.18029999999999</v>
      </c>
      <c r="T170">
        <v>244.18029999999999</v>
      </c>
      <c r="U170">
        <v>244.18029999999999</v>
      </c>
      <c r="V170" s="6">
        <v>7</v>
      </c>
      <c r="W170" s="6">
        <v>2</v>
      </c>
    </row>
    <row r="171" spans="1:23" x14ac:dyDescent="0.35">
      <c r="A171" t="s">
        <v>216</v>
      </c>
      <c r="B171" t="s">
        <v>34</v>
      </c>
      <c r="C171" t="s">
        <v>9</v>
      </c>
      <c r="D171" t="s">
        <v>13</v>
      </c>
      <c r="F171">
        <v>44158</v>
      </c>
      <c r="G171">
        <v>44172</v>
      </c>
      <c r="H171">
        <f t="shared" si="2"/>
        <v>14</v>
      </c>
      <c r="I171">
        <v>1</v>
      </c>
      <c r="L171">
        <v>0.75</v>
      </c>
      <c r="M171">
        <v>20</v>
      </c>
      <c r="N171" t="s">
        <v>17</v>
      </c>
      <c r="O171">
        <v>14</v>
      </c>
      <c r="P171">
        <v>80</v>
      </c>
      <c r="Q171">
        <v>60</v>
      </c>
      <c r="R171">
        <v>60</v>
      </c>
      <c r="S171">
        <v>20</v>
      </c>
      <c r="T171">
        <v>80</v>
      </c>
      <c r="U171">
        <v>80</v>
      </c>
      <c r="V171" s="6">
        <v>2</v>
      </c>
      <c r="W171" s="6">
        <v>2</v>
      </c>
    </row>
    <row r="172" spans="1:23" x14ac:dyDescent="0.35">
      <c r="A172" t="s">
        <v>217</v>
      </c>
      <c r="B172" t="s">
        <v>35</v>
      </c>
      <c r="C172" t="s">
        <v>8</v>
      </c>
      <c r="D172" t="s">
        <v>1</v>
      </c>
      <c r="F172">
        <v>44158</v>
      </c>
      <c r="G172">
        <v>44201</v>
      </c>
      <c r="H172">
        <f t="shared" si="2"/>
        <v>43</v>
      </c>
      <c r="I172">
        <v>1</v>
      </c>
      <c r="L172">
        <v>2.5</v>
      </c>
      <c r="M172">
        <v>689.15409999999997</v>
      </c>
      <c r="N172" t="s">
        <v>19</v>
      </c>
      <c r="O172">
        <v>43</v>
      </c>
      <c r="P172">
        <v>80</v>
      </c>
      <c r="Q172">
        <v>200</v>
      </c>
      <c r="R172">
        <v>200</v>
      </c>
      <c r="S172">
        <v>689.15409999999997</v>
      </c>
      <c r="T172">
        <v>889.15409999999997</v>
      </c>
      <c r="U172">
        <v>889.15409999999997</v>
      </c>
      <c r="V172" s="6">
        <v>2</v>
      </c>
      <c r="W172" s="6">
        <v>3</v>
      </c>
    </row>
    <row r="173" spans="1:23" x14ac:dyDescent="0.35">
      <c r="A173" t="s">
        <v>218</v>
      </c>
      <c r="B173" t="s">
        <v>39</v>
      </c>
      <c r="C173" t="s">
        <v>6</v>
      </c>
      <c r="D173" t="s">
        <v>12</v>
      </c>
      <c r="F173">
        <v>44158</v>
      </c>
      <c r="G173">
        <v>44203</v>
      </c>
      <c r="H173">
        <f t="shared" si="2"/>
        <v>45</v>
      </c>
      <c r="I173">
        <v>1</v>
      </c>
      <c r="L173">
        <v>0.25</v>
      </c>
      <c r="M173">
        <v>156</v>
      </c>
      <c r="N173" t="s">
        <v>17</v>
      </c>
      <c r="O173">
        <v>45</v>
      </c>
      <c r="P173">
        <v>80</v>
      </c>
      <c r="Q173">
        <v>20</v>
      </c>
      <c r="R173">
        <v>20</v>
      </c>
      <c r="S173">
        <v>156</v>
      </c>
      <c r="T173">
        <v>176</v>
      </c>
      <c r="U173">
        <v>176</v>
      </c>
      <c r="V173" s="6">
        <v>2</v>
      </c>
      <c r="W173" s="6">
        <v>5</v>
      </c>
    </row>
    <row r="174" spans="1:23" x14ac:dyDescent="0.35">
      <c r="A174" t="s">
        <v>219</v>
      </c>
      <c r="B174" t="s">
        <v>37</v>
      </c>
      <c r="C174" t="s">
        <v>43</v>
      </c>
      <c r="D174" t="s">
        <v>12</v>
      </c>
      <c r="F174">
        <v>44158</v>
      </c>
      <c r="G174">
        <v>44212</v>
      </c>
      <c r="H174">
        <f t="shared" si="2"/>
        <v>54</v>
      </c>
      <c r="I174">
        <v>1</v>
      </c>
      <c r="L174">
        <v>0.25</v>
      </c>
      <c r="M174">
        <v>45.734099999999998</v>
      </c>
      <c r="N174" t="s">
        <v>17</v>
      </c>
      <c r="O174">
        <v>54</v>
      </c>
      <c r="P174">
        <v>80</v>
      </c>
      <c r="Q174">
        <v>20</v>
      </c>
      <c r="R174">
        <v>20</v>
      </c>
      <c r="S174">
        <v>45.734099999999998</v>
      </c>
      <c r="T174">
        <v>65.734099999999998</v>
      </c>
      <c r="U174">
        <v>65.734099999999998</v>
      </c>
      <c r="V174" s="6">
        <v>2</v>
      </c>
      <c r="W174" s="6">
        <v>7</v>
      </c>
    </row>
    <row r="175" spans="1:23" x14ac:dyDescent="0.35">
      <c r="A175" t="s">
        <v>220</v>
      </c>
      <c r="B175" t="s">
        <v>40</v>
      </c>
      <c r="C175" t="s">
        <v>7</v>
      </c>
      <c r="D175" t="s">
        <v>13</v>
      </c>
      <c r="F175">
        <v>44158</v>
      </c>
      <c r="G175">
        <v>44236</v>
      </c>
      <c r="H175">
        <f t="shared" si="2"/>
        <v>78</v>
      </c>
      <c r="I175">
        <v>2</v>
      </c>
      <c r="L175">
        <v>0.5</v>
      </c>
      <c r="M175">
        <v>204.28399999999999</v>
      </c>
      <c r="N175" t="s">
        <v>17</v>
      </c>
      <c r="O175">
        <v>78</v>
      </c>
      <c r="P175">
        <v>140</v>
      </c>
      <c r="Q175">
        <v>70</v>
      </c>
      <c r="R175">
        <v>70</v>
      </c>
      <c r="S175">
        <v>204.28399999999999</v>
      </c>
      <c r="T175">
        <v>274.28399999999999</v>
      </c>
      <c r="U175">
        <v>274.28399999999999</v>
      </c>
      <c r="V175" s="6">
        <v>2</v>
      </c>
      <c r="W175" s="6">
        <v>3</v>
      </c>
    </row>
    <row r="176" spans="1:23" x14ac:dyDescent="0.35">
      <c r="A176" t="s">
        <v>221</v>
      </c>
      <c r="B176" t="s">
        <v>35</v>
      </c>
      <c r="C176" t="s">
        <v>8</v>
      </c>
      <c r="D176" t="s">
        <v>11</v>
      </c>
      <c r="E176" t="s">
        <v>3</v>
      </c>
      <c r="F176">
        <v>44159</v>
      </c>
      <c r="G176">
        <v>44161</v>
      </c>
      <c r="H176">
        <f t="shared" si="2"/>
        <v>2</v>
      </c>
      <c r="I176">
        <v>1</v>
      </c>
      <c r="L176">
        <v>0.25</v>
      </c>
      <c r="M176">
        <v>21.33</v>
      </c>
      <c r="N176" t="s">
        <v>17</v>
      </c>
      <c r="O176">
        <v>2</v>
      </c>
      <c r="P176">
        <v>80</v>
      </c>
      <c r="Q176">
        <v>20</v>
      </c>
      <c r="R176">
        <v>20</v>
      </c>
      <c r="S176">
        <v>21.33</v>
      </c>
      <c r="T176">
        <v>41.33</v>
      </c>
      <c r="U176">
        <v>41.33</v>
      </c>
      <c r="V176" s="6">
        <v>3</v>
      </c>
      <c r="W176" s="6">
        <v>5</v>
      </c>
    </row>
    <row r="177" spans="1:23" x14ac:dyDescent="0.35">
      <c r="A177" t="s">
        <v>222</v>
      </c>
      <c r="B177" t="s">
        <v>39</v>
      </c>
      <c r="C177" t="s">
        <v>8</v>
      </c>
      <c r="D177" t="s">
        <v>13</v>
      </c>
      <c r="F177">
        <v>44159</v>
      </c>
      <c r="G177">
        <v>44168</v>
      </c>
      <c r="H177">
        <f t="shared" si="2"/>
        <v>9</v>
      </c>
      <c r="I177">
        <v>1</v>
      </c>
      <c r="L177">
        <v>0.5</v>
      </c>
      <c r="M177">
        <v>34.08</v>
      </c>
      <c r="N177" t="s">
        <v>19</v>
      </c>
      <c r="O177">
        <v>9</v>
      </c>
      <c r="P177">
        <v>80</v>
      </c>
      <c r="Q177">
        <v>40</v>
      </c>
      <c r="R177">
        <v>40</v>
      </c>
      <c r="S177">
        <v>34.08</v>
      </c>
      <c r="T177">
        <v>74.08</v>
      </c>
      <c r="U177">
        <v>74.08</v>
      </c>
      <c r="V177" s="6">
        <v>3</v>
      </c>
      <c r="W177" s="6">
        <v>5</v>
      </c>
    </row>
    <row r="178" spans="1:23" x14ac:dyDescent="0.35">
      <c r="A178" t="s">
        <v>223</v>
      </c>
      <c r="B178" t="s">
        <v>35</v>
      </c>
      <c r="C178" t="s">
        <v>6</v>
      </c>
      <c r="D178" t="s">
        <v>13</v>
      </c>
      <c r="F178">
        <v>44159</v>
      </c>
      <c r="G178">
        <v>44168</v>
      </c>
      <c r="H178">
        <f t="shared" si="2"/>
        <v>9</v>
      </c>
      <c r="I178">
        <v>2</v>
      </c>
      <c r="L178">
        <v>0.75</v>
      </c>
      <c r="M178">
        <v>212.0085</v>
      </c>
      <c r="N178" t="s">
        <v>17</v>
      </c>
      <c r="O178">
        <v>9</v>
      </c>
      <c r="P178">
        <v>140</v>
      </c>
      <c r="Q178">
        <v>105</v>
      </c>
      <c r="R178">
        <v>105</v>
      </c>
      <c r="S178">
        <v>212.0085</v>
      </c>
      <c r="T178">
        <v>317.00850000000003</v>
      </c>
      <c r="U178">
        <v>317.00850000000003</v>
      </c>
      <c r="V178" s="6">
        <v>3</v>
      </c>
      <c r="W178" s="6">
        <v>5</v>
      </c>
    </row>
    <row r="179" spans="1:23" x14ac:dyDescent="0.35">
      <c r="A179" t="s">
        <v>224</v>
      </c>
      <c r="B179" t="s">
        <v>35</v>
      </c>
      <c r="C179" t="s">
        <v>8</v>
      </c>
      <c r="D179" t="s">
        <v>2</v>
      </c>
      <c r="F179">
        <v>44159</v>
      </c>
      <c r="G179">
        <v>44172</v>
      </c>
      <c r="H179">
        <f t="shared" si="2"/>
        <v>13</v>
      </c>
      <c r="I179">
        <v>1</v>
      </c>
      <c r="L179">
        <v>1</v>
      </c>
      <c r="M179">
        <v>341.2672</v>
      </c>
      <c r="N179" t="s">
        <v>18</v>
      </c>
      <c r="O179">
        <v>13</v>
      </c>
      <c r="P179">
        <v>80</v>
      </c>
      <c r="Q179">
        <v>80</v>
      </c>
      <c r="R179">
        <v>80</v>
      </c>
      <c r="S179">
        <v>341.2672</v>
      </c>
      <c r="T179">
        <v>421.2672</v>
      </c>
      <c r="U179">
        <v>421.2672</v>
      </c>
      <c r="V179" s="6">
        <v>3</v>
      </c>
      <c r="W179" s="6">
        <v>2</v>
      </c>
    </row>
    <row r="180" spans="1:23" x14ac:dyDescent="0.35">
      <c r="A180" t="s">
        <v>225</v>
      </c>
      <c r="B180" t="s">
        <v>34</v>
      </c>
      <c r="C180" t="s">
        <v>44</v>
      </c>
      <c r="D180" t="s">
        <v>13</v>
      </c>
      <c r="F180">
        <v>44159</v>
      </c>
      <c r="G180">
        <v>44245</v>
      </c>
      <c r="H180">
        <f t="shared" si="2"/>
        <v>86</v>
      </c>
      <c r="I180">
        <v>1</v>
      </c>
      <c r="L180">
        <v>0.5</v>
      </c>
      <c r="M180">
        <v>25.773599999999998</v>
      </c>
      <c r="N180" t="s">
        <v>17</v>
      </c>
      <c r="O180">
        <v>86</v>
      </c>
      <c r="P180">
        <v>80</v>
      </c>
      <c r="Q180">
        <v>40</v>
      </c>
      <c r="R180">
        <v>40</v>
      </c>
      <c r="S180">
        <v>25.773599999999998</v>
      </c>
      <c r="T180">
        <v>65.773600000000002</v>
      </c>
      <c r="U180">
        <v>65.773600000000002</v>
      </c>
      <c r="V180" s="6">
        <v>3</v>
      </c>
      <c r="W180" s="6">
        <v>5</v>
      </c>
    </row>
    <row r="181" spans="1:23" x14ac:dyDescent="0.35">
      <c r="A181" t="s">
        <v>226</v>
      </c>
      <c r="B181" t="s">
        <v>39</v>
      </c>
      <c r="C181" t="s">
        <v>8</v>
      </c>
      <c r="D181" t="s">
        <v>12</v>
      </c>
      <c r="E181" t="s">
        <v>3</v>
      </c>
      <c r="F181">
        <v>44160</v>
      </c>
      <c r="G181">
        <v>44172</v>
      </c>
      <c r="H181">
        <f t="shared" si="2"/>
        <v>12</v>
      </c>
      <c r="I181">
        <v>1</v>
      </c>
      <c r="L181">
        <v>0.5</v>
      </c>
      <c r="M181">
        <v>133.36609999999999</v>
      </c>
      <c r="N181" t="s">
        <v>17</v>
      </c>
      <c r="O181">
        <v>12</v>
      </c>
      <c r="P181">
        <v>80</v>
      </c>
      <c r="Q181">
        <v>40</v>
      </c>
      <c r="R181">
        <v>40</v>
      </c>
      <c r="S181">
        <v>133.36609999999999</v>
      </c>
      <c r="T181">
        <v>173.36609999999999</v>
      </c>
      <c r="U181">
        <v>173.36609999999999</v>
      </c>
      <c r="V181" s="6">
        <v>4</v>
      </c>
      <c r="W181" s="6">
        <v>2</v>
      </c>
    </row>
    <row r="182" spans="1:23" x14ac:dyDescent="0.35">
      <c r="A182" t="s">
        <v>227</v>
      </c>
      <c r="B182" t="s">
        <v>38</v>
      </c>
      <c r="C182" t="s">
        <v>8</v>
      </c>
      <c r="D182" t="s">
        <v>12</v>
      </c>
      <c r="F182">
        <v>44160</v>
      </c>
      <c r="G182">
        <v>44200</v>
      </c>
      <c r="H182">
        <f t="shared" si="2"/>
        <v>40</v>
      </c>
      <c r="I182">
        <v>1</v>
      </c>
      <c r="L182">
        <v>0.5</v>
      </c>
      <c r="M182">
        <v>66.864900000000006</v>
      </c>
      <c r="N182" t="s">
        <v>17</v>
      </c>
      <c r="O182">
        <v>40</v>
      </c>
      <c r="P182">
        <v>80</v>
      </c>
      <c r="Q182">
        <v>40</v>
      </c>
      <c r="R182">
        <v>40</v>
      </c>
      <c r="S182">
        <v>66.864900000000006</v>
      </c>
      <c r="T182">
        <v>106.86490000000001</v>
      </c>
      <c r="U182">
        <v>106.86490000000001</v>
      </c>
      <c r="V182" s="6">
        <v>4</v>
      </c>
      <c r="W182" s="6">
        <v>2</v>
      </c>
    </row>
    <row r="183" spans="1:23" x14ac:dyDescent="0.35">
      <c r="A183" t="s">
        <v>228</v>
      </c>
      <c r="B183" t="s">
        <v>38</v>
      </c>
      <c r="C183" t="s">
        <v>8</v>
      </c>
      <c r="D183" t="s">
        <v>12</v>
      </c>
      <c r="F183">
        <v>44160</v>
      </c>
      <c r="G183">
        <v>44200</v>
      </c>
      <c r="H183">
        <f t="shared" si="2"/>
        <v>40</v>
      </c>
      <c r="I183">
        <v>1</v>
      </c>
      <c r="L183">
        <v>0.75</v>
      </c>
      <c r="M183">
        <v>94.26</v>
      </c>
      <c r="N183" t="s">
        <v>19</v>
      </c>
      <c r="O183">
        <v>40</v>
      </c>
      <c r="P183">
        <v>80</v>
      </c>
      <c r="Q183">
        <v>60</v>
      </c>
      <c r="R183">
        <v>60</v>
      </c>
      <c r="S183">
        <v>94.26</v>
      </c>
      <c r="T183">
        <v>154.26</v>
      </c>
      <c r="U183">
        <v>154.26</v>
      </c>
      <c r="V183" s="6">
        <v>4</v>
      </c>
      <c r="W183" s="6">
        <v>2</v>
      </c>
    </row>
    <row r="184" spans="1:23" x14ac:dyDescent="0.35">
      <c r="A184" t="s">
        <v>229</v>
      </c>
      <c r="B184" t="s">
        <v>38</v>
      </c>
      <c r="C184" t="s">
        <v>8</v>
      </c>
      <c r="D184" t="s">
        <v>12</v>
      </c>
      <c r="F184">
        <v>44160</v>
      </c>
      <c r="G184">
        <v>44200</v>
      </c>
      <c r="H184">
        <f t="shared" si="2"/>
        <v>40</v>
      </c>
      <c r="I184">
        <v>1</v>
      </c>
      <c r="L184">
        <v>0.25</v>
      </c>
      <c r="M184">
        <v>120</v>
      </c>
      <c r="N184" t="s">
        <v>18</v>
      </c>
      <c r="O184">
        <v>40</v>
      </c>
      <c r="P184">
        <v>80</v>
      </c>
      <c r="Q184">
        <v>20</v>
      </c>
      <c r="R184">
        <v>20</v>
      </c>
      <c r="S184">
        <v>120</v>
      </c>
      <c r="T184">
        <v>140</v>
      </c>
      <c r="U184">
        <v>140</v>
      </c>
      <c r="V184" s="6">
        <v>4</v>
      </c>
      <c r="W184" s="6">
        <v>2</v>
      </c>
    </row>
    <row r="185" spans="1:23" x14ac:dyDescent="0.35">
      <c r="A185" t="s">
        <v>230</v>
      </c>
      <c r="B185" t="s">
        <v>38</v>
      </c>
      <c r="C185" t="s">
        <v>8</v>
      </c>
      <c r="D185" t="s">
        <v>11</v>
      </c>
      <c r="F185">
        <v>44161</v>
      </c>
      <c r="G185">
        <v>44167</v>
      </c>
      <c r="H185">
        <f t="shared" si="2"/>
        <v>6</v>
      </c>
      <c r="I185">
        <v>1</v>
      </c>
      <c r="L185">
        <v>0.25</v>
      </c>
      <c r="M185">
        <v>120</v>
      </c>
      <c r="N185" t="s">
        <v>17</v>
      </c>
      <c r="O185">
        <v>6</v>
      </c>
      <c r="P185">
        <v>80</v>
      </c>
      <c r="Q185">
        <v>20</v>
      </c>
      <c r="R185">
        <v>20</v>
      </c>
      <c r="S185">
        <v>120</v>
      </c>
      <c r="T185">
        <v>140</v>
      </c>
      <c r="U185">
        <v>140</v>
      </c>
      <c r="V185" s="6">
        <v>5</v>
      </c>
      <c r="W185" s="6">
        <v>4</v>
      </c>
    </row>
    <row r="186" spans="1:23" x14ac:dyDescent="0.35">
      <c r="A186" t="s">
        <v>231</v>
      </c>
      <c r="B186" t="s">
        <v>35</v>
      </c>
      <c r="C186" t="s">
        <v>9</v>
      </c>
      <c r="D186" t="s">
        <v>11</v>
      </c>
      <c r="E186" t="s">
        <v>3</v>
      </c>
      <c r="F186">
        <v>44161</v>
      </c>
      <c r="G186">
        <v>44168</v>
      </c>
      <c r="H186">
        <f t="shared" si="2"/>
        <v>7</v>
      </c>
      <c r="I186">
        <v>1</v>
      </c>
      <c r="L186">
        <v>0.25</v>
      </c>
      <c r="M186">
        <v>45.99</v>
      </c>
      <c r="N186" t="s">
        <v>19</v>
      </c>
      <c r="O186">
        <v>7</v>
      </c>
      <c r="P186">
        <v>80</v>
      </c>
      <c r="Q186">
        <v>20</v>
      </c>
      <c r="R186">
        <v>20</v>
      </c>
      <c r="S186">
        <v>45.99</v>
      </c>
      <c r="T186">
        <v>65.990000000000009</v>
      </c>
      <c r="U186">
        <v>65.990000000000009</v>
      </c>
      <c r="V186" s="6">
        <v>5</v>
      </c>
      <c r="W186" s="6">
        <v>5</v>
      </c>
    </row>
    <row r="187" spans="1:23" x14ac:dyDescent="0.35">
      <c r="A187" t="s">
        <v>232</v>
      </c>
      <c r="B187" t="s">
        <v>39</v>
      </c>
      <c r="C187" t="s">
        <v>9</v>
      </c>
      <c r="D187" t="s">
        <v>12</v>
      </c>
      <c r="F187">
        <v>44161</v>
      </c>
      <c r="G187">
        <v>44175</v>
      </c>
      <c r="H187">
        <f t="shared" si="2"/>
        <v>14</v>
      </c>
      <c r="I187">
        <v>1</v>
      </c>
      <c r="L187">
        <v>0.5</v>
      </c>
      <c r="M187">
        <v>33</v>
      </c>
      <c r="N187" t="s">
        <v>18</v>
      </c>
      <c r="O187">
        <v>14</v>
      </c>
      <c r="P187">
        <v>80</v>
      </c>
      <c r="Q187">
        <v>40</v>
      </c>
      <c r="R187">
        <v>40</v>
      </c>
      <c r="S187">
        <v>33</v>
      </c>
      <c r="T187">
        <v>73</v>
      </c>
      <c r="U187">
        <v>73</v>
      </c>
      <c r="V187" s="6">
        <v>5</v>
      </c>
      <c r="W187" s="6">
        <v>5</v>
      </c>
    </row>
    <row r="188" spans="1:23" x14ac:dyDescent="0.35">
      <c r="A188" t="s">
        <v>233</v>
      </c>
      <c r="B188" t="s">
        <v>35</v>
      </c>
      <c r="C188" t="s">
        <v>6</v>
      </c>
      <c r="D188" t="s">
        <v>12</v>
      </c>
      <c r="F188">
        <v>44161</v>
      </c>
      <c r="G188">
        <v>44207</v>
      </c>
      <c r="H188">
        <f t="shared" si="2"/>
        <v>46</v>
      </c>
      <c r="I188">
        <v>1</v>
      </c>
      <c r="L188">
        <v>0.25</v>
      </c>
      <c r="M188">
        <v>21.33</v>
      </c>
      <c r="N188" t="s">
        <v>18</v>
      </c>
      <c r="O188">
        <v>46</v>
      </c>
      <c r="P188">
        <v>80</v>
      </c>
      <c r="Q188">
        <v>20</v>
      </c>
      <c r="R188">
        <v>20</v>
      </c>
      <c r="S188">
        <v>21.33</v>
      </c>
      <c r="T188">
        <v>41.33</v>
      </c>
      <c r="U188">
        <v>41.33</v>
      </c>
      <c r="V188" s="6">
        <v>5</v>
      </c>
      <c r="W188" s="6">
        <v>2</v>
      </c>
    </row>
    <row r="189" spans="1:23" x14ac:dyDescent="0.35">
      <c r="A189" t="s">
        <v>234</v>
      </c>
      <c r="B189" t="s">
        <v>35</v>
      </c>
      <c r="C189" t="s">
        <v>44</v>
      </c>
      <c r="D189" t="s">
        <v>11</v>
      </c>
      <c r="E189" t="s">
        <v>3</v>
      </c>
      <c r="F189">
        <v>44161</v>
      </c>
      <c r="G189">
        <v>44244</v>
      </c>
      <c r="H189">
        <f t="shared" si="2"/>
        <v>83</v>
      </c>
      <c r="I189">
        <v>1</v>
      </c>
      <c r="L189">
        <v>0.25</v>
      </c>
      <c r="M189">
        <v>37.26</v>
      </c>
      <c r="N189" t="s">
        <v>17</v>
      </c>
      <c r="O189">
        <v>83</v>
      </c>
      <c r="P189">
        <v>80</v>
      </c>
      <c r="Q189">
        <v>20</v>
      </c>
      <c r="R189">
        <v>20</v>
      </c>
      <c r="S189">
        <v>37.26</v>
      </c>
      <c r="T189">
        <v>57.26</v>
      </c>
      <c r="U189">
        <v>57.26</v>
      </c>
      <c r="V189" s="6">
        <v>5</v>
      </c>
      <c r="W189" s="6">
        <v>4</v>
      </c>
    </row>
    <row r="190" spans="1:23" x14ac:dyDescent="0.35">
      <c r="A190" t="s">
        <v>235</v>
      </c>
      <c r="B190" t="s">
        <v>39</v>
      </c>
      <c r="C190" t="s">
        <v>8</v>
      </c>
      <c r="D190" t="s">
        <v>13</v>
      </c>
      <c r="F190">
        <v>44162</v>
      </c>
      <c r="G190">
        <v>44187</v>
      </c>
      <c r="H190">
        <f t="shared" si="2"/>
        <v>25</v>
      </c>
      <c r="I190">
        <v>1</v>
      </c>
      <c r="L190">
        <v>1</v>
      </c>
      <c r="M190">
        <v>81.885000000000005</v>
      </c>
      <c r="N190" t="s">
        <v>18</v>
      </c>
      <c r="O190">
        <v>25</v>
      </c>
      <c r="P190">
        <v>80</v>
      </c>
      <c r="Q190">
        <v>80</v>
      </c>
      <c r="R190">
        <v>80</v>
      </c>
      <c r="S190">
        <v>81.885000000000005</v>
      </c>
      <c r="T190">
        <v>161.88499999999999</v>
      </c>
      <c r="U190">
        <v>161.88499999999999</v>
      </c>
      <c r="V190" s="6">
        <v>6</v>
      </c>
      <c r="W190" s="6">
        <v>3</v>
      </c>
    </row>
    <row r="191" spans="1:23" x14ac:dyDescent="0.35">
      <c r="A191" t="s">
        <v>236</v>
      </c>
      <c r="B191" t="s">
        <v>34</v>
      </c>
      <c r="C191" t="s">
        <v>8</v>
      </c>
      <c r="D191" t="s">
        <v>11</v>
      </c>
      <c r="E191" t="s">
        <v>3</v>
      </c>
      <c r="F191">
        <v>44165</v>
      </c>
      <c r="G191">
        <v>44173</v>
      </c>
      <c r="H191">
        <f t="shared" si="2"/>
        <v>8</v>
      </c>
      <c r="I191">
        <v>1</v>
      </c>
      <c r="L191">
        <v>0.25</v>
      </c>
      <c r="M191">
        <v>10.103199999999999</v>
      </c>
      <c r="N191" t="s">
        <v>18</v>
      </c>
      <c r="O191">
        <v>8</v>
      </c>
      <c r="P191">
        <v>80</v>
      </c>
      <c r="Q191">
        <v>20</v>
      </c>
      <c r="R191">
        <v>20</v>
      </c>
      <c r="S191">
        <v>10.103199999999999</v>
      </c>
      <c r="T191">
        <v>30.103200000000001</v>
      </c>
      <c r="U191">
        <v>30.103200000000001</v>
      </c>
      <c r="V191" s="6">
        <v>2</v>
      </c>
      <c r="W191" s="6">
        <v>3</v>
      </c>
    </row>
    <row r="192" spans="1:23" x14ac:dyDescent="0.35">
      <c r="A192" t="s">
        <v>237</v>
      </c>
      <c r="B192" t="s">
        <v>39</v>
      </c>
      <c r="C192" t="s">
        <v>8</v>
      </c>
      <c r="D192" t="s">
        <v>11</v>
      </c>
      <c r="F192">
        <v>44165</v>
      </c>
      <c r="G192">
        <v>44173</v>
      </c>
      <c r="H192">
        <f t="shared" si="2"/>
        <v>8</v>
      </c>
      <c r="I192">
        <v>1</v>
      </c>
      <c r="L192">
        <v>0.25</v>
      </c>
      <c r="M192">
        <v>17.88</v>
      </c>
      <c r="N192" t="s">
        <v>17</v>
      </c>
      <c r="O192">
        <v>8</v>
      </c>
      <c r="P192">
        <v>80</v>
      </c>
      <c r="Q192">
        <v>20</v>
      </c>
      <c r="R192">
        <v>20</v>
      </c>
      <c r="S192">
        <v>17.88</v>
      </c>
      <c r="T192">
        <v>37.879999999999995</v>
      </c>
      <c r="U192">
        <v>37.879999999999995</v>
      </c>
      <c r="V192" s="6">
        <v>2</v>
      </c>
      <c r="W192" s="6">
        <v>3</v>
      </c>
    </row>
    <row r="193" spans="1:23" x14ac:dyDescent="0.35">
      <c r="A193" t="s">
        <v>238</v>
      </c>
      <c r="B193" t="s">
        <v>41</v>
      </c>
      <c r="C193" t="s">
        <v>6</v>
      </c>
      <c r="D193" t="s">
        <v>2</v>
      </c>
      <c r="F193">
        <v>44165</v>
      </c>
      <c r="G193">
        <v>44173</v>
      </c>
      <c r="H193">
        <f t="shared" si="2"/>
        <v>8</v>
      </c>
      <c r="I193">
        <v>2</v>
      </c>
      <c r="L193">
        <v>2.75</v>
      </c>
      <c r="M193">
        <v>1204.6415</v>
      </c>
      <c r="N193" t="s">
        <v>18</v>
      </c>
      <c r="O193">
        <v>8</v>
      </c>
      <c r="P193">
        <v>140</v>
      </c>
      <c r="Q193">
        <v>385</v>
      </c>
      <c r="R193">
        <v>385</v>
      </c>
      <c r="S193">
        <v>1204.6415</v>
      </c>
      <c r="T193">
        <v>1589.6415</v>
      </c>
      <c r="U193">
        <v>1589.6415</v>
      </c>
      <c r="V193" s="6">
        <v>2</v>
      </c>
      <c r="W193" s="6">
        <v>3</v>
      </c>
    </row>
    <row r="194" spans="1:23" x14ac:dyDescent="0.35">
      <c r="A194" t="s">
        <v>239</v>
      </c>
      <c r="B194" t="s">
        <v>41</v>
      </c>
      <c r="C194" t="s">
        <v>9</v>
      </c>
      <c r="D194" t="s">
        <v>2</v>
      </c>
      <c r="F194">
        <v>44165</v>
      </c>
      <c r="G194">
        <v>44182</v>
      </c>
      <c r="H194">
        <f t="shared" si="2"/>
        <v>17</v>
      </c>
      <c r="I194">
        <v>2</v>
      </c>
      <c r="L194">
        <v>3</v>
      </c>
      <c r="M194">
        <v>111</v>
      </c>
      <c r="N194" t="s">
        <v>18</v>
      </c>
      <c r="O194">
        <v>17</v>
      </c>
      <c r="P194">
        <v>140</v>
      </c>
      <c r="Q194">
        <v>420</v>
      </c>
      <c r="R194">
        <v>420</v>
      </c>
      <c r="S194">
        <v>111</v>
      </c>
      <c r="T194">
        <v>531</v>
      </c>
      <c r="U194">
        <v>531</v>
      </c>
      <c r="V194" s="6">
        <v>2</v>
      </c>
      <c r="W194" s="6">
        <v>5</v>
      </c>
    </row>
    <row r="195" spans="1:23" x14ac:dyDescent="0.35">
      <c r="A195" t="s">
        <v>240</v>
      </c>
      <c r="B195" t="s">
        <v>38</v>
      </c>
      <c r="C195" t="s">
        <v>8</v>
      </c>
      <c r="D195" t="s">
        <v>12</v>
      </c>
      <c r="F195">
        <v>44165</v>
      </c>
      <c r="G195">
        <v>44200</v>
      </c>
      <c r="H195">
        <f t="shared" ref="H195:H258" si="3">G195-F195</f>
        <v>35</v>
      </c>
      <c r="I195">
        <v>1</v>
      </c>
      <c r="L195">
        <v>0.25</v>
      </c>
      <c r="M195">
        <v>21.21</v>
      </c>
      <c r="N195" t="s">
        <v>19</v>
      </c>
      <c r="O195">
        <v>35</v>
      </c>
      <c r="P195">
        <v>80</v>
      </c>
      <c r="Q195">
        <v>20</v>
      </c>
      <c r="R195">
        <v>20</v>
      </c>
      <c r="S195">
        <v>21.21</v>
      </c>
      <c r="T195">
        <v>41.21</v>
      </c>
      <c r="U195">
        <v>41.21</v>
      </c>
      <c r="V195" s="6">
        <v>2</v>
      </c>
      <c r="W195" s="6">
        <v>2</v>
      </c>
    </row>
    <row r="196" spans="1:23" x14ac:dyDescent="0.35">
      <c r="A196" t="s">
        <v>241</v>
      </c>
      <c r="B196" t="s">
        <v>41</v>
      </c>
      <c r="C196" t="s">
        <v>7</v>
      </c>
      <c r="D196" t="s">
        <v>12</v>
      </c>
      <c r="F196">
        <v>44165</v>
      </c>
      <c r="G196">
        <v>44252</v>
      </c>
      <c r="H196">
        <f t="shared" si="3"/>
        <v>87</v>
      </c>
      <c r="I196">
        <v>2</v>
      </c>
      <c r="L196">
        <v>0.5</v>
      </c>
      <c r="M196">
        <v>158.31389999999999</v>
      </c>
      <c r="N196" t="s">
        <v>18</v>
      </c>
      <c r="O196">
        <v>87</v>
      </c>
      <c r="P196">
        <v>140</v>
      </c>
      <c r="Q196">
        <v>70</v>
      </c>
      <c r="R196">
        <v>70</v>
      </c>
      <c r="S196">
        <v>158.31389999999999</v>
      </c>
      <c r="T196">
        <v>228.31389999999999</v>
      </c>
      <c r="U196">
        <v>228.31389999999999</v>
      </c>
      <c r="V196" s="6">
        <v>2</v>
      </c>
      <c r="W196" s="6">
        <v>5</v>
      </c>
    </row>
    <row r="197" spans="1:23" x14ac:dyDescent="0.35">
      <c r="A197" t="s">
        <v>242</v>
      </c>
      <c r="B197" t="s">
        <v>39</v>
      </c>
      <c r="C197" t="s">
        <v>9</v>
      </c>
      <c r="D197" t="s">
        <v>12</v>
      </c>
      <c r="F197">
        <v>44166</v>
      </c>
      <c r="G197">
        <v>44207</v>
      </c>
      <c r="H197">
        <f t="shared" si="3"/>
        <v>41</v>
      </c>
      <c r="I197">
        <v>1</v>
      </c>
      <c r="L197">
        <v>0.5</v>
      </c>
      <c r="M197">
        <v>36.754399999999997</v>
      </c>
      <c r="N197" t="s">
        <v>18</v>
      </c>
      <c r="O197">
        <v>41</v>
      </c>
      <c r="P197">
        <v>80</v>
      </c>
      <c r="Q197">
        <v>40</v>
      </c>
      <c r="R197">
        <v>40</v>
      </c>
      <c r="S197">
        <v>36.754399999999997</v>
      </c>
      <c r="T197">
        <v>76.754400000000004</v>
      </c>
      <c r="U197">
        <v>76.754400000000004</v>
      </c>
      <c r="V197" s="6">
        <v>3</v>
      </c>
      <c r="W197" s="6">
        <v>2</v>
      </c>
    </row>
    <row r="198" spans="1:23" x14ac:dyDescent="0.35">
      <c r="A198" t="s">
        <v>243</v>
      </c>
      <c r="B198" t="s">
        <v>36</v>
      </c>
      <c r="C198" t="s">
        <v>7</v>
      </c>
      <c r="D198" t="s">
        <v>13</v>
      </c>
      <c r="F198">
        <v>44166</v>
      </c>
      <c r="G198">
        <v>44320</v>
      </c>
      <c r="H198">
        <f t="shared" si="3"/>
        <v>154</v>
      </c>
      <c r="I198">
        <v>2</v>
      </c>
      <c r="L198">
        <v>0.5</v>
      </c>
      <c r="M198">
        <v>242.07</v>
      </c>
      <c r="N198" t="s">
        <v>18</v>
      </c>
      <c r="O198">
        <v>154</v>
      </c>
      <c r="P198">
        <v>140</v>
      </c>
      <c r="Q198">
        <v>70</v>
      </c>
      <c r="R198">
        <v>70</v>
      </c>
      <c r="S198">
        <v>242.07</v>
      </c>
      <c r="T198">
        <v>312.07</v>
      </c>
      <c r="U198">
        <v>312.07</v>
      </c>
      <c r="V198" s="6">
        <v>3</v>
      </c>
      <c r="W198" s="6">
        <v>3</v>
      </c>
    </row>
    <row r="199" spans="1:23" x14ac:dyDescent="0.35">
      <c r="A199" t="s">
        <v>244</v>
      </c>
      <c r="B199" t="s">
        <v>35</v>
      </c>
      <c r="C199" t="s">
        <v>8</v>
      </c>
      <c r="D199" t="s">
        <v>12</v>
      </c>
      <c r="F199">
        <v>44167</v>
      </c>
      <c r="G199">
        <v>44182</v>
      </c>
      <c r="H199">
        <f t="shared" si="3"/>
        <v>15</v>
      </c>
      <c r="I199">
        <v>1</v>
      </c>
      <c r="L199">
        <v>0.5</v>
      </c>
      <c r="M199">
        <v>30</v>
      </c>
      <c r="N199" t="s">
        <v>18</v>
      </c>
      <c r="O199">
        <v>15</v>
      </c>
      <c r="P199">
        <v>80</v>
      </c>
      <c r="Q199">
        <v>40</v>
      </c>
      <c r="R199">
        <v>40</v>
      </c>
      <c r="S199">
        <v>30</v>
      </c>
      <c r="T199">
        <v>70</v>
      </c>
      <c r="U199">
        <v>70</v>
      </c>
      <c r="V199" s="6">
        <v>4</v>
      </c>
      <c r="W199" s="6">
        <v>5</v>
      </c>
    </row>
    <row r="200" spans="1:23" x14ac:dyDescent="0.35">
      <c r="A200" t="s">
        <v>245</v>
      </c>
      <c r="B200" t="s">
        <v>35</v>
      </c>
      <c r="C200" t="s">
        <v>8</v>
      </c>
      <c r="D200" t="s">
        <v>12</v>
      </c>
      <c r="E200" t="s">
        <v>3</v>
      </c>
      <c r="F200">
        <v>44167</v>
      </c>
      <c r="G200">
        <v>44180</v>
      </c>
      <c r="H200">
        <f t="shared" si="3"/>
        <v>13</v>
      </c>
      <c r="I200">
        <v>1</v>
      </c>
      <c r="L200">
        <v>0.5</v>
      </c>
      <c r="M200">
        <v>52.8994</v>
      </c>
      <c r="N200" t="s">
        <v>18</v>
      </c>
      <c r="O200">
        <v>13</v>
      </c>
      <c r="P200">
        <v>80</v>
      </c>
      <c r="Q200">
        <v>40</v>
      </c>
      <c r="R200">
        <v>40</v>
      </c>
      <c r="S200">
        <v>52.8994</v>
      </c>
      <c r="T200">
        <v>92.8994</v>
      </c>
      <c r="U200">
        <v>92.8994</v>
      </c>
      <c r="V200" s="6">
        <v>4</v>
      </c>
      <c r="W200" s="6">
        <v>3</v>
      </c>
    </row>
    <row r="201" spans="1:23" x14ac:dyDescent="0.35">
      <c r="A201" t="s">
        <v>246</v>
      </c>
      <c r="B201" t="s">
        <v>35</v>
      </c>
      <c r="C201" t="s">
        <v>44</v>
      </c>
      <c r="D201" t="s">
        <v>11</v>
      </c>
      <c r="E201" t="s">
        <v>3</v>
      </c>
      <c r="F201">
        <v>44167</v>
      </c>
      <c r="G201">
        <v>44182</v>
      </c>
      <c r="H201">
        <f t="shared" si="3"/>
        <v>15</v>
      </c>
      <c r="I201">
        <v>1</v>
      </c>
      <c r="L201">
        <v>0.25</v>
      </c>
      <c r="M201">
        <v>36.754399999999997</v>
      </c>
      <c r="N201" t="s">
        <v>17</v>
      </c>
      <c r="O201">
        <v>15</v>
      </c>
      <c r="P201">
        <v>80</v>
      </c>
      <c r="Q201">
        <v>20</v>
      </c>
      <c r="R201">
        <v>20</v>
      </c>
      <c r="S201">
        <v>36.754399999999997</v>
      </c>
      <c r="T201">
        <v>56.754399999999997</v>
      </c>
      <c r="U201">
        <v>56.754399999999997</v>
      </c>
      <c r="V201" s="6">
        <v>4</v>
      </c>
      <c r="W201" s="6">
        <v>5</v>
      </c>
    </row>
    <row r="202" spans="1:23" x14ac:dyDescent="0.35">
      <c r="A202" t="s">
        <v>247</v>
      </c>
      <c r="B202" t="s">
        <v>39</v>
      </c>
      <c r="C202" t="s">
        <v>6</v>
      </c>
      <c r="D202" t="s">
        <v>11</v>
      </c>
      <c r="F202">
        <v>44167</v>
      </c>
      <c r="G202">
        <v>44203</v>
      </c>
      <c r="H202">
        <f t="shared" si="3"/>
        <v>36</v>
      </c>
      <c r="I202">
        <v>1</v>
      </c>
      <c r="L202">
        <v>0.25</v>
      </c>
      <c r="M202">
        <v>45.237400000000001</v>
      </c>
      <c r="N202" t="s">
        <v>18</v>
      </c>
      <c r="O202">
        <v>36</v>
      </c>
      <c r="P202">
        <v>80</v>
      </c>
      <c r="Q202">
        <v>20</v>
      </c>
      <c r="R202">
        <v>20</v>
      </c>
      <c r="S202">
        <v>45.237400000000001</v>
      </c>
      <c r="T202">
        <v>65.237400000000008</v>
      </c>
      <c r="U202">
        <v>65.237400000000008</v>
      </c>
      <c r="V202" s="6">
        <v>4</v>
      </c>
      <c r="W202" s="6">
        <v>5</v>
      </c>
    </row>
    <row r="203" spans="1:23" x14ac:dyDescent="0.35">
      <c r="A203" t="s">
        <v>248</v>
      </c>
      <c r="B203" t="s">
        <v>35</v>
      </c>
      <c r="C203" t="s">
        <v>44</v>
      </c>
      <c r="D203" t="s">
        <v>13</v>
      </c>
      <c r="E203" t="s">
        <v>3</v>
      </c>
      <c r="F203">
        <v>44167</v>
      </c>
      <c r="G203">
        <v>44223</v>
      </c>
      <c r="H203">
        <f t="shared" si="3"/>
        <v>56</v>
      </c>
      <c r="I203">
        <v>1</v>
      </c>
      <c r="L203">
        <v>0.75</v>
      </c>
      <c r="M203">
        <v>42.66</v>
      </c>
      <c r="N203" t="s">
        <v>17</v>
      </c>
      <c r="O203">
        <v>56</v>
      </c>
      <c r="P203">
        <v>80</v>
      </c>
      <c r="Q203">
        <v>60</v>
      </c>
      <c r="R203">
        <v>60</v>
      </c>
      <c r="S203">
        <v>42.66</v>
      </c>
      <c r="T203">
        <v>102.66</v>
      </c>
      <c r="U203">
        <v>102.66</v>
      </c>
      <c r="V203" s="6">
        <v>4</v>
      </c>
      <c r="W203" s="6">
        <v>4</v>
      </c>
    </row>
    <row r="204" spans="1:23" x14ac:dyDescent="0.35">
      <c r="A204" t="s">
        <v>249</v>
      </c>
      <c r="B204" t="s">
        <v>36</v>
      </c>
      <c r="C204" t="s">
        <v>7</v>
      </c>
      <c r="D204" t="s">
        <v>13</v>
      </c>
      <c r="F204">
        <v>44167</v>
      </c>
      <c r="G204">
        <v>44242</v>
      </c>
      <c r="H204">
        <f t="shared" si="3"/>
        <v>75</v>
      </c>
      <c r="I204">
        <v>2</v>
      </c>
      <c r="L204">
        <v>1</v>
      </c>
      <c r="M204">
        <v>226</v>
      </c>
      <c r="N204" t="s">
        <v>17</v>
      </c>
      <c r="O204">
        <v>75</v>
      </c>
      <c r="P204">
        <v>140</v>
      </c>
      <c r="Q204">
        <v>140</v>
      </c>
      <c r="R204">
        <v>140</v>
      </c>
      <c r="S204">
        <v>226</v>
      </c>
      <c r="T204">
        <v>366</v>
      </c>
      <c r="U204">
        <v>366</v>
      </c>
      <c r="V204" s="6">
        <v>4</v>
      </c>
      <c r="W204" s="6">
        <v>2</v>
      </c>
    </row>
    <row r="205" spans="1:23" x14ac:dyDescent="0.35">
      <c r="A205" t="s">
        <v>250</v>
      </c>
      <c r="B205" t="s">
        <v>37</v>
      </c>
      <c r="C205" t="s">
        <v>6</v>
      </c>
      <c r="D205" t="s">
        <v>12</v>
      </c>
      <c r="F205">
        <v>44168</v>
      </c>
      <c r="G205">
        <v>44202</v>
      </c>
      <c r="H205">
        <f t="shared" si="3"/>
        <v>34</v>
      </c>
      <c r="I205">
        <v>2</v>
      </c>
      <c r="L205">
        <v>0.5</v>
      </c>
      <c r="M205">
        <v>45.237400000000001</v>
      </c>
      <c r="N205" t="s">
        <v>17</v>
      </c>
      <c r="O205">
        <v>34</v>
      </c>
      <c r="P205">
        <v>140</v>
      </c>
      <c r="Q205">
        <v>70</v>
      </c>
      <c r="R205">
        <v>70</v>
      </c>
      <c r="S205">
        <v>45.237400000000001</v>
      </c>
      <c r="T205">
        <v>115.23740000000001</v>
      </c>
      <c r="U205">
        <v>115.23740000000001</v>
      </c>
      <c r="V205" s="6">
        <v>5</v>
      </c>
      <c r="W205" s="6">
        <v>4</v>
      </c>
    </row>
    <row r="206" spans="1:23" x14ac:dyDescent="0.35">
      <c r="A206" t="s">
        <v>251</v>
      </c>
      <c r="B206" t="s">
        <v>35</v>
      </c>
      <c r="C206" t="s">
        <v>9</v>
      </c>
      <c r="D206" t="s">
        <v>11</v>
      </c>
      <c r="E206" t="s">
        <v>3</v>
      </c>
      <c r="F206">
        <v>44168</v>
      </c>
      <c r="G206">
        <v>44221</v>
      </c>
      <c r="H206">
        <f t="shared" si="3"/>
        <v>53</v>
      </c>
      <c r="I206">
        <v>1</v>
      </c>
      <c r="L206">
        <v>0.25</v>
      </c>
      <c r="M206">
        <v>36.972099999999998</v>
      </c>
      <c r="N206" t="s">
        <v>18</v>
      </c>
      <c r="O206">
        <v>53</v>
      </c>
      <c r="P206">
        <v>80</v>
      </c>
      <c r="Q206">
        <v>20</v>
      </c>
      <c r="R206">
        <v>20</v>
      </c>
      <c r="S206">
        <v>36.972099999999998</v>
      </c>
      <c r="T206">
        <v>56.972099999999998</v>
      </c>
      <c r="U206">
        <v>56.972099999999998</v>
      </c>
      <c r="V206" s="6">
        <v>5</v>
      </c>
      <c r="W206" s="6">
        <v>2</v>
      </c>
    </row>
    <row r="207" spans="1:23" x14ac:dyDescent="0.35">
      <c r="A207" t="s">
        <v>252</v>
      </c>
      <c r="B207" t="s">
        <v>37</v>
      </c>
      <c r="C207" t="s">
        <v>43</v>
      </c>
      <c r="D207" t="s">
        <v>12</v>
      </c>
      <c r="F207">
        <v>44170</v>
      </c>
      <c r="G207">
        <v>44188</v>
      </c>
      <c r="H207">
        <f t="shared" si="3"/>
        <v>18</v>
      </c>
      <c r="I207">
        <v>1</v>
      </c>
      <c r="L207">
        <v>0.5</v>
      </c>
      <c r="M207">
        <v>138.5667</v>
      </c>
      <c r="N207" t="s">
        <v>17</v>
      </c>
      <c r="O207">
        <v>18</v>
      </c>
      <c r="P207">
        <v>80</v>
      </c>
      <c r="Q207">
        <v>40</v>
      </c>
      <c r="R207">
        <v>40</v>
      </c>
      <c r="S207">
        <v>138.5667</v>
      </c>
      <c r="T207">
        <v>178.5667</v>
      </c>
      <c r="U207">
        <v>178.5667</v>
      </c>
      <c r="V207" s="6">
        <v>7</v>
      </c>
      <c r="W207" s="6">
        <v>4</v>
      </c>
    </row>
    <row r="208" spans="1:23" x14ac:dyDescent="0.35">
      <c r="A208" t="s">
        <v>253</v>
      </c>
      <c r="B208" t="s">
        <v>37</v>
      </c>
      <c r="C208" t="s">
        <v>43</v>
      </c>
      <c r="D208" t="s">
        <v>11</v>
      </c>
      <c r="F208">
        <v>44170</v>
      </c>
      <c r="G208">
        <v>44202</v>
      </c>
      <c r="H208">
        <f t="shared" si="3"/>
        <v>32</v>
      </c>
      <c r="I208">
        <v>1</v>
      </c>
      <c r="L208">
        <v>0.25</v>
      </c>
      <c r="M208">
        <v>126.5641</v>
      </c>
      <c r="N208" t="s">
        <v>17</v>
      </c>
      <c r="O208">
        <v>32</v>
      </c>
      <c r="P208">
        <v>80</v>
      </c>
      <c r="Q208">
        <v>20</v>
      </c>
      <c r="R208">
        <v>20</v>
      </c>
      <c r="S208">
        <v>126.5641</v>
      </c>
      <c r="T208">
        <v>146.5641</v>
      </c>
      <c r="U208">
        <v>146.5641</v>
      </c>
      <c r="V208" s="6">
        <v>7</v>
      </c>
      <c r="W208" s="6">
        <v>4</v>
      </c>
    </row>
    <row r="209" spans="1:23" x14ac:dyDescent="0.35">
      <c r="A209" t="s">
        <v>254</v>
      </c>
      <c r="B209" t="s">
        <v>38</v>
      </c>
      <c r="C209" t="s">
        <v>9</v>
      </c>
      <c r="D209" t="s">
        <v>1</v>
      </c>
      <c r="F209">
        <v>44172</v>
      </c>
      <c r="G209">
        <v>44201</v>
      </c>
      <c r="H209">
        <f t="shared" si="3"/>
        <v>29</v>
      </c>
      <c r="I209">
        <v>2</v>
      </c>
      <c r="L209">
        <v>1</v>
      </c>
      <c r="M209">
        <v>51.45</v>
      </c>
      <c r="N209" t="s">
        <v>19</v>
      </c>
      <c r="O209">
        <v>29</v>
      </c>
      <c r="P209">
        <v>140</v>
      </c>
      <c r="Q209">
        <v>140</v>
      </c>
      <c r="R209">
        <v>140</v>
      </c>
      <c r="S209">
        <v>51.45</v>
      </c>
      <c r="T209">
        <v>191.45</v>
      </c>
      <c r="U209">
        <v>191.45</v>
      </c>
      <c r="V209" s="6">
        <v>2</v>
      </c>
      <c r="W209" s="6">
        <v>3</v>
      </c>
    </row>
    <row r="210" spans="1:23" x14ac:dyDescent="0.35">
      <c r="A210" t="s">
        <v>255</v>
      </c>
      <c r="B210" t="s">
        <v>37</v>
      </c>
      <c r="C210" t="s">
        <v>43</v>
      </c>
      <c r="D210" t="s">
        <v>11</v>
      </c>
      <c r="F210">
        <v>44172</v>
      </c>
      <c r="G210">
        <v>44203</v>
      </c>
      <c r="H210">
        <f t="shared" si="3"/>
        <v>31</v>
      </c>
      <c r="I210">
        <v>1</v>
      </c>
      <c r="L210">
        <v>0.25</v>
      </c>
      <c r="M210">
        <v>227.93719999999999</v>
      </c>
      <c r="N210" t="s">
        <v>17</v>
      </c>
      <c r="O210">
        <v>31</v>
      </c>
      <c r="P210">
        <v>80</v>
      </c>
      <c r="Q210">
        <v>20</v>
      </c>
      <c r="R210">
        <v>20</v>
      </c>
      <c r="S210">
        <v>227.93719999999999</v>
      </c>
      <c r="T210">
        <v>247.93719999999999</v>
      </c>
      <c r="U210">
        <v>247.93719999999999</v>
      </c>
      <c r="V210" s="6">
        <v>2</v>
      </c>
      <c r="W210" s="6">
        <v>5</v>
      </c>
    </row>
    <row r="211" spans="1:23" x14ac:dyDescent="0.35">
      <c r="A211" t="s">
        <v>256</v>
      </c>
      <c r="B211" t="s">
        <v>35</v>
      </c>
      <c r="C211" t="s">
        <v>6</v>
      </c>
      <c r="D211" t="s">
        <v>13</v>
      </c>
      <c r="F211">
        <v>44172</v>
      </c>
      <c r="G211">
        <v>44207</v>
      </c>
      <c r="H211">
        <f t="shared" si="3"/>
        <v>35</v>
      </c>
      <c r="I211">
        <v>1</v>
      </c>
      <c r="L211">
        <v>0.5</v>
      </c>
      <c r="M211">
        <v>367.71109999999999</v>
      </c>
      <c r="N211" t="s">
        <v>19</v>
      </c>
      <c r="O211">
        <v>35</v>
      </c>
      <c r="P211">
        <v>80</v>
      </c>
      <c r="Q211">
        <v>40</v>
      </c>
      <c r="R211">
        <v>40</v>
      </c>
      <c r="S211">
        <v>367.71109999999999</v>
      </c>
      <c r="T211">
        <v>407.71109999999999</v>
      </c>
      <c r="U211">
        <v>407.71109999999999</v>
      </c>
      <c r="V211" s="6">
        <v>2</v>
      </c>
      <c r="W211" s="6">
        <v>2</v>
      </c>
    </row>
    <row r="212" spans="1:23" x14ac:dyDescent="0.35">
      <c r="A212" t="s">
        <v>257</v>
      </c>
      <c r="B212" t="s">
        <v>36</v>
      </c>
      <c r="C212" t="s">
        <v>8</v>
      </c>
      <c r="D212" t="s">
        <v>13</v>
      </c>
      <c r="F212">
        <v>44172</v>
      </c>
      <c r="G212">
        <v>44208</v>
      </c>
      <c r="H212">
        <f t="shared" si="3"/>
        <v>36</v>
      </c>
      <c r="I212">
        <v>2</v>
      </c>
      <c r="L212">
        <v>1.25</v>
      </c>
      <c r="M212">
        <v>637.53</v>
      </c>
      <c r="N212" t="s">
        <v>17</v>
      </c>
      <c r="O212">
        <v>36</v>
      </c>
      <c r="P212">
        <v>140</v>
      </c>
      <c r="Q212">
        <v>175</v>
      </c>
      <c r="R212">
        <v>175</v>
      </c>
      <c r="S212">
        <v>637.53</v>
      </c>
      <c r="T212">
        <v>812.53</v>
      </c>
      <c r="U212">
        <v>812.53</v>
      </c>
      <c r="V212" s="6">
        <v>2</v>
      </c>
      <c r="W212" s="6">
        <v>3</v>
      </c>
    </row>
    <row r="213" spans="1:23" x14ac:dyDescent="0.35">
      <c r="A213" t="s">
        <v>258</v>
      </c>
      <c r="B213" t="s">
        <v>34</v>
      </c>
      <c r="C213" t="s">
        <v>8</v>
      </c>
      <c r="D213" t="s">
        <v>13</v>
      </c>
      <c r="F213">
        <v>44173</v>
      </c>
      <c r="G213">
        <v>44180</v>
      </c>
      <c r="H213">
        <f t="shared" si="3"/>
        <v>7</v>
      </c>
      <c r="I213">
        <v>2</v>
      </c>
      <c r="L213">
        <v>3</v>
      </c>
      <c r="M213">
        <v>21.33</v>
      </c>
      <c r="N213" t="s">
        <v>17</v>
      </c>
      <c r="O213">
        <v>7</v>
      </c>
      <c r="P213">
        <v>140</v>
      </c>
      <c r="Q213">
        <v>420</v>
      </c>
      <c r="R213">
        <v>420</v>
      </c>
      <c r="S213">
        <v>21.33</v>
      </c>
      <c r="T213">
        <v>441.33</v>
      </c>
      <c r="U213">
        <v>441.33</v>
      </c>
      <c r="V213" s="6">
        <v>3</v>
      </c>
      <c r="W213" s="6">
        <v>3</v>
      </c>
    </row>
    <row r="214" spans="1:23" x14ac:dyDescent="0.35">
      <c r="A214" t="s">
        <v>259</v>
      </c>
      <c r="B214" t="s">
        <v>38</v>
      </c>
      <c r="C214" t="s">
        <v>44</v>
      </c>
      <c r="D214" t="s">
        <v>13</v>
      </c>
      <c r="F214">
        <v>44173</v>
      </c>
      <c r="G214">
        <v>44181</v>
      </c>
      <c r="H214">
        <f t="shared" si="3"/>
        <v>8</v>
      </c>
      <c r="I214">
        <v>2</v>
      </c>
      <c r="L214">
        <v>1.5</v>
      </c>
      <c r="M214">
        <v>318.72519999999997</v>
      </c>
      <c r="N214" t="s">
        <v>17</v>
      </c>
      <c r="O214">
        <v>8</v>
      </c>
      <c r="P214">
        <v>140</v>
      </c>
      <c r="Q214">
        <v>210</v>
      </c>
      <c r="R214">
        <v>210</v>
      </c>
      <c r="S214">
        <v>318.72519999999997</v>
      </c>
      <c r="T214">
        <v>528.72519999999997</v>
      </c>
      <c r="U214">
        <v>528.72519999999997</v>
      </c>
      <c r="V214" s="6">
        <v>3</v>
      </c>
      <c r="W214" s="6">
        <v>4</v>
      </c>
    </row>
    <row r="215" spans="1:23" x14ac:dyDescent="0.35">
      <c r="A215" t="s">
        <v>260</v>
      </c>
      <c r="B215" t="s">
        <v>35</v>
      </c>
      <c r="C215" t="s">
        <v>44</v>
      </c>
      <c r="D215" t="s">
        <v>13</v>
      </c>
      <c r="E215" t="s">
        <v>3</v>
      </c>
      <c r="F215">
        <v>44173</v>
      </c>
      <c r="G215">
        <v>44239</v>
      </c>
      <c r="H215">
        <f t="shared" si="3"/>
        <v>66</v>
      </c>
      <c r="I215">
        <v>2</v>
      </c>
      <c r="L215">
        <v>0.75</v>
      </c>
      <c r="M215">
        <v>35.450000000000003</v>
      </c>
      <c r="N215" t="s">
        <v>17</v>
      </c>
      <c r="O215">
        <v>66</v>
      </c>
      <c r="P215">
        <v>140</v>
      </c>
      <c r="Q215">
        <v>105</v>
      </c>
      <c r="R215">
        <v>105</v>
      </c>
      <c r="S215">
        <v>35.450000000000003</v>
      </c>
      <c r="T215">
        <v>140.44999999999999</v>
      </c>
      <c r="U215">
        <v>140.44999999999999</v>
      </c>
      <c r="V215" s="6">
        <v>3</v>
      </c>
      <c r="W215" s="6">
        <v>6</v>
      </c>
    </row>
    <row r="216" spans="1:23" x14ac:dyDescent="0.35">
      <c r="A216" t="s">
        <v>261</v>
      </c>
      <c r="B216" t="s">
        <v>37</v>
      </c>
      <c r="C216" t="s">
        <v>43</v>
      </c>
      <c r="D216" t="s">
        <v>1</v>
      </c>
      <c r="F216">
        <v>44174</v>
      </c>
      <c r="G216">
        <v>44182</v>
      </c>
      <c r="H216">
        <f t="shared" si="3"/>
        <v>8</v>
      </c>
      <c r="I216">
        <v>1</v>
      </c>
      <c r="L216">
        <v>1.75</v>
      </c>
      <c r="M216">
        <v>131.30000000000001</v>
      </c>
      <c r="N216" t="s">
        <v>19</v>
      </c>
      <c r="O216">
        <v>8</v>
      </c>
      <c r="P216">
        <v>80</v>
      </c>
      <c r="Q216">
        <v>140</v>
      </c>
      <c r="R216">
        <v>140</v>
      </c>
      <c r="S216">
        <v>131.30000000000001</v>
      </c>
      <c r="T216">
        <v>271.3</v>
      </c>
      <c r="U216">
        <v>271.3</v>
      </c>
      <c r="V216" s="6">
        <v>4</v>
      </c>
      <c r="W216" s="6">
        <v>5</v>
      </c>
    </row>
    <row r="217" spans="1:23" x14ac:dyDescent="0.35">
      <c r="A217" t="s">
        <v>262</v>
      </c>
      <c r="B217" t="s">
        <v>35</v>
      </c>
      <c r="C217" t="s">
        <v>44</v>
      </c>
      <c r="D217" t="s">
        <v>11</v>
      </c>
      <c r="F217">
        <v>44174</v>
      </c>
      <c r="G217">
        <v>44207</v>
      </c>
      <c r="H217">
        <f t="shared" si="3"/>
        <v>33</v>
      </c>
      <c r="I217">
        <v>1</v>
      </c>
      <c r="L217">
        <v>0.25</v>
      </c>
      <c r="M217">
        <v>37.262799999999999</v>
      </c>
      <c r="N217" t="s">
        <v>18</v>
      </c>
      <c r="O217">
        <v>33</v>
      </c>
      <c r="P217">
        <v>80</v>
      </c>
      <c r="Q217">
        <v>20</v>
      </c>
      <c r="R217">
        <v>20</v>
      </c>
      <c r="S217">
        <v>37.262799999999999</v>
      </c>
      <c r="T217">
        <v>57.262799999999999</v>
      </c>
      <c r="U217">
        <v>57.262799999999999</v>
      </c>
      <c r="V217" s="6">
        <v>4</v>
      </c>
      <c r="W217" s="6">
        <v>2</v>
      </c>
    </row>
    <row r="218" spans="1:23" x14ac:dyDescent="0.35">
      <c r="A218" t="s">
        <v>263</v>
      </c>
      <c r="B218" t="s">
        <v>41</v>
      </c>
      <c r="C218" t="s">
        <v>6</v>
      </c>
      <c r="D218" t="s">
        <v>1</v>
      </c>
      <c r="F218">
        <v>44174</v>
      </c>
      <c r="G218">
        <v>44208</v>
      </c>
      <c r="H218">
        <f t="shared" si="3"/>
        <v>34</v>
      </c>
      <c r="I218">
        <v>2</v>
      </c>
      <c r="L218">
        <v>3</v>
      </c>
      <c r="M218">
        <v>1193.7465999999999</v>
      </c>
      <c r="N218" t="s">
        <v>18</v>
      </c>
      <c r="O218">
        <v>34</v>
      </c>
      <c r="P218">
        <v>140</v>
      </c>
      <c r="Q218">
        <v>420</v>
      </c>
      <c r="R218">
        <v>420</v>
      </c>
      <c r="S218">
        <v>1193.7465999999999</v>
      </c>
      <c r="T218">
        <v>1613.7465999999999</v>
      </c>
      <c r="U218">
        <v>1613.7465999999999</v>
      </c>
      <c r="V218" s="6">
        <v>4</v>
      </c>
      <c r="W218" s="6">
        <v>3</v>
      </c>
    </row>
    <row r="219" spans="1:23" x14ac:dyDescent="0.35">
      <c r="A219" t="s">
        <v>264</v>
      </c>
      <c r="B219" t="s">
        <v>39</v>
      </c>
      <c r="C219" t="s">
        <v>6</v>
      </c>
      <c r="D219" t="s">
        <v>13</v>
      </c>
      <c r="E219" t="s">
        <v>3</v>
      </c>
      <c r="F219">
        <v>44175</v>
      </c>
      <c r="G219">
        <v>44179</v>
      </c>
      <c r="H219">
        <f t="shared" si="3"/>
        <v>4</v>
      </c>
      <c r="I219">
        <v>1</v>
      </c>
      <c r="L219">
        <v>0.5</v>
      </c>
      <c r="M219">
        <v>250.42240000000001</v>
      </c>
      <c r="N219" t="s">
        <v>18</v>
      </c>
      <c r="O219">
        <v>4</v>
      </c>
      <c r="P219">
        <v>80</v>
      </c>
      <c r="Q219">
        <v>40</v>
      </c>
      <c r="R219">
        <v>40</v>
      </c>
      <c r="S219">
        <v>250.42240000000001</v>
      </c>
      <c r="T219">
        <v>290.42240000000004</v>
      </c>
      <c r="U219">
        <v>290.42240000000004</v>
      </c>
      <c r="V219" s="6">
        <v>5</v>
      </c>
      <c r="W219" s="6">
        <v>2</v>
      </c>
    </row>
    <row r="220" spans="1:23" x14ac:dyDescent="0.35">
      <c r="A220" t="s">
        <v>265</v>
      </c>
      <c r="B220" t="s">
        <v>37</v>
      </c>
      <c r="C220" t="s">
        <v>43</v>
      </c>
      <c r="D220" t="s">
        <v>11</v>
      </c>
      <c r="F220">
        <v>44175</v>
      </c>
      <c r="G220">
        <v>44203</v>
      </c>
      <c r="H220">
        <f t="shared" si="3"/>
        <v>28</v>
      </c>
      <c r="I220">
        <v>1</v>
      </c>
      <c r="L220">
        <v>0.25</v>
      </c>
      <c r="M220">
        <v>67.703999999999994</v>
      </c>
      <c r="N220" t="s">
        <v>19</v>
      </c>
      <c r="O220">
        <v>28</v>
      </c>
      <c r="P220">
        <v>80</v>
      </c>
      <c r="Q220">
        <v>20</v>
      </c>
      <c r="R220">
        <v>20</v>
      </c>
      <c r="S220">
        <v>67.703999999999994</v>
      </c>
      <c r="T220">
        <v>87.703999999999994</v>
      </c>
      <c r="U220">
        <v>87.703999999999994</v>
      </c>
      <c r="V220" s="6">
        <v>5</v>
      </c>
      <c r="W220" s="6">
        <v>5</v>
      </c>
    </row>
    <row r="221" spans="1:23" x14ac:dyDescent="0.35">
      <c r="A221" t="s">
        <v>266</v>
      </c>
      <c r="B221" t="s">
        <v>34</v>
      </c>
      <c r="C221" t="s">
        <v>9</v>
      </c>
      <c r="D221" t="s">
        <v>1</v>
      </c>
      <c r="F221">
        <v>44175</v>
      </c>
      <c r="G221">
        <v>44203</v>
      </c>
      <c r="H221">
        <f t="shared" si="3"/>
        <v>28</v>
      </c>
      <c r="I221">
        <v>2</v>
      </c>
      <c r="L221">
        <v>1.25</v>
      </c>
      <c r="M221">
        <v>58.238999999999997</v>
      </c>
      <c r="N221" t="s">
        <v>17</v>
      </c>
      <c r="O221">
        <v>28</v>
      </c>
      <c r="P221">
        <v>140</v>
      </c>
      <c r="Q221">
        <v>175</v>
      </c>
      <c r="R221">
        <v>175</v>
      </c>
      <c r="S221">
        <v>58.238999999999997</v>
      </c>
      <c r="T221">
        <v>233.239</v>
      </c>
      <c r="U221">
        <v>233.239</v>
      </c>
      <c r="V221" s="6">
        <v>5</v>
      </c>
      <c r="W221" s="6">
        <v>5</v>
      </c>
    </row>
    <row r="222" spans="1:23" x14ac:dyDescent="0.35">
      <c r="A222" t="s">
        <v>267</v>
      </c>
      <c r="B222" t="s">
        <v>38</v>
      </c>
      <c r="C222" t="s">
        <v>43</v>
      </c>
      <c r="D222" t="s">
        <v>12</v>
      </c>
      <c r="F222">
        <v>44175</v>
      </c>
      <c r="G222">
        <v>44210</v>
      </c>
      <c r="H222">
        <f t="shared" si="3"/>
        <v>35</v>
      </c>
      <c r="I222">
        <v>1</v>
      </c>
      <c r="L222">
        <v>0.5</v>
      </c>
      <c r="M222">
        <v>32.226999999999997</v>
      </c>
      <c r="N222" t="s">
        <v>19</v>
      </c>
      <c r="O222">
        <v>35</v>
      </c>
      <c r="P222">
        <v>80</v>
      </c>
      <c r="Q222">
        <v>40</v>
      </c>
      <c r="R222">
        <v>40</v>
      </c>
      <c r="S222">
        <v>32.226999999999997</v>
      </c>
      <c r="T222">
        <v>72.227000000000004</v>
      </c>
      <c r="U222">
        <v>72.227000000000004</v>
      </c>
      <c r="V222" s="6">
        <v>5</v>
      </c>
      <c r="W222" s="6">
        <v>5</v>
      </c>
    </row>
    <row r="223" spans="1:23" x14ac:dyDescent="0.35">
      <c r="A223" t="s">
        <v>268</v>
      </c>
      <c r="B223" t="s">
        <v>34</v>
      </c>
      <c r="C223" t="s">
        <v>8</v>
      </c>
      <c r="D223" t="s">
        <v>13</v>
      </c>
      <c r="F223">
        <v>44175</v>
      </c>
      <c r="G223">
        <v>44219</v>
      </c>
      <c r="H223">
        <f t="shared" si="3"/>
        <v>44</v>
      </c>
      <c r="I223">
        <v>1</v>
      </c>
      <c r="L223">
        <v>2.25</v>
      </c>
      <c r="M223">
        <v>180</v>
      </c>
      <c r="N223" t="s">
        <v>17</v>
      </c>
      <c r="O223">
        <v>44</v>
      </c>
      <c r="P223">
        <v>80</v>
      </c>
      <c r="Q223">
        <v>180</v>
      </c>
      <c r="R223">
        <v>180</v>
      </c>
      <c r="S223">
        <v>180</v>
      </c>
      <c r="T223">
        <v>360</v>
      </c>
      <c r="U223">
        <v>360</v>
      </c>
      <c r="V223" s="6">
        <v>5</v>
      </c>
      <c r="W223" s="6">
        <v>7</v>
      </c>
    </row>
    <row r="224" spans="1:23" x14ac:dyDescent="0.35">
      <c r="A224" t="s">
        <v>269</v>
      </c>
      <c r="B224" t="s">
        <v>38</v>
      </c>
      <c r="C224" t="s">
        <v>8</v>
      </c>
      <c r="D224" t="s">
        <v>12</v>
      </c>
      <c r="E224" t="s">
        <v>3</v>
      </c>
      <c r="F224">
        <v>44177</v>
      </c>
      <c r="G224">
        <v>44224</v>
      </c>
      <c r="H224">
        <f t="shared" si="3"/>
        <v>47</v>
      </c>
      <c r="I224">
        <v>1</v>
      </c>
      <c r="L224">
        <v>1</v>
      </c>
      <c r="M224">
        <v>337.9237</v>
      </c>
      <c r="N224" t="s">
        <v>17</v>
      </c>
      <c r="O224">
        <v>47</v>
      </c>
      <c r="P224">
        <v>80</v>
      </c>
      <c r="Q224">
        <v>80</v>
      </c>
      <c r="R224">
        <v>80</v>
      </c>
      <c r="S224">
        <v>337.9237</v>
      </c>
      <c r="T224">
        <v>417.9237</v>
      </c>
      <c r="U224">
        <v>417.9237</v>
      </c>
      <c r="V224" s="6">
        <v>7</v>
      </c>
      <c r="W224" s="6">
        <v>5</v>
      </c>
    </row>
    <row r="225" spans="1:23" x14ac:dyDescent="0.35">
      <c r="A225" t="s">
        <v>270</v>
      </c>
      <c r="B225" t="s">
        <v>35</v>
      </c>
      <c r="C225" t="s">
        <v>6</v>
      </c>
      <c r="D225" t="s">
        <v>12</v>
      </c>
      <c r="E225" t="s">
        <v>3</v>
      </c>
      <c r="F225">
        <v>44179</v>
      </c>
      <c r="G225">
        <v>44180</v>
      </c>
      <c r="H225">
        <f t="shared" si="3"/>
        <v>1</v>
      </c>
      <c r="I225">
        <v>1</v>
      </c>
      <c r="L225">
        <v>0.75</v>
      </c>
      <c r="M225">
        <v>63.99</v>
      </c>
      <c r="N225" t="s">
        <v>17</v>
      </c>
      <c r="O225">
        <v>1</v>
      </c>
      <c r="P225">
        <v>80</v>
      </c>
      <c r="Q225">
        <v>60</v>
      </c>
      <c r="R225">
        <v>60</v>
      </c>
      <c r="S225">
        <v>63.99</v>
      </c>
      <c r="T225">
        <v>123.99000000000001</v>
      </c>
      <c r="U225">
        <v>123.99000000000001</v>
      </c>
      <c r="V225" s="6">
        <v>2</v>
      </c>
      <c r="W225" s="6">
        <v>3</v>
      </c>
    </row>
    <row r="226" spans="1:23" x14ac:dyDescent="0.35">
      <c r="A226" t="s">
        <v>271</v>
      </c>
      <c r="B226" t="s">
        <v>38</v>
      </c>
      <c r="C226" t="s">
        <v>8</v>
      </c>
      <c r="D226" t="s">
        <v>12</v>
      </c>
      <c r="F226">
        <v>44179</v>
      </c>
      <c r="G226">
        <v>44181</v>
      </c>
      <c r="H226">
        <f t="shared" si="3"/>
        <v>2</v>
      </c>
      <c r="I226">
        <v>1</v>
      </c>
      <c r="L226">
        <v>0.5</v>
      </c>
      <c r="M226">
        <v>145.88999999999999</v>
      </c>
      <c r="N226" t="s">
        <v>19</v>
      </c>
      <c r="O226">
        <v>2</v>
      </c>
      <c r="P226">
        <v>80</v>
      </c>
      <c r="Q226">
        <v>40</v>
      </c>
      <c r="R226">
        <v>40</v>
      </c>
      <c r="S226">
        <v>145.88999999999999</v>
      </c>
      <c r="T226">
        <v>185.89</v>
      </c>
      <c r="U226">
        <v>185.89</v>
      </c>
      <c r="V226" s="6">
        <v>2</v>
      </c>
      <c r="W226" s="6">
        <v>4</v>
      </c>
    </row>
    <row r="227" spans="1:23" x14ac:dyDescent="0.35">
      <c r="A227" t="s">
        <v>272</v>
      </c>
      <c r="B227" t="s">
        <v>38</v>
      </c>
      <c r="C227" t="s">
        <v>8</v>
      </c>
      <c r="D227" t="s">
        <v>11</v>
      </c>
      <c r="F227">
        <v>44179</v>
      </c>
      <c r="G227">
        <v>44200</v>
      </c>
      <c r="H227">
        <f t="shared" si="3"/>
        <v>21</v>
      </c>
      <c r="I227">
        <v>1</v>
      </c>
      <c r="L227">
        <v>0.25</v>
      </c>
      <c r="M227">
        <v>30</v>
      </c>
      <c r="N227" t="s">
        <v>19</v>
      </c>
      <c r="O227">
        <v>21</v>
      </c>
      <c r="P227">
        <v>80</v>
      </c>
      <c r="Q227">
        <v>20</v>
      </c>
      <c r="R227">
        <v>20</v>
      </c>
      <c r="S227">
        <v>30</v>
      </c>
      <c r="T227">
        <v>50</v>
      </c>
      <c r="U227">
        <v>50</v>
      </c>
      <c r="V227" s="6">
        <v>2</v>
      </c>
      <c r="W227" s="6">
        <v>2</v>
      </c>
    </row>
    <row r="228" spans="1:23" x14ac:dyDescent="0.35">
      <c r="A228" t="s">
        <v>273</v>
      </c>
      <c r="B228" t="s">
        <v>38</v>
      </c>
      <c r="C228" t="s">
        <v>8</v>
      </c>
      <c r="D228" t="s">
        <v>13</v>
      </c>
      <c r="F228">
        <v>44179</v>
      </c>
      <c r="G228">
        <v>44200</v>
      </c>
      <c r="H228">
        <f t="shared" si="3"/>
        <v>21</v>
      </c>
      <c r="I228">
        <v>1</v>
      </c>
      <c r="L228">
        <v>0.5</v>
      </c>
      <c r="M228">
        <v>57.098199999999999</v>
      </c>
      <c r="N228" t="s">
        <v>17</v>
      </c>
      <c r="O228">
        <v>21</v>
      </c>
      <c r="P228">
        <v>80</v>
      </c>
      <c r="Q228">
        <v>40</v>
      </c>
      <c r="R228">
        <v>40</v>
      </c>
      <c r="S228">
        <v>57.098199999999999</v>
      </c>
      <c r="T228">
        <v>97.098199999999991</v>
      </c>
      <c r="U228">
        <v>97.098199999999991</v>
      </c>
      <c r="V228" s="6">
        <v>2</v>
      </c>
      <c r="W228" s="6">
        <v>2</v>
      </c>
    </row>
    <row r="229" spans="1:23" x14ac:dyDescent="0.35">
      <c r="A229" t="s">
        <v>274</v>
      </c>
      <c r="B229" t="s">
        <v>36</v>
      </c>
      <c r="C229" t="s">
        <v>8</v>
      </c>
      <c r="D229" t="s">
        <v>1</v>
      </c>
      <c r="F229">
        <v>44179</v>
      </c>
      <c r="G229">
        <v>44209</v>
      </c>
      <c r="H229">
        <f t="shared" si="3"/>
        <v>30</v>
      </c>
      <c r="I229">
        <v>2</v>
      </c>
      <c r="L229">
        <v>3.5</v>
      </c>
      <c r="M229">
        <v>262.44</v>
      </c>
      <c r="N229" t="s">
        <v>17</v>
      </c>
      <c r="O229">
        <v>30</v>
      </c>
      <c r="P229">
        <v>140</v>
      </c>
      <c r="Q229">
        <v>490</v>
      </c>
      <c r="R229">
        <v>490</v>
      </c>
      <c r="S229">
        <v>262.44</v>
      </c>
      <c r="T229">
        <v>752.44</v>
      </c>
      <c r="U229">
        <v>752.44</v>
      </c>
      <c r="V229" s="6">
        <v>2</v>
      </c>
      <c r="W229" s="6">
        <v>4</v>
      </c>
    </row>
    <row r="230" spans="1:23" x14ac:dyDescent="0.35">
      <c r="A230" t="s">
        <v>275</v>
      </c>
      <c r="B230" t="s">
        <v>38</v>
      </c>
      <c r="C230" t="s">
        <v>8</v>
      </c>
      <c r="D230" t="s">
        <v>12</v>
      </c>
      <c r="F230">
        <v>44179</v>
      </c>
      <c r="G230">
        <v>44215</v>
      </c>
      <c r="H230">
        <f t="shared" si="3"/>
        <v>36</v>
      </c>
      <c r="I230">
        <v>1</v>
      </c>
      <c r="L230">
        <v>0.5</v>
      </c>
      <c r="M230">
        <v>21.33</v>
      </c>
      <c r="N230" t="s">
        <v>19</v>
      </c>
      <c r="O230">
        <v>36</v>
      </c>
      <c r="P230">
        <v>80</v>
      </c>
      <c r="Q230">
        <v>40</v>
      </c>
      <c r="R230">
        <v>40</v>
      </c>
      <c r="S230">
        <v>21.33</v>
      </c>
      <c r="T230">
        <v>61.33</v>
      </c>
      <c r="U230">
        <v>61.33</v>
      </c>
      <c r="V230" s="6">
        <v>2</v>
      </c>
      <c r="W230" s="6">
        <v>3</v>
      </c>
    </row>
    <row r="231" spans="1:23" x14ac:dyDescent="0.35">
      <c r="A231" t="s">
        <v>276</v>
      </c>
      <c r="B231" t="s">
        <v>37</v>
      </c>
      <c r="C231" t="s">
        <v>43</v>
      </c>
      <c r="D231" t="s">
        <v>2</v>
      </c>
      <c r="F231">
        <v>44179</v>
      </c>
      <c r="G231">
        <v>44320</v>
      </c>
      <c r="H231">
        <f t="shared" si="3"/>
        <v>141</v>
      </c>
      <c r="I231">
        <v>1</v>
      </c>
      <c r="L231">
        <v>4</v>
      </c>
      <c r="M231">
        <v>1769.625</v>
      </c>
      <c r="N231" t="s">
        <v>19</v>
      </c>
      <c r="O231">
        <v>141</v>
      </c>
      <c r="P231">
        <v>80</v>
      </c>
      <c r="Q231">
        <v>320</v>
      </c>
      <c r="R231">
        <v>320</v>
      </c>
      <c r="S231">
        <v>1769.625</v>
      </c>
      <c r="T231">
        <v>2089.625</v>
      </c>
      <c r="U231">
        <v>2089.625</v>
      </c>
      <c r="V231" s="6">
        <v>2</v>
      </c>
      <c r="W231" s="6">
        <v>3</v>
      </c>
    </row>
    <row r="232" spans="1:23" x14ac:dyDescent="0.35">
      <c r="A232" t="s">
        <v>277</v>
      </c>
      <c r="B232" t="s">
        <v>37</v>
      </c>
      <c r="C232" t="s">
        <v>43</v>
      </c>
      <c r="D232" t="s">
        <v>13</v>
      </c>
      <c r="F232">
        <v>44180</v>
      </c>
      <c r="G232">
        <v>44209</v>
      </c>
      <c r="H232">
        <f t="shared" si="3"/>
        <v>29</v>
      </c>
      <c r="I232">
        <v>1</v>
      </c>
      <c r="L232">
        <v>0.75</v>
      </c>
      <c r="M232">
        <v>82.875</v>
      </c>
      <c r="N232" t="s">
        <v>19</v>
      </c>
      <c r="O232">
        <v>29</v>
      </c>
      <c r="P232">
        <v>80</v>
      </c>
      <c r="Q232">
        <v>60</v>
      </c>
      <c r="R232">
        <v>60</v>
      </c>
      <c r="S232">
        <v>82.875</v>
      </c>
      <c r="T232">
        <v>142.875</v>
      </c>
      <c r="U232">
        <v>142.875</v>
      </c>
      <c r="V232" s="6">
        <v>3</v>
      </c>
      <c r="W232" s="6">
        <v>4</v>
      </c>
    </row>
    <row r="233" spans="1:23" x14ac:dyDescent="0.35">
      <c r="A233" t="s">
        <v>278</v>
      </c>
      <c r="B233" t="s">
        <v>34</v>
      </c>
      <c r="C233" t="s">
        <v>6</v>
      </c>
      <c r="D233" t="s">
        <v>12</v>
      </c>
      <c r="F233">
        <v>44180</v>
      </c>
      <c r="G233">
        <v>44221</v>
      </c>
      <c r="H233">
        <f t="shared" si="3"/>
        <v>41</v>
      </c>
      <c r="I233">
        <v>2</v>
      </c>
      <c r="L233">
        <v>0.75</v>
      </c>
      <c r="M233">
        <v>2294</v>
      </c>
      <c r="N233" t="s">
        <v>17</v>
      </c>
      <c r="O233">
        <v>41</v>
      </c>
      <c r="P233">
        <v>140</v>
      </c>
      <c r="Q233">
        <v>105</v>
      </c>
      <c r="R233">
        <v>105</v>
      </c>
      <c r="S233">
        <v>2294</v>
      </c>
      <c r="T233">
        <v>2399</v>
      </c>
      <c r="U233">
        <v>2399</v>
      </c>
      <c r="V233" s="6">
        <v>3</v>
      </c>
      <c r="W233" s="6">
        <v>2</v>
      </c>
    </row>
    <row r="234" spans="1:23" x14ac:dyDescent="0.35">
      <c r="A234" t="s">
        <v>279</v>
      </c>
      <c r="B234" t="s">
        <v>39</v>
      </c>
      <c r="C234" t="s">
        <v>8</v>
      </c>
      <c r="D234" t="s">
        <v>12</v>
      </c>
      <c r="F234">
        <v>44181</v>
      </c>
      <c r="G234">
        <v>44188</v>
      </c>
      <c r="H234">
        <f t="shared" si="3"/>
        <v>7</v>
      </c>
      <c r="I234">
        <v>1</v>
      </c>
      <c r="L234">
        <v>1</v>
      </c>
      <c r="M234">
        <v>348.7432</v>
      </c>
      <c r="N234" t="s">
        <v>17</v>
      </c>
      <c r="O234">
        <v>7</v>
      </c>
      <c r="P234">
        <v>80</v>
      </c>
      <c r="Q234">
        <v>80</v>
      </c>
      <c r="R234">
        <v>80</v>
      </c>
      <c r="S234">
        <v>348.7432</v>
      </c>
      <c r="T234">
        <v>428.7432</v>
      </c>
      <c r="U234">
        <v>428.7432</v>
      </c>
      <c r="V234" s="6">
        <v>4</v>
      </c>
      <c r="W234" s="6">
        <v>4</v>
      </c>
    </row>
    <row r="235" spans="1:23" x14ac:dyDescent="0.35">
      <c r="A235" t="s">
        <v>280</v>
      </c>
      <c r="B235" t="s">
        <v>37</v>
      </c>
      <c r="C235" t="s">
        <v>43</v>
      </c>
      <c r="D235" t="s">
        <v>12</v>
      </c>
      <c r="F235">
        <v>44181</v>
      </c>
      <c r="G235">
        <v>44210</v>
      </c>
      <c r="H235">
        <f t="shared" si="3"/>
        <v>29</v>
      </c>
      <c r="I235">
        <v>1</v>
      </c>
      <c r="L235">
        <v>0.25</v>
      </c>
      <c r="M235">
        <v>140.4</v>
      </c>
      <c r="N235" t="s">
        <v>17</v>
      </c>
      <c r="O235">
        <v>29</v>
      </c>
      <c r="P235">
        <v>80</v>
      </c>
      <c r="Q235">
        <v>20</v>
      </c>
      <c r="R235">
        <v>20</v>
      </c>
      <c r="S235">
        <v>140.4</v>
      </c>
      <c r="T235">
        <v>160.4</v>
      </c>
      <c r="U235">
        <v>160.4</v>
      </c>
      <c r="V235" s="6">
        <v>4</v>
      </c>
      <c r="W235" s="6">
        <v>5</v>
      </c>
    </row>
    <row r="236" spans="1:23" x14ac:dyDescent="0.35">
      <c r="A236" t="s">
        <v>281</v>
      </c>
      <c r="B236" t="s">
        <v>40</v>
      </c>
      <c r="C236" t="s">
        <v>7</v>
      </c>
      <c r="D236" t="s">
        <v>12</v>
      </c>
      <c r="F236">
        <v>44181</v>
      </c>
      <c r="G236">
        <v>44228</v>
      </c>
      <c r="H236">
        <f t="shared" si="3"/>
        <v>47</v>
      </c>
      <c r="I236">
        <v>2</v>
      </c>
      <c r="L236">
        <v>0.5</v>
      </c>
      <c r="M236">
        <v>133.99780000000001</v>
      </c>
      <c r="N236" t="s">
        <v>17</v>
      </c>
      <c r="O236">
        <v>47</v>
      </c>
      <c r="P236">
        <v>140</v>
      </c>
      <c r="Q236">
        <v>70</v>
      </c>
      <c r="R236">
        <v>70</v>
      </c>
      <c r="S236">
        <v>133.99780000000001</v>
      </c>
      <c r="T236">
        <v>203.99780000000001</v>
      </c>
      <c r="U236">
        <v>203.99780000000001</v>
      </c>
      <c r="V236" s="6">
        <v>4</v>
      </c>
      <c r="W236" s="6">
        <v>2</v>
      </c>
    </row>
    <row r="237" spans="1:23" x14ac:dyDescent="0.35">
      <c r="A237" t="s">
        <v>282</v>
      </c>
      <c r="B237" t="s">
        <v>35</v>
      </c>
      <c r="C237" t="s">
        <v>9</v>
      </c>
      <c r="D237" t="s">
        <v>2</v>
      </c>
      <c r="F237">
        <v>44186</v>
      </c>
      <c r="G237">
        <v>44222</v>
      </c>
      <c r="H237">
        <f t="shared" si="3"/>
        <v>36</v>
      </c>
      <c r="I237">
        <v>2</v>
      </c>
      <c r="L237">
        <v>1</v>
      </c>
      <c r="M237">
        <v>305.63040000000001</v>
      </c>
      <c r="N237" t="s">
        <v>17</v>
      </c>
      <c r="O237">
        <v>36</v>
      </c>
      <c r="P237">
        <v>140</v>
      </c>
      <c r="Q237">
        <v>140</v>
      </c>
      <c r="R237">
        <v>140</v>
      </c>
      <c r="S237">
        <v>305.63040000000001</v>
      </c>
      <c r="T237">
        <v>445.63040000000001</v>
      </c>
      <c r="U237">
        <v>445.63040000000001</v>
      </c>
      <c r="V237" s="6">
        <v>2</v>
      </c>
      <c r="W237" s="6">
        <v>3</v>
      </c>
    </row>
    <row r="238" spans="1:23" x14ac:dyDescent="0.35">
      <c r="A238" t="s">
        <v>283</v>
      </c>
      <c r="B238" t="s">
        <v>35</v>
      </c>
      <c r="C238" t="s">
        <v>6</v>
      </c>
      <c r="D238" t="s">
        <v>12</v>
      </c>
      <c r="E238" t="s">
        <v>3</v>
      </c>
      <c r="F238">
        <v>44200</v>
      </c>
      <c r="G238">
        <v>44207</v>
      </c>
      <c r="H238">
        <f t="shared" si="3"/>
        <v>7</v>
      </c>
      <c r="I238">
        <v>1</v>
      </c>
      <c r="L238">
        <v>0.25</v>
      </c>
      <c r="M238">
        <v>19.196999999999999</v>
      </c>
      <c r="N238" t="s">
        <v>17</v>
      </c>
      <c r="O238">
        <v>7</v>
      </c>
      <c r="P238">
        <v>80</v>
      </c>
      <c r="Q238">
        <v>20</v>
      </c>
      <c r="R238">
        <v>20</v>
      </c>
      <c r="S238">
        <v>19.196999999999999</v>
      </c>
      <c r="T238">
        <v>39.197000000000003</v>
      </c>
      <c r="U238">
        <v>39.197000000000003</v>
      </c>
      <c r="V238" s="6">
        <v>2</v>
      </c>
      <c r="W238" s="6">
        <v>2</v>
      </c>
    </row>
    <row r="239" spans="1:23" x14ac:dyDescent="0.35">
      <c r="A239" t="s">
        <v>284</v>
      </c>
      <c r="B239" t="s">
        <v>37</v>
      </c>
      <c r="C239" t="s">
        <v>43</v>
      </c>
      <c r="D239" t="s">
        <v>12</v>
      </c>
      <c r="F239">
        <v>44200</v>
      </c>
      <c r="G239">
        <v>44209</v>
      </c>
      <c r="H239">
        <f t="shared" si="3"/>
        <v>9</v>
      </c>
      <c r="I239">
        <v>1</v>
      </c>
      <c r="L239">
        <v>0.5</v>
      </c>
      <c r="M239">
        <v>18.524999999999999</v>
      </c>
      <c r="N239" t="s">
        <v>19</v>
      </c>
      <c r="O239">
        <v>9</v>
      </c>
      <c r="P239">
        <v>80</v>
      </c>
      <c r="Q239">
        <v>40</v>
      </c>
      <c r="R239">
        <v>40</v>
      </c>
      <c r="S239">
        <v>18.524999999999999</v>
      </c>
      <c r="T239">
        <v>58.524999999999999</v>
      </c>
      <c r="U239">
        <v>58.524999999999999</v>
      </c>
      <c r="V239" s="6">
        <v>2</v>
      </c>
      <c r="W239" s="6">
        <v>4</v>
      </c>
    </row>
    <row r="240" spans="1:23" x14ac:dyDescent="0.35">
      <c r="A240" t="s">
        <v>285</v>
      </c>
      <c r="B240" t="s">
        <v>38</v>
      </c>
      <c r="C240" t="s">
        <v>43</v>
      </c>
      <c r="D240" t="s">
        <v>11</v>
      </c>
      <c r="F240">
        <v>44200</v>
      </c>
      <c r="G240">
        <v>44209</v>
      </c>
      <c r="H240">
        <f t="shared" si="3"/>
        <v>9</v>
      </c>
      <c r="I240">
        <v>1</v>
      </c>
      <c r="L240">
        <v>0.25</v>
      </c>
      <c r="M240">
        <v>39</v>
      </c>
      <c r="N240" t="s">
        <v>17</v>
      </c>
      <c r="O240">
        <v>9</v>
      </c>
      <c r="P240">
        <v>80</v>
      </c>
      <c r="Q240">
        <v>20</v>
      </c>
      <c r="R240">
        <v>20</v>
      </c>
      <c r="S240">
        <v>39</v>
      </c>
      <c r="T240">
        <v>59</v>
      </c>
      <c r="U240">
        <v>59</v>
      </c>
      <c r="V240" s="6">
        <v>2</v>
      </c>
      <c r="W240" s="6">
        <v>4</v>
      </c>
    </row>
    <row r="241" spans="1:23" x14ac:dyDescent="0.35">
      <c r="A241" t="s">
        <v>286</v>
      </c>
      <c r="B241" t="s">
        <v>37</v>
      </c>
      <c r="C241" t="s">
        <v>43</v>
      </c>
      <c r="D241" t="s">
        <v>12</v>
      </c>
      <c r="F241">
        <v>44200</v>
      </c>
      <c r="G241">
        <v>44210</v>
      </c>
      <c r="H241">
        <f t="shared" si="3"/>
        <v>10</v>
      </c>
      <c r="I241">
        <v>2</v>
      </c>
      <c r="L241">
        <v>0.25</v>
      </c>
      <c r="M241">
        <v>36.503999999999998</v>
      </c>
      <c r="N241" t="s">
        <v>19</v>
      </c>
      <c r="O241">
        <v>10</v>
      </c>
      <c r="P241">
        <v>140</v>
      </c>
      <c r="Q241">
        <v>35</v>
      </c>
      <c r="R241">
        <v>35</v>
      </c>
      <c r="S241">
        <v>36.503999999999998</v>
      </c>
      <c r="T241">
        <v>71.503999999999991</v>
      </c>
      <c r="U241">
        <v>71.503999999999991</v>
      </c>
      <c r="V241" s="6">
        <v>2</v>
      </c>
      <c r="W241" s="6">
        <v>5</v>
      </c>
    </row>
    <row r="242" spans="1:23" x14ac:dyDescent="0.35">
      <c r="A242" t="s">
        <v>287</v>
      </c>
      <c r="B242" t="s">
        <v>34</v>
      </c>
      <c r="C242" t="s">
        <v>44</v>
      </c>
      <c r="D242" t="s">
        <v>12</v>
      </c>
      <c r="F242">
        <v>44200</v>
      </c>
      <c r="G242">
        <v>44210</v>
      </c>
      <c r="H242">
        <f t="shared" si="3"/>
        <v>10</v>
      </c>
      <c r="I242">
        <v>2</v>
      </c>
      <c r="L242">
        <v>0.5</v>
      </c>
      <c r="M242">
        <v>29.807400000000001</v>
      </c>
      <c r="N242" t="s">
        <v>18</v>
      </c>
      <c r="O242">
        <v>10</v>
      </c>
      <c r="P242">
        <v>140</v>
      </c>
      <c r="Q242">
        <v>70</v>
      </c>
      <c r="R242">
        <v>70</v>
      </c>
      <c r="S242">
        <v>29.807400000000001</v>
      </c>
      <c r="T242">
        <v>99.807400000000001</v>
      </c>
      <c r="U242">
        <v>99.807400000000001</v>
      </c>
      <c r="V242" s="6">
        <v>2</v>
      </c>
      <c r="W242" s="6">
        <v>5</v>
      </c>
    </row>
    <row r="243" spans="1:23" x14ac:dyDescent="0.35">
      <c r="A243" t="s">
        <v>288</v>
      </c>
      <c r="B243" t="s">
        <v>34</v>
      </c>
      <c r="C243" t="s">
        <v>6</v>
      </c>
      <c r="D243" t="s">
        <v>12</v>
      </c>
      <c r="F243">
        <v>44200</v>
      </c>
      <c r="G243">
        <v>44210</v>
      </c>
      <c r="H243">
        <f t="shared" si="3"/>
        <v>10</v>
      </c>
      <c r="I243">
        <v>1</v>
      </c>
      <c r="L243">
        <v>0.25</v>
      </c>
      <c r="M243">
        <v>43.02</v>
      </c>
      <c r="N243" t="s">
        <v>17</v>
      </c>
      <c r="O243">
        <v>10</v>
      </c>
      <c r="P243">
        <v>80</v>
      </c>
      <c r="Q243">
        <v>20</v>
      </c>
      <c r="R243">
        <v>20</v>
      </c>
      <c r="S243">
        <v>43.02</v>
      </c>
      <c r="T243">
        <v>63.02</v>
      </c>
      <c r="U243">
        <v>63.02</v>
      </c>
      <c r="V243" s="6">
        <v>2</v>
      </c>
      <c r="W243" s="6">
        <v>5</v>
      </c>
    </row>
    <row r="244" spans="1:23" x14ac:dyDescent="0.35">
      <c r="A244" t="s">
        <v>289</v>
      </c>
      <c r="B244" t="s">
        <v>35</v>
      </c>
      <c r="C244" t="s">
        <v>9</v>
      </c>
      <c r="D244" t="s">
        <v>11</v>
      </c>
      <c r="F244">
        <v>44200</v>
      </c>
      <c r="G244">
        <v>44217</v>
      </c>
      <c r="H244">
        <f t="shared" si="3"/>
        <v>17</v>
      </c>
      <c r="I244">
        <v>1</v>
      </c>
      <c r="L244">
        <v>0.25</v>
      </c>
      <c r="M244">
        <v>66.864900000000006</v>
      </c>
      <c r="N244" t="s">
        <v>17</v>
      </c>
      <c r="O244">
        <v>17</v>
      </c>
      <c r="P244">
        <v>80</v>
      </c>
      <c r="Q244">
        <v>20</v>
      </c>
      <c r="R244">
        <v>20</v>
      </c>
      <c r="S244">
        <v>66.864900000000006</v>
      </c>
      <c r="T244">
        <v>86.864900000000006</v>
      </c>
      <c r="U244">
        <v>86.864900000000006</v>
      </c>
      <c r="V244" s="6">
        <v>2</v>
      </c>
      <c r="W244" s="6">
        <v>5</v>
      </c>
    </row>
    <row r="245" spans="1:23" x14ac:dyDescent="0.35">
      <c r="A245" t="s">
        <v>290</v>
      </c>
      <c r="B245" t="s">
        <v>35</v>
      </c>
      <c r="C245" t="s">
        <v>9</v>
      </c>
      <c r="D245" t="s">
        <v>13</v>
      </c>
      <c r="F245">
        <v>44200</v>
      </c>
      <c r="G245">
        <v>44238</v>
      </c>
      <c r="H245">
        <f t="shared" si="3"/>
        <v>38</v>
      </c>
      <c r="I245">
        <v>1</v>
      </c>
      <c r="L245">
        <v>0.75</v>
      </c>
      <c r="M245">
        <v>408.56790000000001</v>
      </c>
      <c r="N245" t="s">
        <v>17</v>
      </c>
      <c r="O245">
        <v>38</v>
      </c>
      <c r="P245">
        <v>80</v>
      </c>
      <c r="Q245">
        <v>60</v>
      </c>
      <c r="R245">
        <v>60</v>
      </c>
      <c r="S245">
        <v>408.56790000000001</v>
      </c>
      <c r="T245">
        <v>468.56790000000001</v>
      </c>
      <c r="U245">
        <v>468.56790000000001</v>
      </c>
      <c r="V245" s="6">
        <v>2</v>
      </c>
      <c r="W245" s="6">
        <v>5</v>
      </c>
    </row>
    <row r="246" spans="1:23" x14ac:dyDescent="0.35">
      <c r="A246" t="s">
        <v>291</v>
      </c>
      <c r="B246" t="s">
        <v>37</v>
      </c>
      <c r="C246" t="s">
        <v>43</v>
      </c>
      <c r="D246" t="s">
        <v>12</v>
      </c>
      <c r="F246">
        <v>44201</v>
      </c>
      <c r="G246">
        <v>44210</v>
      </c>
      <c r="H246">
        <f t="shared" si="3"/>
        <v>9</v>
      </c>
      <c r="I246">
        <v>1</v>
      </c>
      <c r="L246">
        <v>0.25</v>
      </c>
      <c r="M246">
        <v>25.2486</v>
      </c>
      <c r="N246" t="s">
        <v>19</v>
      </c>
      <c r="O246">
        <v>9</v>
      </c>
      <c r="P246">
        <v>80</v>
      </c>
      <c r="Q246">
        <v>20</v>
      </c>
      <c r="R246">
        <v>20</v>
      </c>
      <c r="S246">
        <v>25.2486</v>
      </c>
      <c r="T246">
        <v>45.248599999999996</v>
      </c>
      <c r="U246">
        <v>45.248599999999996</v>
      </c>
      <c r="V246" s="6">
        <v>3</v>
      </c>
      <c r="W246" s="6">
        <v>5</v>
      </c>
    </row>
    <row r="247" spans="1:23" x14ac:dyDescent="0.35">
      <c r="A247" t="s">
        <v>292</v>
      </c>
      <c r="B247" t="s">
        <v>34</v>
      </c>
      <c r="C247" t="s">
        <v>44</v>
      </c>
      <c r="D247" t="s">
        <v>13</v>
      </c>
      <c r="F247">
        <v>44201</v>
      </c>
      <c r="G247">
        <v>44221</v>
      </c>
      <c r="H247">
        <f t="shared" si="3"/>
        <v>20</v>
      </c>
      <c r="I247">
        <v>1</v>
      </c>
      <c r="L247">
        <v>1.25</v>
      </c>
      <c r="M247">
        <v>646</v>
      </c>
      <c r="N247" t="s">
        <v>17</v>
      </c>
      <c r="O247">
        <v>20</v>
      </c>
      <c r="P247">
        <v>80</v>
      </c>
      <c r="Q247">
        <v>100</v>
      </c>
      <c r="R247">
        <v>100</v>
      </c>
      <c r="S247">
        <v>646</v>
      </c>
      <c r="T247">
        <v>746</v>
      </c>
      <c r="U247">
        <v>746</v>
      </c>
      <c r="V247" s="6">
        <v>3</v>
      </c>
      <c r="W247" s="6">
        <v>2</v>
      </c>
    </row>
    <row r="248" spans="1:23" x14ac:dyDescent="0.35">
      <c r="A248" t="s">
        <v>293</v>
      </c>
      <c r="B248" t="s">
        <v>34</v>
      </c>
      <c r="C248" t="s">
        <v>6</v>
      </c>
      <c r="D248" t="s">
        <v>11</v>
      </c>
      <c r="F248">
        <v>44201</v>
      </c>
      <c r="G248">
        <v>44226</v>
      </c>
      <c r="H248">
        <f t="shared" si="3"/>
        <v>25</v>
      </c>
      <c r="I248">
        <v>1</v>
      </c>
      <c r="L248">
        <v>0.25</v>
      </c>
      <c r="M248">
        <v>125.4194</v>
      </c>
      <c r="N248" t="s">
        <v>18</v>
      </c>
      <c r="O248">
        <v>25</v>
      </c>
      <c r="P248">
        <v>80</v>
      </c>
      <c r="Q248">
        <v>20</v>
      </c>
      <c r="R248">
        <v>20</v>
      </c>
      <c r="S248">
        <v>125.4194</v>
      </c>
      <c r="T248">
        <v>145.4194</v>
      </c>
      <c r="U248">
        <v>145.4194</v>
      </c>
      <c r="V248" s="6">
        <v>3</v>
      </c>
      <c r="W248" s="6">
        <v>7</v>
      </c>
    </row>
    <row r="249" spans="1:23" x14ac:dyDescent="0.35">
      <c r="A249" t="s">
        <v>294</v>
      </c>
      <c r="B249" t="s">
        <v>35</v>
      </c>
      <c r="C249" t="s">
        <v>8</v>
      </c>
      <c r="D249" t="s">
        <v>12</v>
      </c>
      <c r="F249">
        <v>44201</v>
      </c>
      <c r="G249">
        <v>44229</v>
      </c>
      <c r="H249">
        <f t="shared" si="3"/>
        <v>28</v>
      </c>
      <c r="I249">
        <v>2</v>
      </c>
      <c r="L249">
        <v>0.75</v>
      </c>
      <c r="M249">
        <v>286.73230000000001</v>
      </c>
      <c r="N249" t="s">
        <v>17</v>
      </c>
      <c r="O249">
        <v>28</v>
      </c>
      <c r="P249">
        <v>140</v>
      </c>
      <c r="Q249">
        <v>105</v>
      </c>
      <c r="R249">
        <v>105</v>
      </c>
      <c r="S249">
        <v>286.73230000000001</v>
      </c>
      <c r="T249">
        <v>391.73230000000001</v>
      </c>
      <c r="U249">
        <v>391.73230000000001</v>
      </c>
      <c r="V249" s="6">
        <v>3</v>
      </c>
      <c r="W249" s="6">
        <v>3</v>
      </c>
    </row>
    <row r="250" spans="1:23" x14ac:dyDescent="0.35">
      <c r="A250" t="s">
        <v>295</v>
      </c>
      <c r="B250" t="s">
        <v>37</v>
      </c>
      <c r="C250" t="s">
        <v>6</v>
      </c>
      <c r="D250" t="s">
        <v>1</v>
      </c>
      <c r="F250">
        <v>44201</v>
      </c>
      <c r="G250">
        <v>44229</v>
      </c>
      <c r="H250">
        <f t="shared" si="3"/>
        <v>28</v>
      </c>
      <c r="I250">
        <v>1</v>
      </c>
      <c r="L250">
        <v>2.5</v>
      </c>
      <c r="M250">
        <v>258.02780000000001</v>
      </c>
      <c r="N250" t="s">
        <v>18</v>
      </c>
      <c r="O250">
        <v>28</v>
      </c>
      <c r="P250">
        <v>80</v>
      </c>
      <c r="Q250">
        <v>200</v>
      </c>
      <c r="R250">
        <v>200</v>
      </c>
      <c r="S250">
        <v>258.02780000000001</v>
      </c>
      <c r="T250">
        <v>458.02780000000001</v>
      </c>
      <c r="U250">
        <v>458.02780000000001</v>
      </c>
      <c r="V250" s="6">
        <v>3</v>
      </c>
      <c r="W250" s="6">
        <v>3</v>
      </c>
    </row>
    <row r="251" spans="1:23" x14ac:dyDescent="0.35">
      <c r="A251" t="s">
        <v>296</v>
      </c>
      <c r="B251" t="s">
        <v>37</v>
      </c>
      <c r="C251" t="s">
        <v>43</v>
      </c>
      <c r="D251" t="s">
        <v>12</v>
      </c>
      <c r="F251">
        <v>44201</v>
      </c>
      <c r="G251">
        <v>44320</v>
      </c>
      <c r="H251">
        <f t="shared" si="3"/>
        <v>119</v>
      </c>
      <c r="I251">
        <v>1</v>
      </c>
      <c r="L251">
        <v>0.25</v>
      </c>
      <c r="M251">
        <v>14.3</v>
      </c>
      <c r="N251" t="s">
        <v>19</v>
      </c>
      <c r="O251">
        <v>119</v>
      </c>
      <c r="P251">
        <v>80</v>
      </c>
      <c r="Q251">
        <v>20</v>
      </c>
      <c r="R251">
        <v>20</v>
      </c>
      <c r="S251">
        <v>14.3</v>
      </c>
      <c r="T251">
        <v>34.299999999999997</v>
      </c>
      <c r="U251">
        <v>34.299999999999997</v>
      </c>
      <c r="V251" s="6">
        <v>3</v>
      </c>
      <c r="W251" s="6">
        <v>3</v>
      </c>
    </row>
    <row r="252" spans="1:23" x14ac:dyDescent="0.35">
      <c r="A252" t="s">
        <v>297</v>
      </c>
      <c r="B252" t="s">
        <v>37</v>
      </c>
      <c r="C252" t="s">
        <v>43</v>
      </c>
      <c r="D252" t="s">
        <v>12</v>
      </c>
      <c r="F252">
        <v>44202</v>
      </c>
      <c r="G252">
        <v>44214</v>
      </c>
      <c r="H252">
        <f t="shared" si="3"/>
        <v>12</v>
      </c>
      <c r="I252">
        <v>1</v>
      </c>
      <c r="L252">
        <v>0.25</v>
      </c>
      <c r="M252">
        <v>44.85</v>
      </c>
      <c r="N252" t="s">
        <v>19</v>
      </c>
      <c r="O252">
        <v>12</v>
      </c>
      <c r="P252">
        <v>80</v>
      </c>
      <c r="Q252">
        <v>20</v>
      </c>
      <c r="R252">
        <v>20</v>
      </c>
      <c r="S252">
        <v>44.85</v>
      </c>
      <c r="T252">
        <v>64.849999999999994</v>
      </c>
      <c r="U252">
        <v>64.849999999999994</v>
      </c>
      <c r="V252" s="6">
        <v>4</v>
      </c>
      <c r="W252" s="6">
        <v>2</v>
      </c>
    </row>
    <row r="253" spans="1:23" x14ac:dyDescent="0.35">
      <c r="A253" t="s">
        <v>298</v>
      </c>
      <c r="B253" t="s">
        <v>35</v>
      </c>
      <c r="C253" t="s">
        <v>6</v>
      </c>
      <c r="D253" t="s">
        <v>12</v>
      </c>
      <c r="F253">
        <v>44202</v>
      </c>
      <c r="G253">
        <v>44217</v>
      </c>
      <c r="H253">
        <f t="shared" si="3"/>
        <v>15</v>
      </c>
      <c r="I253">
        <v>2</v>
      </c>
      <c r="L253">
        <v>0.5</v>
      </c>
      <c r="M253">
        <v>74.607699999999994</v>
      </c>
      <c r="N253" t="s">
        <v>18</v>
      </c>
      <c r="O253">
        <v>15</v>
      </c>
      <c r="P253">
        <v>140</v>
      </c>
      <c r="Q253">
        <v>70</v>
      </c>
      <c r="R253">
        <v>70</v>
      </c>
      <c r="S253">
        <v>74.607699999999994</v>
      </c>
      <c r="T253">
        <v>144.60769999999999</v>
      </c>
      <c r="U253">
        <v>144.60769999999999</v>
      </c>
      <c r="V253" s="6">
        <v>4</v>
      </c>
      <c r="W253" s="6">
        <v>5</v>
      </c>
    </row>
    <row r="254" spans="1:23" x14ac:dyDescent="0.35">
      <c r="A254" t="s">
        <v>299</v>
      </c>
      <c r="B254" t="s">
        <v>36</v>
      </c>
      <c r="C254" t="s">
        <v>7</v>
      </c>
      <c r="D254" t="s">
        <v>13</v>
      </c>
      <c r="E254" t="s">
        <v>3</v>
      </c>
      <c r="F254">
        <v>44202</v>
      </c>
      <c r="G254">
        <v>44230</v>
      </c>
      <c r="H254">
        <f t="shared" si="3"/>
        <v>28</v>
      </c>
      <c r="I254">
        <v>2</v>
      </c>
      <c r="L254">
        <v>0.5</v>
      </c>
      <c r="M254">
        <v>126.71469999999999</v>
      </c>
      <c r="N254" t="s">
        <v>17</v>
      </c>
      <c r="O254">
        <v>28</v>
      </c>
      <c r="P254">
        <v>140</v>
      </c>
      <c r="Q254">
        <v>70</v>
      </c>
      <c r="R254">
        <v>70</v>
      </c>
      <c r="S254">
        <v>126.71469999999999</v>
      </c>
      <c r="T254">
        <v>196.71469999999999</v>
      </c>
      <c r="U254">
        <v>196.71469999999999</v>
      </c>
      <c r="V254" s="6">
        <v>4</v>
      </c>
      <c r="W254" s="6">
        <v>4</v>
      </c>
    </row>
    <row r="255" spans="1:23" x14ac:dyDescent="0.35">
      <c r="A255" t="s">
        <v>300</v>
      </c>
      <c r="B255" t="s">
        <v>36</v>
      </c>
      <c r="C255" t="s">
        <v>7</v>
      </c>
      <c r="D255" t="s">
        <v>13</v>
      </c>
      <c r="F255">
        <v>44202</v>
      </c>
      <c r="G255">
        <v>44259</v>
      </c>
      <c r="H255">
        <f t="shared" si="3"/>
        <v>57</v>
      </c>
      <c r="I255">
        <v>2</v>
      </c>
      <c r="L255">
        <v>1.25</v>
      </c>
      <c r="M255">
        <v>256.83999999999997</v>
      </c>
      <c r="N255" t="s">
        <v>17</v>
      </c>
      <c r="O255">
        <v>57</v>
      </c>
      <c r="P255">
        <v>140</v>
      </c>
      <c r="Q255">
        <v>175</v>
      </c>
      <c r="R255">
        <v>175</v>
      </c>
      <c r="S255">
        <v>256.83999999999997</v>
      </c>
      <c r="T255">
        <v>431.84</v>
      </c>
      <c r="U255">
        <v>431.84</v>
      </c>
      <c r="V255" s="6">
        <v>4</v>
      </c>
      <c r="W255" s="6">
        <v>5</v>
      </c>
    </row>
    <row r="256" spans="1:23" x14ac:dyDescent="0.35">
      <c r="A256" t="s">
        <v>301</v>
      </c>
      <c r="B256" t="s">
        <v>39</v>
      </c>
      <c r="C256" t="s">
        <v>44</v>
      </c>
      <c r="D256" t="s">
        <v>11</v>
      </c>
      <c r="F256">
        <v>44203</v>
      </c>
      <c r="G256">
        <v>44215</v>
      </c>
      <c r="H256">
        <f t="shared" si="3"/>
        <v>12</v>
      </c>
      <c r="I256">
        <v>1</v>
      </c>
      <c r="L256">
        <v>0.25</v>
      </c>
      <c r="M256">
        <v>32.6706</v>
      </c>
      <c r="N256" t="s">
        <v>19</v>
      </c>
      <c r="O256">
        <v>12</v>
      </c>
      <c r="P256">
        <v>80</v>
      </c>
      <c r="Q256">
        <v>20</v>
      </c>
      <c r="R256">
        <v>20</v>
      </c>
      <c r="S256">
        <v>32.6706</v>
      </c>
      <c r="T256">
        <v>52.6706</v>
      </c>
      <c r="U256">
        <v>52.6706</v>
      </c>
      <c r="V256" s="6">
        <v>5</v>
      </c>
      <c r="W256" s="6">
        <v>3</v>
      </c>
    </row>
    <row r="257" spans="1:23" x14ac:dyDescent="0.35">
      <c r="A257" t="s">
        <v>302</v>
      </c>
      <c r="B257" t="s">
        <v>35</v>
      </c>
      <c r="C257" t="s">
        <v>44</v>
      </c>
      <c r="D257" t="s">
        <v>12</v>
      </c>
      <c r="E257" t="s">
        <v>3</v>
      </c>
      <c r="F257">
        <v>44203</v>
      </c>
      <c r="G257">
        <v>44228</v>
      </c>
      <c r="H257">
        <f t="shared" si="3"/>
        <v>25</v>
      </c>
      <c r="I257">
        <v>2</v>
      </c>
      <c r="L257">
        <v>0.5</v>
      </c>
      <c r="M257">
        <v>72.350099999999998</v>
      </c>
      <c r="N257" t="s">
        <v>17</v>
      </c>
      <c r="O257">
        <v>25</v>
      </c>
      <c r="P257">
        <v>140</v>
      </c>
      <c r="Q257">
        <v>70</v>
      </c>
      <c r="R257">
        <v>70</v>
      </c>
      <c r="S257">
        <v>72.350099999999998</v>
      </c>
      <c r="T257">
        <v>142.3501</v>
      </c>
      <c r="U257">
        <v>142.3501</v>
      </c>
      <c r="V257" s="6">
        <v>5</v>
      </c>
      <c r="W257" s="6">
        <v>2</v>
      </c>
    </row>
    <row r="258" spans="1:23" x14ac:dyDescent="0.35">
      <c r="A258" t="s">
        <v>303</v>
      </c>
      <c r="B258" t="s">
        <v>36</v>
      </c>
      <c r="C258" t="s">
        <v>7</v>
      </c>
      <c r="D258" t="s">
        <v>13</v>
      </c>
      <c r="F258">
        <v>44203</v>
      </c>
      <c r="G258">
        <v>44232</v>
      </c>
      <c r="H258">
        <f t="shared" si="3"/>
        <v>29</v>
      </c>
      <c r="I258">
        <v>2</v>
      </c>
      <c r="L258">
        <v>0.5</v>
      </c>
      <c r="M258">
        <v>178.49889999999999</v>
      </c>
      <c r="N258" t="s">
        <v>18</v>
      </c>
      <c r="O258">
        <v>29</v>
      </c>
      <c r="P258">
        <v>140</v>
      </c>
      <c r="Q258">
        <v>70</v>
      </c>
      <c r="R258">
        <v>70</v>
      </c>
      <c r="S258">
        <v>178.49889999999999</v>
      </c>
      <c r="T258">
        <v>248.49889999999999</v>
      </c>
      <c r="U258">
        <v>248.49889999999999</v>
      </c>
      <c r="V258" s="6">
        <v>5</v>
      </c>
      <c r="W258" s="6">
        <v>6</v>
      </c>
    </row>
    <row r="259" spans="1:23" x14ac:dyDescent="0.35">
      <c r="A259" t="s">
        <v>304</v>
      </c>
      <c r="B259" t="s">
        <v>35</v>
      </c>
      <c r="C259" t="s">
        <v>9</v>
      </c>
      <c r="D259" t="s">
        <v>13</v>
      </c>
      <c r="F259">
        <v>44203</v>
      </c>
      <c r="G259">
        <v>44249</v>
      </c>
      <c r="H259">
        <f t="shared" ref="H259:H322" si="4">G259-F259</f>
        <v>46</v>
      </c>
      <c r="I259">
        <v>1</v>
      </c>
      <c r="L259">
        <v>0.5</v>
      </c>
      <c r="M259">
        <v>18.254899999999999</v>
      </c>
      <c r="N259" t="s">
        <v>18</v>
      </c>
      <c r="O259">
        <v>46</v>
      </c>
      <c r="P259">
        <v>80</v>
      </c>
      <c r="Q259">
        <v>40</v>
      </c>
      <c r="R259">
        <v>40</v>
      </c>
      <c r="S259">
        <v>18.254899999999999</v>
      </c>
      <c r="T259">
        <v>58.254899999999999</v>
      </c>
      <c r="U259">
        <v>58.254899999999999</v>
      </c>
      <c r="V259" s="6">
        <v>5</v>
      </c>
      <c r="W259" s="6">
        <v>2</v>
      </c>
    </row>
    <row r="260" spans="1:23" x14ac:dyDescent="0.35">
      <c r="A260" t="s">
        <v>305</v>
      </c>
      <c r="B260" t="s">
        <v>36</v>
      </c>
      <c r="C260" t="s">
        <v>7</v>
      </c>
      <c r="D260" t="s">
        <v>12</v>
      </c>
      <c r="F260">
        <v>44203</v>
      </c>
      <c r="G260">
        <v>44249</v>
      </c>
      <c r="H260">
        <f t="shared" si="4"/>
        <v>46</v>
      </c>
      <c r="I260">
        <v>2</v>
      </c>
      <c r="L260">
        <v>1.75</v>
      </c>
      <c r="M260">
        <v>151.8099</v>
      </c>
      <c r="N260" t="s">
        <v>18</v>
      </c>
      <c r="O260">
        <v>46</v>
      </c>
      <c r="P260">
        <v>140</v>
      </c>
      <c r="Q260">
        <v>245</v>
      </c>
      <c r="R260">
        <v>245</v>
      </c>
      <c r="S260">
        <v>151.8099</v>
      </c>
      <c r="T260">
        <v>396.80989999999997</v>
      </c>
      <c r="U260">
        <v>396.80989999999997</v>
      </c>
      <c r="V260" s="6">
        <v>5</v>
      </c>
      <c r="W260" s="6">
        <v>2</v>
      </c>
    </row>
    <row r="261" spans="1:23" x14ac:dyDescent="0.35">
      <c r="A261" t="s">
        <v>306</v>
      </c>
      <c r="B261" t="s">
        <v>39</v>
      </c>
      <c r="C261" t="s">
        <v>9</v>
      </c>
      <c r="D261" t="s">
        <v>11</v>
      </c>
      <c r="F261">
        <v>44204</v>
      </c>
      <c r="G261">
        <v>44212</v>
      </c>
      <c r="H261">
        <f t="shared" si="4"/>
        <v>8</v>
      </c>
      <c r="I261">
        <v>1</v>
      </c>
      <c r="L261">
        <v>0.25</v>
      </c>
      <c r="M261">
        <v>85.085899999999995</v>
      </c>
      <c r="N261" t="s">
        <v>18</v>
      </c>
      <c r="O261">
        <v>8</v>
      </c>
      <c r="P261">
        <v>80</v>
      </c>
      <c r="Q261">
        <v>20</v>
      </c>
      <c r="R261">
        <v>20</v>
      </c>
      <c r="S261">
        <v>85.085899999999995</v>
      </c>
      <c r="T261">
        <v>105.0859</v>
      </c>
      <c r="U261">
        <v>105.0859</v>
      </c>
      <c r="V261" s="6">
        <v>6</v>
      </c>
      <c r="W261" s="6">
        <v>7</v>
      </c>
    </row>
    <row r="262" spans="1:23" x14ac:dyDescent="0.35">
      <c r="A262" t="s">
        <v>307</v>
      </c>
      <c r="B262" t="s">
        <v>37</v>
      </c>
      <c r="C262" t="s">
        <v>43</v>
      </c>
      <c r="D262" t="s">
        <v>12</v>
      </c>
      <c r="F262">
        <v>44204</v>
      </c>
      <c r="G262">
        <v>44228</v>
      </c>
      <c r="H262">
        <f t="shared" si="4"/>
        <v>24</v>
      </c>
      <c r="I262">
        <v>1</v>
      </c>
      <c r="L262">
        <v>0.25</v>
      </c>
      <c r="M262">
        <v>67.067700000000002</v>
      </c>
      <c r="N262" t="s">
        <v>17</v>
      </c>
      <c r="O262">
        <v>24</v>
      </c>
      <c r="P262">
        <v>80</v>
      </c>
      <c r="Q262">
        <v>20</v>
      </c>
      <c r="R262">
        <v>20</v>
      </c>
      <c r="S262">
        <v>67.067700000000002</v>
      </c>
      <c r="T262">
        <v>87.067700000000002</v>
      </c>
      <c r="U262">
        <v>87.067700000000002</v>
      </c>
      <c r="V262" s="6">
        <v>6</v>
      </c>
      <c r="W262" s="6">
        <v>2</v>
      </c>
    </row>
    <row r="263" spans="1:23" x14ac:dyDescent="0.35">
      <c r="A263" t="s">
        <v>308</v>
      </c>
      <c r="B263" t="s">
        <v>37</v>
      </c>
      <c r="C263" t="s">
        <v>43</v>
      </c>
      <c r="D263" t="s">
        <v>11</v>
      </c>
      <c r="F263">
        <v>44207</v>
      </c>
      <c r="G263">
        <v>44217</v>
      </c>
      <c r="H263">
        <f t="shared" si="4"/>
        <v>10</v>
      </c>
      <c r="I263">
        <v>1</v>
      </c>
      <c r="L263">
        <v>0.25</v>
      </c>
      <c r="M263">
        <v>162.20959999999999</v>
      </c>
      <c r="N263" t="s">
        <v>17</v>
      </c>
      <c r="O263">
        <v>10</v>
      </c>
      <c r="P263">
        <v>80</v>
      </c>
      <c r="Q263">
        <v>20</v>
      </c>
      <c r="R263">
        <v>20</v>
      </c>
      <c r="S263">
        <v>162.20959999999999</v>
      </c>
      <c r="T263">
        <v>182.20959999999999</v>
      </c>
      <c r="U263">
        <v>182.20959999999999</v>
      </c>
      <c r="V263" s="6">
        <v>2</v>
      </c>
      <c r="W263" s="6">
        <v>5</v>
      </c>
    </row>
    <row r="264" spans="1:23" x14ac:dyDescent="0.35">
      <c r="A264" t="s">
        <v>309</v>
      </c>
      <c r="B264" t="s">
        <v>39</v>
      </c>
      <c r="C264" t="s">
        <v>9</v>
      </c>
      <c r="D264" t="s">
        <v>1</v>
      </c>
      <c r="F264">
        <v>44207</v>
      </c>
      <c r="G264">
        <v>44224</v>
      </c>
      <c r="H264">
        <f t="shared" si="4"/>
        <v>17</v>
      </c>
      <c r="I264">
        <v>1</v>
      </c>
      <c r="L264">
        <v>1.25</v>
      </c>
      <c r="M264">
        <v>53.688699999999997</v>
      </c>
      <c r="N264" t="s">
        <v>17</v>
      </c>
      <c r="O264">
        <v>17</v>
      </c>
      <c r="P264">
        <v>80</v>
      </c>
      <c r="Q264">
        <v>100</v>
      </c>
      <c r="R264">
        <v>100</v>
      </c>
      <c r="S264">
        <v>53.688699999999997</v>
      </c>
      <c r="T264">
        <v>153.68869999999998</v>
      </c>
      <c r="U264">
        <v>153.68869999999998</v>
      </c>
      <c r="V264" s="6">
        <v>2</v>
      </c>
      <c r="W264" s="6">
        <v>5</v>
      </c>
    </row>
    <row r="265" spans="1:23" x14ac:dyDescent="0.35">
      <c r="A265" t="s">
        <v>310</v>
      </c>
      <c r="B265" t="s">
        <v>39</v>
      </c>
      <c r="C265" t="s">
        <v>6</v>
      </c>
      <c r="D265" t="s">
        <v>12</v>
      </c>
      <c r="F265">
        <v>44207</v>
      </c>
      <c r="G265">
        <v>44228</v>
      </c>
      <c r="H265">
        <f t="shared" si="4"/>
        <v>21</v>
      </c>
      <c r="I265">
        <v>2</v>
      </c>
      <c r="L265">
        <v>1</v>
      </c>
      <c r="M265">
        <v>211.8477</v>
      </c>
      <c r="N265" t="s">
        <v>18</v>
      </c>
      <c r="O265">
        <v>21</v>
      </c>
      <c r="P265">
        <v>140</v>
      </c>
      <c r="Q265">
        <v>140</v>
      </c>
      <c r="R265">
        <v>140</v>
      </c>
      <c r="S265">
        <v>211.8477</v>
      </c>
      <c r="T265">
        <v>351.84770000000003</v>
      </c>
      <c r="U265">
        <v>351.84770000000003</v>
      </c>
      <c r="V265" s="6">
        <v>2</v>
      </c>
      <c r="W265" s="6">
        <v>2</v>
      </c>
    </row>
    <row r="266" spans="1:23" x14ac:dyDescent="0.35">
      <c r="A266" t="s">
        <v>311</v>
      </c>
      <c r="B266" t="s">
        <v>37</v>
      </c>
      <c r="C266" t="s">
        <v>43</v>
      </c>
      <c r="D266" t="s">
        <v>12</v>
      </c>
      <c r="F266">
        <v>44207</v>
      </c>
      <c r="G266">
        <v>44228</v>
      </c>
      <c r="H266">
        <f t="shared" si="4"/>
        <v>21</v>
      </c>
      <c r="I266">
        <v>1</v>
      </c>
      <c r="L266">
        <v>0.25</v>
      </c>
      <c r="M266">
        <v>150.31899999999999</v>
      </c>
      <c r="N266" t="s">
        <v>19</v>
      </c>
      <c r="O266">
        <v>21</v>
      </c>
      <c r="P266">
        <v>80</v>
      </c>
      <c r="Q266">
        <v>20</v>
      </c>
      <c r="R266">
        <v>20</v>
      </c>
      <c r="S266">
        <v>150.31899999999999</v>
      </c>
      <c r="T266">
        <v>170.31899999999999</v>
      </c>
      <c r="U266">
        <v>170.31899999999999</v>
      </c>
      <c r="V266" s="6">
        <v>2</v>
      </c>
      <c r="W266" s="6">
        <v>2</v>
      </c>
    </row>
    <row r="267" spans="1:23" x14ac:dyDescent="0.35">
      <c r="A267" t="s">
        <v>312</v>
      </c>
      <c r="B267" t="s">
        <v>40</v>
      </c>
      <c r="C267" t="s">
        <v>7</v>
      </c>
      <c r="D267" t="s">
        <v>12</v>
      </c>
      <c r="F267">
        <v>44207</v>
      </c>
      <c r="G267">
        <v>44250</v>
      </c>
      <c r="H267">
        <f t="shared" si="4"/>
        <v>43</v>
      </c>
      <c r="I267">
        <v>2</v>
      </c>
      <c r="L267">
        <v>0.25</v>
      </c>
      <c r="M267">
        <v>46.864899999999999</v>
      </c>
      <c r="N267" t="s">
        <v>17</v>
      </c>
      <c r="O267">
        <v>43</v>
      </c>
      <c r="P267">
        <v>140</v>
      </c>
      <c r="Q267">
        <v>35</v>
      </c>
      <c r="R267">
        <v>35</v>
      </c>
      <c r="S267">
        <v>46.864899999999999</v>
      </c>
      <c r="T267">
        <v>81.864900000000006</v>
      </c>
      <c r="U267">
        <v>81.864900000000006</v>
      </c>
      <c r="V267" s="6">
        <v>2</v>
      </c>
      <c r="W267" s="6">
        <v>3</v>
      </c>
    </row>
    <row r="268" spans="1:23" x14ac:dyDescent="0.35">
      <c r="A268" t="s">
        <v>313</v>
      </c>
      <c r="B268" t="s">
        <v>37</v>
      </c>
      <c r="C268" t="s">
        <v>43</v>
      </c>
      <c r="D268" t="s">
        <v>12</v>
      </c>
      <c r="F268">
        <v>44208</v>
      </c>
      <c r="G268">
        <v>44217</v>
      </c>
      <c r="H268">
        <f t="shared" si="4"/>
        <v>9</v>
      </c>
      <c r="I268">
        <v>1</v>
      </c>
      <c r="L268">
        <v>0.25</v>
      </c>
      <c r="M268">
        <v>19.5</v>
      </c>
      <c r="N268" t="s">
        <v>19</v>
      </c>
      <c r="O268">
        <v>9</v>
      </c>
      <c r="P268">
        <v>80</v>
      </c>
      <c r="Q268">
        <v>20</v>
      </c>
      <c r="R268">
        <v>20</v>
      </c>
      <c r="S268">
        <v>19.5</v>
      </c>
      <c r="T268">
        <v>39.5</v>
      </c>
      <c r="U268">
        <v>39.5</v>
      </c>
      <c r="V268" s="6">
        <v>3</v>
      </c>
      <c r="W268" s="6">
        <v>5</v>
      </c>
    </row>
    <row r="269" spans="1:23" x14ac:dyDescent="0.35">
      <c r="A269" t="s">
        <v>314</v>
      </c>
      <c r="B269" t="s">
        <v>34</v>
      </c>
      <c r="C269" t="s">
        <v>44</v>
      </c>
      <c r="D269" t="s">
        <v>13</v>
      </c>
      <c r="F269">
        <v>44208</v>
      </c>
      <c r="G269">
        <v>44215</v>
      </c>
      <c r="H269">
        <f t="shared" si="4"/>
        <v>7</v>
      </c>
      <c r="I269">
        <v>1</v>
      </c>
      <c r="L269">
        <v>1.25</v>
      </c>
      <c r="M269">
        <v>256.71809999999999</v>
      </c>
      <c r="N269" t="s">
        <v>18</v>
      </c>
      <c r="O269">
        <v>7</v>
      </c>
      <c r="P269">
        <v>80</v>
      </c>
      <c r="Q269">
        <v>100</v>
      </c>
      <c r="R269">
        <v>100</v>
      </c>
      <c r="S269">
        <v>256.71809999999999</v>
      </c>
      <c r="T269">
        <v>356.71809999999999</v>
      </c>
      <c r="U269">
        <v>356.71809999999999</v>
      </c>
      <c r="V269" s="6">
        <v>3</v>
      </c>
      <c r="W269" s="6">
        <v>3</v>
      </c>
    </row>
    <row r="270" spans="1:23" x14ac:dyDescent="0.35">
      <c r="A270" t="s">
        <v>315</v>
      </c>
      <c r="B270" t="s">
        <v>35</v>
      </c>
      <c r="C270" t="s">
        <v>8</v>
      </c>
      <c r="D270" t="s">
        <v>13</v>
      </c>
      <c r="F270">
        <v>44209</v>
      </c>
      <c r="G270">
        <v>44226</v>
      </c>
      <c r="H270">
        <f t="shared" si="4"/>
        <v>17</v>
      </c>
      <c r="I270">
        <v>1</v>
      </c>
      <c r="L270">
        <v>1</v>
      </c>
      <c r="M270">
        <v>86.293499999999995</v>
      </c>
      <c r="N270" t="s">
        <v>18</v>
      </c>
      <c r="O270">
        <v>17</v>
      </c>
      <c r="P270">
        <v>80</v>
      </c>
      <c r="Q270">
        <v>80</v>
      </c>
      <c r="R270">
        <v>80</v>
      </c>
      <c r="S270">
        <v>86.293499999999995</v>
      </c>
      <c r="T270">
        <v>166.29349999999999</v>
      </c>
      <c r="U270">
        <v>166.29349999999999</v>
      </c>
      <c r="V270" s="6">
        <v>4</v>
      </c>
      <c r="W270" s="6">
        <v>7</v>
      </c>
    </row>
    <row r="271" spans="1:23" x14ac:dyDescent="0.35">
      <c r="A271" t="s">
        <v>316</v>
      </c>
      <c r="B271" t="s">
        <v>37</v>
      </c>
      <c r="C271" t="s">
        <v>43</v>
      </c>
      <c r="D271" t="s">
        <v>12</v>
      </c>
      <c r="F271">
        <v>44210</v>
      </c>
      <c r="G271">
        <v>44215</v>
      </c>
      <c r="H271">
        <f t="shared" si="4"/>
        <v>5</v>
      </c>
      <c r="I271">
        <v>1</v>
      </c>
      <c r="L271">
        <v>0.25</v>
      </c>
      <c r="M271">
        <v>108.3061</v>
      </c>
      <c r="N271" t="s">
        <v>19</v>
      </c>
      <c r="O271">
        <v>5</v>
      </c>
      <c r="P271">
        <v>80</v>
      </c>
      <c r="Q271">
        <v>20</v>
      </c>
      <c r="R271">
        <v>20</v>
      </c>
      <c r="S271">
        <v>108.3061</v>
      </c>
      <c r="T271">
        <v>128.30610000000001</v>
      </c>
      <c r="U271">
        <v>128.30610000000001</v>
      </c>
      <c r="V271" s="6">
        <v>5</v>
      </c>
      <c r="W271" s="6">
        <v>3</v>
      </c>
    </row>
    <row r="272" spans="1:23" x14ac:dyDescent="0.35">
      <c r="A272" t="s">
        <v>317</v>
      </c>
      <c r="B272" t="s">
        <v>39</v>
      </c>
      <c r="C272" t="s">
        <v>44</v>
      </c>
      <c r="D272" t="s">
        <v>12</v>
      </c>
      <c r="F272">
        <v>44210</v>
      </c>
      <c r="G272">
        <v>44221</v>
      </c>
      <c r="H272">
        <f t="shared" si="4"/>
        <v>11</v>
      </c>
      <c r="I272">
        <v>1</v>
      </c>
      <c r="L272">
        <v>0.25</v>
      </c>
      <c r="M272">
        <v>70.8215</v>
      </c>
      <c r="N272" t="s">
        <v>18</v>
      </c>
      <c r="O272">
        <v>11</v>
      </c>
      <c r="P272">
        <v>80</v>
      </c>
      <c r="Q272">
        <v>20</v>
      </c>
      <c r="R272">
        <v>20</v>
      </c>
      <c r="S272">
        <v>70.8215</v>
      </c>
      <c r="T272">
        <v>90.8215</v>
      </c>
      <c r="U272">
        <v>90.8215</v>
      </c>
      <c r="V272" s="6">
        <v>5</v>
      </c>
      <c r="W272" s="6">
        <v>2</v>
      </c>
    </row>
    <row r="273" spans="1:23" x14ac:dyDescent="0.35">
      <c r="A273" t="s">
        <v>318</v>
      </c>
      <c r="B273" t="s">
        <v>37</v>
      </c>
      <c r="C273" t="s">
        <v>43</v>
      </c>
      <c r="D273" t="s">
        <v>12</v>
      </c>
      <c r="E273" t="s">
        <v>3</v>
      </c>
      <c r="F273">
        <v>44210</v>
      </c>
      <c r="G273">
        <v>44228</v>
      </c>
      <c r="H273">
        <f t="shared" si="4"/>
        <v>18</v>
      </c>
      <c r="I273">
        <v>1</v>
      </c>
      <c r="L273">
        <v>0.5</v>
      </c>
      <c r="M273">
        <v>56.919600000000003</v>
      </c>
      <c r="N273" t="s">
        <v>17</v>
      </c>
      <c r="O273">
        <v>18</v>
      </c>
      <c r="P273">
        <v>80</v>
      </c>
      <c r="Q273">
        <v>40</v>
      </c>
      <c r="R273">
        <v>40</v>
      </c>
      <c r="S273">
        <v>56.919600000000003</v>
      </c>
      <c r="T273">
        <v>96.919600000000003</v>
      </c>
      <c r="U273">
        <v>96.919600000000003</v>
      </c>
      <c r="V273" s="6">
        <v>5</v>
      </c>
      <c r="W273" s="6">
        <v>2</v>
      </c>
    </row>
    <row r="274" spans="1:23" x14ac:dyDescent="0.35">
      <c r="A274" t="s">
        <v>319</v>
      </c>
      <c r="B274" t="s">
        <v>35</v>
      </c>
      <c r="C274" t="s">
        <v>9</v>
      </c>
      <c r="D274" t="s">
        <v>12</v>
      </c>
      <c r="F274">
        <v>44210</v>
      </c>
      <c r="G274">
        <v>44232</v>
      </c>
      <c r="H274">
        <f t="shared" si="4"/>
        <v>22</v>
      </c>
      <c r="I274">
        <v>2</v>
      </c>
      <c r="L274">
        <v>0.5</v>
      </c>
      <c r="M274">
        <v>74.532399999999996</v>
      </c>
      <c r="N274" t="s">
        <v>18</v>
      </c>
      <c r="O274">
        <v>22</v>
      </c>
      <c r="P274">
        <v>140</v>
      </c>
      <c r="Q274">
        <v>70</v>
      </c>
      <c r="R274">
        <v>70</v>
      </c>
      <c r="S274">
        <v>74.532399999999996</v>
      </c>
      <c r="T274">
        <v>144.5324</v>
      </c>
      <c r="U274">
        <v>144.5324</v>
      </c>
      <c r="V274" s="6">
        <v>5</v>
      </c>
      <c r="W274" s="6">
        <v>6</v>
      </c>
    </row>
    <row r="275" spans="1:23" x14ac:dyDescent="0.35">
      <c r="A275" t="s">
        <v>320</v>
      </c>
      <c r="B275" t="s">
        <v>36</v>
      </c>
      <c r="C275" t="s">
        <v>7</v>
      </c>
      <c r="D275" t="s">
        <v>12</v>
      </c>
      <c r="F275">
        <v>44210</v>
      </c>
      <c r="G275">
        <v>44242</v>
      </c>
      <c r="H275">
        <f t="shared" si="4"/>
        <v>32</v>
      </c>
      <c r="I275">
        <v>2</v>
      </c>
      <c r="L275">
        <v>0.5</v>
      </c>
      <c r="M275">
        <v>137.22</v>
      </c>
      <c r="N275" t="s">
        <v>17</v>
      </c>
      <c r="O275">
        <v>32</v>
      </c>
      <c r="P275">
        <v>140</v>
      </c>
      <c r="Q275">
        <v>70</v>
      </c>
      <c r="R275">
        <v>70</v>
      </c>
      <c r="S275">
        <v>137.22</v>
      </c>
      <c r="T275">
        <v>207.22</v>
      </c>
      <c r="U275">
        <v>207.22</v>
      </c>
      <c r="V275" s="6">
        <v>5</v>
      </c>
      <c r="W275" s="6">
        <v>2</v>
      </c>
    </row>
    <row r="276" spans="1:23" x14ac:dyDescent="0.35">
      <c r="A276" t="s">
        <v>321</v>
      </c>
      <c r="B276" t="s">
        <v>35</v>
      </c>
      <c r="C276" t="s">
        <v>44</v>
      </c>
      <c r="D276" t="s">
        <v>12</v>
      </c>
      <c r="E276" t="s">
        <v>3</v>
      </c>
      <c r="F276">
        <v>44211</v>
      </c>
      <c r="G276">
        <v>44228</v>
      </c>
      <c r="H276">
        <f t="shared" si="4"/>
        <v>17</v>
      </c>
      <c r="I276">
        <v>2</v>
      </c>
      <c r="L276">
        <v>0.5</v>
      </c>
      <c r="M276">
        <v>83.462900000000005</v>
      </c>
      <c r="N276" t="s">
        <v>17</v>
      </c>
      <c r="O276">
        <v>17</v>
      </c>
      <c r="P276">
        <v>140</v>
      </c>
      <c r="Q276">
        <v>70</v>
      </c>
      <c r="R276">
        <v>70</v>
      </c>
      <c r="S276">
        <v>83.462900000000005</v>
      </c>
      <c r="T276">
        <v>153.46289999999999</v>
      </c>
      <c r="U276">
        <v>153.46289999999999</v>
      </c>
      <c r="V276" s="6">
        <v>6</v>
      </c>
      <c r="W276" s="6">
        <v>2</v>
      </c>
    </row>
    <row r="277" spans="1:23" x14ac:dyDescent="0.35">
      <c r="A277" t="s">
        <v>322</v>
      </c>
      <c r="B277" t="s">
        <v>38</v>
      </c>
      <c r="C277" t="s">
        <v>8</v>
      </c>
      <c r="D277" t="s">
        <v>12</v>
      </c>
      <c r="F277">
        <v>44212</v>
      </c>
      <c r="G277">
        <v>44230</v>
      </c>
      <c r="H277">
        <f t="shared" si="4"/>
        <v>18</v>
      </c>
      <c r="I277">
        <v>1</v>
      </c>
      <c r="L277">
        <v>1</v>
      </c>
      <c r="M277">
        <v>9.92</v>
      </c>
      <c r="N277" t="s">
        <v>19</v>
      </c>
      <c r="O277">
        <v>18</v>
      </c>
      <c r="P277">
        <v>80</v>
      </c>
      <c r="Q277">
        <v>80</v>
      </c>
      <c r="R277">
        <v>80</v>
      </c>
      <c r="S277">
        <v>9.92</v>
      </c>
      <c r="T277">
        <v>89.92</v>
      </c>
      <c r="U277">
        <v>89.92</v>
      </c>
      <c r="V277" s="6">
        <v>7</v>
      </c>
      <c r="W277" s="6">
        <v>4</v>
      </c>
    </row>
    <row r="278" spans="1:23" x14ac:dyDescent="0.35">
      <c r="A278" t="s">
        <v>323</v>
      </c>
      <c r="B278" t="s">
        <v>39</v>
      </c>
      <c r="C278" t="s">
        <v>44</v>
      </c>
      <c r="D278" t="s">
        <v>12</v>
      </c>
      <c r="F278">
        <v>44214</v>
      </c>
      <c r="G278">
        <v>44221</v>
      </c>
      <c r="H278">
        <f t="shared" si="4"/>
        <v>7</v>
      </c>
      <c r="I278">
        <v>1</v>
      </c>
      <c r="L278">
        <v>0.25</v>
      </c>
      <c r="M278">
        <v>72.350099999999998</v>
      </c>
      <c r="N278" t="s">
        <v>18</v>
      </c>
      <c r="O278">
        <v>7</v>
      </c>
      <c r="P278">
        <v>80</v>
      </c>
      <c r="Q278">
        <v>20</v>
      </c>
      <c r="R278">
        <v>20</v>
      </c>
      <c r="S278">
        <v>72.350099999999998</v>
      </c>
      <c r="T278">
        <v>92.350099999999998</v>
      </c>
      <c r="U278">
        <v>92.350099999999998</v>
      </c>
      <c r="V278" s="6">
        <v>2</v>
      </c>
      <c r="W278" s="6">
        <v>2</v>
      </c>
    </row>
    <row r="279" spans="1:23" x14ac:dyDescent="0.35">
      <c r="A279" t="s">
        <v>324</v>
      </c>
      <c r="B279" t="s">
        <v>35</v>
      </c>
      <c r="C279" t="s">
        <v>44</v>
      </c>
      <c r="D279" t="s">
        <v>11</v>
      </c>
      <c r="E279" t="s">
        <v>3</v>
      </c>
      <c r="F279">
        <v>44214</v>
      </c>
      <c r="G279">
        <v>44223</v>
      </c>
      <c r="H279">
        <f t="shared" si="4"/>
        <v>9</v>
      </c>
      <c r="I279">
        <v>1</v>
      </c>
      <c r="L279">
        <v>0.25</v>
      </c>
      <c r="M279">
        <v>19.9801</v>
      </c>
      <c r="N279" t="s">
        <v>17</v>
      </c>
      <c r="O279">
        <v>9</v>
      </c>
      <c r="P279">
        <v>80</v>
      </c>
      <c r="Q279">
        <v>20</v>
      </c>
      <c r="R279">
        <v>20</v>
      </c>
      <c r="S279">
        <v>19.9801</v>
      </c>
      <c r="T279">
        <v>39.9801</v>
      </c>
      <c r="U279">
        <v>39.9801</v>
      </c>
      <c r="V279" s="6">
        <v>2</v>
      </c>
      <c r="W279" s="6">
        <v>4</v>
      </c>
    </row>
    <row r="280" spans="1:23" x14ac:dyDescent="0.35">
      <c r="A280" t="s">
        <v>325</v>
      </c>
      <c r="B280" t="s">
        <v>40</v>
      </c>
      <c r="C280" t="s">
        <v>7</v>
      </c>
      <c r="D280" t="s">
        <v>2</v>
      </c>
      <c r="F280">
        <v>44214</v>
      </c>
      <c r="G280">
        <v>44229</v>
      </c>
      <c r="H280">
        <f t="shared" si="4"/>
        <v>15</v>
      </c>
      <c r="I280">
        <v>2</v>
      </c>
      <c r="L280">
        <v>1.25</v>
      </c>
      <c r="M280">
        <v>85.32</v>
      </c>
      <c r="N280" t="s">
        <v>17</v>
      </c>
      <c r="O280">
        <v>15</v>
      </c>
      <c r="P280">
        <v>140</v>
      </c>
      <c r="Q280">
        <v>175</v>
      </c>
      <c r="R280">
        <v>175</v>
      </c>
      <c r="S280">
        <v>85.32</v>
      </c>
      <c r="T280">
        <v>260.32</v>
      </c>
      <c r="U280">
        <v>260.32</v>
      </c>
      <c r="V280" s="6">
        <v>2</v>
      </c>
      <c r="W280" s="6">
        <v>3</v>
      </c>
    </row>
    <row r="281" spans="1:23" x14ac:dyDescent="0.35">
      <c r="A281" t="s">
        <v>326</v>
      </c>
      <c r="B281" t="s">
        <v>38</v>
      </c>
      <c r="C281" t="s">
        <v>8</v>
      </c>
      <c r="D281" t="s">
        <v>12</v>
      </c>
      <c r="F281">
        <v>44214</v>
      </c>
      <c r="G281">
        <v>44256</v>
      </c>
      <c r="H281">
        <f t="shared" si="4"/>
        <v>42</v>
      </c>
      <c r="I281">
        <v>1</v>
      </c>
      <c r="L281">
        <v>0.5</v>
      </c>
      <c r="M281">
        <v>180</v>
      </c>
      <c r="N281" t="s">
        <v>19</v>
      </c>
      <c r="O281">
        <v>42</v>
      </c>
      <c r="P281">
        <v>80</v>
      </c>
      <c r="Q281">
        <v>40</v>
      </c>
      <c r="R281">
        <v>40</v>
      </c>
      <c r="S281">
        <v>180</v>
      </c>
      <c r="T281">
        <v>220</v>
      </c>
      <c r="U281">
        <v>220</v>
      </c>
      <c r="V281" s="6">
        <v>2</v>
      </c>
      <c r="W281" s="6">
        <v>2</v>
      </c>
    </row>
    <row r="282" spans="1:23" x14ac:dyDescent="0.35">
      <c r="A282" t="s">
        <v>327</v>
      </c>
      <c r="B282" t="s">
        <v>40</v>
      </c>
      <c r="C282" t="s">
        <v>7</v>
      </c>
      <c r="D282" t="s">
        <v>12</v>
      </c>
      <c r="F282">
        <v>44215</v>
      </c>
      <c r="G282">
        <v>44231</v>
      </c>
      <c r="H282">
        <f t="shared" si="4"/>
        <v>16</v>
      </c>
      <c r="I282">
        <v>2</v>
      </c>
      <c r="L282">
        <v>0.25</v>
      </c>
      <c r="M282">
        <v>52.350099999999998</v>
      </c>
      <c r="N282" t="s">
        <v>17</v>
      </c>
      <c r="O282">
        <v>16</v>
      </c>
      <c r="P282">
        <v>140</v>
      </c>
      <c r="Q282">
        <v>35</v>
      </c>
      <c r="R282">
        <v>35</v>
      </c>
      <c r="S282">
        <v>52.350099999999998</v>
      </c>
      <c r="T282">
        <v>87.350099999999998</v>
      </c>
      <c r="U282">
        <v>87.350099999999998</v>
      </c>
      <c r="V282" s="6">
        <v>3</v>
      </c>
      <c r="W282" s="6">
        <v>5</v>
      </c>
    </row>
    <row r="283" spans="1:23" x14ac:dyDescent="0.35">
      <c r="A283" t="s">
        <v>328</v>
      </c>
      <c r="B283" t="s">
        <v>40</v>
      </c>
      <c r="C283" t="s">
        <v>7</v>
      </c>
      <c r="D283" t="s">
        <v>12</v>
      </c>
      <c r="F283">
        <v>44215</v>
      </c>
      <c r="G283">
        <v>44236</v>
      </c>
      <c r="H283">
        <f t="shared" si="4"/>
        <v>21</v>
      </c>
      <c r="I283">
        <v>2</v>
      </c>
      <c r="L283">
        <v>0.5</v>
      </c>
      <c r="M283">
        <v>45.293500000000002</v>
      </c>
      <c r="N283" t="s">
        <v>17</v>
      </c>
      <c r="O283">
        <v>21</v>
      </c>
      <c r="P283">
        <v>140</v>
      </c>
      <c r="Q283">
        <v>70</v>
      </c>
      <c r="R283">
        <v>70</v>
      </c>
      <c r="S283">
        <v>45.293500000000002</v>
      </c>
      <c r="T283">
        <v>115.29349999999999</v>
      </c>
      <c r="U283">
        <v>115.29349999999999</v>
      </c>
      <c r="V283" s="6">
        <v>3</v>
      </c>
      <c r="W283" s="6">
        <v>3</v>
      </c>
    </row>
    <row r="284" spans="1:23" x14ac:dyDescent="0.35">
      <c r="A284" t="s">
        <v>329</v>
      </c>
      <c r="B284" t="s">
        <v>37</v>
      </c>
      <c r="C284" t="s">
        <v>43</v>
      </c>
      <c r="D284" t="s">
        <v>11</v>
      </c>
      <c r="F284">
        <v>44216</v>
      </c>
      <c r="G284">
        <v>44224</v>
      </c>
      <c r="H284">
        <f t="shared" si="4"/>
        <v>8</v>
      </c>
      <c r="I284">
        <v>1</v>
      </c>
      <c r="L284">
        <v>0.25</v>
      </c>
      <c r="M284">
        <v>11.7</v>
      </c>
      <c r="N284" t="s">
        <v>17</v>
      </c>
      <c r="O284">
        <v>8</v>
      </c>
      <c r="P284">
        <v>80</v>
      </c>
      <c r="Q284">
        <v>20</v>
      </c>
      <c r="R284">
        <v>20</v>
      </c>
      <c r="S284">
        <v>11.7</v>
      </c>
      <c r="T284">
        <v>31.7</v>
      </c>
      <c r="U284">
        <v>31.7</v>
      </c>
      <c r="V284" s="6">
        <v>4</v>
      </c>
      <c r="W284" s="6">
        <v>5</v>
      </c>
    </row>
    <row r="285" spans="1:23" x14ac:dyDescent="0.35">
      <c r="A285" t="s">
        <v>330</v>
      </c>
      <c r="B285" t="s">
        <v>34</v>
      </c>
      <c r="C285" t="s">
        <v>8</v>
      </c>
      <c r="D285" t="s">
        <v>11</v>
      </c>
      <c r="F285">
        <v>44216</v>
      </c>
      <c r="G285">
        <v>44329</v>
      </c>
      <c r="H285">
        <f t="shared" si="4"/>
        <v>113</v>
      </c>
      <c r="I285">
        <v>1</v>
      </c>
      <c r="L285">
        <v>0.25</v>
      </c>
      <c r="M285">
        <v>37.707000000000001</v>
      </c>
      <c r="N285" t="s">
        <v>19</v>
      </c>
      <c r="O285">
        <v>113</v>
      </c>
      <c r="P285">
        <v>80</v>
      </c>
      <c r="Q285">
        <v>20</v>
      </c>
      <c r="R285">
        <v>20</v>
      </c>
      <c r="S285">
        <v>37.707000000000001</v>
      </c>
      <c r="T285">
        <v>57.707000000000001</v>
      </c>
      <c r="U285">
        <v>57.707000000000001</v>
      </c>
      <c r="V285" s="6">
        <v>4</v>
      </c>
      <c r="W285" s="6">
        <v>5</v>
      </c>
    </row>
    <row r="286" spans="1:23" x14ac:dyDescent="0.35">
      <c r="A286" t="s">
        <v>331</v>
      </c>
      <c r="B286" t="s">
        <v>34</v>
      </c>
      <c r="C286" t="s">
        <v>6</v>
      </c>
      <c r="D286" t="s">
        <v>1</v>
      </c>
      <c r="F286">
        <v>44217</v>
      </c>
      <c r="G286">
        <v>44229</v>
      </c>
      <c r="H286">
        <f t="shared" si="4"/>
        <v>12</v>
      </c>
      <c r="I286">
        <v>1</v>
      </c>
      <c r="L286">
        <v>1</v>
      </c>
      <c r="M286">
        <v>155.03550000000001</v>
      </c>
      <c r="N286" t="s">
        <v>18</v>
      </c>
      <c r="O286">
        <v>12</v>
      </c>
      <c r="P286">
        <v>80</v>
      </c>
      <c r="Q286">
        <v>80</v>
      </c>
      <c r="R286">
        <v>80</v>
      </c>
      <c r="S286">
        <v>155.03550000000001</v>
      </c>
      <c r="T286">
        <v>235.03550000000001</v>
      </c>
      <c r="U286">
        <v>235.03550000000001</v>
      </c>
      <c r="V286" s="6">
        <v>5</v>
      </c>
      <c r="W286" s="6">
        <v>3</v>
      </c>
    </row>
    <row r="287" spans="1:23" x14ac:dyDescent="0.35">
      <c r="A287" t="s">
        <v>332</v>
      </c>
      <c r="B287" t="s">
        <v>37</v>
      </c>
      <c r="C287" t="s">
        <v>43</v>
      </c>
      <c r="D287" t="s">
        <v>12</v>
      </c>
      <c r="F287">
        <v>44217</v>
      </c>
      <c r="G287">
        <v>44239</v>
      </c>
      <c r="H287">
        <f t="shared" si="4"/>
        <v>22</v>
      </c>
      <c r="I287">
        <v>1</v>
      </c>
      <c r="L287">
        <v>1.25</v>
      </c>
      <c r="M287">
        <v>93.6</v>
      </c>
      <c r="N287" t="s">
        <v>19</v>
      </c>
      <c r="O287">
        <v>22</v>
      </c>
      <c r="P287">
        <v>80</v>
      </c>
      <c r="Q287">
        <v>100</v>
      </c>
      <c r="R287">
        <v>100</v>
      </c>
      <c r="S287">
        <v>93.6</v>
      </c>
      <c r="T287">
        <v>193.6</v>
      </c>
      <c r="U287">
        <v>193.6</v>
      </c>
      <c r="V287" s="6">
        <v>5</v>
      </c>
      <c r="W287" s="6">
        <v>6</v>
      </c>
    </row>
    <row r="288" spans="1:23" x14ac:dyDescent="0.35">
      <c r="A288" t="s">
        <v>333</v>
      </c>
      <c r="B288" t="s">
        <v>36</v>
      </c>
      <c r="C288" t="s">
        <v>7</v>
      </c>
      <c r="D288" t="s">
        <v>11</v>
      </c>
      <c r="F288">
        <v>44217</v>
      </c>
      <c r="G288">
        <v>44237</v>
      </c>
      <c r="H288">
        <f t="shared" si="4"/>
        <v>20</v>
      </c>
      <c r="I288">
        <v>1</v>
      </c>
      <c r="L288">
        <v>0.25</v>
      </c>
      <c r="M288">
        <v>21.33</v>
      </c>
      <c r="N288" t="s">
        <v>17</v>
      </c>
      <c r="O288">
        <v>20</v>
      </c>
      <c r="P288">
        <v>80</v>
      </c>
      <c r="Q288">
        <v>20</v>
      </c>
      <c r="R288">
        <v>20</v>
      </c>
      <c r="S288">
        <v>21.33</v>
      </c>
      <c r="T288">
        <v>41.33</v>
      </c>
      <c r="U288">
        <v>41.33</v>
      </c>
      <c r="V288" s="6">
        <v>5</v>
      </c>
      <c r="W288" s="6">
        <v>4</v>
      </c>
    </row>
    <row r="289" spans="1:23" x14ac:dyDescent="0.35">
      <c r="A289" t="s">
        <v>334</v>
      </c>
      <c r="B289" t="s">
        <v>34</v>
      </c>
      <c r="C289" t="s">
        <v>9</v>
      </c>
      <c r="D289" t="s">
        <v>2</v>
      </c>
      <c r="F289">
        <v>44217</v>
      </c>
      <c r="G289">
        <v>44278</v>
      </c>
      <c r="H289">
        <f t="shared" si="4"/>
        <v>61</v>
      </c>
      <c r="I289">
        <v>1</v>
      </c>
      <c r="L289">
        <v>2.5</v>
      </c>
      <c r="M289">
        <v>357.11079999999998</v>
      </c>
      <c r="N289" t="s">
        <v>17</v>
      </c>
      <c r="O289">
        <v>61</v>
      </c>
      <c r="P289">
        <v>80</v>
      </c>
      <c r="Q289">
        <v>200</v>
      </c>
      <c r="R289">
        <v>200</v>
      </c>
      <c r="S289">
        <v>357.11079999999998</v>
      </c>
      <c r="T289">
        <v>557.11079999999993</v>
      </c>
      <c r="U289">
        <v>557.11079999999993</v>
      </c>
      <c r="V289" s="6">
        <v>5</v>
      </c>
      <c r="W289" s="6">
        <v>3</v>
      </c>
    </row>
    <row r="290" spans="1:23" x14ac:dyDescent="0.35">
      <c r="A290" t="s">
        <v>335</v>
      </c>
      <c r="B290" t="s">
        <v>35</v>
      </c>
      <c r="C290" t="s">
        <v>9</v>
      </c>
      <c r="D290" t="s">
        <v>11</v>
      </c>
      <c r="F290">
        <v>44218</v>
      </c>
      <c r="G290">
        <v>44226</v>
      </c>
      <c r="H290">
        <f t="shared" si="4"/>
        <v>8</v>
      </c>
      <c r="I290">
        <v>1</v>
      </c>
      <c r="L290">
        <v>0.25</v>
      </c>
      <c r="M290">
        <v>120</v>
      </c>
      <c r="N290" t="s">
        <v>18</v>
      </c>
      <c r="O290">
        <v>8</v>
      </c>
      <c r="P290">
        <v>80</v>
      </c>
      <c r="Q290">
        <v>20</v>
      </c>
      <c r="R290">
        <v>20</v>
      </c>
      <c r="S290">
        <v>120</v>
      </c>
      <c r="T290">
        <v>140</v>
      </c>
      <c r="U290">
        <v>140</v>
      </c>
      <c r="V290" s="6">
        <v>6</v>
      </c>
      <c r="W290" s="6">
        <v>7</v>
      </c>
    </row>
    <row r="291" spans="1:23" x14ac:dyDescent="0.35">
      <c r="A291" t="s">
        <v>336</v>
      </c>
      <c r="B291" t="s">
        <v>39</v>
      </c>
      <c r="C291" t="s">
        <v>9</v>
      </c>
      <c r="D291" t="s">
        <v>13</v>
      </c>
      <c r="F291">
        <v>44221</v>
      </c>
      <c r="G291">
        <v>44236</v>
      </c>
      <c r="H291">
        <f t="shared" si="4"/>
        <v>15</v>
      </c>
      <c r="I291">
        <v>1</v>
      </c>
      <c r="L291">
        <v>0.5</v>
      </c>
      <c r="M291">
        <v>52.350099999999998</v>
      </c>
      <c r="N291" t="s">
        <v>18</v>
      </c>
      <c r="O291">
        <v>15</v>
      </c>
      <c r="P291">
        <v>80</v>
      </c>
      <c r="Q291">
        <v>40</v>
      </c>
      <c r="R291">
        <v>40</v>
      </c>
      <c r="S291">
        <v>52.350099999999998</v>
      </c>
      <c r="T291">
        <v>92.350099999999998</v>
      </c>
      <c r="U291">
        <v>92.350099999999998</v>
      </c>
      <c r="V291" s="6">
        <v>2</v>
      </c>
      <c r="W291" s="6">
        <v>3</v>
      </c>
    </row>
    <row r="292" spans="1:23" x14ac:dyDescent="0.35">
      <c r="A292" t="s">
        <v>337</v>
      </c>
      <c r="B292" t="s">
        <v>35</v>
      </c>
      <c r="C292" t="s">
        <v>44</v>
      </c>
      <c r="D292" t="s">
        <v>13</v>
      </c>
      <c r="F292">
        <v>44221</v>
      </c>
      <c r="G292">
        <v>44242</v>
      </c>
      <c r="H292">
        <f t="shared" si="4"/>
        <v>21</v>
      </c>
      <c r="I292">
        <v>1</v>
      </c>
      <c r="L292">
        <v>3.25</v>
      </c>
      <c r="M292">
        <v>511.875</v>
      </c>
      <c r="N292" t="s">
        <v>17</v>
      </c>
      <c r="O292">
        <v>21</v>
      </c>
      <c r="P292">
        <v>80</v>
      </c>
      <c r="Q292">
        <v>260</v>
      </c>
      <c r="R292">
        <v>260</v>
      </c>
      <c r="S292">
        <v>511.875</v>
      </c>
      <c r="T292">
        <v>771.875</v>
      </c>
      <c r="U292">
        <v>771.875</v>
      </c>
      <c r="V292" s="6">
        <v>2</v>
      </c>
      <c r="W292" s="6">
        <v>2</v>
      </c>
    </row>
    <row r="293" spans="1:23" x14ac:dyDescent="0.35">
      <c r="A293" t="s">
        <v>338</v>
      </c>
      <c r="B293" t="s">
        <v>36</v>
      </c>
      <c r="C293" t="s">
        <v>7</v>
      </c>
      <c r="D293" t="s">
        <v>13</v>
      </c>
      <c r="F293">
        <v>44221</v>
      </c>
      <c r="G293">
        <v>44275</v>
      </c>
      <c r="H293">
        <f t="shared" si="4"/>
        <v>54</v>
      </c>
      <c r="I293">
        <v>2</v>
      </c>
      <c r="L293">
        <v>2</v>
      </c>
      <c r="M293">
        <v>368.87400000000002</v>
      </c>
      <c r="N293" t="s">
        <v>17</v>
      </c>
      <c r="O293">
        <v>54</v>
      </c>
      <c r="P293">
        <v>140</v>
      </c>
      <c r="Q293">
        <v>280</v>
      </c>
      <c r="R293">
        <v>280</v>
      </c>
      <c r="S293">
        <v>368.87400000000002</v>
      </c>
      <c r="T293">
        <v>648.87400000000002</v>
      </c>
      <c r="U293">
        <v>648.87400000000002</v>
      </c>
      <c r="V293" s="6">
        <v>2</v>
      </c>
      <c r="W293" s="6">
        <v>7</v>
      </c>
    </row>
    <row r="294" spans="1:23" x14ac:dyDescent="0.35">
      <c r="A294" t="s">
        <v>339</v>
      </c>
      <c r="B294" t="s">
        <v>36</v>
      </c>
      <c r="C294" t="s">
        <v>7</v>
      </c>
      <c r="D294" t="s">
        <v>11</v>
      </c>
      <c r="F294">
        <v>44223</v>
      </c>
      <c r="G294">
        <v>44231</v>
      </c>
      <c r="H294">
        <f t="shared" si="4"/>
        <v>8</v>
      </c>
      <c r="I294">
        <v>1</v>
      </c>
      <c r="L294">
        <v>0.25</v>
      </c>
      <c r="M294">
        <v>120</v>
      </c>
      <c r="N294" t="s">
        <v>17</v>
      </c>
      <c r="O294">
        <v>8</v>
      </c>
      <c r="P294">
        <v>80</v>
      </c>
      <c r="Q294">
        <v>20</v>
      </c>
      <c r="R294">
        <v>20</v>
      </c>
      <c r="S294">
        <v>120</v>
      </c>
      <c r="T294">
        <v>140</v>
      </c>
      <c r="U294">
        <v>140</v>
      </c>
      <c r="V294" s="6">
        <v>4</v>
      </c>
      <c r="W294" s="6">
        <v>5</v>
      </c>
    </row>
    <row r="295" spans="1:23" x14ac:dyDescent="0.35">
      <c r="A295" t="s">
        <v>340</v>
      </c>
      <c r="B295" t="s">
        <v>36</v>
      </c>
      <c r="C295" t="s">
        <v>7</v>
      </c>
      <c r="D295" t="s">
        <v>13</v>
      </c>
      <c r="E295" t="s">
        <v>3</v>
      </c>
      <c r="F295">
        <v>44223</v>
      </c>
      <c r="G295">
        <v>44249</v>
      </c>
      <c r="H295">
        <f t="shared" si="4"/>
        <v>26</v>
      </c>
      <c r="I295">
        <v>2</v>
      </c>
      <c r="L295">
        <v>0.5</v>
      </c>
      <c r="M295">
        <v>5.4720000000000004</v>
      </c>
      <c r="N295" t="s">
        <v>18</v>
      </c>
      <c r="O295">
        <v>26</v>
      </c>
      <c r="P295">
        <v>140</v>
      </c>
      <c r="Q295">
        <v>70</v>
      </c>
      <c r="R295">
        <v>70</v>
      </c>
      <c r="S295">
        <v>5.4720000000000004</v>
      </c>
      <c r="T295">
        <v>75.471999999999994</v>
      </c>
      <c r="U295">
        <v>75.471999999999994</v>
      </c>
      <c r="V295" s="6">
        <v>4</v>
      </c>
      <c r="W295" s="6">
        <v>2</v>
      </c>
    </row>
    <row r="296" spans="1:23" x14ac:dyDescent="0.35">
      <c r="A296" t="s">
        <v>341</v>
      </c>
      <c r="B296" t="s">
        <v>39</v>
      </c>
      <c r="C296" t="s">
        <v>8</v>
      </c>
      <c r="D296" t="s">
        <v>12</v>
      </c>
      <c r="F296">
        <v>44224</v>
      </c>
      <c r="G296">
        <v>44235</v>
      </c>
      <c r="H296">
        <f t="shared" si="4"/>
        <v>11</v>
      </c>
      <c r="I296">
        <v>1</v>
      </c>
      <c r="L296">
        <v>1</v>
      </c>
      <c r="M296">
        <v>60</v>
      </c>
      <c r="N296" t="s">
        <v>18</v>
      </c>
      <c r="O296">
        <v>11</v>
      </c>
      <c r="P296">
        <v>80</v>
      </c>
      <c r="Q296">
        <v>80</v>
      </c>
      <c r="R296">
        <v>80</v>
      </c>
      <c r="S296">
        <v>60</v>
      </c>
      <c r="T296">
        <v>140</v>
      </c>
      <c r="U296">
        <v>140</v>
      </c>
      <c r="V296" s="6">
        <v>5</v>
      </c>
      <c r="W296" s="6">
        <v>2</v>
      </c>
    </row>
    <row r="297" spans="1:23" x14ac:dyDescent="0.35">
      <c r="A297" t="s">
        <v>342</v>
      </c>
      <c r="B297" t="s">
        <v>35</v>
      </c>
      <c r="C297" t="s">
        <v>9</v>
      </c>
      <c r="D297" t="s">
        <v>13</v>
      </c>
      <c r="F297">
        <v>44224</v>
      </c>
      <c r="G297">
        <v>44237</v>
      </c>
      <c r="H297">
        <f t="shared" si="4"/>
        <v>13</v>
      </c>
      <c r="I297">
        <v>1</v>
      </c>
      <c r="L297">
        <v>0.75</v>
      </c>
      <c r="M297">
        <v>114.89449999999999</v>
      </c>
      <c r="N297" t="s">
        <v>19</v>
      </c>
      <c r="O297">
        <v>13</v>
      </c>
      <c r="P297">
        <v>80</v>
      </c>
      <c r="Q297">
        <v>60</v>
      </c>
      <c r="R297">
        <v>60</v>
      </c>
      <c r="S297">
        <v>114.89449999999999</v>
      </c>
      <c r="T297">
        <v>174.89449999999999</v>
      </c>
      <c r="U297">
        <v>174.89449999999999</v>
      </c>
      <c r="V297" s="6">
        <v>5</v>
      </c>
      <c r="W297" s="6">
        <v>4</v>
      </c>
    </row>
    <row r="298" spans="1:23" x14ac:dyDescent="0.35">
      <c r="A298" t="s">
        <v>343</v>
      </c>
      <c r="B298" t="s">
        <v>36</v>
      </c>
      <c r="C298" t="s">
        <v>7</v>
      </c>
      <c r="D298" t="s">
        <v>12</v>
      </c>
      <c r="F298">
        <v>44224</v>
      </c>
      <c r="G298">
        <v>44245</v>
      </c>
      <c r="H298">
        <f t="shared" si="4"/>
        <v>21</v>
      </c>
      <c r="I298">
        <v>2</v>
      </c>
      <c r="L298">
        <v>0.25</v>
      </c>
      <c r="M298">
        <v>23.899000000000001</v>
      </c>
      <c r="N298" t="s">
        <v>18</v>
      </c>
      <c r="O298">
        <v>21</v>
      </c>
      <c r="P298">
        <v>140</v>
      </c>
      <c r="Q298">
        <v>35</v>
      </c>
      <c r="R298">
        <v>35</v>
      </c>
      <c r="S298">
        <v>23.899000000000001</v>
      </c>
      <c r="T298">
        <v>58.899000000000001</v>
      </c>
      <c r="U298">
        <v>58.899000000000001</v>
      </c>
      <c r="V298" s="6">
        <v>5</v>
      </c>
      <c r="W298" s="6">
        <v>5</v>
      </c>
    </row>
    <row r="299" spans="1:23" x14ac:dyDescent="0.35">
      <c r="A299" t="s">
        <v>344</v>
      </c>
      <c r="B299" t="s">
        <v>37</v>
      </c>
      <c r="C299" t="s">
        <v>43</v>
      </c>
      <c r="D299" t="s">
        <v>12</v>
      </c>
      <c r="F299">
        <v>44224</v>
      </c>
      <c r="G299">
        <v>44245</v>
      </c>
      <c r="H299">
        <f t="shared" si="4"/>
        <v>21</v>
      </c>
      <c r="I299">
        <v>1</v>
      </c>
      <c r="L299">
        <v>0.25</v>
      </c>
      <c r="M299">
        <v>57.2</v>
      </c>
      <c r="N299" t="s">
        <v>19</v>
      </c>
      <c r="O299">
        <v>21</v>
      </c>
      <c r="P299">
        <v>80</v>
      </c>
      <c r="Q299">
        <v>20</v>
      </c>
      <c r="R299">
        <v>20</v>
      </c>
      <c r="S299">
        <v>57.2</v>
      </c>
      <c r="T299">
        <v>77.2</v>
      </c>
      <c r="U299">
        <v>77.2</v>
      </c>
      <c r="V299" s="6">
        <v>5</v>
      </c>
      <c r="W299" s="6">
        <v>5</v>
      </c>
    </row>
    <row r="300" spans="1:23" x14ac:dyDescent="0.35">
      <c r="A300" t="s">
        <v>345</v>
      </c>
      <c r="B300" t="s">
        <v>35</v>
      </c>
      <c r="C300" t="s">
        <v>9</v>
      </c>
      <c r="D300" t="s">
        <v>13</v>
      </c>
      <c r="F300">
        <v>44224</v>
      </c>
      <c r="G300">
        <v>44258</v>
      </c>
      <c r="H300">
        <f t="shared" si="4"/>
        <v>34</v>
      </c>
      <c r="I300">
        <v>2</v>
      </c>
      <c r="L300">
        <v>8.5</v>
      </c>
      <c r="M300">
        <v>653.98500000000001</v>
      </c>
      <c r="N300" t="s">
        <v>17</v>
      </c>
      <c r="O300">
        <v>34</v>
      </c>
      <c r="P300">
        <v>140</v>
      </c>
      <c r="Q300">
        <v>1190</v>
      </c>
      <c r="R300">
        <v>1190</v>
      </c>
      <c r="S300">
        <v>653.98500000000001</v>
      </c>
      <c r="T300">
        <v>1843.9850000000001</v>
      </c>
      <c r="U300">
        <v>1843.9850000000001</v>
      </c>
      <c r="V300" s="6">
        <v>5</v>
      </c>
      <c r="W300" s="6">
        <v>4</v>
      </c>
    </row>
    <row r="301" spans="1:23" x14ac:dyDescent="0.35">
      <c r="A301" t="s">
        <v>346</v>
      </c>
      <c r="B301" t="s">
        <v>37</v>
      </c>
      <c r="C301" t="s">
        <v>43</v>
      </c>
      <c r="D301" t="s">
        <v>12</v>
      </c>
      <c r="F301">
        <v>44224</v>
      </c>
      <c r="G301">
        <v>44271</v>
      </c>
      <c r="H301">
        <f t="shared" si="4"/>
        <v>47</v>
      </c>
      <c r="I301">
        <v>1</v>
      </c>
      <c r="L301">
        <v>0.5</v>
      </c>
      <c r="M301">
        <v>9.75</v>
      </c>
      <c r="N301" t="s">
        <v>17</v>
      </c>
      <c r="O301">
        <v>47</v>
      </c>
      <c r="P301">
        <v>80</v>
      </c>
      <c r="Q301">
        <v>40</v>
      </c>
      <c r="R301">
        <v>40</v>
      </c>
      <c r="S301">
        <v>9.75</v>
      </c>
      <c r="T301">
        <v>49.75</v>
      </c>
      <c r="U301">
        <v>49.75</v>
      </c>
      <c r="V301" s="6">
        <v>5</v>
      </c>
      <c r="W301" s="6">
        <v>3</v>
      </c>
    </row>
    <row r="302" spans="1:23" x14ac:dyDescent="0.35">
      <c r="A302" t="s">
        <v>347</v>
      </c>
      <c r="B302" t="s">
        <v>36</v>
      </c>
      <c r="C302" t="s">
        <v>7</v>
      </c>
      <c r="D302" t="s">
        <v>13</v>
      </c>
      <c r="F302">
        <v>44226</v>
      </c>
      <c r="G302">
        <v>44229</v>
      </c>
      <c r="H302">
        <f t="shared" si="4"/>
        <v>3</v>
      </c>
      <c r="I302">
        <v>2</v>
      </c>
      <c r="L302">
        <v>0.5</v>
      </c>
      <c r="M302">
        <v>134</v>
      </c>
      <c r="N302" t="s">
        <v>17</v>
      </c>
      <c r="O302">
        <v>3</v>
      </c>
      <c r="P302">
        <v>140</v>
      </c>
      <c r="Q302">
        <v>70</v>
      </c>
      <c r="R302">
        <v>70</v>
      </c>
      <c r="S302">
        <v>134</v>
      </c>
      <c r="T302">
        <v>204</v>
      </c>
      <c r="U302">
        <v>204</v>
      </c>
      <c r="V302" s="6">
        <v>7</v>
      </c>
      <c r="W302" s="6">
        <v>3</v>
      </c>
    </row>
    <row r="303" spans="1:23" x14ac:dyDescent="0.35">
      <c r="A303" t="s">
        <v>348</v>
      </c>
      <c r="B303" t="s">
        <v>36</v>
      </c>
      <c r="C303" t="s">
        <v>7</v>
      </c>
      <c r="D303" t="s">
        <v>12</v>
      </c>
      <c r="F303">
        <v>44228</v>
      </c>
      <c r="G303">
        <v>44237</v>
      </c>
      <c r="H303">
        <f t="shared" si="4"/>
        <v>9</v>
      </c>
      <c r="I303">
        <v>2</v>
      </c>
      <c r="L303">
        <v>0.25</v>
      </c>
      <c r="M303">
        <v>144</v>
      </c>
      <c r="N303" t="s">
        <v>17</v>
      </c>
      <c r="O303">
        <v>9</v>
      </c>
      <c r="P303">
        <v>140</v>
      </c>
      <c r="Q303">
        <v>35</v>
      </c>
      <c r="R303">
        <v>35</v>
      </c>
      <c r="S303">
        <v>144</v>
      </c>
      <c r="T303">
        <v>179</v>
      </c>
      <c r="U303">
        <v>179</v>
      </c>
      <c r="V303" s="6">
        <v>2</v>
      </c>
      <c r="W303" s="6">
        <v>4</v>
      </c>
    </row>
    <row r="304" spans="1:23" x14ac:dyDescent="0.35">
      <c r="A304" t="s">
        <v>349</v>
      </c>
      <c r="B304" t="s">
        <v>35</v>
      </c>
      <c r="C304" t="s">
        <v>9</v>
      </c>
      <c r="D304" t="s">
        <v>12</v>
      </c>
      <c r="F304">
        <v>44228</v>
      </c>
      <c r="G304">
        <v>44237</v>
      </c>
      <c r="H304">
        <f t="shared" si="4"/>
        <v>9</v>
      </c>
      <c r="I304">
        <v>1</v>
      </c>
      <c r="L304">
        <v>0.5</v>
      </c>
      <c r="M304">
        <v>205.1859</v>
      </c>
      <c r="N304" t="s">
        <v>18</v>
      </c>
      <c r="O304">
        <v>9</v>
      </c>
      <c r="P304">
        <v>80</v>
      </c>
      <c r="Q304">
        <v>40</v>
      </c>
      <c r="R304">
        <v>40</v>
      </c>
      <c r="S304">
        <v>205.1859</v>
      </c>
      <c r="T304">
        <v>245.1859</v>
      </c>
      <c r="U304">
        <v>245.1859</v>
      </c>
      <c r="V304" s="6">
        <v>2</v>
      </c>
      <c r="W304" s="6">
        <v>4</v>
      </c>
    </row>
    <row r="305" spans="1:23" x14ac:dyDescent="0.35">
      <c r="A305" t="s">
        <v>350</v>
      </c>
      <c r="B305" t="s">
        <v>38</v>
      </c>
      <c r="C305" t="s">
        <v>43</v>
      </c>
      <c r="D305" t="s">
        <v>13</v>
      </c>
      <c r="F305">
        <v>44228</v>
      </c>
      <c r="G305">
        <v>44252</v>
      </c>
      <c r="H305">
        <f t="shared" si="4"/>
        <v>24</v>
      </c>
      <c r="I305">
        <v>1</v>
      </c>
      <c r="L305">
        <v>0.5</v>
      </c>
      <c r="M305">
        <v>42.9</v>
      </c>
      <c r="N305" t="s">
        <v>17</v>
      </c>
      <c r="O305">
        <v>24</v>
      </c>
      <c r="P305">
        <v>80</v>
      </c>
      <c r="Q305">
        <v>40</v>
      </c>
      <c r="R305">
        <v>40</v>
      </c>
      <c r="S305">
        <v>42.9</v>
      </c>
      <c r="T305">
        <v>82.9</v>
      </c>
      <c r="U305">
        <v>82.9</v>
      </c>
      <c r="V305" s="6">
        <v>2</v>
      </c>
      <c r="W305" s="6">
        <v>5</v>
      </c>
    </row>
    <row r="306" spans="1:23" x14ac:dyDescent="0.35">
      <c r="A306" t="s">
        <v>351</v>
      </c>
      <c r="B306" t="s">
        <v>40</v>
      </c>
      <c r="C306" t="s">
        <v>7</v>
      </c>
      <c r="D306" t="s">
        <v>13</v>
      </c>
      <c r="F306">
        <v>44228</v>
      </c>
      <c r="G306">
        <v>44258</v>
      </c>
      <c r="H306">
        <f t="shared" si="4"/>
        <v>30</v>
      </c>
      <c r="I306">
        <v>2</v>
      </c>
      <c r="L306">
        <v>1.5</v>
      </c>
      <c r="M306">
        <v>319.82150000000001</v>
      </c>
      <c r="N306" t="s">
        <v>17</v>
      </c>
      <c r="O306">
        <v>30</v>
      </c>
      <c r="P306">
        <v>140</v>
      </c>
      <c r="Q306">
        <v>210</v>
      </c>
      <c r="R306">
        <v>210</v>
      </c>
      <c r="S306">
        <v>319.82150000000001</v>
      </c>
      <c r="T306">
        <v>529.82150000000001</v>
      </c>
      <c r="U306">
        <v>529.82150000000001</v>
      </c>
      <c r="V306" s="6">
        <v>2</v>
      </c>
      <c r="W306" s="6">
        <v>4</v>
      </c>
    </row>
    <row r="307" spans="1:23" x14ac:dyDescent="0.35">
      <c r="A307" t="s">
        <v>352</v>
      </c>
      <c r="B307" t="s">
        <v>41</v>
      </c>
      <c r="C307" t="s">
        <v>7</v>
      </c>
      <c r="D307" t="s">
        <v>12</v>
      </c>
      <c r="F307">
        <v>44228</v>
      </c>
      <c r="G307">
        <v>44266</v>
      </c>
      <c r="H307">
        <f t="shared" si="4"/>
        <v>38</v>
      </c>
      <c r="I307">
        <v>1</v>
      </c>
      <c r="L307">
        <v>0.25</v>
      </c>
      <c r="M307">
        <v>21.33</v>
      </c>
      <c r="N307" t="s">
        <v>17</v>
      </c>
      <c r="O307">
        <v>38</v>
      </c>
      <c r="P307">
        <v>80</v>
      </c>
      <c r="Q307">
        <v>20</v>
      </c>
      <c r="R307">
        <v>20</v>
      </c>
      <c r="S307">
        <v>21.33</v>
      </c>
      <c r="T307">
        <v>41.33</v>
      </c>
      <c r="U307">
        <v>41.33</v>
      </c>
      <c r="V307" s="6">
        <v>2</v>
      </c>
      <c r="W307" s="6">
        <v>5</v>
      </c>
    </row>
    <row r="308" spans="1:23" hidden="1" x14ac:dyDescent="0.35">
      <c r="A308" t="s">
        <v>353</v>
      </c>
      <c r="B308" t="s">
        <v>36</v>
      </c>
      <c r="C308" t="s">
        <v>7</v>
      </c>
      <c r="D308" t="s">
        <v>12</v>
      </c>
      <c r="F308">
        <v>44229</v>
      </c>
      <c r="G308">
        <v>44229</v>
      </c>
      <c r="H308">
        <f t="shared" si="4"/>
        <v>0</v>
      </c>
      <c r="I308">
        <v>2</v>
      </c>
      <c r="L308">
        <v>0.5</v>
      </c>
      <c r="M308">
        <v>21.33</v>
      </c>
      <c r="N308" t="s">
        <v>17</v>
      </c>
      <c r="O308">
        <v>0</v>
      </c>
      <c r="P308">
        <v>140</v>
      </c>
      <c r="Q308">
        <v>70</v>
      </c>
      <c r="R308">
        <v>70</v>
      </c>
      <c r="S308">
        <v>21.33</v>
      </c>
      <c r="T308">
        <v>91.33</v>
      </c>
      <c r="U308">
        <v>91.33</v>
      </c>
      <c r="V308" s="6">
        <v>3</v>
      </c>
      <c r="W308" s="6">
        <v>3</v>
      </c>
    </row>
    <row r="309" spans="1:23" x14ac:dyDescent="0.35">
      <c r="A309" t="s">
        <v>354</v>
      </c>
      <c r="B309" t="s">
        <v>40</v>
      </c>
      <c r="C309" t="s">
        <v>7</v>
      </c>
      <c r="D309" t="s">
        <v>13</v>
      </c>
      <c r="F309">
        <v>44229</v>
      </c>
      <c r="G309">
        <v>44236</v>
      </c>
      <c r="H309">
        <f t="shared" si="4"/>
        <v>7</v>
      </c>
      <c r="I309">
        <v>2</v>
      </c>
      <c r="L309">
        <v>0.5</v>
      </c>
      <c r="M309">
        <v>1231.2</v>
      </c>
      <c r="N309" t="s">
        <v>18</v>
      </c>
      <c r="O309">
        <v>7</v>
      </c>
      <c r="P309">
        <v>140</v>
      </c>
      <c r="Q309">
        <v>70</v>
      </c>
      <c r="R309">
        <v>70</v>
      </c>
      <c r="S309">
        <v>1231.2</v>
      </c>
      <c r="T309">
        <v>1301.2</v>
      </c>
      <c r="U309">
        <v>1301.2</v>
      </c>
      <c r="V309" s="6">
        <v>3</v>
      </c>
      <c r="W309" s="6">
        <v>3</v>
      </c>
    </row>
    <row r="310" spans="1:23" x14ac:dyDescent="0.35">
      <c r="A310" t="s">
        <v>355</v>
      </c>
      <c r="B310" t="s">
        <v>36</v>
      </c>
      <c r="C310" t="s">
        <v>7</v>
      </c>
      <c r="D310" t="s">
        <v>13</v>
      </c>
      <c r="F310">
        <v>44229</v>
      </c>
      <c r="G310">
        <v>44244</v>
      </c>
      <c r="H310">
        <f t="shared" si="4"/>
        <v>15</v>
      </c>
      <c r="I310">
        <v>2</v>
      </c>
      <c r="L310">
        <v>0.5</v>
      </c>
      <c r="M310">
        <v>56.496899999999997</v>
      </c>
      <c r="N310" t="s">
        <v>18</v>
      </c>
      <c r="O310">
        <v>15</v>
      </c>
      <c r="P310">
        <v>140</v>
      </c>
      <c r="Q310">
        <v>70</v>
      </c>
      <c r="R310">
        <v>70</v>
      </c>
      <c r="S310">
        <v>56.496899999999997</v>
      </c>
      <c r="T310">
        <v>126.4969</v>
      </c>
      <c r="U310">
        <v>126.4969</v>
      </c>
      <c r="V310" s="6">
        <v>3</v>
      </c>
      <c r="W310" s="6">
        <v>4</v>
      </c>
    </row>
    <row r="311" spans="1:23" x14ac:dyDescent="0.35">
      <c r="A311" t="s">
        <v>356</v>
      </c>
      <c r="B311" t="s">
        <v>36</v>
      </c>
      <c r="C311" t="s">
        <v>7</v>
      </c>
      <c r="D311" t="s">
        <v>13</v>
      </c>
      <c r="F311">
        <v>44229</v>
      </c>
      <c r="G311">
        <v>44245</v>
      </c>
      <c r="H311">
        <f t="shared" si="4"/>
        <v>16</v>
      </c>
      <c r="I311">
        <v>2</v>
      </c>
      <c r="L311">
        <v>0.5</v>
      </c>
      <c r="M311">
        <v>269.95400000000001</v>
      </c>
      <c r="N311" t="s">
        <v>17</v>
      </c>
      <c r="O311">
        <v>16</v>
      </c>
      <c r="P311">
        <v>140</v>
      </c>
      <c r="Q311">
        <v>70</v>
      </c>
      <c r="R311">
        <v>70</v>
      </c>
      <c r="S311">
        <v>269.95400000000001</v>
      </c>
      <c r="T311">
        <v>339.95400000000001</v>
      </c>
      <c r="U311">
        <v>339.95400000000001</v>
      </c>
      <c r="V311" s="6">
        <v>3</v>
      </c>
      <c r="W311" s="6">
        <v>5</v>
      </c>
    </row>
    <row r="312" spans="1:23" x14ac:dyDescent="0.35">
      <c r="A312" t="s">
        <v>357</v>
      </c>
      <c r="B312" t="s">
        <v>40</v>
      </c>
      <c r="C312" t="s">
        <v>7</v>
      </c>
      <c r="D312" t="s">
        <v>13</v>
      </c>
      <c r="F312">
        <v>44229</v>
      </c>
      <c r="G312">
        <v>44258</v>
      </c>
      <c r="H312">
        <f t="shared" si="4"/>
        <v>29</v>
      </c>
      <c r="I312">
        <v>2</v>
      </c>
      <c r="L312">
        <v>0.5</v>
      </c>
      <c r="M312">
        <v>83.231700000000004</v>
      </c>
      <c r="N312" t="s">
        <v>17</v>
      </c>
      <c r="O312">
        <v>29</v>
      </c>
      <c r="P312">
        <v>140</v>
      </c>
      <c r="Q312">
        <v>70</v>
      </c>
      <c r="R312">
        <v>70</v>
      </c>
      <c r="S312">
        <v>83.231700000000004</v>
      </c>
      <c r="T312">
        <v>153.23169999999999</v>
      </c>
      <c r="U312">
        <v>153.23169999999999</v>
      </c>
      <c r="V312" s="6">
        <v>3</v>
      </c>
      <c r="W312" s="6">
        <v>4</v>
      </c>
    </row>
    <row r="313" spans="1:23" x14ac:dyDescent="0.35">
      <c r="A313" t="s">
        <v>358</v>
      </c>
      <c r="B313" t="s">
        <v>39</v>
      </c>
      <c r="C313" t="s">
        <v>9</v>
      </c>
      <c r="D313" t="s">
        <v>11</v>
      </c>
      <c r="F313">
        <v>44229</v>
      </c>
      <c r="G313">
        <v>44273</v>
      </c>
      <c r="H313">
        <f t="shared" si="4"/>
        <v>44</v>
      </c>
      <c r="I313">
        <v>1</v>
      </c>
      <c r="L313">
        <v>0.25</v>
      </c>
      <c r="M313">
        <v>88.624799999999993</v>
      </c>
      <c r="N313" t="s">
        <v>17</v>
      </c>
      <c r="O313">
        <v>44</v>
      </c>
      <c r="P313">
        <v>80</v>
      </c>
      <c r="Q313">
        <v>20</v>
      </c>
      <c r="R313">
        <v>20</v>
      </c>
      <c r="S313">
        <v>88.624799999999993</v>
      </c>
      <c r="T313">
        <v>108.62479999999999</v>
      </c>
      <c r="U313">
        <v>108.62479999999999</v>
      </c>
      <c r="V313" s="6">
        <v>3</v>
      </c>
      <c r="W313" s="6">
        <v>5</v>
      </c>
    </row>
    <row r="314" spans="1:23" x14ac:dyDescent="0.35">
      <c r="A314" t="s">
        <v>359</v>
      </c>
      <c r="B314" t="s">
        <v>38</v>
      </c>
      <c r="C314" t="s">
        <v>8</v>
      </c>
      <c r="D314" t="s">
        <v>11</v>
      </c>
      <c r="F314">
        <v>44229</v>
      </c>
      <c r="G314">
        <v>44341</v>
      </c>
      <c r="H314">
        <f t="shared" si="4"/>
        <v>112</v>
      </c>
      <c r="I314">
        <v>1</v>
      </c>
      <c r="L314">
        <v>0.25</v>
      </c>
      <c r="M314">
        <v>40</v>
      </c>
      <c r="N314" t="s">
        <v>19</v>
      </c>
      <c r="O314">
        <v>112</v>
      </c>
      <c r="P314">
        <v>80</v>
      </c>
      <c r="Q314">
        <v>20</v>
      </c>
      <c r="R314">
        <v>20</v>
      </c>
      <c r="S314">
        <v>40</v>
      </c>
      <c r="T314">
        <v>60</v>
      </c>
      <c r="U314">
        <v>60</v>
      </c>
      <c r="V314" s="6">
        <v>3</v>
      </c>
      <c r="W314" s="6">
        <v>3</v>
      </c>
    </row>
    <row r="315" spans="1:23" x14ac:dyDescent="0.35">
      <c r="A315" t="s">
        <v>360</v>
      </c>
      <c r="B315" t="s">
        <v>37</v>
      </c>
      <c r="C315" t="s">
        <v>43</v>
      </c>
      <c r="D315" t="s">
        <v>12</v>
      </c>
      <c r="F315">
        <v>44231</v>
      </c>
      <c r="G315">
        <v>44242</v>
      </c>
      <c r="H315">
        <f t="shared" si="4"/>
        <v>11</v>
      </c>
      <c r="I315">
        <v>1</v>
      </c>
      <c r="L315">
        <v>1.5</v>
      </c>
      <c r="M315">
        <v>33.475000000000001</v>
      </c>
      <c r="N315" t="s">
        <v>19</v>
      </c>
      <c r="O315">
        <v>11</v>
      </c>
      <c r="P315">
        <v>80</v>
      </c>
      <c r="Q315">
        <v>120</v>
      </c>
      <c r="R315">
        <v>120</v>
      </c>
      <c r="S315">
        <v>33.475000000000001</v>
      </c>
      <c r="T315">
        <v>153.47499999999999</v>
      </c>
      <c r="U315">
        <v>153.47499999999999</v>
      </c>
      <c r="V315" s="6">
        <v>5</v>
      </c>
      <c r="W315" s="6">
        <v>2</v>
      </c>
    </row>
    <row r="316" spans="1:23" x14ac:dyDescent="0.35">
      <c r="A316" t="s">
        <v>361</v>
      </c>
      <c r="B316" t="s">
        <v>38</v>
      </c>
      <c r="C316" t="s">
        <v>9</v>
      </c>
      <c r="D316" t="s">
        <v>12</v>
      </c>
      <c r="F316">
        <v>44231</v>
      </c>
      <c r="G316">
        <v>44247</v>
      </c>
      <c r="H316">
        <f t="shared" si="4"/>
        <v>16</v>
      </c>
      <c r="I316">
        <v>2</v>
      </c>
      <c r="L316">
        <v>0.25</v>
      </c>
      <c r="M316">
        <v>33.8611</v>
      </c>
      <c r="N316" t="s">
        <v>17</v>
      </c>
      <c r="O316">
        <v>16</v>
      </c>
      <c r="P316">
        <v>140</v>
      </c>
      <c r="Q316">
        <v>35</v>
      </c>
      <c r="R316">
        <v>35</v>
      </c>
      <c r="S316">
        <v>33.8611</v>
      </c>
      <c r="T316">
        <v>68.861099999999993</v>
      </c>
      <c r="U316">
        <v>68.861099999999993</v>
      </c>
      <c r="V316" s="6">
        <v>5</v>
      </c>
      <c r="W316" s="6">
        <v>7</v>
      </c>
    </row>
    <row r="317" spans="1:23" x14ac:dyDescent="0.35">
      <c r="A317" t="s">
        <v>362</v>
      </c>
      <c r="B317" t="s">
        <v>37</v>
      </c>
      <c r="C317" t="s">
        <v>43</v>
      </c>
      <c r="D317" t="s">
        <v>11</v>
      </c>
      <c r="F317">
        <v>44231</v>
      </c>
      <c r="G317">
        <v>44250</v>
      </c>
      <c r="H317">
        <f t="shared" si="4"/>
        <v>19</v>
      </c>
      <c r="I317">
        <v>1</v>
      </c>
      <c r="L317">
        <v>0.25</v>
      </c>
      <c r="M317">
        <v>33.957900000000002</v>
      </c>
      <c r="N317" t="s">
        <v>17</v>
      </c>
      <c r="O317">
        <v>19</v>
      </c>
      <c r="P317">
        <v>80</v>
      </c>
      <c r="Q317">
        <v>20</v>
      </c>
      <c r="R317">
        <v>20</v>
      </c>
      <c r="S317">
        <v>33.957900000000002</v>
      </c>
      <c r="T317">
        <v>53.957900000000002</v>
      </c>
      <c r="U317">
        <v>53.957900000000002</v>
      </c>
      <c r="V317" s="6">
        <v>5</v>
      </c>
      <c r="W317" s="6">
        <v>3</v>
      </c>
    </row>
    <row r="318" spans="1:23" x14ac:dyDescent="0.35">
      <c r="A318" t="s">
        <v>363</v>
      </c>
      <c r="B318" t="s">
        <v>38</v>
      </c>
      <c r="C318" t="s">
        <v>8</v>
      </c>
      <c r="D318" t="s">
        <v>12</v>
      </c>
      <c r="F318">
        <v>44231</v>
      </c>
      <c r="G318">
        <v>44260</v>
      </c>
      <c r="H318">
        <f t="shared" si="4"/>
        <v>29</v>
      </c>
      <c r="I318">
        <v>1</v>
      </c>
      <c r="L318">
        <v>0.5</v>
      </c>
      <c r="M318">
        <v>36.890099999999997</v>
      </c>
      <c r="N318" t="s">
        <v>18</v>
      </c>
      <c r="O318">
        <v>29</v>
      </c>
      <c r="P318">
        <v>80</v>
      </c>
      <c r="Q318">
        <v>40</v>
      </c>
      <c r="R318">
        <v>40</v>
      </c>
      <c r="S318">
        <v>36.890099999999997</v>
      </c>
      <c r="T318">
        <v>76.89009999999999</v>
      </c>
      <c r="U318">
        <v>76.89009999999999</v>
      </c>
      <c r="V318" s="6">
        <v>5</v>
      </c>
      <c r="W318" s="6">
        <v>6</v>
      </c>
    </row>
    <row r="319" spans="1:23" x14ac:dyDescent="0.35">
      <c r="A319" t="s">
        <v>364</v>
      </c>
      <c r="B319" t="s">
        <v>39</v>
      </c>
      <c r="C319" t="s">
        <v>8</v>
      </c>
      <c r="D319" t="s">
        <v>12</v>
      </c>
      <c r="F319">
        <v>44231</v>
      </c>
      <c r="G319">
        <v>44264</v>
      </c>
      <c r="H319">
        <f t="shared" si="4"/>
        <v>33</v>
      </c>
      <c r="I319">
        <v>1</v>
      </c>
      <c r="L319">
        <v>0.5</v>
      </c>
      <c r="M319">
        <v>25.339500000000001</v>
      </c>
      <c r="N319" t="s">
        <v>18</v>
      </c>
      <c r="O319">
        <v>33</v>
      </c>
      <c r="P319">
        <v>80</v>
      </c>
      <c r="Q319">
        <v>40</v>
      </c>
      <c r="R319">
        <v>40</v>
      </c>
      <c r="S319">
        <v>25.339500000000001</v>
      </c>
      <c r="T319">
        <v>65.339500000000001</v>
      </c>
      <c r="U319">
        <v>65.339500000000001</v>
      </c>
      <c r="V319" s="6">
        <v>5</v>
      </c>
      <c r="W319" s="6">
        <v>3</v>
      </c>
    </row>
    <row r="320" spans="1:23" x14ac:dyDescent="0.35">
      <c r="A320" t="s">
        <v>365</v>
      </c>
      <c r="B320" t="s">
        <v>41</v>
      </c>
      <c r="C320" t="s">
        <v>7</v>
      </c>
      <c r="D320" t="s">
        <v>11</v>
      </c>
      <c r="F320">
        <v>44231</v>
      </c>
      <c r="G320">
        <v>44270</v>
      </c>
      <c r="H320">
        <f t="shared" si="4"/>
        <v>39</v>
      </c>
      <c r="I320">
        <v>1</v>
      </c>
      <c r="L320">
        <v>0.25</v>
      </c>
      <c r="M320">
        <v>30</v>
      </c>
      <c r="N320" t="s">
        <v>17</v>
      </c>
      <c r="O320">
        <v>39</v>
      </c>
      <c r="P320">
        <v>80</v>
      </c>
      <c r="Q320">
        <v>20</v>
      </c>
      <c r="R320">
        <v>20</v>
      </c>
      <c r="S320">
        <v>30</v>
      </c>
      <c r="T320">
        <v>50</v>
      </c>
      <c r="U320">
        <v>50</v>
      </c>
      <c r="V320" s="6">
        <v>5</v>
      </c>
      <c r="W320" s="6">
        <v>2</v>
      </c>
    </row>
    <row r="321" spans="1:23" x14ac:dyDescent="0.35">
      <c r="A321" t="s">
        <v>366</v>
      </c>
      <c r="B321" t="s">
        <v>39</v>
      </c>
      <c r="C321" t="s">
        <v>9</v>
      </c>
      <c r="D321" t="s">
        <v>12</v>
      </c>
      <c r="E321" t="s">
        <v>3</v>
      </c>
      <c r="F321">
        <v>44232</v>
      </c>
      <c r="G321">
        <v>44268</v>
      </c>
      <c r="H321">
        <f t="shared" si="4"/>
        <v>36</v>
      </c>
      <c r="I321">
        <v>1</v>
      </c>
      <c r="L321">
        <v>0.5</v>
      </c>
      <c r="M321">
        <v>31.807600000000001</v>
      </c>
      <c r="N321" t="s">
        <v>17</v>
      </c>
      <c r="O321">
        <v>36</v>
      </c>
      <c r="P321">
        <v>80</v>
      </c>
      <c r="Q321">
        <v>40</v>
      </c>
      <c r="R321">
        <v>40</v>
      </c>
      <c r="S321">
        <v>31.807600000000001</v>
      </c>
      <c r="T321">
        <v>71.807600000000008</v>
      </c>
      <c r="U321">
        <v>71.807600000000008</v>
      </c>
      <c r="V321" s="6">
        <v>6</v>
      </c>
      <c r="W321" s="6">
        <v>7</v>
      </c>
    </row>
    <row r="322" spans="1:23" x14ac:dyDescent="0.35">
      <c r="A322" t="s">
        <v>367</v>
      </c>
      <c r="B322" t="s">
        <v>35</v>
      </c>
      <c r="C322" t="s">
        <v>8</v>
      </c>
      <c r="D322" t="s">
        <v>13</v>
      </c>
      <c r="E322" t="s">
        <v>3</v>
      </c>
      <c r="F322">
        <v>44232</v>
      </c>
      <c r="G322">
        <v>44377</v>
      </c>
      <c r="H322">
        <f t="shared" si="4"/>
        <v>145</v>
      </c>
      <c r="I322">
        <v>1</v>
      </c>
      <c r="L322">
        <v>0.5</v>
      </c>
      <c r="M322">
        <v>61.17</v>
      </c>
      <c r="N322" t="s">
        <v>19</v>
      </c>
      <c r="O322">
        <v>145</v>
      </c>
      <c r="P322">
        <v>80</v>
      </c>
      <c r="Q322">
        <v>40</v>
      </c>
      <c r="R322">
        <v>40</v>
      </c>
      <c r="S322">
        <v>61.17</v>
      </c>
      <c r="T322">
        <v>101.17</v>
      </c>
      <c r="U322">
        <v>101.17</v>
      </c>
      <c r="V322" s="6">
        <v>6</v>
      </c>
      <c r="W322" s="6">
        <v>4</v>
      </c>
    </row>
    <row r="323" spans="1:23" x14ac:dyDescent="0.35">
      <c r="A323" t="s">
        <v>368</v>
      </c>
      <c r="B323" t="s">
        <v>38</v>
      </c>
      <c r="C323" t="s">
        <v>8</v>
      </c>
      <c r="D323" t="s">
        <v>12</v>
      </c>
      <c r="F323">
        <v>44233</v>
      </c>
      <c r="G323">
        <v>44278</v>
      </c>
      <c r="H323">
        <f t="shared" ref="H323:H386" si="5">G323-F323</f>
        <v>45</v>
      </c>
      <c r="I323">
        <v>1</v>
      </c>
      <c r="L323">
        <v>0.5</v>
      </c>
      <c r="M323">
        <v>15.542999999999999</v>
      </c>
      <c r="N323" t="s">
        <v>19</v>
      </c>
      <c r="O323">
        <v>45</v>
      </c>
      <c r="P323">
        <v>80</v>
      </c>
      <c r="Q323">
        <v>40</v>
      </c>
      <c r="R323">
        <v>40</v>
      </c>
      <c r="S323">
        <v>15.542999999999999</v>
      </c>
      <c r="T323">
        <v>55.542999999999999</v>
      </c>
      <c r="U323">
        <v>55.542999999999999</v>
      </c>
      <c r="V323" s="6">
        <v>7</v>
      </c>
      <c r="W323" s="6">
        <v>3</v>
      </c>
    </row>
    <row r="324" spans="1:23" x14ac:dyDescent="0.35">
      <c r="A324" t="s">
        <v>369</v>
      </c>
      <c r="B324" t="s">
        <v>38</v>
      </c>
      <c r="C324" t="s">
        <v>8</v>
      </c>
      <c r="D324" t="s">
        <v>11</v>
      </c>
      <c r="F324">
        <v>44233</v>
      </c>
      <c r="G324">
        <v>44286</v>
      </c>
      <c r="H324">
        <f t="shared" si="5"/>
        <v>53</v>
      </c>
      <c r="I324">
        <v>1</v>
      </c>
      <c r="L324">
        <v>0.25</v>
      </c>
      <c r="M324">
        <v>72.350099999999998</v>
      </c>
      <c r="N324" t="s">
        <v>17</v>
      </c>
      <c r="O324">
        <v>53</v>
      </c>
      <c r="P324">
        <v>80</v>
      </c>
      <c r="Q324">
        <v>20</v>
      </c>
      <c r="R324">
        <v>20</v>
      </c>
      <c r="S324">
        <v>72.350099999999998</v>
      </c>
      <c r="T324">
        <v>92.350099999999998</v>
      </c>
      <c r="U324">
        <v>92.350099999999998</v>
      </c>
      <c r="V324" s="6">
        <v>7</v>
      </c>
      <c r="W324" s="6">
        <v>4</v>
      </c>
    </row>
    <row r="325" spans="1:23" x14ac:dyDescent="0.35">
      <c r="A325" t="s">
        <v>370</v>
      </c>
      <c r="B325" t="s">
        <v>36</v>
      </c>
      <c r="C325" t="s">
        <v>7</v>
      </c>
      <c r="D325" t="s">
        <v>11</v>
      </c>
      <c r="E325" t="s">
        <v>3</v>
      </c>
      <c r="F325">
        <v>44235</v>
      </c>
      <c r="G325">
        <v>44246</v>
      </c>
      <c r="H325">
        <f t="shared" si="5"/>
        <v>11</v>
      </c>
      <c r="I325">
        <v>1</v>
      </c>
      <c r="L325">
        <v>0.25</v>
      </c>
      <c r="M325">
        <v>96.714699999999993</v>
      </c>
      <c r="N325" t="s">
        <v>17</v>
      </c>
      <c r="O325">
        <v>11</v>
      </c>
      <c r="P325">
        <v>80</v>
      </c>
      <c r="Q325">
        <v>20</v>
      </c>
      <c r="R325">
        <v>20</v>
      </c>
      <c r="S325">
        <v>96.714699999999993</v>
      </c>
      <c r="T325">
        <v>116.71469999999999</v>
      </c>
      <c r="U325">
        <v>116.71469999999999</v>
      </c>
      <c r="V325" s="6">
        <v>2</v>
      </c>
      <c r="W325" s="6">
        <v>6</v>
      </c>
    </row>
    <row r="326" spans="1:23" x14ac:dyDescent="0.35">
      <c r="A326" t="s">
        <v>371</v>
      </c>
      <c r="B326" t="s">
        <v>35</v>
      </c>
      <c r="C326" t="s">
        <v>44</v>
      </c>
      <c r="D326" t="s">
        <v>13</v>
      </c>
      <c r="F326">
        <v>44235</v>
      </c>
      <c r="G326">
        <v>44243</v>
      </c>
      <c r="H326">
        <f t="shared" si="5"/>
        <v>8</v>
      </c>
      <c r="I326">
        <v>1</v>
      </c>
      <c r="L326">
        <v>0.5</v>
      </c>
      <c r="M326">
        <v>207.89859999999999</v>
      </c>
      <c r="N326" t="s">
        <v>18</v>
      </c>
      <c r="O326">
        <v>8</v>
      </c>
      <c r="P326">
        <v>80</v>
      </c>
      <c r="Q326">
        <v>40</v>
      </c>
      <c r="R326">
        <v>40</v>
      </c>
      <c r="S326">
        <v>207.89859999999999</v>
      </c>
      <c r="T326">
        <v>247.89859999999999</v>
      </c>
      <c r="U326">
        <v>247.89859999999999</v>
      </c>
      <c r="V326" s="6">
        <v>2</v>
      </c>
      <c r="W326" s="6">
        <v>3</v>
      </c>
    </row>
    <row r="327" spans="1:23" x14ac:dyDescent="0.35">
      <c r="A327" t="s">
        <v>372</v>
      </c>
      <c r="B327" t="s">
        <v>37</v>
      </c>
      <c r="C327" t="s">
        <v>43</v>
      </c>
      <c r="D327" t="s">
        <v>1</v>
      </c>
      <c r="F327">
        <v>44235</v>
      </c>
      <c r="G327">
        <v>44245</v>
      </c>
      <c r="H327">
        <f t="shared" si="5"/>
        <v>10</v>
      </c>
      <c r="I327">
        <v>3</v>
      </c>
      <c r="L327">
        <v>3.5</v>
      </c>
      <c r="M327">
        <v>821.87300000000005</v>
      </c>
      <c r="N327" t="s">
        <v>17</v>
      </c>
      <c r="O327">
        <v>10</v>
      </c>
      <c r="P327">
        <v>195</v>
      </c>
      <c r="Q327">
        <v>682.5</v>
      </c>
      <c r="R327">
        <v>682.5</v>
      </c>
      <c r="S327">
        <v>821.87300000000005</v>
      </c>
      <c r="T327">
        <v>1504.373</v>
      </c>
      <c r="U327">
        <v>1504.373</v>
      </c>
      <c r="V327" s="6">
        <v>2</v>
      </c>
      <c r="W327" s="6">
        <v>5</v>
      </c>
    </row>
    <row r="328" spans="1:23" x14ac:dyDescent="0.35">
      <c r="A328" t="s">
        <v>373</v>
      </c>
      <c r="B328" t="s">
        <v>36</v>
      </c>
      <c r="C328" t="s">
        <v>7</v>
      </c>
      <c r="D328" t="s">
        <v>2</v>
      </c>
      <c r="F328">
        <v>44235</v>
      </c>
      <c r="G328">
        <v>44249</v>
      </c>
      <c r="H328">
        <f t="shared" si="5"/>
        <v>14</v>
      </c>
      <c r="I328">
        <v>2</v>
      </c>
      <c r="L328">
        <v>1</v>
      </c>
      <c r="M328">
        <v>118.55840000000001</v>
      </c>
      <c r="N328" t="s">
        <v>17</v>
      </c>
      <c r="O328">
        <v>14</v>
      </c>
      <c r="P328">
        <v>140</v>
      </c>
      <c r="Q328">
        <v>140</v>
      </c>
      <c r="R328">
        <v>140</v>
      </c>
      <c r="S328">
        <v>118.55840000000001</v>
      </c>
      <c r="T328">
        <v>258.55840000000001</v>
      </c>
      <c r="U328">
        <v>258.55840000000001</v>
      </c>
      <c r="V328" s="6">
        <v>2</v>
      </c>
      <c r="W328" s="6">
        <v>2</v>
      </c>
    </row>
    <row r="329" spans="1:23" x14ac:dyDescent="0.35">
      <c r="A329" t="s">
        <v>374</v>
      </c>
      <c r="B329" t="s">
        <v>35</v>
      </c>
      <c r="C329" t="s">
        <v>44</v>
      </c>
      <c r="D329" t="s">
        <v>12</v>
      </c>
      <c r="E329" t="s">
        <v>3</v>
      </c>
      <c r="F329">
        <v>44236</v>
      </c>
      <c r="G329">
        <v>44237</v>
      </c>
      <c r="H329">
        <f t="shared" si="5"/>
        <v>1</v>
      </c>
      <c r="I329">
        <v>1</v>
      </c>
      <c r="L329">
        <v>0.25</v>
      </c>
      <c r="M329">
        <v>54.463700000000003</v>
      </c>
      <c r="N329" t="s">
        <v>19</v>
      </c>
      <c r="O329">
        <v>1</v>
      </c>
      <c r="P329">
        <v>80</v>
      </c>
      <c r="Q329">
        <v>20</v>
      </c>
      <c r="R329">
        <v>20</v>
      </c>
      <c r="S329">
        <v>54.463700000000003</v>
      </c>
      <c r="T329">
        <v>74.463700000000003</v>
      </c>
      <c r="U329">
        <v>74.463700000000003</v>
      </c>
      <c r="V329" s="6">
        <v>3</v>
      </c>
      <c r="W329" s="6">
        <v>4</v>
      </c>
    </row>
    <row r="330" spans="1:23" x14ac:dyDescent="0.35">
      <c r="A330" t="s">
        <v>375</v>
      </c>
      <c r="B330" t="s">
        <v>36</v>
      </c>
      <c r="C330" t="s">
        <v>7</v>
      </c>
      <c r="D330" t="s">
        <v>12</v>
      </c>
      <c r="F330">
        <v>44236</v>
      </c>
      <c r="G330">
        <v>44249</v>
      </c>
      <c r="H330">
        <f t="shared" si="5"/>
        <v>13</v>
      </c>
      <c r="I330">
        <v>2</v>
      </c>
      <c r="L330">
        <v>0.25</v>
      </c>
      <c r="M330">
        <v>83.441299999999998</v>
      </c>
      <c r="N330" t="s">
        <v>17</v>
      </c>
      <c r="O330">
        <v>13</v>
      </c>
      <c r="P330">
        <v>140</v>
      </c>
      <c r="Q330">
        <v>35</v>
      </c>
      <c r="R330">
        <v>35</v>
      </c>
      <c r="S330">
        <v>83.441299999999998</v>
      </c>
      <c r="T330">
        <v>118.4413</v>
      </c>
      <c r="U330">
        <v>118.4413</v>
      </c>
      <c r="V330" s="6">
        <v>3</v>
      </c>
      <c r="W330" s="6">
        <v>2</v>
      </c>
    </row>
    <row r="331" spans="1:23" x14ac:dyDescent="0.35">
      <c r="A331" t="s">
        <v>376</v>
      </c>
      <c r="B331" t="s">
        <v>36</v>
      </c>
      <c r="C331" t="s">
        <v>7</v>
      </c>
      <c r="D331" t="s">
        <v>12</v>
      </c>
      <c r="F331">
        <v>44236</v>
      </c>
      <c r="G331">
        <v>44251</v>
      </c>
      <c r="H331">
        <f t="shared" si="5"/>
        <v>15</v>
      </c>
      <c r="I331">
        <v>2</v>
      </c>
      <c r="L331">
        <v>0.75</v>
      </c>
      <c r="M331">
        <v>36</v>
      </c>
      <c r="N331" t="s">
        <v>17</v>
      </c>
      <c r="O331">
        <v>15</v>
      </c>
      <c r="P331">
        <v>140</v>
      </c>
      <c r="Q331">
        <v>105</v>
      </c>
      <c r="R331">
        <v>105</v>
      </c>
      <c r="S331">
        <v>36</v>
      </c>
      <c r="T331">
        <v>141</v>
      </c>
      <c r="U331">
        <v>141</v>
      </c>
      <c r="V331" s="6">
        <v>3</v>
      </c>
      <c r="W331" s="6">
        <v>4</v>
      </c>
    </row>
    <row r="332" spans="1:23" x14ac:dyDescent="0.35">
      <c r="A332" t="s">
        <v>377</v>
      </c>
      <c r="B332" t="s">
        <v>37</v>
      </c>
      <c r="C332" t="s">
        <v>43</v>
      </c>
      <c r="D332" t="s">
        <v>13</v>
      </c>
      <c r="F332">
        <v>44236</v>
      </c>
      <c r="G332">
        <v>44299</v>
      </c>
      <c r="H332">
        <f t="shared" si="5"/>
        <v>63</v>
      </c>
      <c r="I332">
        <v>1</v>
      </c>
      <c r="L332">
        <v>0.5</v>
      </c>
      <c r="M332">
        <v>53.43</v>
      </c>
      <c r="N332" t="s">
        <v>17</v>
      </c>
      <c r="O332">
        <v>63</v>
      </c>
      <c r="P332">
        <v>80</v>
      </c>
      <c r="Q332">
        <v>40</v>
      </c>
      <c r="R332">
        <v>40</v>
      </c>
      <c r="S332">
        <v>53.43</v>
      </c>
      <c r="T332">
        <v>93.43</v>
      </c>
      <c r="U332">
        <v>93.43</v>
      </c>
      <c r="V332" s="6">
        <v>3</v>
      </c>
      <c r="W332" s="6">
        <v>3</v>
      </c>
    </row>
    <row r="333" spans="1:23" x14ac:dyDescent="0.35">
      <c r="A333" t="s">
        <v>378</v>
      </c>
      <c r="B333" t="s">
        <v>36</v>
      </c>
      <c r="C333" t="s">
        <v>7</v>
      </c>
      <c r="D333" t="s">
        <v>12</v>
      </c>
      <c r="F333">
        <v>44237</v>
      </c>
      <c r="G333">
        <v>44244</v>
      </c>
      <c r="H333">
        <f t="shared" si="5"/>
        <v>7</v>
      </c>
      <c r="I333">
        <v>1</v>
      </c>
      <c r="L333">
        <v>0.5</v>
      </c>
      <c r="M333">
        <v>76.787999999999997</v>
      </c>
      <c r="N333" t="s">
        <v>17</v>
      </c>
      <c r="O333">
        <v>7</v>
      </c>
      <c r="P333">
        <v>80</v>
      </c>
      <c r="Q333">
        <v>40</v>
      </c>
      <c r="R333">
        <v>40</v>
      </c>
      <c r="S333">
        <v>76.787999999999997</v>
      </c>
      <c r="T333">
        <v>116.788</v>
      </c>
      <c r="U333">
        <v>116.788</v>
      </c>
      <c r="V333" s="6">
        <v>4</v>
      </c>
      <c r="W333" s="6">
        <v>4</v>
      </c>
    </row>
    <row r="334" spans="1:23" x14ac:dyDescent="0.35">
      <c r="A334" t="s">
        <v>379</v>
      </c>
      <c r="B334" t="s">
        <v>39</v>
      </c>
      <c r="C334" t="s">
        <v>9</v>
      </c>
      <c r="D334" t="s">
        <v>12</v>
      </c>
      <c r="F334">
        <v>44237</v>
      </c>
      <c r="G334">
        <v>44249</v>
      </c>
      <c r="H334">
        <f t="shared" si="5"/>
        <v>12</v>
      </c>
      <c r="I334">
        <v>1</v>
      </c>
      <c r="J334" t="s">
        <v>3</v>
      </c>
      <c r="K334" t="s">
        <v>3</v>
      </c>
      <c r="L334">
        <v>0.25</v>
      </c>
      <c r="M334">
        <v>78</v>
      </c>
      <c r="N334" t="s">
        <v>20</v>
      </c>
      <c r="O334">
        <v>12</v>
      </c>
      <c r="P334">
        <v>80</v>
      </c>
      <c r="Q334">
        <v>20</v>
      </c>
      <c r="R334">
        <v>0</v>
      </c>
      <c r="S334">
        <v>0</v>
      </c>
      <c r="T334">
        <v>98</v>
      </c>
      <c r="U334">
        <v>0</v>
      </c>
      <c r="V334" s="6">
        <v>4</v>
      </c>
      <c r="W334" s="6">
        <v>2</v>
      </c>
    </row>
    <row r="335" spans="1:23" x14ac:dyDescent="0.35">
      <c r="A335" t="s">
        <v>380</v>
      </c>
      <c r="B335" t="s">
        <v>35</v>
      </c>
      <c r="C335" t="s">
        <v>9</v>
      </c>
      <c r="D335" t="s">
        <v>13</v>
      </c>
      <c r="F335">
        <v>44237</v>
      </c>
      <c r="G335">
        <v>44252</v>
      </c>
      <c r="H335">
        <f t="shared" si="5"/>
        <v>15</v>
      </c>
      <c r="I335">
        <v>2</v>
      </c>
      <c r="L335">
        <v>2.75</v>
      </c>
      <c r="M335">
        <v>666.4434</v>
      </c>
      <c r="N335" t="s">
        <v>18</v>
      </c>
      <c r="O335">
        <v>15</v>
      </c>
      <c r="P335">
        <v>140</v>
      </c>
      <c r="Q335">
        <v>385</v>
      </c>
      <c r="R335">
        <v>385</v>
      </c>
      <c r="S335">
        <v>666.4434</v>
      </c>
      <c r="T335">
        <v>1051.4434000000001</v>
      </c>
      <c r="U335">
        <v>1051.4434000000001</v>
      </c>
      <c r="V335" s="6">
        <v>4</v>
      </c>
      <c r="W335" s="6">
        <v>5</v>
      </c>
    </row>
    <row r="336" spans="1:23" x14ac:dyDescent="0.35">
      <c r="A336" t="s">
        <v>381</v>
      </c>
      <c r="B336" t="s">
        <v>35</v>
      </c>
      <c r="C336" t="s">
        <v>9</v>
      </c>
      <c r="D336" t="s">
        <v>11</v>
      </c>
      <c r="E336" t="s">
        <v>3</v>
      </c>
      <c r="F336">
        <v>44238</v>
      </c>
      <c r="G336">
        <v>44254</v>
      </c>
      <c r="H336">
        <f t="shared" si="5"/>
        <v>16</v>
      </c>
      <c r="I336">
        <v>1</v>
      </c>
      <c r="L336">
        <v>0.25</v>
      </c>
      <c r="M336">
        <v>19.196999999999999</v>
      </c>
      <c r="N336" t="s">
        <v>18</v>
      </c>
      <c r="O336">
        <v>16</v>
      </c>
      <c r="P336">
        <v>80</v>
      </c>
      <c r="Q336">
        <v>20</v>
      </c>
      <c r="R336">
        <v>20</v>
      </c>
      <c r="S336">
        <v>19.196999999999999</v>
      </c>
      <c r="T336">
        <v>39.197000000000003</v>
      </c>
      <c r="U336">
        <v>39.197000000000003</v>
      </c>
      <c r="V336" s="6">
        <v>5</v>
      </c>
      <c r="W336" s="6">
        <v>7</v>
      </c>
    </row>
    <row r="337" spans="1:23" x14ac:dyDescent="0.35">
      <c r="A337" t="s">
        <v>382</v>
      </c>
      <c r="B337" t="s">
        <v>37</v>
      </c>
      <c r="C337" t="s">
        <v>43</v>
      </c>
      <c r="D337" t="s">
        <v>12</v>
      </c>
      <c r="F337">
        <v>44238</v>
      </c>
      <c r="G337">
        <v>44266</v>
      </c>
      <c r="H337">
        <f t="shared" si="5"/>
        <v>28</v>
      </c>
      <c r="I337">
        <v>1</v>
      </c>
      <c r="L337">
        <v>0.75</v>
      </c>
      <c r="M337">
        <v>414.53649999999999</v>
      </c>
      <c r="N337" t="s">
        <v>19</v>
      </c>
      <c r="O337">
        <v>28</v>
      </c>
      <c r="P337">
        <v>80</v>
      </c>
      <c r="Q337">
        <v>60</v>
      </c>
      <c r="R337">
        <v>60</v>
      </c>
      <c r="S337">
        <v>414.53649999999999</v>
      </c>
      <c r="T337">
        <v>474.53649999999999</v>
      </c>
      <c r="U337">
        <v>474.53649999999999</v>
      </c>
      <c r="V337" s="6">
        <v>5</v>
      </c>
      <c r="W337" s="6">
        <v>5</v>
      </c>
    </row>
    <row r="338" spans="1:23" x14ac:dyDescent="0.35">
      <c r="A338" t="s">
        <v>383</v>
      </c>
      <c r="B338" t="s">
        <v>39</v>
      </c>
      <c r="C338" t="s">
        <v>8</v>
      </c>
      <c r="D338" t="s">
        <v>2</v>
      </c>
      <c r="F338">
        <v>44240</v>
      </c>
      <c r="G338">
        <v>44294</v>
      </c>
      <c r="H338">
        <f t="shared" si="5"/>
        <v>54</v>
      </c>
      <c r="I338">
        <v>1</v>
      </c>
      <c r="L338">
        <v>1</v>
      </c>
      <c r="M338">
        <v>19.196999999999999</v>
      </c>
      <c r="N338" t="s">
        <v>17</v>
      </c>
      <c r="O338">
        <v>54</v>
      </c>
      <c r="P338">
        <v>80</v>
      </c>
      <c r="Q338">
        <v>80</v>
      </c>
      <c r="R338">
        <v>80</v>
      </c>
      <c r="S338">
        <v>19.196999999999999</v>
      </c>
      <c r="T338">
        <v>99.197000000000003</v>
      </c>
      <c r="U338">
        <v>99.197000000000003</v>
      </c>
      <c r="V338" s="6">
        <v>7</v>
      </c>
      <c r="W338" s="6">
        <v>5</v>
      </c>
    </row>
    <row r="339" spans="1:23" x14ac:dyDescent="0.35">
      <c r="A339" t="s">
        <v>384</v>
      </c>
      <c r="B339" t="s">
        <v>36</v>
      </c>
      <c r="C339" t="s">
        <v>7</v>
      </c>
      <c r="D339" t="s">
        <v>1</v>
      </c>
      <c r="F339">
        <v>44242</v>
      </c>
      <c r="G339">
        <v>44245</v>
      </c>
      <c r="H339">
        <f t="shared" si="5"/>
        <v>3</v>
      </c>
      <c r="I339">
        <v>2</v>
      </c>
      <c r="L339">
        <v>1</v>
      </c>
      <c r="M339">
        <v>157.86000000000001</v>
      </c>
      <c r="N339" t="s">
        <v>17</v>
      </c>
      <c r="O339">
        <v>3</v>
      </c>
      <c r="P339">
        <v>140</v>
      </c>
      <c r="Q339">
        <v>140</v>
      </c>
      <c r="R339">
        <v>140</v>
      </c>
      <c r="S339">
        <v>157.86000000000001</v>
      </c>
      <c r="T339">
        <v>297.86</v>
      </c>
      <c r="U339">
        <v>297.86</v>
      </c>
      <c r="V339" s="6">
        <v>2</v>
      </c>
      <c r="W339" s="6">
        <v>5</v>
      </c>
    </row>
    <row r="340" spans="1:23" x14ac:dyDescent="0.35">
      <c r="A340" t="s">
        <v>385</v>
      </c>
      <c r="B340" t="s">
        <v>36</v>
      </c>
      <c r="C340" t="s">
        <v>7</v>
      </c>
      <c r="D340" t="s">
        <v>12</v>
      </c>
      <c r="F340">
        <v>44242</v>
      </c>
      <c r="G340">
        <v>44251</v>
      </c>
      <c r="H340">
        <f t="shared" si="5"/>
        <v>9</v>
      </c>
      <c r="I340">
        <v>2</v>
      </c>
      <c r="L340">
        <v>0.25</v>
      </c>
      <c r="M340">
        <v>160.39080000000001</v>
      </c>
      <c r="N340" t="s">
        <v>17</v>
      </c>
      <c r="O340">
        <v>9</v>
      </c>
      <c r="P340">
        <v>140</v>
      </c>
      <c r="Q340">
        <v>35</v>
      </c>
      <c r="R340">
        <v>35</v>
      </c>
      <c r="S340">
        <v>160.39080000000001</v>
      </c>
      <c r="T340">
        <v>195.39080000000001</v>
      </c>
      <c r="U340">
        <v>195.39080000000001</v>
      </c>
      <c r="V340" s="6">
        <v>2</v>
      </c>
      <c r="W340" s="6">
        <v>4</v>
      </c>
    </row>
    <row r="341" spans="1:23" x14ac:dyDescent="0.35">
      <c r="A341" t="s">
        <v>386</v>
      </c>
      <c r="B341" t="s">
        <v>36</v>
      </c>
      <c r="C341" t="s">
        <v>7</v>
      </c>
      <c r="D341" t="s">
        <v>12</v>
      </c>
      <c r="F341">
        <v>44242</v>
      </c>
      <c r="G341">
        <v>44252</v>
      </c>
      <c r="H341">
        <f t="shared" si="5"/>
        <v>10</v>
      </c>
      <c r="I341">
        <v>2</v>
      </c>
      <c r="L341">
        <v>0.25</v>
      </c>
      <c r="M341">
        <v>46.845300000000002</v>
      </c>
      <c r="N341" t="s">
        <v>17</v>
      </c>
      <c r="O341">
        <v>10</v>
      </c>
      <c r="P341">
        <v>140</v>
      </c>
      <c r="Q341">
        <v>35</v>
      </c>
      <c r="R341">
        <v>35</v>
      </c>
      <c r="S341">
        <v>46.845300000000002</v>
      </c>
      <c r="T341">
        <v>81.845300000000009</v>
      </c>
      <c r="U341">
        <v>81.845300000000009</v>
      </c>
      <c r="V341" s="6">
        <v>2</v>
      </c>
      <c r="W341" s="6">
        <v>5</v>
      </c>
    </row>
    <row r="342" spans="1:23" x14ac:dyDescent="0.35">
      <c r="A342" t="s">
        <v>387</v>
      </c>
      <c r="B342" t="s">
        <v>42</v>
      </c>
      <c r="C342" t="s">
        <v>44</v>
      </c>
      <c r="D342" t="s">
        <v>13</v>
      </c>
      <c r="E342" t="s">
        <v>3</v>
      </c>
      <c r="F342">
        <v>44242</v>
      </c>
      <c r="G342">
        <v>44256</v>
      </c>
      <c r="H342">
        <f t="shared" si="5"/>
        <v>14</v>
      </c>
      <c r="I342">
        <v>2</v>
      </c>
      <c r="L342">
        <v>1.25</v>
      </c>
      <c r="M342">
        <v>952.06380000000001</v>
      </c>
      <c r="N342" t="s">
        <v>18</v>
      </c>
      <c r="O342">
        <v>14</v>
      </c>
      <c r="P342">
        <v>140</v>
      </c>
      <c r="Q342">
        <v>175</v>
      </c>
      <c r="R342">
        <v>175</v>
      </c>
      <c r="S342">
        <v>952.06380000000001</v>
      </c>
      <c r="T342">
        <v>1127.0637999999999</v>
      </c>
      <c r="U342">
        <v>1127.0637999999999</v>
      </c>
      <c r="V342" s="6">
        <v>2</v>
      </c>
      <c r="W342" s="6">
        <v>2</v>
      </c>
    </row>
    <row r="343" spans="1:23" x14ac:dyDescent="0.35">
      <c r="A343" t="s">
        <v>388</v>
      </c>
      <c r="B343" t="s">
        <v>38</v>
      </c>
      <c r="C343" t="s">
        <v>8</v>
      </c>
      <c r="D343" t="s">
        <v>11</v>
      </c>
      <c r="F343">
        <v>44243</v>
      </c>
      <c r="G343">
        <v>44258</v>
      </c>
      <c r="H343">
        <f t="shared" si="5"/>
        <v>15</v>
      </c>
      <c r="I343">
        <v>1</v>
      </c>
      <c r="L343">
        <v>0.25</v>
      </c>
      <c r="M343">
        <v>17.420000000000002</v>
      </c>
      <c r="N343" t="s">
        <v>17</v>
      </c>
      <c r="O343">
        <v>15</v>
      </c>
      <c r="P343">
        <v>80</v>
      </c>
      <c r="Q343">
        <v>20</v>
      </c>
      <c r="R343">
        <v>20</v>
      </c>
      <c r="S343">
        <v>17.420000000000002</v>
      </c>
      <c r="T343">
        <v>37.42</v>
      </c>
      <c r="U343">
        <v>37.42</v>
      </c>
      <c r="V343" s="6">
        <v>3</v>
      </c>
      <c r="W343" s="6">
        <v>4</v>
      </c>
    </row>
    <row r="344" spans="1:23" x14ac:dyDescent="0.35">
      <c r="A344" t="s">
        <v>389</v>
      </c>
      <c r="B344" t="s">
        <v>35</v>
      </c>
      <c r="C344" t="s">
        <v>44</v>
      </c>
      <c r="D344" t="s">
        <v>13</v>
      </c>
      <c r="F344">
        <v>44243</v>
      </c>
      <c r="G344">
        <v>44263</v>
      </c>
      <c r="H344">
        <f t="shared" si="5"/>
        <v>20</v>
      </c>
      <c r="I344">
        <v>2</v>
      </c>
      <c r="L344">
        <v>0.5</v>
      </c>
      <c r="M344">
        <v>202</v>
      </c>
      <c r="N344" t="s">
        <v>18</v>
      </c>
      <c r="O344">
        <v>20</v>
      </c>
      <c r="P344">
        <v>140</v>
      </c>
      <c r="Q344">
        <v>70</v>
      </c>
      <c r="R344">
        <v>70</v>
      </c>
      <c r="S344">
        <v>202</v>
      </c>
      <c r="T344">
        <v>272</v>
      </c>
      <c r="U344">
        <v>272</v>
      </c>
      <c r="V344" s="6">
        <v>3</v>
      </c>
      <c r="W344" s="6">
        <v>2</v>
      </c>
    </row>
    <row r="345" spans="1:23" x14ac:dyDescent="0.35">
      <c r="A345" t="s">
        <v>390</v>
      </c>
      <c r="B345" t="s">
        <v>39</v>
      </c>
      <c r="C345" t="s">
        <v>9</v>
      </c>
      <c r="D345" t="s">
        <v>12</v>
      </c>
      <c r="F345">
        <v>44244</v>
      </c>
      <c r="G345">
        <v>44249</v>
      </c>
      <c r="H345">
        <f t="shared" si="5"/>
        <v>5</v>
      </c>
      <c r="I345">
        <v>1</v>
      </c>
      <c r="L345">
        <v>0.75</v>
      </c>
      <c r="M345">
        <v>137.13</v>
      </c>
      <c r="N345" t="s">
        <v>17</v>
      </c>
      <c r="O345">
        <v>5</v>
      </c>
      <c r="P345">
        <v>80</v>
      </c>
      <c r="Q345">
        <v>60</v>
      </c>
      <c r="R345">
        <v>60</v>
      </c>
      <c r="S345">
        <v>137.13</v>
      </c>
      <c r="T345">
        <v>197.13</v>
      </c>
      <c r="U345">
        <v>197.13</v>
      </c>
      <c r="V345" s="6">
        <v>4</v>
      </c>
      <c r="W345" s="6">
        <v>2</v>
      </c>
    </row>
    <row r="346" spans="1:23" x14ac:dyDescent="0.35">
      <c r="A346" t="s">
        <v>391</v>
      </c>
      <c r="B346" t="s">
        <v>38</v>
      </c>
      <c r="C346" t="s">
        <v>8</v>
      </c>
      <c r="D346" t="s">
        <v>12</v>
      </c>
      <c r="F346">
        <v>44244</v>
      </c>
      <c r="G346">
        <v>44256</v>
      </c>
      <c r="H346">
        <f t="shared" si="5"/>
        <v>12</v>
      </c>
      <c r="I346">
        <v>1</v>
      </c>
      <c r="L346">
        <v>0.5</v>
      </c>
      <c r="M346">
        <v>180</v>
      </c>
      <c r="N346" t="s">
        <v>18</v>
      </c>
      <c r="O346">
        <v>12</v>
      </c>
      <c r="P346">
        <v>80</v>
      </c>
      <c r="Q346">
        <v>40</v>
      </c>
      <c r="R346">
        <v>40</v>
      </c>
      <c r="S346">
        <v>180</v>
      </c>
      <c r="T346">
        <v>220</v>
      </c>
      <c r="U346">
        <v>220</v>
      </c>
      <c r="V346" s="6">
        <v>4</v>
      </c>
      <c r="W346" s="6">
        <v>2</v>
      </c>
    </row>
    <row r="347" spans="1:23" x14ac:dyDescent="0.35">
      <c r="A347" t="s">
        <v>392</v>
      </c>
      <c r="B347" t="s">
        <v>34</v>
      </c>
      <c r="C347" t="s">
        <v>8</v>
      </c>
      <c r="D347" t="s">
        <v>12</v>
      </c>
      <c r="F347">
        <v>44244</v>
      </c>
      <c r="G347">
        <v>44256</v>
      </c>
      <c r="H347">
        <f t="shared" si="5"/>
        <v>12</v>
      </c>
      <c r="I347">
        <v>1</v>
      </c>
      <c r="L347">
        <v>0.25</v>
      </c>
      <c r="M347">
        <v>255.3433</v>
      </c>
      <c r="N347" t="s">
        <v>18</v>
      </c>
      <c r="O347">
        <v>12</v>
      </c>
      <c r="P347">
        <v>80</v>
      </c>
      <c r="Q347">
        <v>20</v>
      </c>
      <c r="R347">
        <v>20</v>
      </c>
      <c r="S347">
        <v>255.3433</v>
      </c>
      <c r="T347">
        <v>275.3433</v>
      </c>
      <c r="U347">
        <v>275.3433</v>
      </c>
      <c r="V347" s="6">
        <v>4</v>
      </c>
      <c r="W347" s="6">
        <v>2</v>
      </c>
    </row>
    <row r="348" spans="1:23" x14ac:dyDescent="0.35">
      <c r="A348" t="s">
        <v>393</v>
      </c>
      <c r="B348" t="s">
        <v>35</v>
      </c>
      <c r="C348" t="s">
        <v>8</v>
      </c>
      <c r="D348" t="s">
        <v>11</v>
      </c>
      <c r="F348">
        <v>44244</v>
      </c>
      <c r="G348">
        <v>44257</v>
      </c>
      <c r="H348">
        <f t="shared" si="5"/>
        <v>13</v>
      </c>
      <c r="I348">
        <v>1</v>
      </c>
      <c r="L348">
        <v>0.25</v>
      </c>
      <c r="M348">
        <v>48.372999999999998</v>
      </c>
      <c r="N348" t="s">
        <v>19</v>
      </c>
      <c r="O348">
        <v>13</v>
      </c>
      <c r="P348">
        <v>80</v>
      </c>
      <c r="Q348">
        <v>20</v>
      </c>
      <c r="R348">
        <v>20</v>
      </c>
      <c r="S348">
        <v>48.372999999999998</v>
      </c>
      <c r="T348">
        <v>68.37299999999999</v>
      </c>
      <c r="U348">
        <v>68.37299999999999</v>
      </c>
      <c r="V348" s="6">
        <v>4</v>
      </c>
      <c r="W348" s="6">
        <v>3</v>
      </c>
    </row>
    <row r="349" spans="1:23" x14ac:dyDescent="0.35">
      <c r="A349" t="s">
        <v>394</v>
      </c>
      <c r="B349" t="s">
        <v>36</v>
      </c>
      <c r="C349" t="s">
        <v>7</v>
      </c>
      <c r="D349" t="s">
        <v>11</v>
      </c>
      <c r="F349">
        <v>44244</v>
      </c>
      <c r="G349">
        <v>44263</v>
      </c>
      <c r="H349">
        <f t="shared" si="5"/>
        <v>19</v>
      </c>
      <c r="I349">
        <v>1</v>
      </c>
      <c r="L349">
        <v>0.25</v>
      </c>
      <c r="M349">
        <v>40.200000000000003</v>
      </c>
      <c r="N349" t="s">
        <v>17</v>
      </c>
      <c r="O349">
        <v>19</v>
      </c>
      <c r="P349">
        <v>80</v>
      </c>
      <c r="Q349">
        <v>20</v>
      </c>
      <c r="R349">
        <v>20</v>
      </c>
      <c r="S349">
        <v>40.200000000000003</v>
      </c>
      <c r="T349">
        <v>60.2</v>
      </c>
      <c r="U349">
        <v>60.2</v>
      </c>
      <c r="V349" s="6">
        <v>4</v>
      </c>
      <c r="W349" s="6">
        <v>2</v>
      </c>
    </row>
    <row r="350" spans="1:23" x14ac:dyDescent="0.35">
      <c r="A350" t="s">
        <v>395</v>
      </c>
      <c r="B350" t="s">
        <v>34</v>
      </c>
      <c r="C350" t="s">
        <v>44</v>
      </c>
      <c r="D350" t="s">
        <v>11</v>
      </c>
      <c r="F350">
        <v>44245</v>
      </c>
      <c r="G350">
        <v>44261</v>
      </c>
      <c r="H350">
        <f t="shared" si="5"/>
        <v>16</v>
      </c>
      <c r="I350">
        <v>1</v>
      </c>
      <c r="L350">
        <v>0.25</v>
      </c>
      <c r="M350">
        <v>61.4985</v>
      </c>
      <c r="N350" t="s">
        <v>17</v>
      </c>
      <c r="O350">
        <v>16</v>
      </c>
      <c r="P350">
        <v>80</v>
      </c>
      <c r="Q350">
        <v>20</v>
      </c>
      <c r="R350">
        <v>20</v>
      </c>
      <c r="S350">
        <v>61.4985</v>
      </c>
      <c r="T350">
        <v>81.498500000000007</v>
      </c>
      <c r="U350">
        <v>81.498500000000007</v>
      </c>
      <c r="V350" s="6">
        <v>5</v>
      </c>
      <c r="W350" s="6">
        <v>7</v>
      </c>
    </row>
    <row r="351" spans="1:23" x14ac:dyDescent="0.35">
      <c r="A351" t="s">
        <v>396</v>
      </c>
      <c r="B351" t="s">
        <v>35</v>
      </c>
      <c r="C351" t="s">
        <v>8</v>
      </c>
      <c r="D351" t="s">
        <v>13</v>
      </c>
      <c r="F351">
        <v>44245</v>
      </c>
      <c r="G351">
        <v>44257</v>
      </c>
      <c r="H351">
        <f t="shared" si="5"/>
        <v>12</v>
      </c>
      <c r="I351">
        <v>1</v>
      </c>
      <c r="L351">
        <v>0.5</v>
      </c>
      <c r="M351">
        <v>42.66</v>
      </c>
      <c r="N351" t="s">
        <v>17</v>
      </c>
      <c r="O351">
        <v>12</v>
      </c>
      <c r="P351">
        <v>80</v>
      </c>
      <c r="Q351">
        <v>40</v>
      </c>
      <c r="R351">
        <v>40</v>
      </c>
      <c r="S351">
        <v>42.66</v>
      </c>
      <c r="T351">
        <v>82.66</v>
      </c>
      <c r="U351">
        <v>82.66</v>
      </c>
      <c r="V351" s="6">
        <v>5</v>
      </c>
      <c r="W351" s="6">
        <v>3</v>
      </c>
    </row>
    <row r="352" spans="1:23" x14ac:dyDescent="0.35">
      <c r="A352" t="s">
        <v>397</v>
      </c>
      <c r="B352" t="s">
        <v>36</v>
      </c>
      <c r="C352" t="s">
        <v>7</v>
      </c>
      <c r="D352" t="s">
        <v>13</v>
      </c>
      <c r="F352">
        <v>44245</v>
      </c>
      <c r="G352">
        <v>44265</v>
      </c>
      <c r="H352">
        <f t="shared" si="5"/>
        <v>20</v>
      </c>
      <c r="I352">
        <v>1</v>
      </c>
      <c r="L352">
        <v>0.5</v>
      </c>
      <c r="M352">
        <v>16.420000000000002</v>
      </c>
      <c r="N352" t="s">
        <v>21</v>
      </c>
      <c r="O352">
        <v>20</v>
      </c>
      <c r="P352">
        <v>80</v>
      </c>
      <c r="Q352">
        <v>40</v>
      </c>
      <c r="R352">
        <v>40</v>
      </c>
      <c r="S352">
        <v>16.420000000000002</v>
      </c>
      <c r="T352">
        <v>56.42</v>
      </c>
      <c r="U352">
        <v>56.42</v>
      </c>
      <c r="V352" s="6">
        <v>5</v>
      </c>
      <c r="W352" s="6">
        <v>4</v>
      </c>
    </row>
    <row r="353" spans="1:23" x14ac:dyDescent="0.35">
      <c r="A353" t="s">
        <v>398</v>
      </c>
      <c r="B353" t="s">
        <v>39</v>
      </c>
      <c r="C353" t="s">
        <v>9</v>
      </c>
      <c r="D353" t="s">
        <v>12</v>
      </c>
      <c r="F353">
        <v>44246</v>
      </c>
      <c r="G353">
        <v>44264</v>
      </c>
      <c r="H353">
        <f t="shared" si="5"/>
        <v>18</v>
      </c>
      <c r="I353">
        <v>2</v>
      </c>
      <c r="L353">
        <v>0.5</v>
      </c>
      <c r="M353">
        <v>31.807600000000001</v>
      </c>
      <c r="N353" t="s">
        <v>17</v>
      </c>
      <c r="O353">
        <v>18</v>
      </c>
      <c r="P353">
        <v>140</v>
      </c>
      <c r="Q353">
        <v>70</v>
      </c>
      <c r="R353">
        <v>70</v>
      </c>
      <c r="S353">
        <v>31.807600000000001</v>
      </c>
      <c r="T353">
        <v>101.80760000000001</v>
      </c>
      <c r="U353">
        <v>101.80760000000001</v>
      </c>
      <c r="V353" s="6">
        <v>6</v>
      </c>
      <c r="W353" s="6">
        <v>3</v>
      </c>
    </row>
    <row r="354" spans="1:23" x14ac:dyDescent="0.35">
      <c r="A354" t="s">
        <v>399</v>
      </c>
      <c r="B354" t="s">
        <v>36</v>
      </c>
      <c r="C354" t="s">
        <v>7</v>
      </c>
      <c r="D354" t="s">
        <v>12</v>
      </c>
      <c r="F354">
        <v>44249</v>
      </c>
      <c r="G354">
        <v>44284</v>
      </c>
      <c r="H354">
        <f t="shared" si="5"/>
        <v>35</v>
      </c>
      <c r="I354">
        <v>2</v>
      </c>
      <c r="L354">
        <v>0.5</v>
      </c>
      <c r="M354">
        <v>239.96940000000001</v>
      </c>
      <c r="N354" t="s">
        <v>17</v>
      </c>
      <c r="O354">
        <v>35</v>
      </c>
      <c r="P354">
        <v>140</v>
      </c>
      <c r="Q354">
        <v>70</v>
      </c>
      <c r="R354">
        <v>70</v>
      </c>
      <c r="S354">
        <v>239.96940000000001</v>
      </c>
      <c r="T354">
        <v>309.96940000000001</v>
      </c>
      <c r="U354">
        <v>309.96940000000001</v>
      </c>
      <c r="V354" s="6">
        <v>2</v>
      </c>
      <c r="W354" s="6">
        <v>2</v>
      </c>
    </row>
    <row r="355" spans="1:23" x14ac:dyDescent="0.35">
      <c r="A355" t="s">
        <v>400</v>
      </c>
      <c r="B355" t="s">
        <v>34</v>
      </c>
      <c r="C355" t="s">
        <v>9</v>
      </c>
      <c r="D355" t="s">
        <v>2</v>
      </c>
      <c r="F355">
        <v>44250</v>
      </c>
      <c r="G355">
        <v>44257</v>
      </c>
      <c r="H355">
        <f t="shared" si="5"/>
        <v>7</v>
      </c>
      <c r="I355">
        <v>1</v>
      </c>
      <c r="L355">
        <v>1</v>
      </c>
      <c r="M355">
        <v>90</v>
      </c>
      <c r="N355" t="s">
        <v>18</v>
      </c>
      <c r="O355">
        <v>7</v>
      </c>
      <c r="P355">
        <v>80</v>
      </c>
      <c r="Q355">
        <v>80</v>
      </c>
      <c r="R355">
        <v>80</v>
      </c>
      <c r="S355">
        <v>90</v>
      </c>
      <c r="T355">
        <v>170</v>
      </c>
      <c r="U355">
        <v>170</v>
      </c>
      <c r="V355" s="6">
        <v>3</v>
      </c>
      <c r="W355" s="6">
        <v>3</v>
      </c>
    </row>
    <row r="356" spans="1:23" x14ac:dyDescent="0.35">
      <c r="A356" t="s">
        <v>401</v>
      </c>
      <c r="B356" t="s">
        <v>37</v>
      </c>
      <c r="C356" t="s">
        <v>43</v>
      </c>
      <c r="D356" t="s">
        <v>11</v>
      </c>
      <c r="F356">
        <v>44250</v>
      </c>
      <c r="G356">
        <v>44271</v>
      </c>
      <c r="H356">
        <f t="shared" si="5"/>
        <v>21</v>
      </c>
      <c r="I356">
        <v>1</v>
      </c>
      <c r="L356">
        <v>0.25</v>
      </c>
      <c r="M356">
        <v>16.25</v>
      </c>
      <c r="N356" t="s">
        <v>17</v>
      </c>
      <c r="O356">
        <v>21</v>
      </c>
      <c r="P356">
        <v>80</v>
      </c>
      <c r="Q356">
        <v>20</v>
      </c>
      <c r="R356">
        <v>20</v>
      </c>
      <c r="S356">
        <v>16.25</v>
      </c>
      <c r="T356">
        <v>36.25</v>
      </c>
      <c r="U356">
        <v>36.25</v>
      </c>
      <c r="V356" s="6">
        <v>3</v>
      </c>
      <c r="W356" s="6">
        <v>3</v>
      </c>
    </row>
    <row r="357" spans="1:23" x14ac:dyDescent="0.35">
      <c r="A357" t="s">
        <v>402</v>
      </c>
      <c r="B357" t="s">
        <v>34</v>
      </c>
      <c r="C357" t="s">
        <v>44</v>
      </c>
      <c r="D357" t="s">
        <v>12</v>
      </c>
      <c r="F357">
        <v>44250</v>
      </c>
      <c r="G357">
        <v>44287</v>
      </c>
      <c r="H357">
        <f t="shared" si="5"/>
        <v>37</v>
      </c>
      <c r="I357">
        <v>2</v>
      </c>
      <c r="L357">
        <v>0.25</v>
      </c>
      <c r="M357">
        <v>269.40269999999998</v>
      </c>
      <c r="N357" t="s">
        <v>18</v>
      </c>
      <c r="O357">
        <v>37</v>
      </c>
      <c r="P357">
        <v>140</v>
      </c>
      <c r="Q357">
        <v>35</v>
      </c>
      <c r="R357">
        <v>35</v>
      </c>
      <c r="S357">
        <v>269.40269999999998</v>
      </c>
      <c r="T357">
        <v>304.40269999999998</v>
      </c>
      <c r="U357">
        <v>304.40269999999998</v>
      </c>
      <c r="V357" s="6">
        <v>3</v>
      </c>
      <c r="W357" s="6">
        <v>5</v>
      </c>
    </row>
    <row r="358" spans="1:23" x14ac:dyDescent="0.35">
      <c r="A358" t="s">
        <v>403</v>
      </c>
      <c r="B358" t="s">
        <v>37</v>
      </c>
      <c r="C358" t="s">
        <v>43</v>
      </c>
      <c r="D358" t="s">
        <v>11</v>
      </c>
      <c r="F358">
        <v>44251</v>
      </c>
      <c r="G358">
        <v>44270</v>
      </c>
      <c r="H358">
        <f t="shared" si="5"/>
        <v>19</v>
      </c>
      <c r="I358">
        <v>1</v>
      </c>
      <c r="L358">
        <v>0.25</v>
      </c>
      <c r="M358">
        <v>33.497100000000003</v>
      </c>
      <c r="N358" t="s">
        <v>17</v>
      </c>
      <c r="O358">
        <v>19</v>
      </c>
      <c r="P358">
        <v>80</v>
      </c>
      <c r="Q358">
        <v>20</v>
      </c>
      <c r="R358">
        <v>20</v>
      </c>
      <c r="S358">
        <v>33.497100000000003</v>
      </c>
      <c r="T358">
        <v>53.497100000000003</v>
      </c>
      <c r="U358">
        <v>53.497100000000003</v>
      </c>
      <c r="V358" s="6">
        <v>4</v>
      </c>
      <c r="W358" s="6">
        <v>2</v>
      </c>
    </row>
    <row r="359" spans="1:23" x14ac:dyDescent="0.35">
      <c r="A359" t="s">
        <v>404</v>
      </c>
      <c r="B359" t="s">
        <v>34</v>
      </c>
      <c r="C359" t="s">
        <v>9</v>
      </c>
      <c r="D359" t="s">
        <v>12</v>
      </c>
      <c r="F359">
        <v>44252</v>
      </c>
      <c r="G359">
        <v>44263</v>
      </c>
      <c r="H359">
        <f t="shared" si="5"/>
        <v>11</v>
      </c>
      <c r="I359">
        <v>1</v>
      </c>
      <c r="L359">
        <v>0.25</v>
      </c>
      <c r="M359">
        <v>305.46260000000001</v>
      </c>
      <c r="N359" t="s">
        <v>17</v>
      </c>
      <c r="O359">
        <v>11</v>
      </c>
      <c r="P359">
        <v>80</v>
      </c>
      <c r="Q359">
        <v>20</v>
      </c>
      <c r="R359">
        <v>20</v>
      </c>
      <c r="S359">
        <v>305.46260000000001</v>
      </c>
      <c r="T359">
        <v>325.46260000000001</v>
      </c>
      <c r="U359">
        <v>325.46260000000001</v>
      </c>
      <c r="V359" s="6">
        <v>5</v>
      </c>
      <c r="W359" s="6">
        <v>2</v>
      </c>
    </row>
    <row r="360" spans="1:23" x14ac:dyDescent="0.35">
      <c r="A360" t="s">
        <v>405</v>
      </c>
      <c r="B360" t="s">
        <v>37</v>
      </c>
      <c r="C360" t="s">
        <v>43</v>
      </c>
      <c r="D360" t="s">
        <v>13</v>
      </c>
      <c r="F360">
        <v>44252</v>
      </c>
      <c r="G360">
        <v>44270</v>
      </c>
      <c r="H360">
        <f t="shared" si="5"/>
        <v>18</v>
      </c>
      <c r="I360">
        <v>1</v>
      </c>
      <c r="L360">
        <v>0.75</v>
      </c>
      <c r="M360">
        <v>50.672400000000003</v>
      </c>
      <c r="N360" t="s">
        <v>19</v>
      </c>
      <c r="O360">
        <v>18</v>
      </c>
      <c r="P360">
        <v>80</v>
      </c>
      <c r="Q360">
        <v>60</v>
      </c>
      <c r="R360">
        <v>60</v>
      </c>
      <c r="S360">
        <v>50.672400000000003</v>
      </c>
      <c r="T360">
        <v>110.67240000000001</v>
      </c>
      <c r="U360">
        <v>110.67240000000001</v>
      </c>
      <c r="V360" s="6">
        <v>5</v>
      </c>
      <c r="W360" s="6">
        <v>2</v>
      </c>
    </row>
    <row r="361" spans="1:23" x14ac:dyDescent="0.35">
      <c r="A361" t="s">
        <v>406</v>
      </c>
      <c r="B361" t="s">
        <v>37</v>
      </c>
      <c r="C361" t="s">
        <v>43</v>
      </c>
      <c r="D361" t="s">
        <v>13</v>
      </c>
      <c r="F361">
        <v>44252</v>
      </c>
      <c r="G361">
        <v>44271</v>
      </c>
      <c r="H361">
        <f t="shared" si="5"/>
        <v>19</v>
      </c>
      <c r="I361">
        <v>1</v>
      </c>
      <c r="L361">
        <v>0.5</v>
      </c>
      <c r="M361">
        <v>45.63</v>
      </c>
      <c r="N361" t="s">
        <v>19</v>
      </c>
      <c r="O361">
        <v>19</v>
      </c>
      <c r="P361">
        <v>80</v>
      </c>
      <c r="Q361">
        <v>40</v>
      </c>
      <c r="R361">
        <v>40</v>
      </c>
      <c r="S361">
        <v>45.63</v>
      </c>
      <c r="T361">
        <v>85.63</v>
      </c>
      <c r="U361">
        <v>85.63</v>
      </c>
      <c r="V361" s="6">
        <v>5</v>
      </c>
      <c r="W361" s="6">
        <v>3</v>
      </c>
    </row>
    <row r="362" spans="1:23" x14ac:dyDescent="0.35">
      <c r="A362" t="s">
        <v>407</v>
      </c>
      <c r="B362" t="s">
        <v>38</v>
      </c>
      <c r="C362" t="s">
        <v>8</v>
      </c>
      <c r="D362" t="s">
        <v>13</v>
      </c>
      <c r="F362">
        <v>44252</v>
      </c>
      <c r="G362">
        <v>44279</v>
      </c>
      <c r="H362">
        <f t="shared" si="5"/>
        <v>27</v>
      </c>
      <c r="I362">
        <v>1</v>
      </c>
      <c r="L362">
        <v>1</v>
      </c>
      <c r="M362">
        <v>42.66</v>
      </c>
      <c r="N362" t="s">
        <v>18</v>
      </c>
      <c r="O362">
        <v>27</v>
      </c>
      <c r="P362">
        <v>80</v>
      </c>
      <c r="Q362">
        <v>80</v>
      </c>
      <c r="R362">
        <v>80</v>
      </c>
      <c r="S362">
        <v>42.66</v>
      </c>
      <c r="T362">
        <v>122.66</v>
      </c>
      <c r="U362">
        <v>122.66</v>
      </c>
      <c r="V362" s="6">
        <v>5</v>
      </c>
      <c r="W362" s="6">
        <v>4</v>
      </c>
    </row>
    <row r="363" spans="1:23" x14ac:dyDescent="0.35">
      <c r="A363" t="s">
        <v>408</v>
      </c>
      <c r="B363" t="s">
        <v>34</v>
      </c>
      <c r="C363" t="s">
        <v>9</v>
      </c>
      <c r="D363" t="s">
        <v>12</v>
      </c>
      <c r="F363">
        <v>44252</v>
      </c>
      <c r="G363">
        <v>44293</v>
      </c>
      <c r="H363">
        <f t="shared" si="5"/>
        <v>41</v>
      </c>
      <c r="I363">
        <v>1</v>
      </c>
      <c r="L363">
        <v>0.25</v>
      </c>
      <c r="M363">
        <v>38.698399999999999</v>
      </c>
      <c r="N363" t="s">
        <v>19</v>
      </c>
      <c r="O363">
        <v>41</v>
      </c>
      <c r="P363">
        <v>80</v>
      </c>
      <c r="Q363">
        <v>20</v>
      </c>
      <c r="R363">
        <v>20</v>
      </c>
      <c r="S363">
        <v>38.698399999999999</v>
      </c>
      <c r="T363">
        <v>58.698399999999999</v>
      </c>
      <c r="U363">
        <v>58.698399999999999</v>
      </c>
      <c r="V363" s="6">
        <v>5</v>
      </c>
      <c r="W363" s="6">
        <v>4</v>
      </c>
    </row>
    <row r="364" spans="1:23" x14ac:dyDescent="0.35">
      <c r="A364" t="s">
        <v>409</v>
      </c>
      <c r="B364" t="s">
        <v>34</v>
      </c>
      <c r="C364" t="s">
        <v>44</v>
      </c>
      <c r="D364" t="s">
        <v>12</v>
      </c>
      <c r="F364">
        <v>44256</v>
      </c>
      <c r="G364">
        <v>44270</v>
      </c>
      <c r="H364">
        <f t="shared" si="5"/>
        <v>14</v>
      </c>
      <c r="I364">
        <v>1</v>
      </c>
      <c r="L364">
        <v>0.25</v>
      </c>
      <c r="M364">
        <v>164.22120000000001</v>
      </c>
      <c r="N364" t="s">
        <v>17</v>
      </c>
      <c r="O364">
        <v>14</v>
      </c>
      <c r="P364">
        <v>80</v>
      </c>
      <c r="Q364">
        <v>20</v>
      </c>
      <c r="R364">
        <v>20</v>
      </c>
      <c r="S364">
        <v>164.22120000000001</v>
      </c>
      <c r="T364">
        <v>184.22120000000001</v>
      </c>
      <c r="U364">
        <v>184.22120000000001</v>
      </c>
      <c r="V364" s="6">
        <v>2</v>
      </c>
      <c r="W364" s="6">
        <v>2</v>
      </c>
    </row>
    <row r="365" spans="1:23" x14ac:dyDescent="0.35">
      <c r="A365" t="s">
        <v>410</v>
      </c>
      <c r="B365" t="s">
        <v>38</v>
      </c>
      <c r="C365" t="s">
        <v>8</v>
      </c>
      <c r="D365" t="s">
        <v>13</v>
      </c>
      <c r="F365">
        <v>44256</v>
      </c>
      <c r="G365">
        <v>44270</v>
      </c>
      <c r="H365">
        <f t="shared" si="5"/>
        <v>14</v>
      </c>
      <c r="I365">
        <v>2</v>
      </c>
      <c r="L365">
        <v>0.5</v>
      </c>
      <c r="M365">
        <v>24.38</v>
      </c>
      <c r="N365" t="s">
        <v>17</v>
      </c>
      <c r="O365">
        <v>14</v>
      </c>
      <c r="P365">
        <v>140</v>
      </c>
      <c r="Q365">
        <v>70</v>
      </c>
      <c r="R365">
        <v>70</v>
      </c>
      <c r="S365">
        <v>24.38</v>
      </c>
      <c r="T365">
        <v>94.38</v>
      </c>
      <c r="U365">
        <v>94.38</v>
      </c>
      <c r="V365" s="6">
        <v>2</v>
      </c>
      <c r="W365" s="6">
        <v>2</v>
      </c>
    </row>
    <row r="366" spans="1:23" x14ac:dyDescent="0.35">
      <c r="A366" t="s">
        <v>411</v>
      </c>
      <c r="B366" t="s">
        <v>37</v>
      </c>
      <c r="C366" t="s">
        <v>43</v>
      </c>
      <c r="D366" t="s">
        <v>12</v>
      </c>
      <c r="F366">
        <v>44256</v>
      </c>
      <c r="G366">
        <v>44279</v>
      </c>
      <c r="H366">
        <f t="shared" si="5"/>
        <v>23</v>
      </c>
      <c r="I366">
        <v>1</v>
      </c>
      <c r="L366">
        <v>0.25</v>
      </c>
      <c r="M366">
        <v>267.94040000000001</v>
      </c>
      <c r="N366" t="s">
        <v>19</v>
      </c>
      <c r="O366">
        <v>23</v>
      </c>
      <c r="P366">
        <v>80</v>
      </c>
      <c r="Q366">
        <v>20</v>
      </c>
      <c r="R366">
        <v>20</v>
      </c>
      <c r="S366">
        <v>267.94040000000001</v>
      </c>
      <c r="T366">
        <v>287.94040000000001</v>
      </c>
      <c r="U366">
        <v>287.94040000000001</v>
      </c>
      <c r="V366" s="6">
        <v>2</v>
      </c>
      <c r="W366" s="6">
        <v>4</v>
      </c>
    </row>
    <row r="367" spans="1:23" x14ac:dyDescent="0.35">
      <c r="A367" t="s">
        <v>412</v>
      </c>
      <c r="B367" t="s">
        <v>40</v>
      </c>
      <c r="C367" t="s">
        <v>7</v>
      </c>
      <c r="D367" t="s">
        <v>12</v>
      </c>
      <c r="F367">
        <v>44256</v>
      </c>
      <c r="G367">
        <v>44299</v>
      </c>
      <c r="H367">
        <f t="shared" si="5"/>
        <v>43</v>
      </c>
      <c r="I367">
        <v>2</v>
      </c>
      <c r="L367">
        <v>0.5</v>
      </c>
      <c r="M367">
        <v>175.8682</v>
      </c>
      <c r="N367" t="s">
        <v>17</v>
      </c>
      <c r="O367">
        <v>43</v>
      </c>
      <c r="P367">
        <v>140</v>
      </c>
      <c r="Q367">
        <v>70</v>
      </c>
      <c r="R367">
        <v>70</v>
      </c>
      <c r="S367">
        <v>175.8682</v>
      </c>
      <c r="T367">
        <v>245.8682</v>
      </c>
      <c r="U367">
        <v>245.8682</v>
      </c>
      <c r="V367" s="6">
        <v>2</v>
      </c>
      <c r="W367" s="6">
        <v>3</v>
      </c>
    </row>
    <row r="368" spans="1:23" x14ac:dyDescent="0.35">
      <c r="A368" t="s">
        <v>413</v>
      </c>
      <c r="B368" t="s">
        <v>34</v>
      </c>
      <c r="C368" t="s">
        <v>44</v>
      </c>
      <c r="D368" t="s">
        <v>11</v>
      </c>
      <c r="F368">
        <v>44256</v>
      </c>
      <c r="G368">
        <v>44306</v>
      </c>
      <c r="H368">
        <f t="shared" si="5"/>
        <v>50</v>
      </c>
      <c r="I368">
        <v>1</v>
      </c>
      <c r="J368" t="s">
        <v>3</v>
      </c>
      <c r="K368" t="s">
        <v>3</v>
      </c>
      <c r="L368">
        <v>0.25</v>
      </c>
      <c r="M368">
        <v>81.12</v>
      </c>
      <c r="N368" t="s">
        <v>20</v>
      </c>
      <c r="O368">
        <v>50</v>
      </c>
      <c r="P368">
        <v>80</v>
      </c>
      <c r="Q368">
        <v>20</v>
      </c>
      <c r="R368">
        <v>0</v>
      </c>
      <c r="S368">
        <v>0</v>
      </c>
      <c r="T368">
        <v>101.12</v>
      </c>
      <c r="U368">
        <v>0</v>
      </c>
      <c r="V368" s="6">
        <v>2</v>
      </c>
      <c r="W368" s="6">
        <v>3</v>
      </c>
    </row>
    <row r="369" spans="1:23" x14ac:dyDescent="0.35">
      <c r="A369" t="s">
        <v>414</v>
      </c>
      <c r="B369" t="s">
        <v>36</v>
      </c>
      <c r="C369" t="s">
        <v>7</v>
      </c>
      <c r="D369" t="s">
        <v>12</v>
      </c>
      <c r="F369">
        <v>44256</v>
      </c>
      <c r="G369">
        <v>44315</v>
      </c>
      <c r="H369">
        <f t="shared" si="5"/>
        <v>59</v>
      </c>
      <c r="I369">
        <v>2</v>
      </c>
      <c r="J369" t="s">
        <v>3</v>
      </c>
      <c r="K369" t="s">
        <v>3</v>
      </c>
      <c r="L369">
        <v>1</v>
      </c>
      <c r="M369">
        <v>9.98</v>
      </c>
      <c r="N369" t="s">
        <v>20</v>
      </c>
      <c r="O369">
        <v>59</v>
      </c>
      <c r="P369">
        <v>140</v>
      </c>
      <c r="Q369">
        <v>140</v>
      </c>
      <c r="R369">
        <v>0</v>
      </c>
      <c r="S369">
        <v>0</v>
      </c>
      <c r="T369">
        <v>149.97999999999999</v>
      </c>
      <c r="U369">
        <v>0</v>
      </c>
      <c r="V369" s="6">
        <v>2</v>
      </c>
      <c r="W369" s="6">
        <v>5</v>
      </c>
    </row>
    <row r="370" spans="1:23" x14ac:dyDescent="0.35">
      <c r="A370" t="s">
        <v>415</v>
      </c>
      <c r="B370" t="s">
        <v>35</v>
      </c>
      <c r="C370" t="s">
        <v>8</v>
      </c>
      <c r="D370" t="s">
        <v>12</v>
      </c>
      <c r="F370">
        <v>44257</v>
      </c>
      <c r="G370">
        <v>44264</v>
      </c>
      <c r="H370">
        <f t="shared" si="5"/>
        <v>7</v>
      </c>
      <c r="I370">
        <v>1</v>
      </c>
      <c r="L370">
        <v>1.25</v>
      </c>
      <c r="M370">
        <v>340.70060000000001</v>
      </c>
      <c r="N370" t="s">
        <v>17</v>
      </c>
      <c r="O370">
        <v>7</v>
      </c>
      <c r="P370">
        <v>80</v>
      </c>
      <c r="Q370">
        <v>100</v>
      </c>
      <c r="R370">
        <v>100</v>
      </c>
      <c r="S370">
        <v>340.70060000000001</v>
      </c>
      <c r="T370">
        <v>440.70060000000001</v>
      </c>
      <c r="U370">
        <v>440.70060000000001</v>
      </c>
      <c r="V370" s="6">
        <v>3</v>
      </c>
      <c r="W370" s="6">
        <v>3</v>
      </c>
    </row>
    <row r="371" spans="1:23" x14ac:dyDescent="0.35">
      <c r="A371" t="s">
        <v>416</v>
      </c>
      <c r="B371" t="s">
        <v>35</v>
      </c>
      <c r="C371" t="s">
        <v>8</v>
      </c>
      <c r="D371" t="s">
        <v>13</v>
      </c>
      <c r="E371" t="s">
        <v>3</v>
      </c>
      <c r="F371">
        <v>44257</v>
      </c>
      <c r="G371">
        <v>44265</v>
      </c>
      <c r="H371">
        <f t="shared" si="5"/>
        <v>8</v>
      </c>
      <c r="I371">
        <v>1</v>
      </c>
      <c r="L371">
        <v>0.75</v>
      </c>
      <c r="M371">
        <v>22.84</v>
      </c>
      <c r="N371" t="s">
        <v>19</v>
      </c>
      <c r="O371">
        <v>8</v>
      </c>
      <c r="P371">
        <v>80</v>
      </c>
      <c r="Q371">
        <v>60</v>
      </c>
      <c r="R371">
        <v>60</v>
      </c>
      <c r="S371">
        <v>22.84</v>
      </c>
      <c r="T371">
        <v>82.84</v>
      </c>
      <c r="U371">
        <v>82.84</v>
      </c>
      <c r="V371" s="6">
        <v>3</v>
      </c>
      <c r="W371" s="6">
        <v>4</v>
      </c>
    </row>
    <row r="372" spans="1:23" x14ac:dyDescent="0.35">
      <c r="A372" t="s">
        <v>417</v>
      </c>
      <c r="B372" t="s">
        <v>37</v>
      </c>
      <c r="C372" t="s">
        <v>43</v>
      </c>
      <c r="D372" t="s">
        <v>13</v>
      </c>
      <c r="F372">
        <v>44257</v>
      </c>
      <c r="G372">
        <v>44266</v>
      </c>
      <c r="H372">
        <f t="shared" si="5"/>
        <v>9</v>
      </c>
      <c r="I372">
        <v>1</v>
      </c>
      <c r="L372">
        <v>0.5</v>
      </c>
      <c r="M372">
        <v>3.5750000000000002</v>
      </c>
      <c r="N372" t="s">
        <v>17</v>
      </c>
      <c r="O372">
        <v>9</v>
      </c>
      <c r="P372">
        <v>80</v>
      </c>
      <c r="Q372">
        <v>40</v>
      </c>
      <c r="R372">
        <v>40</v>
      </c>
      <c r="S372">
        <v>3.5750000000000002</v>
      </c>
      <c r="T372">
        <v>43.575000000000003</v>
      </c>
      <c r="U372">
        <v>43.575000000000003</v>
      </c>
      <c r="V372" s="6">
        <v>3</v>
      </c>
      <c r="W372" s="6">
        <v>5</v>
      </c>
    </row>
    <row r="373" spans="1:23" x14ac:dyDescent="0.35">
      <c r="A373" t="s">
        <v>418</v>
      </c>
      <c r="B373" t="s">
        <v>37</v>
      </c>
      <c r="C373" t="s">
        <v>43</v>
      </c>
      <c r="D373" t="s">
        <v>12</v>
      </c>
      <c r="F373">
        <v>44257</v>
      </c>
      <c r="G373">
        <v>44266</v>
      </c>
      <c r="H373">
        <f t="shared" si="5"/>
        <v>9</v>
      </c>
      <c r="I373">
        <v>1</v>
      </c>
      <c r="L373">
        <v>0.25</v>
      </c>
      <c r="M373">
        <v>16.25</v>
      </c>
      <c r="N373" t="s">
        <v>17</v>
      </c>
      <c r="O373">
        <v>9</v>
      </c>
      <c r="P373">
        <v>80</v>
      </c>
      <c r="Q373">
        <v>20</v>
      </c>
      <c r="R373">
        <v>20</v>
      </c>
      <c r="S373">
        <v>16.25</v>
      </c>
      <c r="T373">
        <v>36.25</v>
      </c>
      <c r="U373">
        <v>36.25</v>
      </c>
      <c r="V373" s="6">
        <v>3</v>
      </c>
      <c r="W373" s="6">
        <v>5</v>
      </c>
    </row>
    <row r="374" spans="1:23" x14ac:dyDescent="0.35">
      <c r="A374" t="s">
        <v>419</v>
      </c>
      <c r="B374" t="s">
        <v>34</v>
      </c>
      <c r="C374" t="s">
        <v>9</v>
      </c>
      <c r="D374" t="s">
        <v>13</v>
      </c>
      <c r="F374">
        <v>44257</v>
      </c>
      <c r="G374">
        <v>44275</v>
      </c>
      <c r="H374">
        <f t="shared" si="5"/>
        <v>18</v>
      </c>
      <c r="I374">
        <v>1</v>
      </c>
      <c r="L374">
        <v>0.75</v>
      </c>
      <c r="M374">
        <v>19.196999999999999</v>
      </c>
      <c r="N374" t="s">
        <v>19</v>
      </c>
      <c r="O374">
        <v>18</v>
      </c>
      <c r="P374">
        <v>80</v>
      </c>
      <c r="Q374">
        <v>60</v>
      </c>
      <c r="R374">
        <v>60</v>
      </c>
      <c r="S374">
        <v>19.196999999999999</v>
      </c>
      <c r="T374">
        <v>79.197000000000003</v>
      </c>
      <c r="U374">
        <v>79.197000000000003</v>
      </c>
      <c r="V374" s="6">
        <v>3</v>
      </c>
      <c r="W374" s="6">
        <v>7</v>
      </c>
    </row>
    <row r="375" spans="1:23" x14ac:dyDescent="0.35">
      <c r="A375" t="s">
        <v>420</v>
      </c>
      <c r="B375" t="s">
        <v>39</v>
      </c>
      <c r="C375" t="s">
        <v>44</v>
      </c>
      <c r="D375" t="s">
        <v>11</v>
      </c>
      <c r="F375">
        <v>44257</v>
      </c>
      <c r="G375">
        <v>44271</v>
      </c>
      <c r="H375">
        <f t="shared" si="5"/>
        <v>14</v>
      </c>
      <c r="I375">
        <v>1</v>
      </c>
      <c r="L375">
        <v>0.25</v>
      </c>
      <c r="M375">
        <v>73.508899999999997</v>
      </c>
      <c r="N375" t="s">
        <v>19</v>
      </c>
      <c r="O375">
        <v>14</v>
      </c>
      <c r="P375">
        <v>80</v>
      </c>
      <c r="Q375">
        <v>20</v>
      </c>
      <c r="R375">
        <v>20</v>
      </c>
      <c r="S375">
        <v>73.508899999999997</v>
      </c>
      <c r="T375">
        <v>93.508899999999997</v>
      </c>
      <c r="U375">
        <v>93.508899999999997</v>
      </c>
      <c r="V375" s="6">
        <v>3</v>
      </c>
      <c r="W375" s="6">
        <v>3</v>
      </c>
    </row>
    <row r="376" spans="1:23" x14ac:dyDescent="0.35">
      <c r="A376" t="s">
        <v>421</v>
      </c>
      <c r="B376" t="s">
        <v>34</v>
      </c>
      <c r="C376" t="s">
        <v>9</v>
      </c>
      <c r="D376" t="s">
        <v>12</v>
      </c>
      <c r="F376">
        <v>44257</v>
      </c>
      <c r="G376">
        <v>44278</v>
      </c>
      <c r="H376">
        <f t="shared" si="5"/>
        <v>21</v>
      </c>
      <c r="I376">
        <v>1</v>
      </c>
      <c r="L376">
        <v>0.25</v>
      </c>
      <c r="M376">
        <v>144</v>
      </c>
      <c r="N376" t="s">
        <v>19</v>
      </c>
      <c r="O376">
        <v>21</v>
      </c>
      <c r="P376">
        <v>80</v>
      </c>
      <c r="Q376">
        <v>20</v>
      </c>
      <c r="R376">
        <v>20</v>
      </c>
      <c r="S376">
        <v>144</v>
      </c>
      <c r="T376">
        <v>164</v>
      </c>
      <c r="U376">
        <v>164</v>
      </c>
      <c r="V376" s="6">
        <v>3</v>
      </c>
      <c r="W376" s="6">
        <v>3</v>
      </c>
    </row>
    <row r="377" spans="1:23" x14ac:dyDescent="0.35">
      <c r="A377" t="s">
        <v>422</v>
      </c>
      <c r="B377" t="s">
        <v>39</v>
      </c>
      <c r="C377" t="s">
        <v>9</v>
      </c>
      <c r="D377" t="s">
        <v>1</v>
      </c>
      <c r="F377">
        <v>44257</v>
      </c>
      <c r="G377">
        <v>44278</v>
      </c>
      <c r="H377">
        <f t="shared" si="5"/>
        <v>21</v>
      </c>
      <c r="I377">
        <v>1</v>
      </c>
      <c r="K377" t="s">
        <v>3</v>
      </c>
      <c r="L377">
        <v>2</v>
      </c>
      <c r="M377">
        <v>94.71</v>
      </c>
      <c r="N377" t="s">
        <v>18</v>
      </c>
      <c r="O377">
        <v>21</v>
      </c>
      <c r="P377">
        <v>80</v>
      </c>
      <c r="Q377">
        <v>160</v>
      </c>
      <c r="R377">
        <v>160</v>
      </c>
      <c r="S377">
        <v>0</v>
      </c>
      <c r="T377">
        <v>254.70999999999998</v>
      </c>
      <c r="U377">
        <v>160</v>
      </c>
      <c r="V377" s="6">
        <v>3</v>
      </c>
      <c r="W377" s="6">
        <v>3</v>
      </c>
    </row>
    <row r="378" spans="1:23" x14ac:dyDescent="0.35">
      <c r="A378" t="s">
        <v>423</v>
      </c>
      <c r="B378" t="s">
        <v>34</v>
      </c>
      <c r="C378" t="s">
        <v>9</v>
      </c>
      <c r="D378" t="s">
        <v>12</v>
      </c>
      <c r="E378" t="s">
        <v>3</v>
      </c>
      <c r="F378">
        <v>44258</v>
      </c>
      <c r="G378">
        <v>44264</v>
      </c>
      <c r="H378">
        <f t="shared" si="5"/>
        <v>6</v>
      </c>
      <c r="I378">
        <v>2</v>
      </c>
      <c r="L378">
        <v>0.25</v>
      </c>
      <c r="M378">
        <v>41.153799999999997</v>
      </c>
      <c r="N378" t="s">
        <v>18</v>
      </c>
      <c r="O378">
        <v>6</v>
      </c>
      <c r="P378">
        <v>140</v>
      </c>
      <c r="Q378">
        <v>35</v>
      </c>
      <c r="R378">
        <v>35</v>
      </c>
      <c r="S378">
        <v>41.153799999999997</v>
      </c>
      <c r="T378">
        <v>76.15379999999999</v>
      </c>
      <c r="U378">
        <v>76.15379999999999</v>
      </c>
      <c r="V378" s="6">
        <v>4</v>
      </c>
      <c r="W378" s="6">
        <v>3</v>
      </c>
    </row>
    <row r="379" spans="1:23" x14ac:dyDescent="0.35">
      <c r="A379" t="s">
        <v>424</v>
      </c>
      <c r="B379" t="s">
        <v>40</v>
      </c>
      <c r="C379" t="s">
        <v>7</v>
      </c>
      <c r="D379" t="s">
        <v>13</v>
      </c>
      <c r="F379">
        <v>44258</v>
      </c>
      <c r="G379">
        <v>44292</v>
      </c>
      <c r="H379">
        <f t="shared" si="5"/>
        <v>34</v>
      </c>
      <c r="I379">
        <v>2</v>
      </c>
      <c r="L379">
        <v>0.5</v>
      </c>
      <c r="M379">
        <v>76.9499</v>
      </c>
      <c r="N379" t="s">
        <v>18</v>
      </c>
      <c r="O379">
        <v>34</v>
      </c>
      <c r="P379">
        <v>140</v>
      </c>
      <c r="Q379">
        <v>70</v>
      </c>
      <c r="R379">
        <v>70</v>
      </c>
      <c r="S379">
        <v>76.9499</v>
      </c>
      <c r="T379">
        <v>146.94990000000001</v>
      </c>
      <c r="U379">
        <v>146.94990000000001</v>
      </c>
      <c r="V379" s="6">
        <v>4</v>
      </c>
      <c r="W379" s="6">
        <v>3</v>
      </c>
    </row>
    <row r="380" spans="1:23" x14ac:dyDescent="0.35">
      <c r="A380" t="s">
        <v>425</v>
      </c>
      <c r="B380" t="s">
        <v>38</v>
      </c>
      <c r="C380" t="s">
        <v>8</v>
      </c>
      <c r="D380" t="s">
        <v>12</v>
      </c>
      <c r="F380">
        <v>44258</v>
      </c>
      <c r="G380">
        <v>44312</v>
      </c>
      <c r="H380">
        <f t="shared" si="5"/>
        <v>54</v>
      </c>
      <c r="I380">
        <v>1</v>
      </c>
      <c r="L380">
        <v>0.5</v>
      </c>
      <c r="M380">
        <v>25.24</v>
      </c>
      <c r="N380" t="s">
        <v>19</v>
      </c>
      <c r="O380">
        <v>54</v>
      </c>
      <c r="P380">
        <v>80</v>
      </c>
      <c r="Q380">
        <v>40</v>
      </c>
      <c r="R380">
        <v>40</v>
      </c>
      <c r="S380">
        <v>25.24</v>
      </c>
      <c r="T380">
        <v>65.239999999999995</v>
      </c>
      <c r="U380">
        <v>65.239999999999995</v>
      </c>
      <c r="V380" s="6">
        <v>4</v>
      </c>
      <c r="W380" s="6">
        <v>2</v>
      </c>
    </row>
    <row r="381" spans="1:23" x14ac:dyDescent="0.35">
      <c r="A381" t="s">
        <v>426</v>
      </c>
      <c r="B381" t="s">
        <v>35</v>
      </c>
      <c r="C381" t="s">
        <v>9</v>
      </c>
      <c r="D381" t="s">
        <v>12</v>
      </c>
      <c r="E381" t="s">
        <v>3</v>
      </c>
      <c r="F381">
        <v>44258</v>
      </c>
      <c r="G381">
        <v>44329</v>
      </c>
      <c r="H381">
        <f t="shared" si="5"/>
        <v>71</v>
      </c>
      <c r="I381">
        <v>2</v>
      </c>
      <c r="L381">
        <v>0.75</v>
      </c>
      <c r="M381">
        <v>572.62689999999998</v>
      </c>
      <c r="N381" t="s">
        <v>18</v>
      </c>
      <c r="O381">
        <v>71</v>
      </c>
      <c r="P381">
        <v>140</v>
      </c>
      <c r="Q381">
        <v>105</v>
      </c>
      <c r="R381">
        <v>105</v>
      </c>
      <c r="S381">
        <v>572.62689999999998</v>
      </c>
      <c r="T381">
        <v>677.62689999999998</v>
      </c>
      <c r="U381">
        <v>677.62689999999998</v>
      </c>
      <c r="V381" s="6">
        <v>4</v>
      </c>
      <c r="W381" s="6">
        <v>5</v>
      </c>
    </row>
    <row r="382" spans="1:23" x14ac:dyDescent="0.35">
      <c r="A382" t="s">
        <v>427</v>
      </c>
      <c r="B382" t="s">
        <v>37</v>
      </c>
      <c r="C382" t="s">
        <v>9</v>
      </c>
      <c r="D382" t="s">
        <v>13</v>
      </c>
      <c r="F382">
        <v>44258</v>
      </c>
      <c r="G382">
        <v>44389</v>
      </c>
      <c r="H382">
        <f t="shared" si="5"/>
        <v>131</v>
      </c>
      <c r="I382">
        <v>2</v>
      </c>
      <c r="L382">
        <v>1.25</v>
      </c>
      <c r="M382">
        <v>361.90370000000001</v>
      </c>
      <c r="N382" t="s">
        <v>17</v>
      </c>
      <c r="O382">
        <v>131</v>
      </c>
      <c r="P382">
        <v>140</v>
      </c>
      <c r="Q382">
        <v>175</v>
      </c>
      <c r="R382">
        <v>175</v>
      </c>
      <c r="S382">
        <v>361.90370000000001</v>
      </c>
      <c r="T382">
        <v>536.90370000000007</v>
      </c>
      <c r="U382">
        <v>536.90370000000007</v>
      </c>
      <c r="V382" s="6">
        <v>4</v>
      </c>
      <c r="W382" s="6">
        <v>2</v>
      </c>
    </row>
    <row r="383" spans="1:23" x14ac:dyDescent="0.35">
      <c r="A383" t="s">
        <v>428</v>
      </c>
      <c r="B383" t="s">
        <v>35</v>
      </c>
      <c r="C383" t="s">
        <v>44</v>
      </c>
      <c r="D383" t="s">
        <v>12</v>
      </c>
      <c r="F383">
        <v>44259</v>
      </c>
      <c r="G383">
        <v>44263</v>
      </c>
      <c r="H383">
        <f t="shared" si="5"/>
        <v>4</v>
      </c>
      <c r="I383">
        <v>1</v>
      </c>
      <c r="L383">
        <v>0.25</v>
      </c>
      <c r="M383">
        <v>110.2272</v>
      </c>
      <c r="N383" t="s">
        <v>17</v>
      </c>
      <c r="O383">
        <v>4</v>
      </c>
      <c r="P383">
        <v>80</v>
      </c>
      <c r="Q383">
        <v>20</v>
      </c>
      <c r="R383">
        <v>20</v>
      </c>
      <c r="S383">
        <v>110.2272</v>
      </c>
      <c r="T383">
        <v>130.22719999999998</v>
      </c>
      <c r="U383">
        <v>130.22719999999998</v>
      </c>
      <c r="V383" s="6">
        <v>5</v>
      </c>
      <c r="W383" s="6">
        <v>2</v>
      </c>
    </row>
    <row r="384" spans="1:23" x14ac:dyDescent="0.35">
      <c r="A384" t="s">
        <v>429</v>
      </c>
      <c r="B384" t="s">
        <v>37</v>
      </c>
      <c r="C384" t="s">
        <v>43</v>
      </c>
      <c r="D384" t="s">
        <v>12</v>
      </c>
      <c r="F384">
        <v>44259</v>
      </c>
      <c r="G384">
        <v>44270</v>
      </c>
      <c r="H384">
        <f t="shared" si="5"/>
        <v>11</v>
      </c>
      <c r="I384">
        <v>1</v>
      </c>
      <c r="L384">
        <v>0.25</v>
      </c>
      <c r="M384">
        <v>33.910499999999999</v>
      </c>
      <c r="N384" t="s">
        <v>17</v>
      </c>
      <c r="O384">
        <v>11</v>
      </c>
      <c r="P384">
        <v>80</v>
      </c>
      <c r="Q384">
        <v>20</v>
      </c>
      <c r="R384">
        <v>20</v>
      </c>
      <c r="S384">
        <v>33.910499999999999</v>
      </c>
      <c r="T384">
        <v>53.910499999999999</v>
      </c>
      <c r="U384">
        <v>53.910499999999999</v>
      </c>
      <c r="V384" s="6">
        <v>5</v>
      </c>
      <c r="W384" s="6">
        <v>2</v>
      </c>
    </row>
    <row r="385" spans="1:23" x14ac:dyDescent="0.35">
      <c r="A385" t="s">
        <v>430</v>
      </c>
      <c r="B385" t="s">
        <v>36</v>
      </c>
      <c r="C385" t="s">
        <v>7</v>
      </c>
      <c r="D385" t="s">
        <v>12</v>
      </c>
      <c r="F385">
        <v>44259</v>
      </c>
      <c r="G385">
        <v>44279</v>
      </c>
      <c r="H385">
        <f t="shared" si="5"/>
        <v>20</v>
      </c>
      <c r="I385">
        <v>2</v>
      </c>
      <c r="L385">
        <v>0.25</v>
      </c>
      <c r="M385">
        <v>19</v>
      </c>
      <c r="N385" t="s">
        <v>17</v>
      </c>
      <c r="O385">
        <v>20</v>
      </c>
      <c r="P385">
        <v>140</v>
      </c>
      <c r="Q385">
        <v>35</v>
      </c>
      <c r="R385">
        <v>35</v>
      </c>
      <c r="S385">
        <v>19</v>
      </c>
      <c r="T385">
        <v>54</v>
      </c>
      <c r="U385">
        <v>54</v>
      </c>
      <c r="V385" s="6">
        <v>5</v>
      </c>
      <c r="W385" s="6">
        <v>4</v>
      </c>
    </row>
    <row r="386" spans="1:23" x14ac:dyDescent="0.35">
      <c r="A386" t="s">
        <v>431</v>
      </c>
      <c r="B386" t="s">
        <v>38</v>
      </c>
      <c r="C386" t="s">
        <v>8</v>
      </c>
      <c r="D386" t="s">
        <v>1</v>
      </c>
      <c r="F386">
        <v>44259</v>
      </c>
      <c r="G386">
        <v>44279</v>
      </c>
      <c r="H386">
        <f t="shared" si="5"/>
        <v>20</v>
      </c>
      <c r="I386">
        <v>1</v>
      </c>
      <c r="L386">
        <v>1.25</v>
      </c>
      <c r="M386">
        <v>294.77999999999997</v>
      </c>
      <c r="N386" t="s">
        <v>19</v>
      </c>
      <c r="O386">
        <v>20</v>
      </c>
      <c r="P386">
        <v>80</v>
      </c>
      <c r="Q386">
        <v>100</v>
      </c>
      <c r="R386">
        <v>100</v>
      </c>
      <c r="S386">
        <v>294.77999999999997</v>
      </c>
      <c r="T386">
        <v>394.78</v>
      </c>
      <c r="U386">
        <v>394.78</v>
      </c>
      <c r="V386" s="6">
        <v>5</v>
      </c>
      <c r="W386" s="6">
        <v>4</v>
      </c>
    </row>
    <row r="387" spans="1:23" x14ac:dyDescent="0.35">
      <c r="A387" t="s">
        <v>432</v>
      </c>
      <c r="B387" t="s">
        <v>40</v>
      </c>
      <c r="C387" t="s">
        <v>7</v>
      </c>
      <c r="D387" t="s">
        <v>12</v>
      </c>
      <c r="F387">
        <v>44259</v>
      </c>
      <c r="G387">
        <v>44312</v>
      </c>
      <c r="H387">
        <f t="shared" ref="H387:H450" si="6">G387-F387</f>
        <v>53</v>
      </c>
      <c r="I387">
        <v>2</v>
      </c>
      <c r="L387">
        <v>0.25</v>
      </c>
      <c r="M387">
        <v>83.231700000000004</v>
      </c>
      <c r="N387" t="s">
        <v>17</v>
      </c>
      <c r="O387">
        <v>53</v>
      </c>
      <c r="P387">
        <v>140</v>
      </c>
      <c r="Q387">
        <v>35</v>
      </c>
      <c r="R387">
        <v>35</v>
      </c>
      <c r="S387">
        <v>83.231700000000004</v>
      </c>
      <c r="T387">
        <v>118.2317</v>
      </c>
      <c r="U387">
        <v>118.2317</v>
      </c>
      <c r="V387" s="6">
        <v>5</v>
      </c>
      <c r="W387" s="6">
        <v>2</v>
      </c>
    </row>
    <row r="388" spans="1:23" x14ac:dyDescent="0.35">
      <c r="A388" t="s">
        <v>433</v>
      </c>
      <c r="B388" t="s">
        <v>37</v>
      </c>
      <c r="C388" t="s">
        <v>43</v>
      </c>
      <c r="D388" t="s">
        <v>12</v>
      </c>
      <c r="F388">
        <v>44263</v>
      </c>
      <c r="G388">
        <v>44271</v>
      </c>
      <c r="H388">
        <f t="shared" si="6"/>
        <v>8</v>
      </c>
      <c r="I388">
        <v>1</v>
      </c>
      <c r="L388">
        <v>0.75</v>
      </c>
      <c r="M388">
        <v>103.0842</v>
      </c>
      <c r="N388" t="s">
        <v>17</v>
      </c>
      <c r="O388">
        <v>8</v>
      </c>
      <c r="P388">
        <v>80</v>
      </c>
      <c r="Q388">
        <v>60</v>
      </c>
      <c r="R388">
        <v>60</v>
      </c>
      <c r="S388">
        <v>103.0842</v>
      </c>
      <c r="T388">
        <v>163.08420000000001</v>
      </c>
      <c r="U388">
        <v>163.08420000000001</v>
      </c>
      <c r="V388" s="6">
        <v>2</v>
      </c>
      <c r="W388" s="6">
        <v>3</v>
      </c>
    </row>
    <row r="389" spans="1:23" x14ac:dyDescent="0.35">
      <c r="A389" t="s">
        <v>434</v>
      </c>
      <c r="B389" t="s">
        <v>34</v>
      </c>
      <c r="C389" t="s">
        <v>44</v>
      </c>
      <c r="D389" t="s">
        <v>13</v>
      </c>
      <c r="F389">
        <v>44263</v>
      </c>
      <c r="G389">
        <v>44271</v>
      </c>
      <c r="H389">
        <f t="shared" si="6"/>
        <v>8</v>
      </c>
      <c r="I389">
        <v>2</v>
      </c>
      <c r="L389">
        <v>0.5</v>
      </c>
      <c r="M389">
        <v>144.30529999999999</v>
      </c>
      <c r="N389" t="s">
        <v>18</v>
      </c>
      <c r="O389">
        <v>8</v>
      </c>
      <c r="P389">
        <v>140</v>
      </c>
      <c r="Q389">
        <v>70</v>
      </c>
      <c r="R389">
        <v>70</v>
      </c>
      <c r="S389">
        <v>144.30529999999999</v>
      </c>
      <c r="T389">
        <v>214.30529999999999</v>
      </c>
      <c r="U389">
        <v>214.30529999999999</v>
      </c>
      <c r="V389" s="6">
        <v>2</v>
      </c>
      <c r="W389" s="6">
        <v>3</v>
      </c>
    </row>
    <row r="390" spans="1:23" x14ac:dyDescent="0.35">
      <c r="A390" t="s">
        <v>435</v>
      </c>
      <c r="B390" t="s">
        <v>36</v>
      </c>
      <c r="C390" t="s">
        <v>7</v>
      </c>
      <c r="D390" t="s">
        <v>12</v>
      </c>
      <c r="F390">
        <v>44263</v>
      </c>
      <c r="G390">
        <v>44280</v>
      </c>
      <c r="H390">
        <f t="shared" si="6"/>
        <v>17</v>
      </c>
      <c r="I390">
        <v>2</v>
      </c>
      <c r="L390">
        <v>0.25</v>
      </c>
      <c r="M390">
        <v>39</v>
      </c>
      <c r="N390" t="s">
        <v>17</v>
      </c>
      <c r="O390">
        <v>17</v>
      </c>
      <c r="P390">
        <v>140</v>
      </c>
      <c r="Q390">
        <v>35</v>
      </c>
      <c r="R390">
        <v>35</v>
      </c>
      <c r="S390">
        <v>39</v>
      </c>
      <c r="T390">
        <v>74</v>
      </c>
      <c r="U390">
        <v>74</v>
      </c>
      <c r="V390" s="6">
        <v>2</v>
      </c>
      <c r="W390" s="6">
        <v>5</v>
      </c>
    </row>
    <row r="391" spans="1:23" x14ac:dyDescent="0.35">
      <c r="A391" t="s">
        <v>436</v>
      </c>
      <c r="B391" t="s">
        <v>34</v>
      </c>
      <c r="C391" t="s">
        <v>9</v>
      </c>
      <c r="D391" t="s">
        <v>1</v>
      </c>
      <c r="F391">
        <v>44263</v>
      </c>
      <c r="G391">
        <v>44282</v>
      </c>
      <c r="H391">
        <f t="shared" si="6"/>
        <v>19</v>
      </c>
      <c r="I391">
        <v>2</v>
      </c>
      <c r="L391">
        <v>2.5</v>
      </c>
      <c r="M391">
        <v>224</v>
      </c>
      <c r="N391" t="s">
        <v>18</v>
      </c>
      <c r="O391">
        <v>19</v>
      </c>
      <c r="P391">
        <v>140</v>
      </c>
      <c r="Q391">
        <v>350</v>
      </c>
      <c r="R391">
        <v>350</v>
      </c>
      <c r="S391">
        <v>224</v>
      </c>
      <c r="T391">
        <v>574</v>
      </c>
      <c r="U391">
        <v>574</v>
      </c>
      <c r="V391" s="6">
        <v>2</v>
      </c>
      <c r="W391" s="6">
        <v>7</v>
      </c>
    </row>
    <row r="392" spans="1:23" x14ac:dyDescent="0.35">
      <c r="A392" t="s">
        <v>437</v>
      </c>
      <c r="B392" t="s">
        <v>37</v>
      </c>
      <c r="C392" t="s">
        <v>43</v>
      </c>
      <c r="D392" t="s">
        <v>12</v>
      </c>
      <c r="F392">
        <v>44263</v>
      </c>
      <c r="G392">
        <v>44359</v>
      </c>
      <c r="H392">
        <f t="shared" si="6"/>
        <v>96</v>
      </c>
      <c r="I392">
        <v>1</v>
      </c>
      <c r="L392">
        <v>0.5</v>
      </c>
      <c r="M392">
        <v>475.54</v>
      </c>
      <c r="N392" t="s">
        <v>17</v>
      </c>
      <c r="O392">
        <v>96</v>
      </c>
      <c r="P392">
        <v>80</v>
      </c>
      <c r="Q392">
        <v>40</v>
      </c>
      <c r="R392">
        <v>40</v>
      </c>
      <c r="S392">
        <v>475.54</v>
      </c>
      <c r="T392">
        <v>515.54</v>
      </c>
      <c r="U392">
        <v>515.54</v>
      </c>
      <c r="V392" s="6">
        <v>2</v>
      </c>
      <c r="W392" s="6">
        <v>7</v>
      </c>
    </row>
    <row r="393" spans="1:23" x14ac:dyDescent="0.35">
      <c r="A393" t="s">
        <v>438</v>
      </c>
      <c r="B393" t="s">
        <v>34</v>
      </c>
      <c r="C393" t="s">
        <v>8</v>
      </c>
      <c r="D393" t="s">
        <v>12</v>
      </c>
      <c r="F393">
        <v>44264</v>
      </c>
      <c r="G393">
        <v>44271</v>
      </c>
      <c r="H393">
        <f t="shared" si="6"/>
        <v>7</v>
      </c>
      <c r="I393">
        <v>1</v>
      </c>
      <c r="L393">
        <v>1</v>
      </c>
      <c r="M393">
        <v>46.036799999999999</v>
      </c>
      <c r="N393" t="s">
        <v>18</v>
      </c>
      <c r="O393">
        <v>7</v>
      </c>
      <c r="P393">
        <v>80</v>
      </c>
      <c r="Q393">
        <v>80</v>
      </c>
      <c r="R393">
        <v>80</v>
      </c>
      <c r="S393">
        <v>46.036799999999999</v>
      </c>
      <c r="T393">
        <v>126.0368</v>
      </c>
      <c r="U393">
        <v>126.0368</v>
      </c>
      <c r="V393" s="6">
        <v>3</v>
      </c>
      <c r="W393" s="6">
        <v>3</v>
      </c>
    </row>
    <row r="394" spans="1:23" x14ac:dyDescent="0.35">
      <c r="A394" t="s">
        <v>439</v>
      </c>
      <c r="B394" t="s">
        <v>37</v>
      </c>
      <c r="C394" t="s">
        <v>43</v>
      </c>
      <c r="D394" t="s">
        <v>12</v>
      </c>
      <c r="F394">
        <v>44264</v>
      </c>
      <c r="G394">
        <v>44271</v>
      </c>
      <c r="H394">
        <f t="shared" si="6"/>
        <v>7</v>
      </c>
      <c r="I394">
        <v>1</v>
      </c>
      <c r="L394">
        <v>0.75</v>
      </c>
      <c r="M394">
        <v>294.5514</v>
      </c>
      <c r="N394" t="s">
        <v>17</v>
      </c>
      <c r="O394">
        <v>7</v>
      </c>
      <c r="P394">
        <v>80</v>
      </c>
      <c r="Q394">
        <v>60</v>
      </c>
      <c r="R394">
        <v>60</v>
      </c>
      <c r="S394">
        <v>294.5514</v>
      </c>
      <c r="T394">
        <v>354.5514</v>
      </c>
      <c r="U394">
        <v>354.5514</v>
      </c>
      <c r="V394" s="6">
        <v>3</v>
      </c>
      <c r="W394" s="6">
        <v>3</v>
      </c>
    </row>
    <row r="395" spans="1:23" x14ac:dyDescent="0.35">
      <c r="A395" t="s">
        <v>440</v>
      </c>
      <c r="B395" t="s">
        <v>38</v>
      </c>
      <c r="C395" t="s">
        <v>8</v>
      </c>
      <c r="D395" t="s">
        <v>13</v>
      </c>
      <c r="F395">
        <v>44264</v>
      </c>
      <c r="G395">
        <v>44341</v>
      </c>
      <c r="H395">
        <f t="shared" si="6"/>
        <v>77</v>
      </c>
      <c r="I395">
        <v>2</v>
      </c>
      <c r="L395">
        <v>1</v>
      </c>
      <c r="M395">
        <v>28.5</v>
      </c>
      <c r="N395" t="s">
        <v>19</v>
      </c>
      <c r="O395">
        <v>77</v>
      </c>
      <c r="P395">
        <v>140</v>
      </c>
      <c r="Q395">
        <v>140</v>
      </c>
      <c r="R395">
        <v>140</v>
      </c>
      <c r="S395">
        <v>28.5</v>
      </c>
      <c r="T395">
        <v>168.5</v>
      </c>
      <c r="U395">
        <v>168.5</v>
      </c>
      <c r="V395" s="6">
        <v>3</v>
      </c>
      <c r="W395" s="6">
        <v>3</v>
      </c>
    </row>
    <row r="396" spans="1:23" x14ac:dyDescent="0.35">
      <c r="A396" t="s">
        <v>441</v>
      </c>
      <c r="B396" t="s">
        <v>40</v>
      </c>
      <c r="C396" t="s">
        <v>7</v>
      </c>
      <c r="D396" t="s">
        <v>1</v>
      </c>
      <c r="F396">
        <v>44265</v>
      </c>
      <c r="G396">
        <v>44267</v>
      </c>
      <c r="H396">
        <f t="shared" si="6"/>
        <v>2</v>
      </c>
      <c r="I396">
        <v>2</v>
      </c>
      <c r="L396">
        <v>1.5</v>
      </c>
      <c r="M396">
        <v>50</v>
      </c>
      <c r="N396" t="s">
        <v>17</v>
      </c>
      <c r="O396">
        <v>2</v>
      </c>
      <c r="P396">
        <v>140</v>
      </c>
      <c r="Q396">
        <v>210</v>
      </c>
      <c r="R396">
        <v>210</v>
      </c>
      <c r="S396">
        <v>50</v>
      </c>
      <c r="T396">
        <v>260</v>
      </c>
      <c r="U396">
        <v>260</v>
      </c>
      <c r="V396" s="6">
        <v>4</v>
      </c>
      <c r="W396" s="6">
        <v>6</v>
      </c>
    </row>
    <row r="397" spans="1:23" hidden="1" x14ac:dyDescent="0.35">
      <c r="A397" t="s">
        <v>442</v>
      </c>
      <c r="B397" t="s">
        <v>39</v>
      </c>
      <c r="C397" t="s">
        <v>8</v>
      </c>
      <c r="D397" t="s">
        <v>12</v>
      </c>
      <c r="F397">
        <v>44265</v>
      </c>
      <c r="G397">
        <v>44265</v>
      </c>
      <c r="H397">
        <f t="shared" si="6"/>
        <v>0</v>
      </c>
      <c r="I397">
        <v>1</v>
      </c>
      <c r="L397">
        <v>0.5</v>
      </c>
      <c r="M397">
        <v>10</v>
      </c>
      <c r="N397" t="s">
        <v>17</v>
      </c>
      <c r="O397">
        <v>0</v>
      </c>
      <c r="P397">
        <v>80</v>
      </c>
      <c r="Q397">
        <v>40</v>
      </c>
      <c r="R397">
        <v>40</v>
      </c>
      <c r="S397">
        <v>10</v>
      </c>
      <c r="T397">
        <v>50</v>
      </c>
      <c r="U397">
        <v>50</v>
      </c>
      <c r="V397" s="6">
        <v>4</v>
      </c>
      <c r="W397" s="6">
        <v>4</v>
      </c>
    </row>
    <row r="398" spans="1:23" x14ac:dyDescent="0.35">
      <c r="A398" t="s">
        <v>443</v>
      </c>
      <c r="B398" t="s">
        <v>36</v>
      </c>
      <c r="C398" t="s">
        <v>7</v>
      </c>
      <c r="D398" t="s">
        <v>1</v>
      </c>
      <c r="E398" t="s">
        <v>3</v>
      </c>
      <c r="F398">
        <v>44265</v>
      </c>
      <c r="G398">
        <v>44272</v>
      </c>
      <c r="H398">
        <f t="shared" si="6"/>
        <v>7</v>
      </c>
      <c r="I398">
        <v>2</v>
      </c>
      <c r="L398">
        <v>1.5</v>
      </c>
      <c r="M398">
        <v>29.33</v>
      </c>
      <c r="N398" t="s">
        <v>17</v>
      </c>
      <c r="O398">
        <v>7</v>
      </c>
      <c r="P398">
        <v>140</v>
      </c>
      <c r="Q398">
        <v>210</v>
      </c>
      <c r="R398">
        <v>210</v>
      </c>
      <c r="S398">
        <v>29.33</v>
      </c>
      <c r="T398">
        <v>239.32999999999998</v>
      </c>
      <c r="U398">
        <v>239.32999999999998</v>
      </c>
      <c r="V398" s="6">
        <v>4</v>
      </c>
      <c r="W398" s="6">
        <v>4</v>
      </c>
    </row>
    <row r="399" spans="1:23" x14ac:dyDescent="0.35">
      <c r="A399" t="s">
        <v>444</v>
      </c>
      <c r="B399" t="s">
        <v>37</v>
      </c>
      <c r="C399" t="s">
        <v>9</v>
      </c>
      <c r="D399" t="s">
        <v>12</v>
      </c>
      <c r="E399" t="s">
        <v>3</v>
      </c>
      <c r="F399">
        <v>44265</v>
      </c>
      <c r="G399">
        <v>44272</v>
      </c>
      <c r="H399">
        <f t="shared" si="6"/>
        <v>7</v>
      </c>
      <c r="I399">
        <v>1</v>
      </c>
      <c r="K399" t="s">
        <v>3</v>
      </c>
      <c r="L399">
        <v>0.25</v>
      </c>
      <c r="M399">
        <v>19.196999999999999</v>
      </c>
      <c r="N399" t="s">
        <v>18</v>
      </c>
      <c r="O399">
        <v>7</v>
      </c>
      <c r="P399">
        <v>80</v>
      </c>
      <c r="Q399">
        <v>20</v>
      </c>
      <c r="R399">
        <v>20</v>
      </c>
      <c r="S399">
        <v>0</v>
      </c>
      <c r="T399">
        <v>39.197000000000003</v>
      </c>
      <c r="U399">
        <v>20</v>
      </c>
      <c r="V399" s="6">
        <v>4</v>
      </c>
      <c r="W399" s="6">
        <v>4</v>
      </c>
    </row>
    <row r="400" spans="1:23" x14ac:dyDescent="0.35">
      <c r="A400" t="s">
        <v>445</v>
      </c>
      <c r="B400" t="s">
        <v>38</v>
      </c>
      <c r="C400" t="s">
        <v>8</v>
      </c>
      <c r="D400" t="s">
        <v>13</v>
      </c>
      <c r="F400">
        <v>44265</v>
      </c>
      <c r="G400">
        <v>44272</v>
      </c>
      <c r="H400">
        <f t="shared" si="6"/>
        <v>7</v>
      </c>
      <c r="I400">
        <v>2</v>
      </c>
      <c r="L400">
        <v>0.5</v>
      </c>
      <c r="M400">
        <v>24.186499999999999</v>
      </c>
      <c r="N400" t="s">
        <v>18</v>
      </c>
      <c r="O400">
        <v>7</v>
      </c>
      <c r="P400">
        <v>140</v>
      </c>
      <c r="Q400">
        <v>70</v>
      </c>
      <c r="R400">
        <v>70</v>
      </c>
      <c r="S400">
        <v>24.186499999999999</v>
      </c>
      <c r="T400">
        <v>94.186499999999995</v>
      </c>
      <c r="U400">
        <v>94.186499999999995</v>
      </c>
      <c r="V400" s="6">
        <v>4</v>
      </c>
      <c r="W400" s="6">
        <v>4</v>
      </c>
    </row>
    <row r="401" spans="1:23" x14ac:dyDescent="0.35">
      <c r="A401" t="s">
        <v>446</v>
      </c>
      <c r="B401" t="s">
        <v>40</v>
      </c>
      <c r="C401" t="s">
        <v>7</v>
      </c>
      <c r="D401" t="s">
        <v>12</v>
      </c>
      <c r="F401">
        <v>44265</v>
      </c>
      <c r="G401">
        <v>44273</v>
      </c>
      <c r="H401">
        <f t="shared" si="6"/>
        <v>8</v>
      </c>
      <c r="I401">
        <v>2</v>
      </c>
      <c r="L401">
        <v>0.5</v>
      </c>
      <c r="M401">
        <v>159</v>
      </c>
      <c r="N401" t="s">
        <v>17</v>
      </c>
      <c r="O401">
        <v>8</v>
      </c>
      <c r="P401">
        <v>140</v>
      </c>
      <c r="Q401">
        <v>70</v>
      </c>
      <c r="R401">
        <v>70</v>
      </c>
      <c r="S401">
        <v>159</v>
      </c>
      <c r="T401">
        <v>229</v>
      </c>
      <c r="U401">
        <v>229</v>
      </c>
      <c r="V401" s="6">
        <v>4</v>
      </c>
      <c r="W401" s="6">
        <v>5</v>
      </c>
    </row>
    <row r="402" spans="1:23" x14ac:dyDescent="0.35">
      <c r="A402" t="s">
        <v>447</v>
      </c>
      <c r="B402" t="s">
        <v>39</v>
      </c>
      <c r="C402" t="s">
        <v>9</v>
      </c>
      <c r="D402" t="s">
        <v>12</v>
      </c>
      <c r="F402">
        <v>44265</v>
      </c>
      <c r="G402">
        <v>44279</v>
      </c>
      <c r="H402">
        <f t="shared" si="6"/>
        <v>14</v>
      </c>
      <c r="I402">
        <v>2</v>
      </c>
      <c r="K402" t="s">
        <v>3</v>
      </c>
      <c r="L402">
        <v>0.5</v>
      </c>
      <c r="M402">
        <v>411.09530000000001</v>
      </c>
      <c r="N402" t="s">
        <v>18</v>
      </c>
      <c r="O402">
        <v>14</v>
      </c>
      <c r="P402">
        <v>140</v>
      </c>
      <c r="Q402">
        <v>70</v>
      </c>
      <c r="R402">
        <v>70</v>
      </c>
      <c r="S402">
        <v>0</v>
      </c>
      <c r="T402">
        <v>481.09530000000001</v>
      </c>
      <c r="U402">
        <v>70</v>
      </c>
      <c r="V402" s="6">
        <v>4</v>
      </c>
      <c r="W402" s="6">
        <v>4</v>
      </c>
    </row>
    <row r="403" spans="1:23" x14ac:dyDescent="0.35">
      <c r="A403" t="s">
        <v>448</v>
      </c>
      <c r="B403" t="s">
        <v>36</v>
      </c>
      <c r="C403" t="s">
        <v>7</v>
      </c>
      <c r="D403" t="s">
        <v>12</v>
      </c>
      <c r="F403">
        <v>44265</v>
      </c>
      <c r="G403">
        <v>44294</v>
      </c>
      <c r="H403">
        <f t="shared" si="6"/>
        <v>29</v>
      </c>
      <c r="I403">
        <v>1</v>
      </c>
      <c r="L403">
        <v>0.75</v>
      </c>
      <c r="M403">
        <v>58.361699999999999</v>
      </c>
      <c r="N403" t="s">
        <v>17</v>
      </c>
      <c r="O403">
        <v>29</v>
      </c>
      <c r="P403">
        <v>80</v>
      </c>
      <c r="Q403">
        <v>60</v>
      </c>
      <c r="R403">
        <v>60</v>
      </c>
      <c r="S403">
        <v>58.361699999999999</v>
      </c>
      <c r="T403">
        <v>118.3617</v>
      </c>
      <c r="U403">
        <v>118.3617</v>
      </c>
      <c r="V403" s="6">
        <v>4</v>
      </c>
      <c r="W403" s="6">
        <v>5</v>
      </c>
    </row>
    <row r="404" spans="1:23" x14ac:dyDescent="0.35">
      <c r="A404" t="s">
        <v>449</v>
      </c>
      <c r="B404" t="s">
        <v>39</v>
      </c>
      <c r="C404" t="s">
        <v>9</v>
      </c>
      <c r="D404" t="s">
        <v>2</v>
      </c>
      <c r="F404">
        <v>44265</v>
      </c>
      <c r="G404">
        <v>44306</v>
      </c>
      <c r="H404">
        <f t="shared" si="6"/>
        <v>41</v>
      </c>
      <c r="I404">
        <v>1</v>
      </c>
      <c r="K404" t="s">
        <v>3</v>
      </c>
      <c r="L404">
        <v>1.75</v>
      </c>
      <c r="M404">
        <v>98.547600000000003</v>
      </c>
      <c r="N404" t="s">
        <v>18</v>
      </c>
      <c r="O404">
        <v>41</v>
      </c>
      <c r="P404">
        <v>80</v>
      </c>
      <c r="Q404">
        <v>140</v>
      </c>
      <c r="R404">
        <v>140</v>
      </c>
      <c r="S404">
        <v>0</v>
      </c>
      <c r="T404">
        <v>238.54759999999999</v>
      </c>
      <c r="U404">
        <v>140</v>
      </c>
      <c r="V404" s="6">
        <v>4</v>
      </c>
      <c r="W404" s="6">
        <v>3</v>
      </c>
    </row>
    <row r="405" spans="1:23" x14ac:dyDescent="0.35">
      <c r="A405" t="s">
        <v>450</v>
      </c>
      <c r="B405" t="s">
        <v>40</v>
      </c>
      <c r="C405" t="s">
        <v>7</v>
      </c>
      <c r="D405" t="s">
        <v>2</v>
      </c>
      <c r="F405">
        <v>44265</v>
      </c>
      <c r="G405">
        <v>44307</v>
      </c>
      <c r="H405">
        <f t="shared" si="6"/>
        <v>42</v>
      </c>
      <c r="I405">
        <v>2</v>
      </c>
      <c r="J405" t="s">
        <v>3</v>
      </c>
      <c r="K405" t="s">
        <v>3</v>
      </c>
      <c r="L405">
        <v>2</v>
      </c>
      <c r="M405">
        <v>145.14920000000001</v>
      </c>
      <c r="N405" t="s">
        <v>20</v>
      </c>
      <c r="O405">
        <v>42</v>
      </c>
      <c r="P405">
        <v>140</v>
      </c>
      <c r="Q405">
        <v>280</v>
      </c>
      <c r="R405">
        <v>0</v>
      </c>
      <c r="S405">
        <v>0</v>
      </c>
      <c r="T405">
        <v>425.14920000000001</v>
      </c>
      <c r="U405">
        <v>0</v>
      </c>
      <c r="V405" s="6">
        <v>4</v>
      </c>
      <c r="W405" s="6">
        <v>4</v>
      </c>
    </row>
    <row r="406" spans="1:23" hidden="1" x14ac:dyDescent="0.35">
      <c r="A406" t="s">
        <v>451</v>
      </c>
      <c r="B406" t="s">
        <v>39</v>
      </c>
      <c r="C406" t="s">
        <v>9</v>
      </c>
      <c r="D406" t="s">
        <v>13</v>
      </c>
      <c r="F406">
        <v>44266</v>
      </c>
      <c r="G406">
        <v>44266</v>
      </c>
      <c r="H406">
        <f t="shared" si="6"/>
        <v>0</v>
      </c>
      <c r="I406">
        <v>2</v>
      </c>
      <c r="L406">
        <v>0.75</v>
      </c>
      <c r="M406">
        <v>125.7273</v>
      </c>
      <c r="N406" t="s">
        <v>17</v>
      </c>
      <c r="O406">
        <v>0</v>
      </c>
      <c r="P406">
        <v>140</v>
      </c>
      <c r="Q406">
        <v>105</v>
      </c>
      <c r="R406">
        <v>105</v>
      </c>
      <c r="S406">
        <v>125.7273</v>
      </c>
      <c r="T406">
        <v>230.72730000000001</v>
      </c>
      <c r="U406">
        <v>230.72730000000001</v>
      </c>
      <c r="V406" s="6">
        <v>5</v>
      </c>
      <c r="W406" s="6">
        <v>5</v>
      </c>
    </row>
    <row r="407" spans="1:23" x14ac:dyDescent="0.35">
      <c r="A407" t="s">
        <v>452</v>
      </c>
      <c r="B407" t="s">
        <v>35</v>
      </c>
      <c r="C407" t="s">
        <v>8</v>
      </c>
      <c r="D407" t="s">
        <v>12</v>
      </c>
      <c r="E407" t="s">
        <v>3</v>
      </c>
      <c r="F407">
        <v>44266</v>
      </c>
      <c r="G407">
        <v>44348</v>
      </c>
      <c r="H407">
        <f t="shared" si="6"/>
        <v>82</v>
      </c>
      <c r="I407">
        <v>1</v>
      </c>
      <c r="L407">
        <v>0.25</v>
      </c>
      <c r="M407">
        <v>204.28399999999999</v>
      </c>
      <c r="N407" t="s">
        <v>18</v>
      </c>
      <c r="O407">
        <v>82</v>
      </c>
      <c r="P407">
        <v>80</v>
      </c>
      <c r="Q407">
        <v>20</v>
      </c>
      <c r="R407">
        <v>20</v>
      </c>
      <c r="S407">
        <v>204.28399999999999</v>
      </c>
      <c r="T407">
        <v>224.28399999999999</v>
      </c>
      <c r="U407">
        <v>224.28399999999999</v>
      </c>
      <c r="V407" s="6">
        <v>5</v>
      </c>
      <c r="W407" s="6">
        <v>3</v>
      </c>
    </row>
    <row r="408" spans="1:23" x14ac:dyDescent="0.35">
      <c r="A408" t="s">
        <v>453</v>
      </c>
      <c r="B408" t="s">
        <v>34</v>
      </c>
      <c r="C408" t="s">
        <v>44</v>
      </c>
      <c r="D408" t="s">
        <v>11</v>
      </c>
      <c r="F408">
        <v>44266</v>
      </c>
      <c r="G408">
        <v>44394</v>
      </c>
      <c r="H408">
        <f t="shared" si="6"/>
        <v>128</v>
      </c>
      <c r="I408">
        <v>1</v>
      </c>
      <c r="L408">
        <v>0.25</v>
      </c>
      <c r="M408">
        <v>120</v>
      </c>
      <c r="N408" t="s">
        <v>17</v>
      </c>
      <c r="O408">
        <v>128</v>
      </c>
      <c r="P408">
        <v>80</v>
      </c>
      <c r="Q408">
        <v>20</v>
      </c>
      <c r="R408">
        <v>20</v>
      </c>
      <c r="S408">
        <v>120</v>
      </c>
      <c r="T408">
        <v>140</v>
      </c>
      <c r="U408">
        <v>140</v>
      </c>
      <c r="V408" s="6">
        <v>5</v>
      </c>
      <c r="W408" s="6">
        <v>7</v>
      </c>
    </row>
    <row r="409" spans="1:23" x14ac:dyDescent="0.35">
      <c r="A409" t="s">
        <v>454</v>
      </c>
      <c r="B409" t="s">
        <v>36</v>
      </c>
      <c r="C409" t="s">
        <v>7</v>
      </c>
      <c r="D409" t="s">
        <v>12</v>
      </c>
      <c r="F409">
        <v>44270</v>
      </c>
      <c r="G409">
        <v>44282</v>
      </c>
      <c r="H409">
        <f t="shared" si="6"/>
        <v>12</v>
      </c>
      <c r="I409">
        <v>2</v>
      </c>
      <c r="L409">
        <v>1</v>
      </c>
      <c r="M409">
        <v>203</v>
      </c>
      <c r="N409" t="s">
        <v>17</v>
      </c>
      <c r="O409">
        <v>12</v>
      </c>
      <c r="P409">
        <v>140</v>
      </c>
      <c r="Q409">
        <v>140</v>
      </c>
      <c r="R409">
        <v>140</v>
      </c>
      <c r="S409">
        <v>203</v>
      </c>
      <c r="T409">
        <v>343</v>
      </c>
      <c r="U409">
        <v>343</v>
      </c>
      <c r="V409" s="6">
        <v>2</v>
      </c>
      <c r="W409" s="6">
        <v>7</v>
      </c>
    </row>
    <row r="410" spans="1:23" x14ac:dyDescent="0.35">
      <c r="A410" t="s">
        <v>455</v>
      </c>
      <c r="B410" t="s">
        <v>40</v>
      </c>
      <c r="C410" t="s">
        <v>7</v>
      </c>
      <c r="D410" t="s">
        <v>12</v>
      </c>
      <c r="F410">
        <v>44270</v>
      </c>
      <c r="G410">
        <v>44278</v>
      </c>
      <c r="H410">
        <f t="shared" si="6"/>
        <v>8</v>
      </c>
      <c r="I410">
        <v>2</v>
      </c>
      <c r="J410" t="s">
        <v>3</v>
      </c>
      <c r="K410" t="s">
        <v>3</v>
      </c>
      <c r="L410">
        <v>0.75</v>
      </c>
      <c r="M410">
        <v>222.33</v>
      </c>
      <c r="N410" t="s">
        <v>20</v>
      </c>
      <c r="O410">
        <v>8</v>
      </c>
      <c r="P410">
        <v>140</v>
      </c>
      <c r="Q410">
        <v>105</v>
      </c>
      <c r="R410">
        <v>0</v>
      </c>
      <c r="S410">
        <v>0</v>
      </c>
      <c r="T410">
        <v>327.33000000000004</v>
      </c>
      <c r="U410">
        <v>0</v>
      </c>
      <c r="V410" s="6">
        <v>2</v>
      </c>
      <c r="W410" s="6">
        <v>3</v>
      </c>
    </row>
    <row r="411" spans="1:23" x14ac:dyDescent="0.35">
      <c r="A411" t="s">
        <v>456</v>
      </c>
      <c r="B411" t="s">
        <v>35</v>
      </c>
      <c r="C411" t="s">
        <v>44</v>
      </c>
      <c r="D411" t="s">
        <v>1</v>
      </c>
      <c r="F411">
        <v>44270</v>
      </c>
      <c r="G411">
        <v>44279</v>
      </c>
      <c r="H411">
        <f t="shared" si="6"/>
        <v>9</v>
      </c>
      <c r="I411">
        <v>2</v>
      </c>
      <c r="L411">
        <v>4.75</v>
      </c>
      <c r="M411">
        <v>56.4</v>
      </c>
      <c r="N411" t="s">
        <v>17</v>
      </c>
      <c r="O411">
        <v>9</v>
      </c>
      <c r="P411">
        <v>140</v>
      </c>
      <c r="Q411">
        <v>665</v>
      </c>
      <c r="R411">
        <v>665</v>
      </c>
      <c r="S411">
        <v>56.4</v>
      </c>
      <c r="T411">
        <v>721.4</v>
      </c>
      <c r="U411">
        <v>721.4</v>
      </c>
      <c r="V411" s="6">
        <v>2</v>
      </c>
      <c r="W411" s="6">
        <v>4</v>
      </c>
    </row>
    <row r="412" spans="1:23" x14ac:dyDescent="0.35">
      <c r="A412" t="s">
        <v>457</v>
      </c>
      <c r="B412" t="s">
        <v>36</v>
      </c>
      <c r="C412" t="s">
        <v>7</v>
      </c>
      <c r="D412" t="s">
        <v>1</v>
      </c>
      <c r="F412">
        <v>44270</v>
      </c>
      <c r="G412">
        <v>44284</v>
      </c>
      <c r="H412">
        <f t="shared" si="6"/>
        <v>14</v>
      </c>
      <c r="I412">
        <v>2</v>
      </c>
      <c r="K412" t="s">
        <v>3</v>
      </c>
      <c r="L412">
        <v>1</v>
      </c>
      <c r="M412">
        <v>60</v>
      </c>
      <c r="N412" t="s">
        <v>18</v>
      </c>
      <c r="O412">
        <v>14</v>
      </c>
      <c r="P412">
        <v>140</v>
      </c>
      <c r="Q412">
        <v>140</v>
      </c>
      <c r="R412">
        <v>140</v>
      </c>
      <c r="S412">
        <v>0</v>
      </c>
      <c r="T412">
        <v>200</v>
      </c>
      <c r="U412">
        <v>140</v>
      </c>
      <c r="V412" s="6">
        <v>2</v>
      </c>
      <c r="W412" s="6">
        <v>2</v>
      </c>
    </row>
    <row r="413" spans="1:23" x14ac:dyDescent="0.35">
      <c r="A413" t="s">
        <v>458</v>
      </c>
      <c r="B413" t="s">
        <v>36</v>
      </c>
      <c r="C413" t="s">
        <v>7</v>
      </c>
      <c r="D413" t="s">
        <v>12</v>
      </c>
      <c r="F413">
        <v>44270</v>
      </c>
      <c r="G413">
        <v>44286</v>
      </c>
      <c r="H413">
        <f t="shared" si="6"/>
        <v>16</v>
      </c>
      <c r="I413">
        <v>1</v>
      </c>
      <c r="L413">
        <v>0.75</v>
      </c>
      <c r="M413">
        <v>21.33</v>
      </c>
      <c r="N413" t="s">
        <v>17</v>
      </c>
      <c r="O413">
        <v>16</v>
      </c>
      <c r="P413">
        <v>80</v>
      </c>
      <c r="Q413">
        <v>60</v>
      </c>
      <c r="R413">
        <v>60</v>
      </c>
      <c r="S413">
        <v>21.33</v>
      </c>
      <c r="T413">
        <v>81.33</v>
      </c>
      <c r="U413">
        <v>81.33</v>
      </c>
      <c r="V413" s="6">
        <v>2</v>
      </c>
      <c r="W413" s="6">
        <v>4</v>
      </c>
    </row>
    <row r="414" spans="1:23" x14ac:dyDescent="0.35">
      <c r="A414" t="s">
        <v>459</v>
      </c>
      <c r="B414" t="s">
        <v>36</v>
      </c>
      <c r="C414" t="s">
        <v>7</v>
      </c>
      <c r="D414" t="s">
        <v>11</v>
      </c>
      <c r="F414">
        <v>44270</v>
      </c>
      <c r="G414">
        <v>44285</v>
      </c>
      <c r="H414">
        <f t="shared" si="6"/>
        <v>15</v>
      </c>
      <c r="I414">
        <v>1</v>
      </c>
      <c r="L414">
        <v>0.25</v>
      </c>
      <c r="M414">
        <v>204.28399999999999</v>
      </c>
      <c r="N414" t="s">
        <v>17</v>
      </c>
      <c r="O414">
        <v>15</v>
      </c>
      <c r="P414">
        <v>80</v>
      </c>
      <c r="Q414">
        <v>20</v>
      </c>
      <c r="R414">
        <v>20</v>
      </c>
      <c r="S414">
        <v>204.28399999999999</v>
      </c>
      <c r="T414">
        <v>224.28399999999999</v>
      </c>
      <c r="U414">
        <v>224.28399999999999</v>
      </c>
      <c r="V414" s="6">
        <v>2</v>
      </c>
      <c r="W414" s="6">
        <v>3</v>
      </c>
    </row>
    <row r="415" spans="1:23" x14ac:dyDescent="0.35">
      <c r="A415" t="s">
        <v>460</v>
      </c>
      <c r="B415" t="s">
        <v>34</v>
      </c>
      <c r="C415" t="s">
        <v>9</v>
      </c>
      <c r="D415" t="s">
        <v>2</v>
      </c>
      <c r="F415">
        <v>44270</v>
      </c>
      <c r="G415">
        <v>44293</v>
      </c>
      <c r="H415">
        <f t="shared" si="6"/>
        <v>23</v>
      </c>
      <c r="I415">
        <v>1</v>
      </c>
      <c r="K415" t="s">
        <v>3</v>
      </c>
      <c r="L415">
        <v>1.5</v>
      </c>
      <c r="M415">
        <v>95.042900000000003</v>
      </c>
      <c r="N415" t="s">
        <v>18</v>
      </c>
      <c r="O415">
        <v>23</v>
      </c>
      <c r="P415">
        <v>80</v>
      </c>
      <c r="Q415">
        <v>120</v>
      </c>
      <c r="R415">
        <v>120</v>
      </c>
      <c r="S415">
        <v>0</v>
      </c>
      <c r="T415">
        <v>215.0429</v>
      </c>
      <c r="U415">
        <v>120</v>
      </c>
      <c r="V415" s="6">
        <v>2</v>
      </c>
      <c r="W415" s="6">
        <v>4</v>
      </c>
    </row>
    <row r="416" spans="1:23" x14ac:dyDescent="0.35">
      <c r="A416" t="s">
        <v>461</v>
      </c>
      <c r="B416" t="s">
        <v>35</v>
      </c>
      <c r="C416" t="s">
        <v>44</v>
      </c>
      <c r="D416" t="s">
        <v>11</v>
      </c>
      <c r="E416" t="s">
        <v>3</v>
      </c>
      <c r="F416">
        <v>44270</v>
      </c>
      <c r="G416">
        <v>44305</v>
      </c>
      <c r="H416">
        <f t="shared" si="6"/>
        <v>35</v>
      </c>
      <c r="I416">
        <v>1</v>
      </c>
      <c r="L416">
        <v>0.25</v>
      </c>
      <c r="M416">
        <v>23.401</v>
      </c>
      <c r="N416" t="s">
        <v>17</v>
      </c>
      <c r="O416">
        <v>35</v>
      </c>
      <c r="P416">
        <v>80</v>
      </c>
      <c r="Q416">
        <v>20</v>
      </c>
      <c r="R416">
        <v>20</v>
      </c>
      <c r="S416">
        <v>23.401</v>
      </c>
      <c r="T416">
        <v>43.400999999999996</v>
      </c>
      <c r="U416">
        <v>43.400999999999996</v>
      </c>
      <c r="V416" s="6">
        <v>2</v>
      </c>
      <c r="W416" s="6">
        <v>2</v>
      </c>
    </row>
    <row r="417" spans="1:23" x14ac:dyDescent="0.35">
      <c r="A417" t="s">
        <v>462</v>
      </c>
      <c r="B417" t="s">
        <v>34</v>
      </c>
      <c r="C417" t="s">
        <v>7</v>
      </c>
      <c r="D417" t="s">
        <v>2</v>
      </c>
      <c r="F417">
        <v>44270</v>
      </c>
      <c r="G417">
        <v>44324</v>
      </c>
      <c r="H417">
        <f t="shared" si="6"/>
        <v>54</v>
      </c>
      <c r="I417">
        <v>2</v>
      </c>
      <c r="J417" t="s">
        <v>3</v>
      </c>
      <c r="K417" t="s">
        <v>3</v>
      </c>
      <c r="L417">
        <v>2.25</v>
      </c>
      <c r="M417">
        <v>934.45389999999998</v>
      </c>
      <c r="N417" t="s">
        <v>20</v>
      </c>
      <c r="O417">
        <v>54</v>
      </c>
      <c r="P417">
        <v>140</v>
      </c>
      <c r="Q417">
        <v>315</v>
      </c>
      <c r="R417">
        <v>0</v>
      </c>
      <c r="S417">
        <v>0</v>
      </c>
      <c r="T417">
        <v>1249.4539</v>
      </c>
      <c r="U417">
        <v>0</v>
      </c>
      <c r="V417" s="6">
        <v>2</v>
      </c>
      <c r="W417" s="6">
        <v>7</v>
      </c>
    </row>
    <row r="418" spans="1:23" x14ac:dyDescent="0.35">
      <c r="A418" t="s">
        <v>463</v>
      </c>
      <c r="B418" t="s">
        <v>38</v>
      </c>
      <c r="C418" t="s">
        <v>8</v>
      </c>
      <c r="D418" t="s">
        <v>13</v>
      </c>
      <c r="F418">
        <v>44271</v>
      </c>
      <c r="G418">
        <v>44272</v>
      </c>
      <c r="H418">
        <f t="shared" si="6"/>
        <v>1</v>
      </c>
      <c r="I418">
        <v>1</v>
      </c>
      <c r="L418">
        <v>0.5</v>
      </c>
      <c r="M418">
        <v>18</v>
      </c>
      <c r="N418" t="s">
        <v>19</v>
      </c>
      <c r="O418">
        <v>1</v>
      </c>
      <c r="P418">
        <v>80</v>
      </c>
      <c r="Q418">
        <v>40</v>
      </c>
      <c r="R418">
        <v>40</v>
      </c>
      <c r="S418">
        <v>18</v>
      </c>
      <c r="T418">
        <v>58</v>
      </c>
      <c r="U418">
        <v>58</v>
      </c>
      <c r="V418" s="6">
        <v>3</v>
      </c>
      <c r="W418" s="6">
        <v>4</v>
      </c>
    </row>
    <row r="419" spans="1:23" x14ac:dyDescent="0.35">
      <c r="A419" t="s">
        <v>464</v>
      </c>
      <c r="B419" t="s">
        <v>39</v>
      </c>
      <c r="C419" t="s">
        <v>44</v>
      </c>
      <c r="D419" t="s">
        <v>12</v>
      </c>
      <c r="E419" t="s">
        <v>3</v>
      </c>
      <c r="F419">
        <v>44271</v>
      </c>
      <c r="G419">
        <v>44280</v>
      </c>
      <c r="H419">
        <f t="shared" si="6"/>
        <v>9</v>
      </c>
      <c r="I419">
        <v>1</v>
      </c>
      <c r="L419">
        <v>0.25</v>
      </c>
      <c r="M419">
        <v>134.84690000000001</v>
      </c>
      <c r="N419" t="s">
        <v>18</v>
      </c>
      <c r="O419">
        <v>9</v>
      </c>
      <c r="P419">
        <v>80</v>
      </c>
      <c r="Q419">
        <v>20</v>
      </c>
      <c r="R419">
        <v>20</v>
      </c>
      <c r="S419">
        <v>134.84690000000001</v>
      </c>
      <c r="T419">
        <v>154.84690000000001</v>
      </c>
      <c r="U419">
        <v>154.84690000000001</v>
      </c>
      <c r="V419" s="6">
        <v>3</v>
      </c>
      <c r="W419" s="6">
        <v>5</v>
      </c>
    </row>
    <row r="420" spans="1:23" x14ac:dyDescent="0.35">
      <c r="A420" t="s">
        <v>465</v>
      </c>
      <c r="B420" t="s">
        <v>35</v>
      </c>
      <c r="C420" t="s">
        <v>44</v>
      </c>
      <c r="D420" t="s">
        <v>12</v>
      </c>
      <c r="E420" t="s">
        <v>3</v>
      </c>
      <c r="F420">
        <v>44271</v>
      </c>
      <c r="G420">
        <v>44278</v>
      </c>
      <c r="H420">
        <f t="shared" si="6"/>
        <v>7</v>
      </c>
      <c r="I420">
        <v>1</v>
      </c>
      <c r="L420">
        <v>0.5</v>
      </c>
      <c r="M420">
        <v>61.259</v>
      </c>
      <c r="N420" t="s">
        <v>17</v>
      </c>
      <c r="O420">
        <v>7</v>
      </c>
      <c r="P420">
        <v>80</v>
      </c>
      <c r="Q420">
        <v>40</v>
      </c>
      <c r="R420">
        <v>40</v>
      </c>
      <c r="S420">
        <v>61.259</v>
      </c>
      <c r="T420">
        <v>101.259</v>
      </c>
      <c r="U420">
        <v>101.259</v>
      </c>
      <c r="V420" s="6">
        <v>3</v>
      </c>
      <c r="W420" s="6">
        <v>3</v>
      </c>
    </row>
    <row r="421" spans="1:23" x14ac:dyDescent="0.35">
      <c r="A421" t="s">
        <v>466</v>
      </c>
      <c r="B421" t="s">
        <v>34</v>
      </c>
      <c r="C421" t="s">
        <v>9</v>
      </c>
      <c r="D421" t="s">
        <v>13</v>
      </c>
      <c r="F421">
        <v>44271</v>
      </c>
      <c r="G421">
        <v>44288</v>
      </c>
      <c r="H421">
        <f t="shared" si="6"/>
        <v>17</v>
      </c>
      <c r="I421">
        <v>2</v>
      </c>
      <c r="L421">
        <v>4.5</v>
      </c>
      <c r="M421">
        <v>658.67510000000004</v>
      </c>
      <c r="N421" t="s">
        <v>17</v>
      </c>
      <c r="O421">
        <v>17</v>
      </c>
      <c r="P421">
        <v>140</v>
      </c>
      <c r="Q421">
        <v>630</v>
      </c>
      <c r="R421">
        <v>630</v>
      </c>
      <c r="S421">
        <v>658.67510000000004</v>
      </c>
      <c r="T421">
        <v>1288.6750999999999</v>
      </c>
      <c r="U421">
        <v>1288.6750999999999</v>
      </c>
      <c r="V421" s="6">
        <v>3</v>
      </c>
      <c r="W421" s="6">
        <v>6</v>
      </c>
    </row>
    <row r="422" spans="1:23" x14ac:dyDescent="0.35">
      <c r="A422" t="s">
        <v>467</v>
      </c>
      <c r="B422" t="s">
        <v>34</v>
      </c>
      <c r="C422" t="s">
        <v>9</v>
      </c>
      <c r="D422" t="s">
        <v>2</v>
      </c>
      <c r="F422">
        <v>44271</v>
      </c>
      <c r="G422">
        <v>44289</v>
      </c>
      <c r="H422">
        <f t="shared" si="6"/>
        <v>18</v>
      </c>
      <c r="I422">
        <v>2</v>
      </c>
      <c r="L422">
        <v>8</v>
      </c>
      <c r="M422">
        <v>1468.5196000000001</v>
      </c>
      <c r="N422" t="s">
        <v>17</v>
      </c>
      <c r="O422">
        <v>18</v>
      </c>
      <c r="P422">
        <v>140</v>
      </c>
      <c r="Q422">
        <v>1120</v>
      </c>
      <c r="R422">
        <v>1120</v>
      </c>
      <c r="S422">
        <v>1468.5196000000001</v>
      </c>
      <c r="T422">
        <v>2588.5196000000001</v>
      </c>
      <c r="U422">
        <v>2588.5196000000001</v>
      </c>
      <c r="V422" s="6">
        <v>3</v>
      </c>
      <c r="W422" s="6">
        <v>7</v>
      </c>
    </row>
    <row r="423" spans="1:23" x14ac:dyDescent="0.35">
      <c r="A423" t="s">
        <v>468</v>
      </c>
      <c r="B423" t="s">
        <v>37</v>
      </c>
      <c r="C423" t="s">
        <v>43</v>
      </c>
      <c r="D423" t="s">
        <v>13</v>
      </c>
      <c r="F423">
        <v>44271</v>
      </c>
      <c r="G423">
        <v>44286</v>
      </c>
      <c r="H423">
        <f t="shared" si="6"/>
        <v>15</v>
      </c>
      <c r="I423">
        <v>1</v>
      </c>
      <c r="L423">
        <v>0.75</v>
      </c>
      <c r="M423">
        <v>82.586500000000001</v>
      </c>
      <c r="N423" t="s">
        <v>17</v>
      </c>
      <c r="O423">
        <v>15</v>
      </c>
      <c r="P423">
        <v>80</v>
      </c>
      <c r="Q423">
        <v>60</v>
      </c>
      <c r="R423">
        <v>60</v>
      </c>
      <c r="S423">
        <v>82.586500000000001</v>
      </c>
      <c r="T423">
        <v>142.5865</v>
      </c>
      <c r="U423">
        <v>142.5865</v>
      </c>
      <c r="V423" s="6">
        <v>3</v>
      </c>
      <c r="W423" s="6">
        <v>4</v>
      </c>
    </row>
    <row r="424" spans="1:23" x14ac:dyDescent="0.35">
      <c r="A424" t="s">
        <v>469</v>
      </c>
      <c r="B424" t="s">
        <v>41</v>
      </c>
      <c r="C424" t="s">
        <v>7</v>
      </c>
      <c r="D424" t="s">
        <v>1</v>
      </c>
      <c r="F424">
        <v>44271</v>
      </c>
      <c r="G424">
        <v>44302</v>
      </c>
      <c r="H424">
        <f t="shared" si="6"/>
        <v>31</v>
      </c>
      <c r="I424">
        <v>2</v>
      </c>
      <c r="K424" t="s">
        <v>3</v>
      </c>
      <c r="L424">
        <v>2.75</v>
      </c>
      <c r="M424">
        <v>340.54520000000002</v>
      </c>
      <c r="N424" t="s">
        <v>18</v>
      </c>
      <c r="O424">
        <v>31</v>
      </c>
      <c r="P424">
        <v>140</v>
      </c>
      <c r="Q424">
        <v>385</v>
      </c>
      <c r="R424">
        <v>385</v>
      </c>
      <c r="S424">
        <v>0</v>
      </c>
      <c r="T424">
        <v>725.54520000000002</v>
      </c>
      <c r="U424">
        <v>385</v>
      </c>
      <c r="V424" s="6">
        <v>3</v>
      </c>
      <c r="W424" s="6">
        <v>6</v>
      </c>
    </row>
    <row r="425" spans="1:23" x14ac:dyDescent="0.35">
      <c r="A425" t="s">
        <v>470</v>
      </c>
      <c r="B425" t="s">
        <v>39</v>
      </c>
      <c r="C425" t="s">
        <v>8</v>
      </c>
      <c r="D425" t="s">
        <v>12</v>
      </c>
      <c r="F425">
        <v>44271</v>
      </c>
      <c r="G425">
        <v>44322</v>
      </c>
      <c r="H425">
        <f t="shared" si="6"/>
        <v>51</v>
      </c>
      <c r="I425">
        <v>1</v>
      </c>
      <c r="L425">
        <v>0.25</v>
      </c>
      <c r="M425">
        <v>72.061000000000007</v>
      </c>
      <c r="N425" t="s">
        <v>18</v>
      </c>
      <c r="O425">
        <v>51</v>
      </c>
      <c r="P425">
        <v>80</v>
      </c>
      <c r="Q425">
        <v>20</v>
      </c>
      <c r="R425">
        <v>20</v>
      </c>
      <c r="S425">
        <v>72.061000000000007</v>
      </c>
      <c r="T425">
        <v>92.061000000000007</v>
      </c>
      <c r="U425">
        <v>92.061000000000007</v>
      </c>
      <c r="V425" s="6">
        <v>3</v>
      </c>
      <c r="W425" s="6">
        <v>5</v>
      </c>
    </row>
    <row r="426" spans="1:23" x14ac:dyDescent="0.35">
      <c r="A426" t="s">
        <v>471</v>
      </c>
      <c r="B426" t="s">
        <v>41</v>
      </c>
      <c r="C426" t="s">
        <v>9</v>
      </c>
      <c r="D426" t="s">
        <v>12</v>
      </c>
      <c r="F426">
        <v>44272</v>
      </c>
      <c r="G426">
        <v>44296</v>
      </c>
      <c r="H426">
        <f t="shared" si="6"/>
        <v>24</v>
      </c>
      <c r="I426">
        <v>1</v>
      </c>
      <c r="L426">
        <v>0.5</v>
      </c>
      <c r="M426">
        <v>48.990699999999997</v>
      </c>
      <c r="N426" t="s">
        <v>17</v>
      </c>
      <c r="O426">
        <v>24</v>
      </c>
      <c r="P426">
        <v>80</v>
      </c>
      <c r="Q426">
        <v>40</v>
      </c>
      <c r="R426">
        <v>40</v>
      </c>
      <c r="S426">
        <v>48.990699999999997</v>
      </c>
      <c r="T426">
        <v>88.990700000000004</v>
      </c>
      <c r="U426">
        <v>88.990700000000004</v>
      </c>
      <c r="V426" s="6">
        <v>4</v>
      </c>
      <c r="W426" s="6">
        <v>7</v>
      </c>
    </row>
    <row r="427" spans="1:23" x14ac:dyDescent="0.35">
      <c r="A427" t="s">
        <v>472</v>
      </c>
      <c r="B427" t="s">
        <v>36</v>
      </c>
      <c r="C427" t="s">
        <v>7</v>
      </c>
      <c r="D427" t="s">
        <v>11</v>
      </c>
      <c r="F427">
        <v>44272</v>
      </c>
      <c r="G427">
        <v>44296</v>
      </c>
      <c r="H427">
        <f t="shared" si="6"/>
        <v>24</v>
      </c>
      <c r="I427">
        <v>1</v>
      </c>
      <c r="L427">
        <v>0.25</v>
      </c>
      <c r="M427">
        <v>15.401</v>
      </c>
      <c r="N427" t="s">
        <v>17</v>
      </c>
      <c r="O427">
        <v>24</v>
      </c>
      <c r="P427">
        <v>80</v>
      </c>
      <c r="Q427">
        <v>20</v>
      </c>
      <c r="R427">
        <v>20</v>
      </c>
      <c r="S427">
        <v>15.401</v>
      </c>
      <c r="T427">
        <v>35.400999999999996</v>
      </c>
      <c r="U427">
        <v>35.400999999999996</v>
      </c>
      <c r="V427" s="6">
        <v>4</v>
      </c>
      <c r="W427" s="6">
        <v>7</v>
      </c>
    </row>
    <row r="428" spans="1:23" x14ac:dyDescent="0.35">
      <c r="A428" t="s">
        <v>473</v>
      </c>
      <c r="B428" t="s">
        <v>40</v>
      </c>
      <c r="C428" t="s">
        <v>8</v>
      </c>
      <c r="D428" t="s">
        <v>13</v>
      </c>
      <c r="F428">
        <v>44274</v>
      </c>
      <c r="G428">
        <v>44322</v>
      </c>
      <c r="H428">
        <f t="shared" si="6"/>
        <v>48</v>
      </c>
      <c r="I428">
        <v>1</v>
      </c>
      <c r="L428">
        <v>0.75</v>
      </c>
      <c r="M428">
        <v>204.10079999999999</v>
      </c>
      <c r="N428" t="s">
        <v>18</v>
      </c>
      <c r="O428">
        <v>48</v>
      </c>
      <c r="P428">
        <v>80</v>
      </c>
      <c r="Q428">
        <v>60</v>
      </c>
      <c r="R428">
        <v>60</v>
      </c>
      <c r="S428">
        <v>204.10079999999999</v>
      </c>
      <c r="T428">
        <v>264.10079999999999</v>
      </c>
      <c r="U428">
        <v>264.10079999999999</v>
      </c>
      <c r="V428" s="6">
        <v>6</v>
      </c>
      <c r="W428" s="6">
        <v>5</v>
      </c>
    </row>
    <row r="429" spans="1:23" x14ac:dyDescent="0.35">
      <c r="A429" t="s">
        <v>474</v>
      </c>
      <c r="B429" t="s">
        <v>36</v>
      </c>
      <c r="C429" t="s">
        <v>7</v>
      </c>
      <c r="D429" t="s">
        <v>12</v>
      </c>
      <c r="F429">
        <v>44275</v>
      </c>
      <c r="G429">
        <v>44296</v>
      </c>
      <c r="H429">
        <f t="shared" si="6"/>
        <v>21</v>
      </c>
      <c r="I429">
        <v>1</v>
      </c>
      <c r="L429">
        <v>0.25</v>
      </c>
      <c r="M429">
        <v>12.63</v>
      </c>
      <c r="N429" t="s">
        <v>17</v>
      </c>
      <c r="O429">
        <v>21</v>
      </c>
      <c r="P429">
        <v>80</v>
      </c>
      <c r="Q429">
        <v>20</v>
      </c>
      <c r="R429">
        <v>20</v>
      </c>
      <c r="S429">
        <v>12.63</v>
      </c>
      <c r="T429">
        <v>32.630000000000003</v>
      </c>
      <c r="U429">
        <v>32.630000000000003</v>
      </c>
      <c r="V429" s="6">
        <v>7</v>
      </c>
      <c r="W429" s="6">
        <v>7</v>
      </c>
    </row>
    <row r="430" spans="1:23" x14ac:dyDescent="0.35">
      <c r="A430" t="s">
        <v>475</v>
      </c>
      <c r="B430" t="s">
        <v>41</v>
      </c>
      <c r="C430" t="s">
        <v>7</v>
      </c>
      <c r="D430" t="s">
        <v>12</v>
      </c>
      <c r="F430">
        <v>44275</v>
      </c>
      <c r="G430">
        <v>44299</v>
      </c>
      <c r="H430">
        <f t="shared" si="6"/>
        <v>24</v>
      </c>
      <c r="I430">
        <v>1</v>
      </c>
      <c r="L430">
        <v>0.25</v>
      </c>
      <c r="M430">
        <v>15.24</v>
      </c>
      <c r="N430" t="s">
        <v>19</v>
      </c>
      <c r="O430">
        <v>24</v>
      </c>
      <c r="P430">
        <v>80</v>
      </c>
      <c r="Q430">
        <v>20</v>
      </c>
      <c r="R430">
        <v>20</v>
      </c>
      <c r="S430">
        <v>15.24</v>
      </c>
      <c r="T430">
        <v>35.24</v>
      </c>
      <c r="U430">
        <v>35.24</v>
      </c>
      <c r="V430" s="6">
        <v>7</v>
      </c>
      <c r="W430" s="6">
        <v>3</v>
      </c>
    </row>
    <row r="431" spans="1:23" x14ac:dyDescent="0.35">
      <c r="A431" t="s">
        <v>476</v>
      </c>
      <c r="B431" t="s">
        <v>38</v>
      </c>
      <c r="C431" t="s">
        <v>8</v>
      </c>
      <c r="D431" t="s">
        <v>12</v>
      </c>
      <c r="F431">
        <v>44277</v>
      </c>
      <c r="G431">
        <v>44286</v>
      </c>
      <c r="H431">
        <f t="shared" si="6"/>
        <v>9</v>
      </c>
      <c r="I431">
        <v>1</v>
      </c>
      <c r="J431" t="s">
        <v>3</v>
      </c>
      <c r="K431" t="s">
        <v>3</v>
      </c>
      <c r="L431">
        <v>0.5</v>
      </c>
      <c r="M431">
        <v>50</v>
      </c>
      <c r="N431" t="s">
        <v>20</v>
      </c>
      <c r="O431">
        <v>9</v>
      </c>
      <c r="P431">
        <v>80</v>
      </c>
      <c r="Q431">
        <v>40</v>
      </c>
      <c r="R431">
        <v>0</v>
      </c>
      <c r="S431">
        <v>0</v>
      </c>
      <c r="T431">
        <v>90</v>
      </c>
      <c r="U431">
        <v>0</v>
      </c>
      <c r="V431" s="6">
        <v>2</v>
      </c>
      <c r="W431" s="6">
        <v>4</v>
      </c>
    </row>
    <row r="432" spans="1:23" x14ac:dyDescent="0.35">
      <c r="A432" t="s">
        <v>477</v>
      </c>
      <c r="B432" t="s">
        <v>37</v>
      </c>
      <c r="C432" t="s">
        <v>9</v>
      </c>
      <c r="D432" t="s">
        <v>2</v>
      </c>
      <c r="F432">
        <v>44277</v>
      </c>
      <c r="G432">
        <v>44306</v>
      </c>
      <c r="H432">
        <f t="shared" si="6"/>
        <v>29</v>
      </c>
      <c r="I432">
        <v>1</v>
      </c>
      <c r="K432" t="s">
        <v>3</v>
      </c>
      <c r="L432">
        <v>1.5</v>
      </c>
      <c r="M432">
        <v>272.55329999999998</v>
      </c>
      <c r="N432" t="s">
        <v>18</v>
      </c>
      <c r="O432">
        <v>29</v>
      </c>
      <c r="P432">
        <v>80</v>
      </c>
      <c r="Q432">
        <v>120</v>
      </c>
      <c r="R432">
        <v>120</v>
      </c>
      <c r="S432">
        <v>0</v>
      </c>
      <c r="T432">
        <v>392.55329999999998</v>
      </c>
      <c r="U432">
        <v>120</v>
      </c>
      <c r="V432" s="6">
        <v>2</v>
      </c>
      <c r="W432" s="6">
        <v>3</v>
      </c>
    </row>
    <row r="433" spans="1:23" x14ac:dyDescent="0.35">
      <c r="A433" t="s">
        <v>478</v>
      </c>
      <c r="B433" t="s">
        <v>35</v>
      </c>
      <c r="C433" t="s">
        <v>44</v>
      </c>
      <c r="D433" t="s">
        <v>13</v>
      </c>
      <c r="F433">
        <v>44277</v>
      </c>
      <c r="G433">
        <v>44306</v>
      </c>
      <c r="H433">
        <f t="shared" si="6"/>
        <v>29</v>
      </c>
      <c r="I433">
        <v>2</v>
      </c>
      <c r="L433">
        <v>6.25</v>
      </c>
      <c r="M433">
        <v>27</v>
      </c>
      <c r="N433" t="s">
        <v>18</v>
      </c>
      <c r="O433">
        <v>29</v>
      </c>
      <c r="P433">
        <v>140</v>
      </c>
      <c r="Q433">
        <v>875</v>
      </c>
      <c r="R433">
        <v>875</v>
      </c>
      <c r="S433">
        <v>27</v>
      </c>
      <c r="T433">
        <v>902</v>
      </c>
      <c r="U433">
        <v>902</v>
      </c>
      <c r="V433" s="6">
        <v>2</v>
      </c>
      <c r="W433" s="6">
        <v>3</v>
      </c>
    </row>
    <row r="434" spans="1:23" x14ac:dyDescent="0.35">
      <c r="A434" t="s">
        <v>479</v>
      </c>
      <c r="B434" t="s">
        <v>39</v>
      </c>
      <c r="C434" t="s">
        <v>8</v>
      </c>
      <c r="D434" t="s">
        <v>12</v>
      </c>
      <c r="F434">
        <v>44277</v>
      </c>
      <c r="G434">
        <v>44308</v>
      </c>
      <c r="H434">
        <f t="shared" si="6"/>
        <v>31</v>
      </c>
      <c r="I434">
        <v>1</v>
      </c>
      <c r="J434" t="s">
        <v>3</v>
      </c>
      <c r="K434" t="s">
        <v>3</v>
      </c>
      <c r="L434">
        <v>0.25</v>
      </c>
      <c r="M434">
        <v>65.428799999999995</v>
      </c>
      <c r="N434" t="s">
        <v>20</v>
      </c>
      <c r="O434">
        <v>31</v>
      </c>
      <c r="P434">
        <v>80</v>
      </c>
      <c r="Q434">
        <v>20</v>
      </c>
      <c r="R434">
        <v>0</v>
      </c>
      <c r="S434">
        <v>0</v>
      </c>
      <c r="T434">
        <v>85.428799999999995</v>
      </c>
      <c r="U434">
        <v>0</v>
      </c>
      <c r="V434" s="6">
        <v>2</v>
      </c>
      <c r="W434" s="6">
        <v>5</v>
      </c>
    </row>
    <row r="435" spans="1:23" x14ac:dyDescent="0.35">
      <c r="A435" t="s">
        <v>480</v>
      </c>
      <c r="B435" t="s">
        <v>36</v>
      </c>
      <c r="C435" t="s">
        <v>7</v>
      </c>
      <c r="D435" t="s">
        <v>12</v>
      </c>
      <c r="F435">
        <v>44277</v>
      </c>
      <c r="G435">
        <v>44322</v>
      </c>
      <c r="H435">
        <f t="shared" si="6"/>
        <v>45</v>
      </c>
      <c r="I435">
        <v>2</v>
      </c>
      <c r="L435">
        <v>0.5</v>
      </c>
      <c r="M435">
        <v>85.32</v>
      </c>
      <c r="N435" t="s">
        <v>17</v>
      </c>
      <c r="O435">
        <v>45</v>
      </c>
      <c r="P435">
        <v>140</v>
      </c>
      <c r="Q435">
        <v>70</v>
      </c>
      <c r="R435">
        <v>70</v>
      </c>
      <c r="S435">
        <v>85.32</v>
      </c>
      <c r="T435">
        <v>155.32</v>
      </c>
      <c r="U435">
        <v>155.32</v>
      </c>
      <c r="V435" s="6">
        <v>2</v>
      </c>
      <c r="W435" s="6">
        <v>5</v>
      </c>
    </row>
    <row r="436" spans="1:23" x14ac:dyDescent="0.35">
      <c r="A436" t="s">
        <v>481</v>
      </c>
      <c r="B436" t="s">
        <v>37</v>
      </c>
      <c r="C436" t="s">
        <v>9</v>
      </c>
      <c r="D436" t="s">
        <v>1</v>
      </c>
      <c r="F436">
        <v>44277</v>
      </c>
      <c r="G436">
        <v>44326</v>
      </c>
      <c r="H436">
        <f t="shared" si="6"/>
        <v>49</v>
      </c>
      <c r="I436">
        <v>2</v>
      </c>
      <c r="K436" t="s">
        <v>3</v>
      </c>
      <c r="L436">
        <v>1.5</v>
      </c>
      <c r="M436">
        <v>572.1671</v>
      </c>
      <c r="N436" t="s">
        <v>18</v>
      </c>
      <c r="O436">
        <v>49</v>
      </c>
      <c r="P436">
        <v>140</v>
      </c>
      <c r="Q436">
        <v>210</v>
      </c>
      <c r="R436">
        <v>210</v>
      </c>
      <c r="S436">
        <v>0</v>
      </c>
      <c r="T436">
        <v>782.1671</v>
      </c>
      <c r="U436">
        <v>210</v>
      </c>
      <c r="V436" s="6">
        <v>2</v>
      </c>
      <c r="W436" s="6">
        <v>2</v>
      </c>
    </row>
    <row r="437" spans="1:23" x14ac:dyDescent="0.35">
      <c r="A437" t="s">
        <v>482</v>
      </c>
      <c r="B437" t="s">
        <v>37</v>
      </c>
      <c r="C437" t="s">
        <v>9</v>
      </c>
      <c r="D437" t="s">
        <v>2</v>
      </c>
      <c r="F437">
        <v>44277</v>
      </c>
      <c r="G437">
        <v>44326</v>
      </c>
      <c r="H437">
        <f t="shared" si="6"/>
        <v>49</v>
      </c>
      <c r="I437">
        <v>2</v>
      </c>
      <c r="K437" t="s">
        <v>3</v>
      </c>
      <c r="L437">
        <v>4.5</v>
      </c>
      <c r="M437">
        <v>937.97670000000005</v>
      </c>
      <c r="N437" t="s">
        <v>18</v>
      </c>
      <c r="O437">
        <v>49</v>
      </c>
      <c r="P437">
        <v>140</v>
      </c>
      <c r="Q437">
        <v>630</v>
      </c>
      <c r="R437">
        <v>630</v>
      </c>
      <c r="S437">
        <v>0</v>
      </c>
      <c r="T437">
        <v>1567.9767000000002</v>
      </c>
      <c r="U437">
        <v>630</v>
      </c>
      <c r="V437" s="6">
        <v>2</v>
      </c>
      <c r="W437" s="6">
        <v>2</v>
      </c>
    </row>
    <row r="438" spans="1:23" hidden="1" x14ac:dyDescent="0.35">
      <c r="A438" t="s">
        <v>483</v>
      </c>
      <c r="B438" t="s">
        <v>34</v>
      </c>
      <c r="C438" t="s">
        <v>9</v>
      </c>
      <c r="D438" t="s">
        <v>13</v>
      </c>
      <c r="F438">
        <v>44278</v>
      </c>
      <c r="G438">
        <v>44278</v>
      </c>
      <c r="H438">
        <f t="shared" si="6"/>
        <v>0</v>
      </c>
      <c r="I438">
        <v>1</v>
      </c>
      <c r="J438" t="s">
        <v>3</v>
      </c>
      <c r="K438" t="s">
        <v>3</v>
      </c>
      <c r="L438">
        <v>0.5</v>
      </c>
      <c r="M438">
        <v>165</v>
      </c>
      <c r="N438" t="s">
        <v>20</v>
      </c>
      <c r="O438">
        <v>0</v>
      </c>
      <c r="P438">
        <v>80</v>
      </c>
      <c r="Q438">
        <v>40</v>
      </c>
      <c r="R438">
        <v>0</v>
      </c>
      <c r="S438">
        <v>0</v>
      </c>
      <c r="T438">
        <v>205</v>
      </c>
      <c r="U438">
        <v>0</v>
      </c>
      <c r="V438" s="6">
        <v>3</v>
      </c>
      <c r="W438" s="6">
        <v>3</v>
      </c>
    </row>
    <row r="439" spans="1:23" x14ac:dyDescent="0.35">
      <c r="A439" t="s">
        <v>484</v>
      </c>
      <c r="B439" t="s">
        <v>36</v>
      </c>
      <c r="C439" t="s">
        <v>7</v>
      </c>
      <c r="D439" t="s">
        <v>12</v>
      </c>
      <c r="F439">
        <v>44278</v>
      </c>
      <c r="G439">
        <v>44289</v>
      </c>
      <c r="H439">
        <f t="shared" si="6"/>
        <v>11</v>
      </c>
      <c r="I439">
        <v>2</v>
      </c>
      <c r="J439" t="s">
        <v>3</v>
      </c>
      <c r="K439" t="s">
        <v>3</v>
      </c>
      <c r="L439">
        <v>0.25</v>
      </c>
      <c r="M439">
        <v>55.295499999999997</v>
      </c>
      <c r="N439" t="s">
        <v>20</v>
      </c>
      <c r="O439">
        <v>11</v>
      </c>
      <c r="P439">
        <v>140</v>
      </c>
      <c r="Q439">
        <v>35</v>
      </c>
      <c r="R439">
        <v>0</v>
      </c>
      <c r="S439">
        <v>0</v>
      </c>
      <c r="T439">
        <v>90.295500000000004</v>
      </c>
      <c r="U439">
        <v>0</v>
      </c>
      <c r="V439" s="6">
        <v>3</v>
      </c>
      <c r="W439" s="6">
        <v>7</v>
      </c>
    </row>
    <row r="440" spans="1:23" x14ac:dyDescent="0.35">
      <c r="A440" t="s">
        <v>485</v>
      </c>
      <c r="B440" t="s">
        <v>39</v>
      </c>
      <c r="C440" t="s">
        <v>44</v>
      </c>
      <c r="D440" t="s">
        <v>13</v>
      </c>
      <c r="F440">
        <v>44278</v>
      </c>
      <c r="G440">
        <v>44296</v>
      </c>
      <c r="H440">
        <f t="shared" si="6"/>
        <v>18</v>
      </c>
      <c r="I440">
        <v>1</v>
      </c>
      <c r="K440" t="s">
        <v>3</v>
      </c>
      <c r="L440">
        <v>2.75</v>
      </c>
      <c r="M440">
        <v>534.56600000000003</v>
      </c>
      <c r="N440" t="s">
        <v>18</v>
      </c>
      <c r="O440">
        <v>18</v>
      </c>
      <c r="P440">
        <v>80</v>
      </c>
      <c r="Q440">
        <v>220</v>
      </c>
      <c r="R440">
        <v>220</v>
      </c>
      <c r="S440">
        <v>0</v>
      </c>
      <c r="T440">
        <v>754.56600000000003</v>
      </c>
      <c r="U440">
        <v>220</v>
      </c>
      <c r="V440" s="6">
        <v>3</v>
      </c>
      <c r="W440" s="6">
        <v>7</v>
      </c>
    </row>
    <row r="441" spans="1:23" x14ac:dyDescent="0.35">
      <c r="A441" t="s">
        <v>486</v>
      </c>
      <c r="B441" t="s">
        <v>34</v>
      </c>
      <c r="C441" t="s">
        <v>9</v>
      </c>
      <c r="D441" t="s">
        <v>12</v>
      </c>
      <c r="F441">
        <v>44278</v>
      </c>
      <c r="G441">
        <v>44294</v>
      </c>
      <c r="H441">
        <f t="shared" si="6"/>
        <v>16</v>
      </c>
      <c r="I441">
        <v>1</v>
      </c>
      <c r="K441" t="s">
        <v>3</v>
      </c>
      <c r="L441">
        <v>1</v>
      </c>
      <c r="M441">
        <v>448.26</v>
      </c>
      <c r="N441" t="s">
        <v>18</v>
      </c>
      <c r="O441">
        <v>16</v>
      </c>
      <c r="P441">
        <v>80</v>
      </c>
      <c r="Q441">
        <v>80</v>
      </c>
      <c r="R441">
        <v>80</v>
      </c>
      <c r="S441">
        <v>0</v>
      </c>
      <c r="T441">
        <v>528.26</v>
      </c>
      <c r="U441">
        <v>80</v>
      </c>
      <c r="V441" s="6">
        <v>3</v>
      </c>
      <c r="W441" s="6">
        <v>5</v>
      </c>
    </row>
    <row r="442" spans="1:23" x14ac:dyDescent="0.35">
      <c r="A442" t="s">
        <v>487</v>
      </c>
      <c r="B442" t="s">
        <v>42</v>
      </c>
      <c r="C442" t="s">
        <v>9</v>
      </c>
      <c r="D442" t="s">
        <v>12</v>
      </c>
      <c r="F442">
        <v>44278</v>
      </c>
      <c r="G442">
        <v>44300</v>
      </c>
      <c r="H442">
        <f t="shared" si="6"/>
        <v>22</v>
      </c>
      <c r="I442">
        <v>2</v>
      </c>
      <c r="L442">
        <v>1</v>
      </c>
      <c r="M442">
        <v>123.208</v>
      </c>
      <c r="N442" t="s">
        <v>18</v>
      </c>
      <c r="O442">
        <v>22</v>
      </c>
      <c r="P442">
        <v>140</v>
      </c>
      <c r="Q442">
        <v>140</v>
      </c>
      <c r="R442">
        <v>140</v>
      </c>
      <c r="S442">
        <v>123.208</v>
      </c>
      <c r="T442">
        <v>263.20799999999997</v>
      </c>
      <c r="U442">
        <v>263.20799999999997</v>
      </c>
      <c r="V442" s="6">
        <v>3</v>
      </c>
      <c r="W442" s="6">
        <v>4</v>
      </c>
    </row>
    <row r="443" spans="1:23" x14ac:dyDescent="0.35">
      <c r="A443" t="s">
        <v>488</v>
      </c>
      <c r="B443" t="s">
        <v>34</v>
      </c>
      <c r="C443" t="s">
        <v>8</v>
      </c>
      <c r="D443" t="s">
        <v>11</v>
      </c>
      <c r="F443">
        <v>44278</v>
      </c>
      <c r="G443">
        <v>44298</v>
      </c>
      <c r="H443">
        <f t="shared" si="6"/>
        <v>20</v>
      </c>
      <c r="I443">
        <v>1</v>
      </c>
      <c r="L443">
        <v>0.25</v>
      </c>
      <c r="M443">
        <v>77.290000000000006</v>
      </c>
      <c r="N443" t="s">
        <v>18</v>
      </c>
      <c r="O443">
        <v>20</v>
      </c>
      <c r="P443">
        <v>80</v>
      </c>
      <c r="Q443">
        <v>20</v>
      </c>
      <c r="R443">
        <v>20</v>
      </c>
      <c r="S443">
        <v>77.290000000000006</v>
      </c>
      <c r="T443">
        <v>97.29</v>
      </c>
      <c r="U443">
        <v>97.29</v>
      </c>
      <c r="V443" s="6">
        <v>3</v>
      </c>
      <c r="W443" s="6">
        <v>2</v>
      </c>
    </row>
    <row r="444" spans="1:23" x14ac:dyDescent="0.35">
      <c r="A444" t="s">
        <v>489</v>
      </c>
      <c r="B444" t="s">
        <v>36</v>
      </c>
      <c r="C444" t="s">
        <v>7</v>
      </c>
      <c r="D444" t="s">
        <v>1</v>
      </c>
      <c r="F444">
        <v>44278</v>
      </c>
      <c r="G444">
        <v>44298</v>
      </c>
      <c r="H444">
        <f t="shared" si="6"/>
        <v>20</v>
      </c>
      <c r="I444">
        <v>2</v>
      </c>
      <c r="J444" t="s">
        <v>3</v>
      </c>
      <c r="K444" t="s">
        <v>3</v>
      </c>
      <c r="L444">
        <v>1</v>
      </c>
      <c r="M444">
        <v>360</v>
      </c>
      <c r="N444" t="s">
        <v>20</v>
      </c>
      <c r="O444">
        <v>20</v>
      </c>
      <c r="P444">
        <v>140</v>
      </c>
      <c r="Q444">
        <v>140</v>
      </c>
      <c r="R444">
        <v>0</v>
      </c>
      <c r="S444">
        <v>0</v>
      </c>
      <c r="T444">
        <v>500</v>
      </c>
      <c r="U444">
        <v>0</v>
      </c>
      <c r="V444" s="6">
        <v>3</v>
      </c>
      <c r="W444" s="6">
        <v>2</v>
      </c>
    </row>
    <row r="445" spans="1:23" x14ac:dyDescent="0.35">
      <c r="A445" t="s">
        <v>490</v>
      </c>
      <c r="B445" t="s">
        <v>35</v>
      </c>
      <c r="C445" t="s">
        <v>9</v>
      </c>
      <c r="D445" t="s">
        <v>2</v>
      </c>
      <c r="F445">
        <v>44278</v>
      </c>
      <c r="G445">
        <v>44329</v>
      </c>
      <c r="H445">
        <f t="shared" si="6"/>
        <v>51</v>
      </c>
      <c r="I445">
        <v>2</v>
      </c>
      <c r="L445">
        <v>3.5</v>
      </c>
      <c r="M445">
        <v>653.00080000000003</v>
      </c>
      <c r="N445" t="s">
        <v>18</v>
      </c>
      <c r="O445">
        <v>51</v>
      </c>
      <c r="P445">
        <v>140</v>
      </c>
      <c r="Q445">
        <v>490</v>
      </c>
      <c r="R445">
        <v>490</v>
      </c>
      <c r="S445">
        <v>653.00080000000003</v>
      </c>
      <c r="T445">
        <v>1143.0008</v>
      </c>
      <c r="U445">
        <v>1143.0008</v>
      </c>
      <c r="V445" s="6">
        <v>3</v>
      </c>
      <c r="W445" s="6">
        <v>5</v>
      </c>
    </row>
    <row r="446" spans="1:23" x14ac:dyDescent="0.35">
      <c r="A446" t="s">
        <v>491</v>
      </c>
      <c r="B446" t="s">
        <v>37</v>
      </c>
      <c r="C446" t="s">
        <v>43</v>
      </c>
      <c r="D446" t="s">
        <v>1</v>
      </c>
      <c r="F446">
        <v>44279</v>
      </c>
      <c r="G446">
        <v>44292</v>
      </c>
      <c r="H446">
        <f t="shared" si="6"/>
        <v>13</v>
      </c>
      <c r="I446">
        <v>1</v>
      </c>
      <c r="L446">
        <v>1.5</v>
      </c>
      <c r="M446">
        <v>118.3</v>
      </c>
      <c r="N446" t="s">
        <v>17</v>
      </c>
      <c r="O446">
        <v>13</v>
      </c>
      <c r="P446">
        <v>80</v>
      </c>
      <c r="Q446">
        <v>120</v>
      </c>
      <c r="R446">
        <v>120</v>
      </c>
      <c r="S446">
        <v>118.3</v>
      </c>
      <c r="T446">
        <v>238.3</v>
      </c>
      <c r="U446">
        <v>238.3</v>
      </c>
      <c r="V446" s="6">
        <v>4</v>
      </c>
      <c r="W446" s="6">
        <v>3</v>
      </c>
    </row>
    <row r="447" spans="1:23" x14ac:dyDescent="0.35">
      <c r="A447" t="s">
        <v>492</v>
      </c>
      <c r="B447" t="s">
        <v>42</v>
      </c>
      <c r="C447" t="s">
        <v>7</v>
      </c>
      <c r="D447" t="s">
        <v>2</v>
      </c>
      <c r="F447">
        <v>44279</v>
      </c>
      <c r="G447">
        <v>44358</v>
      </c>
      <c r="H447">
        <f t="shared" si="6"/>
        <v>79</v>
      </c>
      <c r="I447">
        <v>2</v>
      </c>
      <c r="K447" t="s">
        <v>3</v>
      </c>
      <c r="L447">
        <v>2.5</v>
      </c>
      <c r="M447">
        <v>1480.3623</v>
      </c>
      <c r="N447" t="s">
        <v>18</v>
      </c>
      <c r="O447">
        <v>79</v>
      </c>
      <c r="P447">
        <v>140</v>
      </c>
      <c r="Q447">
        <v>350</v>
      </c>
      <c r="R447">
        <v>350</v>
      </c>
      <c r="S447">
        <v>0</v>
      </c>
      <c r="T447">
        <v>1830.3623</v>
      </c>
      <c r="U447">
        <v>350</v>
      </c>
      <c r="V447" s="6">
        <v>4</v>
      </c>
      <c r="W447" s="6">
        <v>6</v>
      </c>
    </row>
    <row r="448" spans="1:23" x14ac:dyDescent="0.35">
      <c r="A448" t="s">
        <v>493</v>
      </c>
      <c r="B448" t="s">
        <v>40</v>
      </c>
      <c r="C448" t="s">
        <v>7</v>
      </c>
      <c r="D448" t="s">
        <v>2</v>
      </c>
      <c r="F448">
        <v>44280</v>
      </c>
      <c r="G448">
        <v>44327</v>
      </c>
      <c r="H448">
        <f t="shared" si="6"/>
        <v>47</v>
      </c>
      <c r="I448">
        <v>2</v>
      </c>
      <c r="L448">
        <v>2.5</v>
      </c>
      <c r="M448">
        <v>837.1567</v>
      </c>
      <c r="N448" t="s">
        <v>18</v>
      </c>
      <c r="O448">
        <v>47</v>
      </c>
      <c r="P448">
        <v>140</v>
      </c>
      <c r="Q448">
        <v>350</v>
      </c>
      <c r="R448">
        <v>350</v>
      </c>
      <c r="S448">
        <v>837.1567</v>
      </c>
      <c r="T448">
        <v>1187.1567</v>
      </c>
      <c r="U448">
        <v>1187.1567</v>
      </c>
      <c r="V448" s="6">
        <v>5</v>
      </c>
      <c r="W448" s="6">
        <v>3</v>
      </c>
    </row>
    <row r="449" spans="1:23" x14ac:dyDescent="0.35">
      <c r="A449" t="s">
        <v>494</v>
      </c>
      <c r="B449" t="s">
        <v>36</v>
      </c>
      <c r="C449" t="s">
        <v>7</v>
      </c>
      <c r="D449" t="s">
        <v>2</v>
      </c>
      <c r="F449">
        <v>44282</v>
      </c>
      <c r="G449">
        <v>44377</v>
      </c>
      <c r="H449">
        <f t="shared" si="6"/>
        <v>95</v>
      </c>
      <c r="I449">
        <v>2</v>
      </c>
      <c r="L449">
        <v>1.75</v>
      </c>
      <c r="M449">
        <v>242.6396</v>
      </c>
      <c r="N449" t="s">
        <v>18</v>
      </c>
      <c r="O449">
        <v>95</v>
      </c>
      <c r="P449">
        <v>140</v>
      </c>
      <c r="Q449">
        <v>245</v>
      </c>
      <c r="R449">
        <v>245</v>
      </c>
      <c r="S449">
        <v>242.6396</v>
      </c>
      <c r="T449">
        <v>487.63959999999997</v>
      </c>
      <c r="U449">
        <v>487.63959999999997</v>
      </c>
      <c r="V449" s="6">
        <v>7</v>
      </c>
      <c r="W449" s="6">
        <v>4</v>
      </c>
    </row>
    <row r="450" spans="1:23" x14ac:dyDescent="0.35">
      <c r="A450" t="s">
        <v>495</v>
      </c>
      <c r="B450" t="s">
        <v>39</v>
      </c>
      <c r="C450" t="s">
        <v>44</v>
      </c>
      <c r="D450" t="s">
        <v>2</v>
      </c>
      <c r="F450">
        <v>44284</v>
      </c>
      <c r="G450">
        <v>44293</v>
      </c>
      <c r="H450">
        <f t="shared" si="6"/>
        <v>9</v>
      </c>
      <c r="I450">
        <v>1</v>
      </c>
      <c r="K450" t="s">
        <v>3</v>
      </c>
      <c r="L450">
        <v>2</v>
      </c>
      <c r="M450">
        <v>262.02800000000002</v>
      </c>
      <c r="N450" t="s">
        <v>18</v>
      </c>
      <c r="O450">
        <v>9</v>
      </c>
      <c r="P450">
        <v>80</v>
      </c>
      <c r="Q450">
        <v>160</v>
      </c>
      <c r="R450">
        <v>160</v>
      </c>
      <c r="S450">
        <v>0</v>
      </c>
      <c r="T450">
        <v>422.02800000000002</v>
      </c>
      <c r="U450">
        <v>160</v>
      </c>
      <c r="V450" s="6">
        <v>2</v>
      </c>
      <c r="W450" s="6">
        <v>4</v>
      </c>
    </row>
    <row r="451" spans="1:23" x14ac:dyDescent="0.35">
      <c r="A451" t="s">
        <v>496</v>
      </c>
      <c r="B451" t="s">
        <v>39</v>
      </c>
      <c r="C451" t="s">
        <v>8</v>
      </c>
      <c r="D451" t="s">
        <v>1</v>
      </c>
      <c r="F451">
        <v>44284</v>
      </c>
      <c r="G451">
        <v>44375</v>
      </c>
      <c r="H451">
        <f t="shared" ref="H451:H514" si="7">G451-F451</f>
        <v>91</v>
      </c>
      <c r="I451">
        <v>1</v>
      </c>
      <c r="L451">
        <v>1.75</v>
      </c>
      <c r="M451">
        <v>473.60329999999999</v>
      </c>
      <c r="N451" t="s">
        <v>18</v>
      </c>
      <c r="O451">
        <v>91</v>
      </c>
      <c r="P451">
        <v>80</v>
      </c>
      <c r="Q451">
        <v>140</v>
      </c>
      <c r="R451">
        <v>140</v>
      </c>
      <c r="S451">
        <v>473.60329999999999</v>
      </c>
      <c r="T451">
        <v>613.60329999999999</v>
      </c>
      <c r="U451">
        <v>613.60329999999999</v>
      </c>
      <c r="V451" s="6">
        <v>2</v>
      </c>
      <c r="W451" s="6">
        <v>2</v>
      </c>
    </row>
    <row r="452" spans="1:23" x14ac:dyDescent="0.35">
      <c r="A452" t="s">
        <v>497</v>
      </c>
      <c r="B452" t="s">
        <v>34</v>
      </c>
      <c r="C452" t="s">
        <v>8</v>
      </c>
      <c r="D452" t="s">
        <v>2</v>
      </c>
      <c r="F452">
        <v>44285</v>
      </c>
      <c r="G452">
        <v>44328</v>
      </c>
      <c r="H452">
        <f t="shared" si="7"/>
        <v>43</v>
      </c>
      <c r="I452">
        <v>1</v>
      </c>
      <c r="L452">
        <v>2.75</v>
      </c>
      <c r="M452">
        <v>708.02269999999999</v>
      </c>
      <c r="N452" t="s">
        <v>18</v>
      </c>
      <c r="O452">
        <v>43</v>
      </c>
      <c r="P452">
        <v>80</v>
      </c>
      <c r="Q452">
        <v>220</v>
      </c>
      <c r="R452">
        <v>220</v>
      </c>
      <c r="S452">
        <v>708.02269999999999</v>
      </c>
      <c r="T452">
        <v>928.02269999999999</v>
      </c>
      <c r="U452">
        <v>928.02269999999999</v>
      </c>
      <c r="V452" s="6">
        <v>3</v>
      </c>
      <c r="W452" s="6">
        <v>4</v>
      </c>
    </row>
    <row r="453" spans="1:23" x14ac:dyDescent="0.35">
      <c r="A453" t="s">
        <v>498</v>
      </c>
      <c r="B453" t="s">
        <v>34</v>
      </c>
      <c r="C453" t="s">
        <v>9</v>
      </c>
      <c r="D453" t="s">
        <v>13</v>
      </c>
      <c r="F453">
        <v>44286</v>
      </c>
      <c r="G453">
        <v>44292</v>
      </c>
      <c r="H453">
        <f t="shared" si="7"/>
        <v>6</v>
      </c>
      <c r="I453">
        <v>1</v>
      </c>
      <c r="L453">
        <v>0.5</v>
      </c>
      <c r="M453">
        <v>13.321400000000001</v>
      </c>
      <c r="N453" t="s">
        <v>18</v>
      </c>
      <c r="O453">
        <v>6</v>
      </c>
      <c r="P453">
        <v>80</v>
      </c>
      <c r="Q453">
        <v>40</v>
      </c>
      <c r="R453">
        <v>40</v>
      </c>
      <c r="S453">
        <v>13.321400000000001</v>
      </c>
      <c r="T453">
        <v>53.321399999999997</v>
      </c>
      <c r="U453">
        <v>53.321399999999997</v>
      </c>
      <c r="V453" s="6">
        <v>4</v>
      </c>
      <c r="W453" s="6">
        <v>3</v>
      </c>
    </row>
    <row r="454" spans="1:23" x14ac:dyDescent="0.35">
      <c r="A454" t="s">
        <v>499</v>
      </c>
      <c r="B454" t="s">
        <v>42</v>
      </c>
      <c r="C454" t="s">
        <v>9</v>
      </c>
      <c r="D454" t="s">
        <v>13</v>
      </c>
      <c r="E454" t="s">
        <v>3</v>
      </c>
      <c r="F454">
        <v>44286</v>
      </c>
      <c r="G454">
        <v>44307</v>
      </c>
      <c r="H454">
        <f t="shared" si="7"/>
        <v>21</v>
      </c>
      <c r="I454">
        <v>1</v>
      </c>
      <c r="L454">
        <v>0.75</v>
      </c>
      <c r="M454">
        <v>51.29</v>
      </c>
      <c r="N454" t="s">
        <v>18</v>
      </c>
      <c r="O454">
        <v>21</v>
      </c>
      <c r="P454">
        <v>80</v>
      </c>
      <c r="Q454">
        <v>60</v>
      </c>
      <c r="R454">
        <v>60</v>
      </c>
      <c r="S454">
        <v>51.29</v>
      </c>
      <c r="T454">
        <v>111.28999999999999</v>
      </c>
      <c r="U454">
        <v>111.28999999999999</v>
      </c>
      <c r="V454" s="6">
        <v>4</v>
      </c>
      <c r="W454" s="6">
        <v>4</v>
      </c>
    </row>
    <row r="455" spans="1:23" x14ac:dyDescent="0.35">
      <c r="A455" t="s">
        <v>500</v>
      </c>
      <c r="B455" t="s">
        <v>36</v>
      </c>
      <c r="C455" t="s">
        <v>7</v>
      </c>
      <c r="D455" t="s">
        <v>11</v>
      </c>
      <c r="F455">
        <v>44287</v>
      </c>
      <c r="G455">
        <v>44302</v>
      </c>
      <c r="H455">
        <f t="shared" si="7"/>
        <v>15</v>
      </c>
      <c r="I455">
        <v>1</v>
      </c>
      <c r="L455">
        <v>0.25</v>
      </c>
      <c r="M455">
        <v>89.5</v>
      </c>
      <c r="N455" t="s">
        <v>17</v>
      </c>
      <c r="O455">
        <v>15</v>
      </c>
      <c r="P455">
        <v>80</v>
      </c>
      <c r="Q455">
        <v>20</v>
      </c>
      <c r="R455">
        <v>20</v>
      </c>
      <c r="S455">
        <v>89.5</v>
      </c>
      <c r="T455">
        <v>109.5</v>
      </c>
      <c r="U455">
        <v>109.5</v>
      </c>
      <c r="V455" s="6">
        <v>5</v>
      </c>
      <c r="W455" s="6">
        <v>6</v>
      </c>
    </row>
    <row r="456" spans="1:23" x14ac:dyDescent="0.35">
      <c r="A456" t="s">
        <v>501</v>
      </c>
      <c r="B456" t="s">
        <v>35</v>
      </c>
      <c r="C456" t="s">
        <v>9</v>
      </c>
      <c r="D456" t="s">
        <v>12</v>
      </c>
      <c r="F456">
        <v>44287</v>
      </c>
      <c r="G456">
        <v>44298</v>
      </c>
      <c r="H456">
        <f t="shared" si="7"/>
        <v>11</v>
      </c>
      <c r="I456">
        <v>1</v>
      </c>
      <c r="L456">
        <v>0.25</v>
      </c>
      <c r="M456">
        <v>74.532399999999996</v>
      </c>
      <c r="N456" t="s">
        <v>19</v>
      </c>
      <c r="O456">
        <v>11</v>
      </c>
      <c r="P456">
        <v>80</v>
      </c>
      <c r="Q456">
        <v>20</v>
      </c>
      <c r="R456">
        <v>20</v>
      </c>
      <c r="S456">
        <v>74.532399999999996</v>
      </c>
      <c r="T456">
        <v>94.532399999999996</v>
      </c>
      <c r="U456">
        <v>94.532399999999996</v>
      </c>
      <c r="V456" s="6">
        <v>5</v>
      </c>
      <c r="W456" s="6">
        <v>2</v>
      </c>
    </row>
    <row r="457" spans="1:23" x14ac:dyDescent="0.35">
      <c r="A457" t="s">
        <v>502</v>
      </c>
      <c r="B457" t="s">
        <v>36</v>
      </c>
      <c r="C457" t="s">
        <v>7</v>
      </c>
      <c r="D457" t="s">
        <v>2</v>
      </c>
      <c r="F457">
        <v>44287</v>
      </c>
      <c r="G457">
        <v>44298</v>
      </c>
      <c r="H457">
        <f t="shared" si="7"/>
        <v>11</v>
      </c>
      <c r="I457">
        <v>2</v>
      </c>
      <c r="L457">
        <v>1.5</v>
      </c>
      <c r="M457">
        <v>64</v>
      </c>
      <c r="N457" t="s">
        <v>17</v>
      </c>
      <c r="O457">
        <v>11</v>
      </c>
      <c r="P457">
        <v>140</v>
      </c>
      <c r="Q457">
        <v>210</v>
      </c>
      <c r="R457">
        <v>210</v>
      </c>
      <c r="S457">
        <v>64</v>
      </c>
      <c r="T457">
        <v>274</v>
      </c>
      <c r="U457">
        <v>274</v>
      </c>
      <c r="V457" s="6">
        <v>5</v>
      </c>
      <c r="W457" s="6">
        <v>2</v>
      </c>
    </row>
    <row r="458" spans="1:23" x14ac:dyDescent="0.35">
      <c r="A458" t="s">
        <v>503</v>
      </c>
      <c r="B458" t="s">
        <v>35</v>
      </c>
      <c r="C458" t="s">
        <v>8</v>
      </c>
      <c r="D458" t="s">
        <v>12</v>
      </c>
      <c r="E458" t="s">
        <v>3</v>
      </c>
      <c r="F458">
        <v>44287</v>
      </c>
      <c r="G458">
        <v>44300</v>
      </c>
      <c r="H458">
        <f t="shared" si="7"/>
        <v>13</v>
      </c>
      <c r="I458">
        <v>1</v>
      </c>
      <c r="L458">
        <v>0.25</v>
      </c>
      <c r="M458">
        <v>23.401</v>
      </c>
      <c r="N458" t="s">
        <v>17</v>
      </c>
      <c r="O458">
        <v>13</v>
      </c>
      <c r="P458">
        <v>80</v>
      </c>
      <c r="Q458">
        <v>20</v>
      </c>
      <c r="R458">
        <v>20</v>
      </c>
      <c r="S458">
        <v>23.401</v>
      </c>
      <c r="T458">
        <v>43.400999999999996</v>
      </c>
      <c r="U458">
        <v>43.400999999999996</v>
      </c>
      <c r="V458" s="6">
        <v>5</v>
      </c>
      <c r="W458" s="6">
        <v>4</v>
      </c>
    </row>
    <row r="459" spans="1:23" x14ac:dyDescent="0.35">
      <c r="A459" t="s">
        <v>504</v>
      </c>
      <c r="B459" t="s">
        <v>40</v>
      </c>
      <c r="C459" t="s">
        <v>7</v>
      </c>
      <c r="D459" t="s">
        <v>12</v>
      </c>
      <c r="F459">
        <v>44287</v>
      </c>
      <c r="G459">
        <v>44312</v>
      </c>
      <c r="H459">
        <f t="shared" si="7"/>
        <v>25</v>
      </c>
      <c r="I459">
        <v>2</v>
      </c>
      <c r="L459">
        <v>0.25</v>
      </c>
      <c r="M459">
        <v>17.13</v>
      </c>
      <c r="N459" t="s">
        <v>17</v>
      </c>
      <c r="O459">
        <v>25</v>
      </c>
      <c r="P459">
        <v>140</v>
      </c>
      <c r="Q459">
        <v>35</v>
      </c>
      <c r="R459">
        <v>35</v>
      </c>
      <c r="S459">
        <v>17.13</v>
      </c>
      <c r="T459">
        <v>52.129999999999995</v>
      </c>
      <c r="U459">
        <v>52.129999999999995</v>
      </c>
      <c r="V459" s="6">
        <v>5</v>
      </c>
      <c r="W459" s="6">
        <v>2</v>
      </c>
    </row>
    <row r="460" spans="1:23" x14ac:dyDescent="0.35">
      <c r="A460" t="s">
        <v>505</v>
      </c>
      <c r="B460" t="s">
        <v>38</v>
      </c>
      <c r="C460" t="s">
        <v>43</v>
      </c>
      <c r="D460" t="s">
        <v>12</v>
      </c>
      <c r="F460">
        <v>44287</v>
      </c>
      <c r="G460">
        <v>44315</v>
      </c>
      <c r="H460">
        <f t="shared" si="7"/>
        <v>28</v>
      </c>
      <c r="I460">
        <v>1</v>
      </c>
      <c r="L460">
        <v>0.5</v>
      </c>
      <c r="M460">
        <v>149.5</v>
      </c>
      <c r="N460" t="s">
        <v>19</v>
      </c>
      <c r="O460">
        <v>28</v>
      </c>
      <c r="P460">
        <v>80</v>
      </c>
      <c r="Q460">
        <v>40</v>
      </c>
      <c r="R460">
        <v>40</v>
      </c>
      <c r="S460">
        <v>149.5</v>
      </c>
      <c r="T460">
        <v>189.5</v>
      </c>
      <c r="U460">
        <v>189.5</v>
      </c>
      <c r="V460" s="6">
        <v>5</v>
      </c>
      <c r="W460" s="6">
        <v>5</v>
      </c>
    </row>
    <row r="461" spans="1:23" x14ac:dyDescent="0.35">
      <c r="A461" t="s">
        <v>506</v>
      </c>
      <c r="B461" t="s">
        <v>35</v>
      </c>
      <c r="C461" t="s">
        <v>9</v>
      </c>
      <c r="D461" t="s">
        <v>12</v>
      </c>
      <c r="F461">
        <v>44288</v>
      </c>
      <c r="G461">
        <v>44312</v>
      </c>
      <c r="H461">
        <f t="shared" si="7"/>
        <v>24</v>
      </c>
      <c r="I461">
        <v>1</v>
      </c>
      <c r="L461">
        <v>0.5</v>
      </c>
      <c r="M461">
        <v>163.197</v>
      </c>
      <c r="N461" t="s">
        <v>19</v>
      </c>
      <c r="O461">
        <v>24</v>
      </c>
      <c r="P461">
        <v>80</v>
      </c>
      <c r="Q461">
        <v>40</v>
      </c>
      <c r="R461">
        <v>40</v>
      </c>
      <c r="S461">
        <v>163.197</v>
      </c>
      <c r="T461">
        <v>203.197</v>
      </c>
      <c r="U461">
        <v>203.197</v>
      </c>
      <c r="V461" s="6">
        <v>6</v>
      </c>
      <c r="W461" s="6">
        <v>2</v>
      </c>
    </row>
    <row r="462" spans="1:23" x14ac:dyDescent="0.35">
      <c r="A462" t="s">
        <v>507</v>
      </c>
      <c r="B462" t="s">
        <v>36</v>
      </c>
      <c r="C462" t="s">
        <v>7</v>
      </c>
      <c r="D462" t="s">
        <v>12</v>
      </c>
      <c r="F462">
        <v>44289</v>
      </c>
      <c r="G462">
        <v>44301</v>
      </c>
      <c r="H462">
        <f t="shared" si="7"/>
        <v>12</v>
      </c>
      <c r="I462">
        <v>2</v>
      </c>
      <c r="L462">
        <v>0.25</v>
      </c>
      <c r="M462">
        <v>14.76</v>
      </c>
      <c r="N462" t="s">
        <v>17</v>
      </c>
      <c r="O462">
        <v>12</v>
      </c>
      <c r="P462">
        <v>140</v>
      </c>
      <c r="Q462">
        <v>35</v>
      </c>
      <c r="R462">
        <v>35</v>
      </c>
      <c r="S462">
        <v>14.76</v>
      </c>
      <c r="T462">
        <v>49.76</v>
      </c>
      <c r="U462">
        <v>49.76</v>
      </c>
      <c r="V462" s="6">
        <v>7</v>
      </c>
      <c r="W462" s="6">
        <v>5</v>
      </c>
    </row>
    <row r="463" spans="1:23" x14ac:dyDescent="0.35">
      <c r="A463" t="s">
        <v>508</v>
      </c>
      <c r="B463" t="s">
        <v>39</v>
      </c>
      <c r="C463" t="s">
        <v>44</v>
      </c>
      <c r="D463" t="s">
        <v>12</v>
      </c>
      <c r="F463">
        <v>44289</v>
      </c>
      <c r="G463">
        <v>44313</v>
      </c>
      <c r="H463">
        <f t="shared" si="7"/>
        <v>24</v>
      </c>
      <c r="I463">
        <v>1</v>
      </c>
      <c r="L463">
        <v>0.75</v>
      </c>
      <c r="M463">
        <v>21.33</v>
      </c>
      <c r="N463" t="s">
        <v>17</v>
      </c>
      <c r="O463">
        <v>24</v>
      </c>
      <c r="P463">
        <v>80</v>
      </c>
      <c r="Q463">
        <v>60</v>
      </c>
      <c r="R463">
        <v>60</v>
      </c>
      <c r="S463">
        <v>21.33</v>
      </c>
      <c r="T463">
        <v>81.33</v>
      </c>
      <c r="U463">
        <v>81.33</v>
      </c>
      <c r="V463" s="6">
        <v>7</v>
      </c>
      <c r="W463" s="6">
        <v>3</v>
      </c>
    </row>
    <row r="464" spans="1:23" x14ac:dyDescent="0.35">
      <c r="A464" t="s">
        <v>509</v>
      </c>
      <c r="B464" t="s">
        <v>35</v>
      </c>
      <c r="C464" t="s">
        <v>9</v>
      </c>
      <c r="D464" t="s">
        <v>12</v>
      </c>
      <c r="F464">
        <v>44289</v>
      </c>
      <c r="G464">
        <v>44327</v>
      </c>
      <c r="H464">
        <f t="shared" si="7"/>
        <v>38</v>
      </c>
      <c r="I464">
        <v>2</v>
      </c>
      <c r="K464" t="s">
        <v>3</v>
      </c>
      <c r="L464">
        <v>1</v>
      </c>
      <c r="M464">
        <v>304.50729999999999</v>
      </c>
      <c r="N464" t="s">
        <v>18</v>
      </c>
      <c r="O464">
        <v>38</v>
      </c>
      <c r="P464">
        <v>140</v>
      </c>
      <c r="Q464">
        <v>140</v>
      </c>
      <c r="R464">
        <v>140</v>
      </c>
      <c r="S464">
        <v>0</v>
      </c>
      <c r="T464">
        <v>444.50729999999999</v>
      </c>
      <c r="U464">
        <v>140</v>
      </c>
      <c r="V464" s="6">
        <v>7</v>
      </c>
      <c r="W464" s="6">
        <v>3</v>
      </c>
    </row>
    <row r="465" spans="1:23" x14ac:dyDescent="0.35">
      <c r="A465" t="s">
        <v>510</v>
      </c>
      <c r="B465" t="s">
        <v>41</v>
      </c>
      <c r="C465" t="s">
        <v>8</v>
      </c>
      <c r="D465" t="s">
        <v>12</v>
      </c>
      <c r="E465" t="s">
        <v>3</v>
      </c>
      <c r="F465">
        <v>44289</v>
      </c>
      <c r="G465">
        <v>44327</v>
      </c>
      <c r="H465">
        <f t="shared" si="7"/>
        <v>38</v>
      </c>
      <c r="I465">
        <v>1</v>
      </c>
      <c r="L465">
        <v>0.5</v>
      </c>
      <c r="M465">
        <v>36.3384</v>
      </c>
      <c r="N465" t="s">
        <v>17</v>
      </c>
      <c r="O465">
        <v>38</v>
      </c>
      <c r="P465">
        <v>80</v>
      </c>
      <c r="Q465">
        <v>40</v>
      </c>
      <c r="R465">
        <v>40</v>
      </c>
      <c r="S465">
        <v>36.3384</v>
      </c>
      <c r="T465">
        <v>76.338400000000007</v>
      </c>
      <c r="U465">
        <v>76.338400000000007</v>
      </c>
      <c r="V465" s="6">
        <v>7</v>
      </c>
      <c r="W465" s="6">
        <v>3</v>
      </c>
    </row>
    <row r="466" spans="1:23" x14ac:dyDescent="0.35">
      <c r="A466" t="s">
        <v>511</v>
      </c>
      <c r="B466" t="s">
        <v>40</v>
      </c>
      <c r="C466" t="s">
        <v>7</v>
      </c>
      <c r="D466" t="s">
        <v>12</v>
      </c>
      <c r="F466">
        <v>44291</v>
      </c>
      <c r="G466">
        <v>44300</v>
      </c>
      <c r="H466">
        <f t="shared" si="7"/>
        <v>9</v>
      </c>
      <c r="I466">
        <v>2</v>
      </c>
      <c r="L466">
        <v>0.5</v>
      </c>
      <c r="M466">
        <v>21.33</v>
      </c>
      <c r="N466" t="s">
        <v>17</v>
      </c>
      <c r="O466">
        <v>9</v>
      </c>
      <c r="P466">
        <v>140</v>
      </c>
      <c r="Q466">
        <v>70</v>
      </c>
      <c r="R466">
        <v>70</v>
      </c>
      <c r="S466">
        <v>21.33</v>
      </c>
      <c r="T466">
        <v>91.33</v>
      </c>
      <c r="U466">
        <v>91.33</v>
      </c>
      <c r="V466" s="6">
        <v>2</v>
      </c>
      <c r="W466" s="6">
        <v>4</v>
      </c>
    </row>
    <row r="467" spans="1:23" x14ac:dyDescent="0.35">
      <c r="A467" t="s">
        <v>512</v>
      </c>
      <c r="B467" t="s">
        <v>36</v>
      </c>
      <c r="C467" t="s">
        <v>7</v>
      </c>
      <c r="D467" t="s">
        <v>13</v>
      </c>
      <c r="F467">
        <v>44291</v>
      </c>
      <c r="G467">
        <v>44309</v>
      </c>
      <c r="H467">
        <f t="shared" si="7"/>
        <v>18</v>
      </c>
      <c r="I467">
        <v>2</v>
      </c>
      <c r="L467">
        <v>0.5</v>
      </c>
      <c r="M467">
        <v>392.02480000000003</v>
      </c>
      <c r="N467" t="s">
        <v>18</v>
      </c>
      <c r="O467">
        <v>18</v>
      </c>
      <c r="P467">
        <v>140</v>
      </c>
      <c r="Q467">
        <v>70</v>
      </c>
      <c r="R467">
        <v>70</v>
      </c>
      <c r="S467">
        <v>392.02480000000003</v>
      </c>
      <c r="T467">
        <v>462.02480000000003</v>
      </c>
      <c r="U467">
        <v>462.02480000000003</v>
      </c>
      <c r="V467" s="6">
        <v>2</v>
      </c>
      <c r="W467" s="6">
        <v>6</v>
      </c>
    </row>
    <row r="468" spans="1:23" x14ac:dyDescent="0.35">
      <c r="A468" t="s">
        <v>513</v>
      </c>
      <c r="B468" t="s">
        <v>36</v>
      </c>
      <c r="C468" t="s">
        <v>7</v>
      </c>
      <c r="D468" t="s">
        <v>12</v>
      </c>
      <c r="F468">
        <v>44291</v>
      </c>
      <c r="G468">
        <v>44315</v>
      </c>
      <c r="H468">
        <f t="shared" si="7"/>
        <v>24</v>
      </c>
      <c r="I468">
        <v>1</v>
      </c>
      <c r="L468">
        <v>0.25</v>
      </c>
      <c r="M468">
        <v>151.78790000000001</v>
      </c>
      <c r="N468" t="s">
        <v>17</v>
      </c>
      <c r="O468">
        <v>24</v>
      </c>
      <c r="P468">
        <v>80</v>
      </c>
      <c r="Q468">
        <v>20</v>
      </c>
      <c r="R468">
        <v>20</v>
      </c>
      <c r="S468">
        <v>151.78790000000001</v>
      </c>
      <c r="T468">
        <v>171.78790000000001</v>
      </c>
      <c r="U468">
        <v>171.78790000000001</v>
      </c>
      <c r="V468" s="6">
        <v>2</v>
      </c>
      <c r="W468" s="6">
        <v>5</v>
      </c>
    </row>
    <row r="469" spans="1:23" x14ac:dyDescent="0.35">
      <c r="A469" t="s">
        <v>514</v>
      </c>
      <c r="B469" t="s">
        <v>35</v>
      </c>
      <c r="C469" t="s">
        <v>44</v>
      </c>
      <c r="D469" t="s">
        <v>12</v>
      </c>
      <c r="F469">
        <v>44291</v>
      </c>
      <c r="G469">
        <v>44328</v>
      </c>
      <c r="H469">
        <f t="shared" si="7"/>
        <v>37</v>
      </c>
      <c r="I469">
        <v>1</v>
      </c>
      <c r="L469">
        <v>0.25</v>
      </c>
      <c r="M469">
        <v>30.1082</v>
      </c>
      <c r="N469" t="s">
        <v>17</v>
      </c>
      <c r="O469">
        <v>37</v>
      </c>
      <c r="P469">
        <v>80</v>
      </c>
      <c r="Q469">
        <v>20</v>
      </c>
      <c r="R469">
        <v>20</v>
      </c>
      <c r="S469">
        <v>30.1082</v>
      </c>
      <c r="T469">
        <v>50.108199999999997</v>
      </c>
      <c r="U469">
        <v>50.108199999999997</v>
      </c>
      <c r="V469" s="6">
        <v>2</v>
      </c>
      <c r="W469" s="6">
        <v>4</v>
      </c>
    </row>
    <row r="470" spans="1:23" x14ac:dyDescent="0.35">
      <c r="A470" t="s">
        <v>515</v>
      </c>
      <c r="B470" t="s">
        <v>40</v>
      </c>
      <c r="C470" t="s">
        <v>7</v>
      </c>
      <c r="D470" t="s">
        <v>13</v>
      </c>
      <c r="F470">
        <v>44291</v>
      </c>
      <c r="G470">
        <v>44333</v>
      </c>
      <c r="H470">
        <f t="shared" si="7"/>
        <v>42</v>
      </c>
      <c r="I470">
        <v>2</v>
      </c>
      <c r="L470">
        <v>0.75</v>
      </c>
      <c r="M470">
        <v>13.36</v>
      </c>
      <c r="N470" t="s">
        <v>18</v>
      </c>
      <c r="O470">
        <v>42</v>
      </c>
      <c r="P470">
        <v>140</v>
      </c>
      <c r="Q470">
        <v>105</v>
      </c>
      <c r="R470">
        <v>105</v>
      </c>
      <c r="S470">
        <v>13.36</v>
      </c>
      <c r="T470">
        <v>118.36</v>
      </c>
      <c r="U470">
        <v>118.36</v>
      </c>
      <c r="V470" s="6">
        <v>2</v>
      </c>
      <c r="W470" s="6">
        <v>2</v>
      </c>
    </row>
    <row r="471" spans="1:23" x14ac:dyDescent="0.35">
      <c r="A471" t="s">
        <v>516</v>
      </c>
      <c r="B471" t="s">
        <v>34</v>
      </c>
      <c r="C471" t="s">
        <v>44</v>
      </c>
      <c r="D471" t="s">
        <v>2</v>
      </c>
      <c r="F471">
        <v>44291</v>
      </c>
      <c r="G471">
        <v>44362</v>
      </c>
      <c r="H471">
        <f t="shared" si="7"/>
        <v>71</v>
      </c>
      <c r="I471">
        <v>1</v>
      </c>
      <c r="L471">
        <v>4.25</v>
      </c>
      <c r="M471">
        <v>21.33</v>
      </c>
      <c r="N471" t="s">
        <v>17</v>
      </c>
      <c r="O471">
        <v>71</v>
      </c>
      <c r="P471">
        <v>80</v>
      </c>
      <c r="Q471">
        <v>340</v>
      </c>
      <c r="R471">
        <v>340</v>
      </c>
      <c r="S471">
        <v>21.33</v>
      </c>
      <c r="T471">
        <v>361.33</v>
      </c>
      <c r="U471">
        <v>361.33</v>
      </c>
      <c r="V471" s="6">
        <v>2</v>
      </c>
      <c r="W471" s="6">
        <v>3</v>
      </c>
    </row>
    <row r="472" spans="1:23" x14ac:dyDescent="0.35">
      <c r="A472" t="s">
        <v>517</v>
      </c>
      <c r="B472" t="s">
        <v>40</v>
      </c>
      <c r="C472" t="s">
        <v>7</v>
      </c>
      <c r="D472" t="s">
        <v>12</v>
      </c>
      <c r="E472" t="s">
        <v>3</v>
      </c>
      <c r="F472">
        <v>44292</v>
      </c>
      <c r="G472">
        <v>44323</v>
      </c>
      <c r="H472">
        <f t="shared" si="7"/>
        <v>31</v>
      </c>
      <c r="I472">
        <v>1</v>
      </c>
      <c r="L472">
        <v>0.75</v>
      </c>
      <c r="M472">
        <v>21.33</v>
      </c>
      <c r="N472" t="s">
        <v>18</v>
      </c>
      <c r="O472">
        <v>31</v>
      </c>
      <c r="P472">
        <v>80</v>
      </c>
      <c r="Q472">
        <v>60</v>
      </c>
      <c r="R472">
        <v>60</v>
      </c>
      <c r="S472">
        <v>21.33</v>
      </c>
      <c r="T472">
        <v>81.33</v>
      </c>
      <c r="U472">
        <v>81.33</v>
      </c>
      <c r="V472" s="6">
        <v>3</v>
      </c>
      <c r="W472" s="6">
        <v>6</v>
      </c>
    </row>
    <row r="473" spans="1:23" x14ac:dyDescent="0.35">
      <c r="A473" t="s">
        <v>518</v>
      </c>
      <c r="B473" t="s">
        <v>40</v>
      </c>
      <c r="C473" t="s">
        <v>7</v>
      </c>
      <c r="D473" t="s">
        <v>11</v>
      </c>
      <c r="E473" t="s">
        <v>3</v>
      </c>
      <c r="F473">
        <v>44292</v>
      </c>
      <c r="G473">
        <v>44326</v>
      </c>
      <c r="H473">
        <f t="shared" si="7"/>
        <v>34</v>
      </c>
      <c r="I473">
        <v>1</v>
      </c>
      <c r="L473">
        <v>0.25</v>
      </c>
      <c r="M473">
        <v>21.6</v>
      </c>
      <c r="N473" t="s">
        <v>17</v>
      </c>
      <c r="O473">
        <v>34</v>
      </c>
      <c r="P473">
        <v>80</v>
      </c>
      <c r="Q473">
        <v>20</v>
      </c>
      <c r="R473">
        <v>20</v>
      </c>
      <c r="S473">
        <v>21.6</v>
      </c>
      <c r="T473">
        <v>41.6</v>
      </c>
      <c r="U473">
        <v>41.6</v>
      </c>
      <c r="V473" s="6">
        <v>3</v>
      </c>
      <c r="W473" s="6">
        <v>2</v>
      </c>
    </row>
    <row r="474" spans="1:23" x14ac:dyDescent="0.35">
      <c r="A474" t="s">
        <v>519</v>
      </c>
      <c r="B474" t="s">
        <v>39</v>
      </c>
      <c r="C474" t="s">
        <v>9</v>
      </c>
      <c r="D474" t="s">
        <v>11</v>
      </c>
      <c r="E474" t="s">
        <v>3</v>
      </c>
      <c r="F474">
        <v>44292</v>
      </c>
      <c r="G474">
        <v>44336</v>
      </c>
      <c r="H474">
        <f t="shared" si="7"/>
        <v>44</v>
      </c>
      <c r="I474">
        <v>1</v>
      </c>
      <c r="L474">
        <v>0.25</v>
      </c>
      <c r="M474">
        <v>108.9568</v>
      </c>
      <c r="N474" t="s">
        <v>18</v>
      </c>
      <c r="O474">
        <v>44</v>
      </c>
      <c r="P474">
        <v>80</v>
      </c>
      <c r="Q474">
        <v>20</v>
      </c>
      <c r="R474">
        <v>20</v>
      </c>
      <c r="S474">
        <v>108.9568</v>
      </c>
      <c r="T474">
        <v>128.95679999999999</v>
      </c>
      <c r="U474">
        <v>128.95679999999999</v>
      </c>
      <c r="V474" s="6">
        <v>3</v>
      </c>
      <c r="W474" s="6">
        <v>5</v>
      </c>
    </row>
    <row r="475" spans="1:23" x14ac:dyDescent="0.35">
      <c r="A475" t="s">
        <v>520</v>
      </c>
      <c r="B475" t="s">
        <v>38</v>
      </c>
      <c r="C475" t="s">
        <v>8</v>
      </c>
      <c r="D475" t="s">
        <v>11</v>
      </c>
      <c r="F475">
        <v>44292</v>
      </c>
      <c r="G475">
        <v>44341</v>
      </c>
      <c r="H475">
        <f t="shared" si="7"/>
        <v>49</v>
      </c>
      <c r="I475">
        <v>1</v>
      </c>
      <c r="L475">
        <v>0.25</v>
      </c>
      <c r="M475">
        <v>42.66</v>
      </c>
      <c r="N475" t="s">
        <v>19</v>
      </c>
      <c r="O475">
        <v>49</v>
      </c>
      <c r="P475">
        <v>80</v>
      </c>
      <c r="Q475">
        <v>20</v>
      </c>
      <c r="R475">
        <v>20</v>
      </c>
      <c r="S475">
        <v>42.66</v>
      </c>
      <c r="T475">
        <v>62.66</v>
      </c>
      <c r="U475">
        <v>62.66</v>
      </c>
      <c r="V475" s="6">
        <v>3</v>
      </c>
      <c r="W475" s="6">
        <v>3</v>
      </c>
    </row>
    <row r="476" spans="1:23" x14ac:dyDescent="0.35">
      <c r="A476" t="s">
        <v>521</v>
      </c>
      <c r="B476" t="s">
        <v>42</v>
      </c>
      <c r="C476" t="s">
        <v>8</v>
      </c>
      <c r="D476" t="s">
        <v>12</v>
      </c>
      <c r="F476">
        <v>44292</v>
      </c>
      <c r="G476">
        <v>44343</v>
      </c>
      <c r="H476">
        <f t="shared" si="7"/>
        <v>51</v>
      </c>
      <c r="I476">
        <v>1</v>
      </c>
      <c r="L476">
        <v>1.75</v>
      </c>
      <c r="M476">
        <v>342.6</v>
      </c>
      <c r="N476" t="s">
        <v>18</v>
      </c>
      <c r="O476">
        <v>51</v>
      </c>
      <c r="P476">
        <v>80</v>
      </c>
      <c r="Q476">
        <v>140</v>
      </c>
      <c r="R476">
        <v>140</v>
      </c>
      <c r="S476">
        <v>342.6</v>
      </c>
      <c r="T476">
        <v>482.6</v>
      </c>
      <c r="U476">
        <v>482.6</v>
      </c>
      <c r="V476" s="6">
        <v>3</v>
      </c>
      <c r="W476" s="6">
        <v>5</v>
      </c>
    </row>
    <row r="477" spans="1:23" x14ac:dyDescent="0.35">
      <c r="A477" t="s">
        <v>522</v>
      </c>
      <c r="B477" t="s">
        <v>41</v>
      </c>
      <c r="C477" t="s">
        <v>8</v>
      </c>
      <c r="D477" t="s">
        <v>13</v>
      </c>
      <c r="F477">
        <v>44292</v>
      </c>
      <c r="G477">
        <v>44376</v>
      </c>
      <c r="H477">
        <f t="shared" si="7"/>
        <v>84</v>
      </c>
      <c r="I477">
        <v>2</v>
      </c>
      <c r="L477">
        <v>0.75</v>
      </c>
      <c r="M477">
        <v>40</v>
      </c>
      <c r="N477" t="s">
        <v>19</v>
      </c>
      <c r="O477">
        <v>84</v>
      </c>
      <c r="P477">
        <v>140</v>
      </c>
      <c r="Q477">
        <v>105</v>
      </c>
      <c r="R477">
        <v>105</v>
      </c>
      <c r="S477">
        <v>40</v>
      </c>
      <c r="T477">
        <v>145</v>
      </c>
      <c r="U477">
        <v>145</v>
      </c>
      <c r="V477" s="6">
        <v>3</v>
      </c>
      <c r="W477" s="6">
        <v>3</v>
      </c>
    </row>
    <row r="478" spans="1:23" x14ac:dyDescent="0.35">
      <c r="A478" t="s">
        <v>523</v>
      </c>
      <c r="B478" t="s">
        <v>36</v>
      </c>
      <c r="C478" t="s">
        <v>7</v>
      </c>
      <c r="D478" t="s">
        <v>11</v>
      </c>
      <c r="E478" t="s">
        <v>3</v>
      </c>
      <c r="F478">
        <v>44293</v>
      </c>
      <c r="G478">
        <v>44300</v>
      </c>
      <c r="H478">
        <f t="shared" si="7"/>
        <v>7</v>
      </c>
      <c r="I478">
        <v>1</v>
      </c>
      <c r="L478">
        <v>0.25</v>
      </c>
      <c r="M478">
        <v>259.2</v>
      </c>
      <c r="N478" t="s">
        <v>18</v>
      </c>
      <c r="O478">
        <v>7</v>
      </c>
      <c r="P478">
        <v>80</v>
      </c>
      <c r="Q478">
        <v>20</v>
      </c>
      <c r="R478">
        <v>20</v>
      </c>
      <c r="S478">
        <v>259.2</v>
      </c>
      <c r="T478">
        <v>279.2</v>
      </c>
      <c r="U478">
        <v>279.2</v>
      </c>
      <c r="V478" s="6">
        <v>4</v>
      </c>
      <c r="W478" s="6">
        <v>4</v>
      </c>
    </row>
    <row r="479" spans="1:23" x14ac:dyDescent="0.35">
      <c r="A479" t="s">
        <v>524</v>
      </c>
      <c r="B479" t="s">
        <v>36</v>
      </c>
      <c r="C479" t="s">
        <v>7</v>
      </c>
      <c r="D479" t="s">
        <v>12</v>
      </c>
      <c r="F479">
        <v>44293</v>
      </c>
      <c r="G479">
        <v>44314</v>
      </c>
      <c r="H479">
        <f t="shared" si="7"/>
        <v>21</v>
      </c>
      <c r="I479">
        <v>2</v>
      </c>
      <c r="L479">
        <v>0.25</v>
      </c>
      <c r="M479">
        <v>26.582599999999999</v>
      </c>
      <c r="N479" t="s">
        <v>17</v>
      </c>
      <c r="O479">
        <v>21</v>
      </c>
      <c r="P479">
        <v>140</v>
      </c>
      <c r="Q479">
        <v>35</v>
      </c>
      <c r="R479">
        <v>35</v>
      </c>
      <c r="S479">
        <v>26.582599999999999</v>
      </c>
      <c r="T479">
        <v>61.582599999999999</v>
      </c>
      <c r="U479">
        <v>61.582599999999999</v>
      </c>
      <c r="V479" s="6">
        <v>4</v>
      </c>
      <c r="W479" s="6">
        <v>4</v>
      </c>
    </row>
    <row r="480" spans="1:23" x14ac:dyDescent="0.35">
      <c r="A480" t="s">
        <v>525</v>
      </c>
      <c r="B480" t="s">
        <v>37</v>
      </c>
      <c r="C480" t="s">
        <v>44</v>
      </c>
      <c r="D480" t="s">
        <v>12</v>
      </c>
      <c r="F480">
        <v>44293</v>
      </c>
      <c r="G480">
        <v>44315</v>
      </c>
      <c r="H480">
        <f t="shared" si="7"/>
        <v>22</v>
      </c>
      <c r="I480">
        <v>1</v>
      </c>
      <c r="L480">
        <v>0.25</v>
      </c>
      <c r="M480">
        <v>52.019799999999996</v>
      </c>
      <c r="N480" t="s">
        <v>17</v>
      </c>
      <c r="O480">
        <v>22</v>
      </c>
      <c r="P480">
        <v>80</v>
      </c>
      <c r="Q480">
        <v>20</v>
      </c>
      <c r="R480">
        <v>20</v>
      </c>
      <c r="S480">
        <v>52.019799999999996</v>
      </c>
      <c r="T480">
        <v>72.019800000000004</v>
      </c>
      <c r="U480">
        <v>72.019800000000004</v>
      </c>
      <c r="V480" s="6">
        <v>4</v>
      </c>
      <c r="W480" s="6">
        <v>5</v>
      </c>
    </row>
    <row r="481" spans="1:23" x14ac:dyDescent="0.35">
      <c r="A481" t="s">
        <v>526</v>
      </c>
      <c r="B481" t="s">
        <v>36</v>
      </c>
      <c r="C481" t="s">
        <v>7</v>
      </c>
      <c r="D481" t="s">
        <v>13</v>
      </c>
      <c r="F481">
        <v>44293</v>
      </c>
      <c r="G481">
        <v>44315</v>
      </c>
      <c r="H481">
        <f t="shared" si="7"/>
        <v>22</v>
      </c>
      <c r="I481">
        <v>2</v>
      </c>
      <c r="J481" t="s">
        <v>3</v>
      </c>
      <c r="K481" t="s">
        <v>3</v>
      </c>
      <c r="L481">
        <v>0.5</v>
      </c>
      <c r="M481">
        <v>181.15710000000001</v>
      </c>
      <c r="N481" t="s">
        <v>20</v>
      </c>
      <c r="O481">
        <v>22</v>
      </c>
      <c r="P481">
        <v>140</v>
      </c>
      <c r="Q481">
        <v>70</v>
      </c>
      <c r="R481">
        <v>0</v>
      </c>
      <c r="S481">
        <v>0</v>
      </c>
      <c r="T481">
        <v>251.15710000000001</v>
      </c>
      <c r="U481">
        <v>0</v>
      </c>
      <c r="V481" s="6">
        <v>4</v>
      </c>
      <c r="W481" s="6">
        <v>5</v>
      </c>
    </row>
    <row r="482" spans="1:23" x14ac:dyDescent="0.35">
      <c r="A482" t="s">
        <v>527</v>
      </c>
      <c r="B482" t="s">
        <v>34</v>
      </c>
      <c r="C482" t="s">
        <v>8</v>
      </c>
      <c r="D482" t="s">
        <v>2</v>
      </c>
      <c r="F482">
        <v>44293</v>
      </c>
      <c r="G482">
        <v>44327</v>
      </c>
      <c r="H482">
        <f t="shared" si="7"/>
        <v>34</v>
      </c>
      <c r="I482">
        <v>2</v>
      </c>
      <c r="L482">
        <v>2</v>
      </c>
      <c r="M482">
        <v>2050.6</v>
      </c>
      <c r="N482" t="s">
        <v>17</v>
      </c>
      <c r="O482">
        <v>34</v>
      </c>
      <c r="P482">
        <v>140</v>
      </c>
      <c r="Q482">
        <v>280</v>
      </c>
      <c r="R482">
        <v>280</v>
      </c>
      <c r="S482">
        <v>2050.6</v>
      </c>
      <c r="T482">
        <v>2330.6</v>
      </c>
      <c r="U482">
        <v>2330.6</v>
      </c>
      <c r="V482" s="6">
        <v>4</v>
      </c>
      <c r="W482" s="6">
        <v>3</v>
      </c>
    </row>
    <row r="483" spans="1:23" hidden="1" x14ac:dyDescent="0.35">
      <c r="A483" t="s">
        <v>528</v>
      </c>
      <c r="B483" t="s">
        <v>41</v>
      </c>
      <c r="C483" t="s">
        <v>7</v>
      </c>
      <c r="D483" t="s">
        <v>12</v>
      </c>
      <c r="F483">
        <v>44293</v>
      </c>
      <c r="H483">
        <f t="shared" si="7"/>
        <v>-44293</v>
      </c>
      <c r="I483">
        <v>2</v>
      </c>
      <c r="K483" t="s">
        <v>3</v>
      </c>
      <c r="M483">
        <v>1587.2547999999999</v>
      </c>
      <c r="N483" t="s">
        <v>18</v>
      </c>
      <c r="O483" t="s">
        <v>1054</v>
      </c>
      <c r="P483">
        <v>140</v>
      </c>
      <c r="Q483">
        <v>0</v>
      </c>
      <c r="R483">
        <v>0</v>
      </c>
      <c r="S483">
        <v>0</v>
      </c>
      <c r="T483">
        <v>1587.2547999999999</v>
      </c>
      <c r="U483">
        <v>0</v>
      </c>
      <c r="V483" s="6">
        <v>4</v>
      </c>
      <c r="W483" s="6">
        <v>7</v>
      </c>
    </row>
    <row r="484" spans="1:23" x14ac:dyDescent="0.35">
      <c r="A484" t="s">
        <v>529</v>
      </c>
      <c r="B484" t="s">
        <v>36</v>
      </c>
      <c r="C484" t="s">
        <v>7</v>
      </c>
      <c r="D484" t="s">
        <v>13</v>
      </c>
      <c r="F484">
        <v>44294</v>
      </c>
      <c r="G484">
        <v>44308</v>
      </c>
      <c r="H484">
        <f t="shared" si="7"/>
        <v>14</v>
      </c>
      <c r="I484">
        <v>2</v>
      </c>
      <c r="L484">
        <v>0.75</v>
      </c>
      <c r="M484">
        <v>158</v>
      </c>
      <c r="N484" t="s">
        <v>17</v>
      </c>
      <c r="O484">
        <v>14</v>
      </c>
      <c r="P484">
        <v>140</v>
      </c>
      <c r="Q484">
        <v>105</v>
      </c>
      <c r="R484">
        <v>105</v>
      </c>
      <c r="S484">
        <v>158</v>
      </c>
      <c r="T484">
        <v>263</v>
      </c>
      <c r="U484">
        <v>263</v>
      </c>
      <c r="V484" s="6">
        <v>5</v>
      </c>
      <c r="W484" s="6">
        <v>5</v>
      </c>
    </row>
    <row r="485" spans="1:23" x14ac:dyDescent="0.35">
      <c r="A485" t="s">
        <v>530</v>
      </c>
      <c r="B485" t="s">
        <v>34</v>
      </c>
      <c r="C485" t="s">
        <v>8</v>
      </c>
      <c r="D485" t="s">
        <v>11</v>
      </c>
      <c r="F485">
        <v>44294</v>
      </c>
      <c r="G485">
        <v>44314</v>
      </c>
      <c r="H485">
        <f t="shared" si="7"/>
        <v>20</v>
      </c>
      <c r="I485">
        <v>1</v>
      </c>
      <c r="J485" t="s">
        <v>3</v>
      </c>
      <c r="K485" t="s">
        <v>3</v>
      </c>
      <c r="L485">
        <v>0.25</v>
      </c>
      <c r="M485">
        <v>30</v>
      </c>
      <c r="N485" t="s">
        <v>20</v>
      </c>
      <c r="O485">
        <v>20</v>
      </c>
      <c r="P485">
        <v>80</v>
      </c>
      <c r="Q485">
        <v>20</v>
      </c>
      <c r="R485">
        <v>0</v>
      </c>
      <c r="S485">
        <v>0</v>
      </c>
      <c r="T485">
        <v>50</v>
      </c>
      <c r="U485">
        <v>0</v>
      </c>
      <c r="V485" s="6">
        <v>5</v>
      </c>
      <c r="W485" s="6">
        <v>4</v>
      </c>
    </row>
    <row r="486" spans="1:23" x14ac:dyDescent="0.35">
      <c r="A486" t="s">
        <v>531</v>
      </c>
      <c r="B486" t="s">
        <v>41</v>
      </c>
      <c r="C486" t="s">
        <v>9</v>
      </c>
      <c r="D486" t="s">
        <v>2</v>
      </c>
      <c r="F486">
        <v>44294</v>
      </c>
      <c r="G486">
        <v>44315</v>
      </c>
      <c r="H486">
        <f t="shared" si="7"/>
        <v>21</v>
      </c>
      <c r="I486">
        <v>2</v>
      </c>
      <c r="K486" t="s">
        <v>3</v>
      </c>
      <c r="L486">
        <v>1</v>
      </c>
      <c r="M486">
        <v>54.28</v>
      </c>
      <c r="N486" t="s">
        <v>18</v>
      </c>
      <c r="O486">
        <v>21</v>
      </c>
      <c r="P486">
        <v>140</v>
      </c>
      <c r="Q486">
        <v>140</v>
      </c>
      <c r="R486">
        <v>140</v>
      </c>
      <c r="S486">
        <v>0</v>
      </c>
      <c r="T486">
        <v>194.28</v>
      </c>
      <c r="U486">
        <v>140</v>
      </c>
      <c r="V486" s="6">
        <v>5</v>
      </c>
      <c r="W486" s="6">
        <v>5</v>
      </c>
    </row>
    <row r="487" spans="1:23" x14ac:dyDescent="0.35">
      <c r="A487" t="s">
        <v>532</v>
      </c>
      <c r="B487" t="s">
        <v>36</v>
      </c>
      <c r="C487" t="s">
        <v>7</v>
      </c>
      <c r="D487" t="s">
        <v>11</v>
      </c>
      <c r="E487" t="s">
        <v>3</v>
      </c>
      <c r="F487">
        <v>44294</v>
      </c>
      <c r="G487">
        <v>44319</v>
      </c>
      <c r="H487">
        <f t="shared" si="7"/>
        <v>25</v>
      </c>
      <c r="I487">
        <v>1</v>
      </c>
      <c r="L487">
        <v>0.25</v>
      </c>
      <c r="M487">
        <v>85.32</v>
      </c>
      <c r="N487" t="s">
        <v>18</v>
      </c>
      <c r="O487">
        <v>25</v>
      </c>
      <c r="P487">
        <v>80</v>
      </c>
      <c r="Q487">
        <v>20</v>
      </c>
      <c r="R487">
        <v>20</v>
      </c>
      <c r="S487">
        <v>85.32</v>
      </c>
      <c r="T487">
        <v>105.32</v>
      </c>
      <c r="U487">
        <v>105.32</v>
      </c>
      <c r="V487" s="6">
        <v>5</v>
      </c>
      <c r="W487" s="6">
        <v>2</v>
      </c>
    </row>
    <row r="488" spans="1:23" x14ac:dyDescent="0.35">
      <c r="A488" t="s">
        <v>533</v>
      </c>
      <c r="B488" t="s">
        <v>41</v>
      </c>
      <c r="C488" t="s">
        <v>7</v>
      </c>
      <c r="D488" t="s">
        <v>12</v>
      </c>
      <c r="F488">
        <v>44294</v>
      </c>
      <c r="G488">
        <v>44329</v>
      </c>
      <c r="H488">
        <f t="shared" si="7"/>
        <v>35</v>
      </c>
      <c r="I488">
        <v>2</v>
      </c>
      <c r="L488">
        <v>0.25</v>
      </c>
      <c r="M488">
        <v>30</v>
      </c>
      <c r="N488" t="s">
        <v>18</v>
      </c>
      <c r="O488">
        <v>35</v>
      </c>
      <c r="P488">
        <v>140</v>
      </c>
      <c r="Q488">
        <v>35</v>
      </c>
      <c r="R488">
        <v>35</v>
      </c>
      <c r="S488">
        <v>30</v>
      </c>
      <c r="T488">
        <v>65</v>
      </c>
      <c r="U488">
        <v>65</v>
      </c>
      <c r="V488" s="6">
        <v>5</v>
      </c>
      <c r="W488" s="6">
        <v>5</v>
      </c>
    </row>
    <row r="489" spans="1:23" x14ac:dyDescent="0.35">
      <c r="A489" t="s">
        <v>534</v>
      </c>
      <c r="B489" t="s">
        <v>35</v>
      </c>
      <c r="C489" t="s">
        <v>44</v>
      </c>
      <c r="D489" t="s">
        <v>12</v>
      </c>
      <c r="E489" t="s">
        <v>3</v>
      </c>
      <c r="F489">
        <v>44294</v>
      </c>
      <c r="G489">
        <v>44337</v>
      </c>
      <c r="H489">
        <f t="shared" si="7"/>
        <v>43</v>
      </c>
      <c r="I489">
        <v>2</v>
      </c>
      <c r="L489">
        <v>0.25</v>
      </c>
      <c r="M489">
        <v>2.54</v>
      </c>
      <c r="N489" t="s">
        <v>17</v>
      </c>
      <c r="O489">
        <v>43</v>
      </c>
      <c r="P489">
        <v>140</v>
      </c>
      <c r="Q489">
        <v>35</v>
      </c>
      <c r="R489">
        <v>35</v>
      </c>
      <c r="S489">
        <v>2.54</v>
      </c>
      <c r="T489">
        <v>37.54</v>
      </c>
      <c r="U489">
        <v>37.54</v>
      </c>
      <c r="V489" s="6">
        <v>5</v>
      </c>
      <c r="W489" s="6">
        <v>6</v>
      </c>
    </row>
    <row r="490" spans="1:23" x14ac:dyDescent="0.35">
      <c r="A490" t="s">
        <v>535</v>
      </c>
      <c r="B490" t="s">
        <v>36</v>
      </c>
      <c r="C490" t="s">
        <v>7</v>
      </c>
      <c r="D490" t="s">
        <v>11</v>
      </c>
      <c r="F490">
        <v>44294</v>
      </c>
      <c r="G490">
        <v>44355</v>
      </c>
      <c r="H490">
        <f t="shared" si="7"/>
        <v>61</v>
      </c>
      <c r="I490">
        <v>1</v>
      </c>
      <c r="L490">
        <v>0.25</v>
      </c>
      <c r="M490">
        <v>66.864900000000006</v>
      </c>
      <c r="N490" t="s">
        <v>17</v>
      </c>
      <c r="O490">
        <v>61</v>
      </c>
      <c r="P490">
        <v>80</v>
      </c>
      <c r="Q490">
        <v>20</v>
      </c>
      <c r="R490">
        <v>20</v>
      </c>
      <c r="S490">
        <v>66.864900000000006</v>
      </c>
      <c r="T490">
        <v>86.864900000000006</v>
      </c>
      <c r="U490">
        <v>86.864900000000006</v>
      </c>
      <c r="V490" s="6">
        <v>5</v>
      </c>
      <c r="W490" s="6">
        <v>3</v>
      </c>
    </row>
    <row r="491" spans="1:23" x14ac:dyDescent="0.35">
      <c r="A491" t="s">
        <v>536</v>
      </c>
      <c r="B491" t="s">
        <v>36</v>
      </c>
      <c r="C491" t="s">
        <v>7</v>
      </c>
      <c r="D491" t="s">
        <v>13</v>
      </c>
      <c r="F491">
        <v>44296</v>
      </c>
      <c r="G491">
        <v>44307</v>
      </c>
      <c r="H491">
        <f t="shared" si="7"/>
        <v>11</v>
      </c>
      <c r="I491">
        <v>2</v>
      </c>
      <c r="L491">
        <v>0.75</v>
      </c>
      <c r="M491">
        <v>108.9273</v>
      </c>
      <c r="N491" t="s">
        <v>17</v>
      </c>
      <c r="O491">
        <v>11</v>
      </c>
      <c r="P491">
        <v>140</v>
      </c>
      <c r="Q491">
        <v>105</v>
      </c>
      <c r="R491">
        <v>105</v>
      </c>
      <c r="S491">
        <v>108.9273</v>
      </c>
      <c r="T491">
        <v>213.9273</v>
      </c>
      <c r="U491">
        <v>213.9273</v>
      </c>
      <c r="V491" s="6">
        <v>7</v>
      </c>
      <c r="W491" s="6">
        <v>4</v>
      </c>
    </row>
    <row r="492" spans="1:23" x14ac:dyDescent="0.35">
      <c r="A492" t="s">
        <v>537</v>
      </c>
      <c r="B492" t="s">
        <v>39</v>
      </c>
      <c r="C492" t="s">
        <v>44</v>
      </c>
      <c r="D492" t="s">
        <v>2</v>
      </c>
      <c r="F492">
        <v>44296</v>
      </c>
      <c r="G492">
        <v>44326</v>
      </c>
      <c r="H492">
        <f t="shared" si="7"/>
        <v>30</v>
      </c>
      <c r="I492">
        <v>1</v>
      </c>
      <c r="J492" t="s">
        <v>3</v>
      </c>
      <c r="K492" t="s">
        <v>3</v>
      </c>
      <c r="L492">
        <v>4.75</v>
      </c>
      <c r="M492">
        <v>397.36099999999999</v>
      </c>
      <c r="N492" t="s">
        <v>20</v>
      </c>
      <c r="O492">
        <v>30</v>
      </c>
      <c r="P492">
        <v>80</v>
      </c>
      <c r="Q492">
        <v>380</v>
      </c>
      <c r="R492">
        <v>0</v>
      </c>
      <c r="S492">
        <v>0</v>
      </c>
      <c r="T492">
        <v>777.36099999999999</v>
      </c>
      <c r="U492">
        <v>0</v>
      </c>
      <c r="V492" s="6">
        <v>7</v>
      </c>
      <c r="W492" s="6">
        <v>2</v>
      </c>
    </row>
    <row r="493" spans="1:23" x14ac:dyDescent="0.35">
      <c r="A493" t="s">
        <v>538</v>
      </c>
      <c r="B493" t="s">
        <v>39</v>
      </c>
      <c r="C493" t="s">
        <v>44</v>
      </c>
      <c r="D493" t="s">
        <v>12</v>
      </c>
      <c r="F493">
        <v>44298</v>
      </c>
      <c r="G493">
        <v>44307</v>
      </c>
      <c r="H493">
        <f t="shared" si="7"/>
        <v>9</v>
      </c>
      <c r="I493">
        <v>1</v>
      </c>
      <c r="L493">
        <v>0.25</v>
      </c>
      <c r="M493">
        <v>156.40209999999999</v>
      </c>
      <c r="N493" t="s">
        <v>17</v>
      </c>
      <c r="O493">
        <v>9</v>
      </c>
      <c r="P493">
        <v>80</v>
      </c>
      <c r="Q493">
        <v>20</v>
      </c>
      <c r="R493">
        <v>20</v>
      </c>
      <c r="S493">
        <v>156.40209999999999</v>
      </c>
      <c r="T493">
        <v>176.40209999999999</v>
      </c>
      <c r="U493">
        <v>176.40209999999999</v>
      </c>
      <c r="V493" s="6">
        <v>2</v>
      </c>
      <c r="W493" s="6">
        <v>4</v>
      </c>
    </row>
    <row r="494" spans="1:23" x14ac:dyDescent="0.35">
      <c r="A494" t="s">
        <v>539</v>
      </c>
      <c r="B494" t="s">
        <v>34</v>
      </c>
      <c r="C494" t="s">
        <v>44</v>
      </c>
      <c r="D494" t="s">
        <v>12</v>
      </c>
      <c r="F494">
        <v>44298</v>
      </c>
      <c r="G494">
        <v>44307</v>
      </c>
      <c r="H494">
        <f t="shared" si="7"/>
        <v>9</v>
      </c>
      <c r="I494">
        <v>2</v>
      </c>
      <c r="K494" t="s">
        <v>3</v>
      </c>
      <c r="L494">
        <v>0.5</v>
      </c>
      <c r="M494">
        <v>176.22120000000001</v>
      </c>
      <c r="N494" t="s">
        <v>18</v>
      </c>
      <c r="O494">
        <v>9</v>
      </c>
      <c r="P494">
        <v>140</v>
      </c>
      <c r="Q494">
        <v>70</v>
      </c>
      <c r="R494">
        <v>70</v>
      </c>
      <c r="S494">
        <v>0</v>
      </c>
      <c r="T494">
        <v>246.22120000000001</v>
      </c>
      <c r="U494">
        <v>70</v>
      </c>
      <c r="V494" s="6">
        <v>2</v>
      </c>
      <c r="W494" s="6">
        <v>4</v>
      </c>
    </row>
    <row r="495" spans="1:23" x14ac:dyDescent="0.35">
      <c r="A495" t="s">
        <v>540</v>
      </c>
      <c r="B495" t="s">
        <v>36</v>
      </c>
      <c r="C495" t="s">
        <v>7</v>
      </c>
      <c r="D495" t="s">
        <v>11</v>
      </c>
      <c r="F495">
        <v>44298</v>
      </c>
      <c r="G495">
        <v>44314</v>
      </c>
      <c r="H495">
        <f t="shared" si="7"/>
        <v>16</v>
      </c>
      <c r="I495">
        <v>1</v>
      </c>
      <c r="L495">
        <v>0.25</v>
      </c>
      <c r="M495">
        <v>4.99</v>
      </c>
      <c r="N495" t="s">
        <v>18</v>
      </c>
      <c r="O495">
        <v>16</v>
      </c>
      <c r="P495">
        <v>80</v>
      </c>
      <c r="Q495">
        <v>20</v>
      </c>
      <c r="R495">
        <v>20</v>
      </c>
      <c r="S495">
        <v>4.99</v>
      </c>
      <c r="T495">
        <v>24.990000000000002</v>
      </c>
      <c r="U495">
        <v>24.990000000000002</v>
      </c>
      <c r="V495" s="6">
        <v>2</v>
      </c>
      <c r="W495" s="6">
        <v>4</v>
      </c>
    </row>
    <row r="496" spans="1:23" x14ac:dyDescent="0.35">
      <c r="A496" t="s">
        <v>541</v>
      </c>
      <c r="B496" t="s">
        <v>35</v>
      </c>
      <c r="C496" t="s">
        <v>9</v>
      </c>
      <c r="D496" t="s">
        <v>11</v>
      </c>
      <c r="F496">
        <v>44298</v>
      </c>
      <c r="G496">
        <v>44319</v>
      </c>
      <c r="H496">
        <f t="shared" si="7"/>
        <v>21</v>
      </c>
      <c r="I496">
        <v>1</v>
      </c>
      <c r="L496">
        <v>0.25</v>
      </c>
      <c r="M496">
        <v>83.462900000000005</v>
      </c>
      <c r="N496" t="s">
        <v>17</v>
      </c>
      <c r="O496">
        <v>21</v>
      </c>
      <c r="P496">
        <v>80</v>
      </c>
      <c r="Q496">
        <v>20</v>
      </c>
      <c r="R496">
        <v>20</v>
      </c>
      <c r="S496">
        <v>83.462900000000005</v>
      </c>
      <c r="T496">
        <v>103.4629</v>
      </c>
      <c r="U496">
        <v>103.4629</v>
      </c>
      <c r="V496" s="6">
        <v>2</v>
      </c>
      <c r="W496" s="6">
        <v>2</v>
      </c>
    </row>
    <row r="497" spans="1:23" x14ac:dyDescent="0.35">
      <c r="A497" t="s">
        <v>542</v>
      </c>
      <c r="B497" t="s">
        <v>34</v>
      </c>
      <c r="C497" t="s">
        <v>9</v>
      </c>
      <c r="D497" t="s">
        <v>1</v>
      </c>
      <c r="F497">
        <v>44298</v>
      </c>
      <c r="G497">
        <v>44320</v>
      </c>
      <c r="H497">
        <f t="shared" si="7"/>
        <v>22</v>
      </c>
      <c r="I497">
        <v>2</v>
      </c>
      <c r="L497">
        <v>2.25</v>
      </c>
      <c r="M497">
        <v>52</v>
      </c>
      <c r="N497" t="s">
        <v>17</v>
      </c>
      <c r="O497">
        <v>22</v>
      </c>
      <c r="P497">
        <v>140</v>
      </c>
      <c r="Q497">
        <v>315</v>
      </c>
      <c r="R497">
        <v>315</v>
      </c>
      <c r="S497">
        <v>52</v>
      </c>
      <c r="T497">
        <v>367</v>
      </c>
      <c r="U497">
        <v>367</v>
      </c>
      <c r="V497" s="6">
        <v>2</v>
      </c>
      <c r="W497" s="6">
        <v>3</v>
      </c>
    </row>
    <row r="498" spans="1:23" x14ac:dyDescent="0.35">
      <c r="A498" t="s">
        <v>543</v>
      </c>
      <c r="B498" t="s">
        <v>37</v>
      </c>
      <c r="C498" t="s">
        <v>43</v>
      </c>
      <c r="D498" t="s">
        <v>12</v>
      </c>
      <c r="F498">
        <v>44298</v>
      </c>
      <c r="G498">
        <v>44320</v>
      </c>
      <c r="H498">
        <f t="shared" si="7"/>
        <v>22</v>
      </c>
      <c r="I498">
        <v>1</v>
      </c>
      <c r="L498">
        <v>0.5</v>
      </c>
      <c r="M498">
        <v>743.18399999999997</v>
      </c>
      <c r="N498" t="s">
        <v>19</v>
      </c>
      <c r="O498">
        <v>22</v>
      </c>
      <c r="P498">
        <v>80</v>
      </c>
      <c r="Q498">
        <v>40</v>
      </c>
      <c r="R498">
        <v>40</v>
      </c>
      <c r="S498">
        <v>743.18399999999997</v>
      </c>
      <c r="T498">
        <v>783.18399999999997</v>
      </c>
      <c r="U498">
        <v>783.18399999999997</v>
      </c>
      <c r="V498" s="6">
        <v>2</v>
      </c>
      <c r="W498" s="6">
        <v>3</v>
      </c>
    </row>
    <row r="499" spans="1:23" x14ac:dyDescent="0.35">
      <c r="A499" t="s">
        <v>544</v>
      </c>
      <c r="B499" t="s">
        <v>34</v>
      </c>
      <c r="C499" t="s">
        <v>44</v>
      </c>
      <c r="D499" t="s">
        <v>13</v>
      </c>
      <c r="F499">
        <v>44298</v>
      </c>
      <c r="G499">
        <v>44363</v>
      </c>
      <c r="H499">
        <f t="shared" si="7"/>
        <v>65</v>
      </c>
      <c r="I499">
        <v>1</v>
      </c>
      <c r="L499">
        <v>0.5</v>
      </c>
      <c r="M499">
        <v>144</v>
      </c>
      <c r="N499" t="s">
        <v>18</v>
      </c>
      <c r="O499">
        <v>65</v>
      </c>
      <c r="P499">
        <v>80</v>
      </c>
      <c r="Q499">
        <v>40</v>
      </c>
      <c r="R499">
        <v>40</v>
      </c>
      <c r="S499">
        <v>144</v>
      </c>
      <c r="T499">
        <v>184</v>
      </c>
      <c r="U499">
        <v>184</v>
      </c>
      <c r="V499" s="6">
        <v>2</v>
      </c>
      <c r="W499" s="6">
        <v>4</v>
      </c>
    </row>
    <row r="500" spans="1:23" x14ac:dyDescent="0.35">
      <c r="A500" t="s">
        <v>545</v>
      </c>
      <c r="B500" t="s">
        <v>36</v>
      </c>
      <c r="C500" t="s">
        <v>7</v>
      </c>
      <c r="D500" t="s">
        <v>11</v>
      </c>
      <c r="F500">
        <v>44299</v>
      </c>
      <c r="G500">
        <v>44314</v>
      </c>
      <c r="H500">
        <f t="shared" si="7"/>
        <v>15</v>
      </c>
      <c r="I500">
        <v>1</v>
      </c>
      <c r="J500" t="s">
        <v>3</v>
      </c>
      <c r="K500" t="s">
        <v>3</v>
      </c>
      <c r="L500">
        <v>0.25</v>
      </c>
      <c r="M500">
        <v>38.124600000000001</v>
      </c>
      <c r="N500" t="s">
        <v>20</v>
      </c>
      <c r="O500">
        <v>15</v>
      </c>
      <c r="P500">
        <v>80</v>
      </c>
      <c r="Q500">
        <v>20</v>
      </c>
      <c r="R500">
        <v>0</v>
      </c>
      <c r="S500">
        <v>0</v>
      </c>
      <c r="T500">
        <v>58.124600000000001</v>
      </c>
      <c r="U500">
        <v>0</v>
      </c>
      <c r="V500" s="6">
        <v>3</v>
      </c>
      <c r="W500" s="6">
        <v>4</v>
      </c>
    </row>
    <row r="501" spans="1:23" x14ac:dyDescent="0.35">
      <c r="A501" t="s">
        <v>546</v>
      </c>
      <c r="B501" t="s">
        <v>34</v>
      </c>
      <c r="C501" t="s">
        <v>9</v>
      </c>
      <c r="D501" t="s">
        <v>11</v>
      </c>
      <c r="F501">
        <v>44299</v>
      </c>
      <c r="G501">
        <v>44315</v>
      </c>
      <c r="H501">
        <f t="shared" si="7"/>
        <v>16</v>
      </c>
      <c r="I501">
        <v>1</v>
      </c>
      <c r="J501" t="s">
        <v>3</v>
      </c>
      <c r="K501" t="s">
        <v>3</v>
      </c>
      <c r="L501">
        <v>0.25</v>
      </c>
      <c r="M501">
        <v>25</v>
      </c>
      <c r="N501" t="s">
        <v>20</v>
      </c>
      <c r="O501">
        <v>16</v>
      </c>
      <c r="P501">
        <v>80</v>
      </c>
      <c r="Q501">
        <v>20</v>
      </c>
      <c r="R501">
        <v>0</v>
      </c>
      <c r="S501">
        <v>0</v>
      </c>
      <c r="T501">
        <v>45</v>
      </c>
      <c r="U501">
        <v>0</v>
      </c>
      <c r="V501" s="6">
        <v>3</v>
      </c>
      <c r="W501" s="6">
        <v>5</v>
      </c>
    </row>
    <row r="502" spans="1:23" x14ac:dyDescent="0.35">
      <c r="A502" t="s">
        <v>547</v>
      </c>
      <c r="B502" t="s">
        <v>36</v>
      </c>
      <c r="C502" t="s">
        <v>7</v>
      </c>
      <c r="D502" t="s">
        <v>12</v>
      </c>
      <c r="F502">
        <v>44299</v>
      </c>
      <c r="G502">
        <v>44315</v>
      </c>
      <c r="H502">
        <f t="shared" si="7"/>
        <v>16</v>
      </c>
      <c r="I502">
        <v>2</v>
      </c>
      <c r="L502">
        <v>0.25</v>
      </c>
      <c r="M502">
        <v>175</v>
      </c>
      <c r="N502" t="s">
        <v>17</v>
      </c>
      <c r="O502">
        <v>16</v>
      </c>
      <c r="P502">
        <v>140</v>
      </c>
      <c r="Q502">
        <v>35</v>
      </c>
      <c r="R502">
        <v>35</v>
      </c>
      <c r="S502">
        <v>175</v>
      </c>
      <c r="T502">
        <v>210</v>
      </c>
      <c r="U502">
        <v>210</v>
      </c>
      <c r="V502" s="6">
        <v>3</v>
      </c>
      <c r="W502" s="6">
        <v>5</v>
      </c>
    </row>
    <row r="503" spans="1:23" x14ac:dyDescent="0.35">
      <c r="A503" t="s">
        <v>548</v>
      </c>
      <c r="B503" t="s">
        <v>37</v>
      </c>
      <c r="C503" t="s">
        <v>43</v>
      </c>
      <c r="D503" t="s">
        <v>12</v>
      </c>
      <c r="F503">
        <v>44299</v>
      </c>
      <c r="G503">
        <v>44320</v>
      </c>
      <c r="H503">
        <f t="shared" si="7"/>
        <v>21</v>
      </c>
      <c r="I503">
        <v>1</v>
      </c>
      <c r="L503">
        <v>0.25</v>
      </c>
      <c r="M503">
        <v>6.944</v>
      </c>
      <c r="N503" t="s">
        <v>17</v>
      </c>
      <c r="O503">
        <v>21</v>
      </c>
      <c r="P503">
        <v>80</v>
      </c>
      <c r="Q503">
        <v>20</v>
      </c>
      <c r="R503">
        <v>20</v>
      </c>
      <c r="S503">
        <v>6.944</v>
      </c>
      <c r="T503">
        <v>26.943999999999999</v>
      </c>
      <c r="U503">
        <v>26.943999999999999</v>
      </c>
      <c r="V503" s="6">
        <v>3</v>
      </c>
      <c r="W503" s="6">
        <v>3</v>
      </c>
    </row>
    <row r="504" spans="1:23" x14ac:dyDescent="0.35">
      <c r="A504" t="s">
        <v>549</v>
      </c>
      <c r="B504" t="s">
        <v>37</v>
      </c>
      <c r="C504" t="s">
        <v>9</v>
      </c>
      <c r="D504" t="s">
        <v>1</v>
      </c>
      <c r="F504">
        <v>44299</v>
      </c>
      <c r="G504">
        <v>44328</v>
      </c>
      <c r="H504">
        <f t="shared" si="7"/>
        <v>29</v>
      </c>
      <c r="I504">
        <v>3</v>
      </c>
      <c r="L504">
        <v>3.25</v>
      </c>
      <c r="M504">
        <v>640.42399999999998</v>
      </c>
      <c r="N504" t="s">
        <v>18</v>
      </c>
      <c r="O504">
        <v>29</v>
      </c>
      <c r="P504">
        <v>195</v>
      </c>
      <c r="Q504">
        <v>633.75</v>
      </c>
      <c r="R504">
        <v>633.75</v>
      </c>
      <c r="S504">
        <v>640.42399999999998</v>
      </c>
      <c r="T504">
        <v>1274.174</v>
      </c>
      <c r="U504">
        <v>1274.174</v>
      </c>
      <c r="V504" s="6">
        <v>3</v>
      </c>
      <c r="W504" s="6">
        <v>4</v>
      </c>
    </row>
    <row r="505" spans="1:23" x14ac:dyDescent="0.35">
      <c r="A505" t="s">
        <v>550</v>
      </c>
      <c r="B505" t="s">
        <v>39</v>
      </c>
      <c r="C505" t="s">
        <v>8</v>
      </c>
      <c r="D505" t="s">
        <v>12</v>
      </c>
      <c r="F505">
        <v>44299</v>
      </c>
      <c r="G505">
        <v>44329</v>
      </c>
      <c r="H505">
        <f t="shared" si="7"/>
        <v>30</v>
      </c>
      <c r="I505">
        <v>1</v>
      </c>
      <c r="L505">
        <v>0.25</v>
      </c>
      <c r="M505">
        <v>86.28</v>
      </c>
      <c r="N505" t="s">
        <v>17</v>
      </c>
      <c r="O505">
        <v>30</v>
      </c>
      <c r="P505">
        <v>80</v>
      </c>
      <c r="Q505">
        <v>20</v>
      </c>
      <c r="R505">
        <v>20</v>
      </c>
      <c r="S505">
        <v>86.28</v>
      </c>
      <c r="T505">
        <v>106.28</v>
      </c>
      <c r="U505">
        <v>106.28</v>
      </c>
      <c r="V505" s="6">
        <v>3</v>
      </c>
      <c r="W505" s="6">
        <v>5</v>
      </c>
    </row>
    <row r="506" spans="1:23" x14ac:dyDescent="0.35">
      <c r="A506" t="s">
        <v>551</v>
      </c>
      <c r="B506" t="s">
        <v>35</v>
      </c>
      <c r="C506" t="s">
        <v>44</v>
      </c>
      <c r="D506" t="s">
        <v>12</v>
      </c>
      <c r="F506">
        <v>44299</v>
      </c>
      <c r="G506">
        <v>44337</v>
      </c>
      <c r="H506">
        <f t="shared" si="7"/>
        <v>38</v>
      </c>
      <c r="I506">
        <v>1</v>
      </c>
      <c r="K506" t="s">
        <v>3</v>
      </c>
      <c r="L506">
        <v>0.25</v>
      </c>
      <c r="M506">
        <v>103.18</v>
      </c>
      <c r="N506" t="s">
        <v>18</v>
      </c>
      <c r="O506">
        <v>38</v>
      </c>
      <c r="P506">
        <v>80</v>
      </c>
      <c r="Q506">
        <v>20</v>
      </c>
      <c r="R506">
        <v>20</v>
      </c>
      <c r="S506">
        <v>0</v>
      </c>
      <c r="T506">
        <v>123.18</v>
      </c>
      <c r="U506">
        <v>20</v>
      </c>
      <c r="V506" s="6">
        <v>3</v>
      </c>
      <c r="W506" s="6">
        <v>6</v>
      </c>
    </row>
    <row r="507" spans="1:23" x14ac:dyDescent="0.35">
      <c r="A507" t="s">
        <v>552</v>
      </c>
      <c r="B507" t="s">
        <v>40</v>
      </c>
      <c r="C507" t="s">
        <v>7</v>
      </c>
      <c r="D507" t="s">
        <v>2</v>
      </c>
      <c r="F507">
        <v>44299</v>
      </c>
      <c r="G507">
        <v>44333</v>
      </c>
      <c r="H507">
        <f t="shared" si="7"/>
        <v>34</v>
      </c>
      <c r="I507">
        <v>2</v>
      </c>
      <c r="L507">
        <v>1</v>
      </c>
      <c r="M507">
        <v>464.4</v>
      </c>
      <c r="N507" t="s">
        <v>21</v>
      </c>
      <c r="O507">
        <v>34</v>
      </c>
      <c r="P507">
        <v>140</v>
      </c>
      <c r="Q507">
        <v>140</v>
      </c>
      <c r="R507">
        <v>140</v>
      </c>
      <c r="S507">
        <v>464.4</v>
      </c>
      <c r="T507">
        <v>604.4</v>
      </c>
      <c r="U507">
        <v>604.4</v>
      </c>
      <c r="V507" s="6">
        <v>3</v>
      </c>
      <c r="W507" s="6">
        <v>2</v>
      </c>
    </row>
    <row r="508" spans="1:23" x14ac:dyDescent="0.35">
      <c r="A508" t="s">
        <v>553</v>
      </c>
      <c r="B508" t="s">
        <v>34</v>
      </c>
      <c r="C508" t="s">
        <v>44</v>
      </c>
      <c r="D508" t="s">
        <v>12</v>
      </c>
      <c r="F508">
        <v>44299</v>
      </c>
      <c r="G508">
        <v>44362</v>
      </c>
      <c r="H508">
        <f t="shared" si="7"/>
        <v>63</v>
      </c>
      <c r="I508">
        <v>1</v>
      </c>
      <c r="L508">
        <v>1</v>
      </c>
      <c r="M508">
        <v>406.65719999999999</v>
      </c>
      <c r="N508" t="s">
        <v>18</v>
      </c>
      <c r="O508">
        <v>63</v>
      </c>
      <c r="P508">
        <v>80</v>
      </c>
      <c r="Q508">
        <v>80</v>
      </c>
      <c r="R508">
        <v>80</v>
      </c>
      <c r="S508">
        <v>406.65719999999999</v>
      </c>
      <c r="T508">
        <v>486.65719999999999</v>
      </c>
      <c r="U508">
        <v>486.65719999999999</v>
      </c>
      <c r="V508" s="6">
        <v>3</v>
      </c>
      <c r="W508" s="6">
        <v>3</v>
      </c>
    </row>
    <row r="509" spans="1:23" x14ac:dyDescent="0.35">
      <c r="A509" t="s">
        <v>554</v>
      </c>
      <c r="B509" t="s">
        <v>35</v>
      </c>
      <c r="C509" t="s">
        <v>44</v>
      </c>
      <c r="D509" t="s">
        <v>13</v>
      </c>
      <c r="F509">
        <v>44300</v>
      </c>
      <c r="G509">
        <v>44309</v>
      </c>
      <c r="H509">
        <f t="shared" si="7"/>
        <v>9</v>
      </c>
      <c r="I509">
        <v>1</v>
      </c>
      <c r="L509">
        <v>0.5</v>
      </c>
      <c r="M509">
        <v>21.33</v>
      </c>
      <c r="N509" t="s">
        <v>17</v>
      </c>
      <c r="O509">
        <v>9</v>
      </c>
      <c r="P509">
        <v>80</v>
      </c>
      <c r="Q509">
        <v>40</v>
      </c>
      <c r="R509">
        <v>40</v>
      </c>
      <c r="S509">
        <v>21.33</v>
      </c>
      <c r="T509">
        <v>61.33</v>
      </c>
      <c r="U509">
        <v>61.33</v>
      </c>
      <c r="V509" s="6">
        <v>4</v>
      </c>
      <c r="W509" s="6">
        <v>6</v>
      </c>
    </row>
    <row r="510" spans="1:23" x14ac:dyDescent="0.35">
      <c r="A510" t="s">
        <v>555</v>
      </c>
      <c r="B510" t="s">
        <v>38</v>
      </c>
      <c r="C510" t="s">
        <v>8</v>
      </c>
      <c r="D510" t="s">
        <v>2</v>
      </c>
      <c r="F510">
        <v>44300</v>
      </c>
      <c r="G510">
        <v>44312</v>
      </c>
      <c r="H510">
        <f t="shared" si="7"/>
        <v>12</v>
      </c>
      <c r="I510">
        <v>1</v>
      </c>
      <c r="L510">
        <v>1.5</v>
      </c>
      <c r="M510">
        <v>15.15</v>
      </c>
      <c r="N510" t="s">
        <v>17</v>
      </c>
      <c r="O510">
        <v>12</v>
      </c>
      <c r="P510">
        <v>80</v>
      </c>
      <c r="Q510">
        <v>120</v>
      </c>
      <c r="R510">
        <v>120</v>
      </c>
      <c r="S510">
        <v>15.15</v>
      </c>
      <c r="T510">
        <v>135.15</v>
      </c>
      <c r="U510">
        <v>135.15</v>
      </c>
      <c r="V510" s="6">
        <v>4</v>
      </c>
      <c r="W510" s="6">
        <v>2</v>
      </c>
    </row>
    <row r="511" spans="1:23" x14ac:dyDescent="0.35">
      <c r="A511" t="s">
        <v>556</v>
      </c>
      <c r="B511" t="s">
        <v>39</v>
      </c>
      <c r="C511" t="s">
        <v>8</v>
      </c>
      <c r="D511" t="s">
        <v>12</v>
      </c>
      <c r="E511" t="s">
        <v>3</v>
      </c>
      <c r="F511">
        <v>44300</v>
      </c>
      <c r="G511">
        <v>44313</v>
      </c>
      <c r="H511">
        <f t="shared" si="7"/>
        <v>13</v>
      </c>
      <c r="I511">
        <v>1</v>
      </c>
      <c r="K511" t="s">
        <v>3</v>
      </c>
      <c r="L511">
        <v>0.25</v>
      </c>
      <c r="M511">
        <v>96.045299999999997</v>
      </c>
      <c r="N511" t="s">
        <v>18</v>
      </c>
      <c r="O511">
        <v>13</v>
      </c>
      <c r="P511">
        <v>80</v>
      </c>
      <c r="Q511">
        <v>20</v>
      </c>
      <c r="R511">
        <v>20</v>
      </c>
      <c r="S511">
        <v>0</v>
      </c>
      <c r="T511">
        <v>116.0453</v>
      </c>
      <c r="U511">
        <v>20</v>
      </c>
      <c r="V511" s="6">
        <v>4</v>
      </c>
      <c r="W511" s="6">
        <v>3</v>
      </c>
    </row>
    <row r="512" spans="1:23" x14ac:dyDescent="0.35">
      <c r="A512" t="s">
        <v>557</v>
      </c>
      <c r="B512" t="s">
        <v>35</v>
      </c>
      <c r="C512" t="s">
        <v>8</v>
      </c>
      <c r="D512" t="s">
        <v>11</v>
      </c>
      <c r="E512" t="s">
        <v>3</v>
      </c>
      <c r="F512">
        <v>44300</v>
      </c>
      <c r="G512">
        <v>44313</v>
      </c>
      <c r="H512">
        <f t="shared" si="7"/>
        <v>13</v>
      </c>
      <c r="I512">
        <v>1</v>
      </c>
      <c r="L512">
        <v>0.25</v>
      </c>
      <c r="M512">
        <v>127.40130000000001</v>
      </c>
      <c r="N512" t="s">
        <v>18</v>
      </c>
      <c r="O512">
        <v>13</v>
      </c>
      <c r="P512">
        <v>80</v>
      </c>
      <c r="Q512">
        <v>20</v>
      </c>
      <c r="R512">
        <v>20</v>
      </c>
      <c r="S512">
        <v>127.40130000000001</v>
      </c>
      <c r="T512">
        <v>147.40129999999999</v>
      </c>
      <c r="U512">
        <v>147.40129999999999</v>
      </c>
      <c r="V512" s="6">
        <v>4</v>
      </c>
      <c r="W512" s="6">
        <v>3</v>
      </c>
    </row>
    <row r="513" spans="1:23" x14ac:dyDescent="0.35">
      <c r="A513" t="s">
        <v>558</v>
      </c>
      <c r="B513" t="s">
        <v>37</v>
      </c>
      <c r="C513" t="s">
        <v>43</v>
      </c>
      <c r="D513" t="s">
        <v>13</v>
      </c>
      <c r="F513">
        <v>44300</v>
      </c>
      <c r="G513">
        <v>44321</v>
      </c>
      <c r="H513">
        <f t="shared" si="7"/>
        <v>21</v>
      </c>
      <c r="I513">
        <v>1</v>
      </c>
      <c r="L513">
        <v>0.5</v>
      </c>
      <c r="M513">
        <v>95.471999999999994</v>
      </c>
      <c r="N513" t="s">
        <v>19</v>
      </c>
      <c r="O513">
        <v>21</v>
      </c>
      <c r="P513">
        <v>80</v>
      </c>
      <c r="Q513">
        <v>40</v>
      </c>
      <c r="R513">
        <v>40</v>
      </c>
      <c r="S513">
        <v>95.471999999999994</v>
      </c>
      <c r="T513">
        <v>135.47199999999998</v>
      </c>
      <c r="U513">
        <v>135.47199999999998</v>
      </c>
      <c r="V513" s="6">
        <v>4</v>
      </c>
      <c r="W513" s="6">
        <v>4</v>
      </c>
    </row>
    <row r="514" spans="1:23" x14ac:dyDescent="0.35">
      <c r="A514" t="s">
        <v>559</v>
      </c>
      <c r="B514" t="s">
        <v>34</v>
      </c>
      <c r="C514" t="s">
        <v>44</v>
      </c>
      <c r="D514" t="s">
        <v>12</v>
      </c>
      <c r="E514" t="s">
        <v>3</v>
      </c>
      <c r="F514">
        <v>44300</v>
      </c>
      <c r="G514">
        <v>44321</v>
      </c>
      <c r="H514">
        <f t="shared" si="7"/>
        <v>21</v>
      </c>
      <c r="I514">
        <v>1</v>
      </c>
      <c r="L514">
        <v>0.25</v>
      </c>
      <c r="M514">
        <v>55.648400000000002</v>
      </c>
      <c r="N514" t="s">
        <v>17</v>
      </c>
      <c r="O514">
        <v>21</v>
      </c>
      <c r="P514">
        <v>80</v>
      </c>
      <c r="Q514">
        <v>20</v>
      </c>
      <c r="R514">
        <v>20</v>
      </c>
      <c r="S514">
        <v>55.648400000000002</v>
      </c>
      <c r="T514">
        <v>75.648400000000009</v>
      </c>
      <c r="U514">
        <v>75.648400000000009</v>
      </c>
      <c r="V514" s="6">
        <v>4</v>
      </c>
      <c r="W514" s="6">
        <v>4</v>
      </c>
    </row>
    <row r="515" spans="1:23" x14ac:dyDescent="0.35">
      <c r="A515" t="s">
        <v>560</v>
      </c>
      <c r="B515" t="s">
        <v>38</v>
      </c>
      <c r="C515" t="s">
        <v>8</v>
      </c>
      <c r="D515" t="s">
        <v>12</v>
      </c>
      <c r="E515" t="s">
        <v>3</v>
      </c>
      <c r="F515">
        <v>44300</v>
      </c>
      <c r="G515">
        <v>44322</v>
      </c>
      <c r="H515">
        <f t="shared" ref="H515:H578" si="8">G515-F515</f>
        <v>22</v>
      </c>
      <c r="I515">
        <v>1</v>
      </c>
      <c r="K515" t="s">
        <v>3</v>
      </c>
      <c r="L515">
        <v>0.5</v>
      </c>
      <c r="M515">
        <v>22.3</v>
      </c>
      <c r="N515" t="s">
        <v>18</v>
      </c>
      <c r="O515">
        <v>22</v>
      </c>
      <c r="P515">
        <v>80</v>
      </c>
      <c r="Q515">
        <v>40</v>
      </c>
      <c r="R515">
        <v>40</v>
      </c>
      <c r="S515">
        <v>0</v>
      </c>
      <c r="T515">
        <v>62.3</v>
      </c>
      <c r="U515">
        <v>40</v>
      </c>
      <c r="V515" s="6">
        <v>4</v>
      </c>
      <c r="W515" s="6">
        <v>5</v>
      </c>
    </row>
    <row r="516" spans="1:23" x14ac:dyDescent="0.35">
      <c r="A516" t="s">
        <v>561</v>
      </c>
      <c r="B516" t="s">
        <v>35</v>
      </c>
      <c r="C516" t="s">
        <v>8</v>
      </c>
      <c r="D516" t="s">
        <v>12</v>
      </c>
      <c r="F516">
        <v>44300</v>
      </c>
      <c r="G516">
        <v>44328</v>
      </c>
      <c r="H516">
        <f t="shared" si="8"/>
        <v>28</v>
      </c>
      <c r="I516">
        <v>1</v>
      </c>
      <c r="L516">
        <v>0.5</v>
      </c>
      <c r="M516">
        <v>148.095</v>
      </c>
      <c r="N516" t="s">
        <v>17</v>
      </c>
      <c r="O516">
        <v>28</v>
      </c>
      <c r="P516">
        <v>80</v>
      </c>
      <c r="Q516">
        <v>40</v>
      </c>
      <c r="R516">
        <v>40</v>
      </c>
      <c r="S516">
        <v>148.095</v>
      </c>
      <c r="T516">
        <v>188.095</v>
      </c>
      <c r="U516">
        <v>188.095</v>
      </c>
      <c r="V516" s="6">
        <v>4</v>
      </c>
      <c r="W516" s="6">
        <v>4</v>
      </c>
    </row>
    <row r="517" spans="1:23" x14ac:dyDescent="0.35">
      <c r="A517" t="s">
        <v>562</v>
      </c>
      <c r="B517" t="s">
        <v>37</v>
      </c>
      <c r="C517" t="s">
        <v>9</v>
      </c>
      <c r="D517" t="s">
        <v>11</v>
      </c>
      <c r="F517">
        <v>44300</v>
      </c>
      <c r="G517">
        <v>44333</v>
      </c>
      <c r="H517">
        <f t="shared" si="8"/>
        <v>33</v>
      </c>
      <c r="I517">
        <v>1</v>
      </c>
      <c r="L517">
        <v>0.25</v>
      </c>
      <c r="M517">
        <v>18</v>
      </c>
      <c r="N517" t="s">
        <v>19</v>
      </c>
      <c r="O517">
        <v>33</v>
      </c>
      <c r="P517">
        <v>80</v>
      </c>
      <c r="Q517">
        <v>20</v>
      </c>
      <c r="R517">
        <v>20</v>
      </c>
      <c r="S517">
        <v>18</v>
      </c>
      <c r="T517">
        <v>38</v>
      </c>
      <c r="U517">
        <v>38</v>
      </c>
      <c r="V517" s="6">
        <v>4</v>
      </c>
      <c r="W517" s="6">
        <v>2</v>
      </c>
    </row>
    <row r="518" spans="1:23" x14ac:dyDescent="0.35">
      <c r="A518" t="s">
        <v>563</v>
      </c>
      <c r="B518" t="s">
        <v>35</v>
      </c>
      <c r="C518" t="s">
        <v>44</v>
      </c>
      <c r="D518" t="s">
        <v>12</v>
      </c>
      <c r="E518" t="s">
        <v>3</v>
      </c>
      <c r="F518">
        <v>44300</v>
      </c>
      <c r="G518">
        <v>44333</v>
      </c>
      <c r="H518">
        <f t="shared" si="8"/>
        <v>33</v>
      </c>
      <c r="I518">
        <v>1</v>
      </c>
      <c r="K518" t="s">
        <v>3</v>
      </c>
      <c r="L518">
        <v>0.25</v>
      </c>
      <c r="M518">
        <v>54.180599999999998</v>
      </c>
      <c r="N518" t="s">
        <v>18</v>
      </c>
      <c r="O518">
        <v>33</v>
      </c>
      <c r="P518">
        <v>80</v>
      </c>
      <c r="Q518">
        <v>20</v>
      </c>
      <c r="R518">
        <v>20</v>
      </c>
      <c r="S518">
        <v>0</v>
      </c>
      <c r="T518">
        <v>74.180599999999998</v>
      </c>
      <c r="U518">
        <v>20</v>
      </c>
      <c r="V518" s="6">
        <v>4</v>
      </c>
      <c r="W518" s="6">
        <v>2</v>
      </c>
    </row>
    <row r="519" spans="1:23" x14ac:dyDescent="0.35">
      <c r="A519" t="s">
        <v>564</v>
      </c>
      <c r="B519" t="s">
        <v>38</v>
      </c>
      <c r="C519" t="s">
        <v>8</v>
      </c>
      <c r="D519" t="s">
        <v>13</v>
      </c>
      <c r="F519">
        <v>44300</v>
      </c>
      <c r="G519">
        <v>44347</v>
      </c>
      <c r="H519">
        <f t="shared" si="8"/>
        <v>47</v>
      </c>
      <c r="I519">
        <v>2</v>
      </c>
      <c r="L519">
        <v>0.75</v>
      </c>
      <c r="M519">
        <v>197.9443</v>
      </c>
      <c r="N519" t="s">
        <v>18</v>
      </c>
      <c r="O519">
        <v>47</v>
      </c>
      <c r="P519">
        <v>140</v>
      </c>
      <c r="Q519">
        <v>105</v>
      </c>
      <c r="R519">
        <v>105</v>
      </c>
      <c r="S519">
        <v>197.9443</v>
      </c>
      <c r="T519">
        <v>302.9443</v>
      </c>
      <c r="U519">
        <v>302.9443</v>
      </c>
      <c r="V519" s="6">
        <v>4</v>
      </c>
      <c r="W519" s="6">
        <v>2</v>
      </c>
    </row>
    <row r="520" spans="1:23" x14ac:dyDescent="0.35">
      <c r="A520" t="s">
        <v>565</v>
      </c>
      <c r="B520" t="s">
        <v>39</v>
      </c>
      <c r="C520" t="s">
        <v>9</v>
      </c>
      <c r="D520" t="s">
        <v>11</v>
      </c>
      <c r="F520">
        <v>44300</v>
      </c>
      <c r="G520">
        <v>44364</v>
      </c>
      <c r="H520">
        <f t="shared" si="8"/>
        <v>64</v>
      </c>
      <c r="I520">
        <v>1</v>
      </c>
      <c r="J520" t="s">
        <v>3</v>
      </c>
      <c r="K520" t="s">
        <v>3</v>
      </c>
      <c r="L520">
        <v>0.25</v>
      </c>
      <c r="M520">
        <v>111.91240000000001</v>
      </c>
      <c r="N520" t="s">
        <v>20</v>
      </c>
      <c r="O520">
        <v>64</v>
      </c>
      <c r="P520">
        <v>80</v>
      </c>
      <c r="Q520">
        <v>20</v>
      </c>
      <c r="R520">
        <v>0</v>
      </c>
      <c r="S520">
        <v>0</v>
      </c>
      <c r="T520">
        <v>131.91239999999999</v>
      </c>
      <c r="U520">
        <v>0</v>
      </c>
      <c r="V520" s="6">
        <v>4</v>
      </c>
      <c r="W520" s="6">
        <v>5</v>
      </c>
    </row>
    <row r="521" spans="1:23" x14ac:dyDescent="0.35">
      <c r="A521" t="s">
        <v>566</v>
      </c>
      <c r="B521" t="s">
        <v>36</v>
      </c>
      <c r="C521" t="s">
        <v>7</v>
      </c>
      <c r="D521" t="s">
        <v>11</v>
      </c>
      <c r="F521">
        <v>44301</v>
      </c>
      <c r="G521">
        <v>44315</v>
      </c>
      <c r="H521">
        <f t="shared" si="8"/>
        <v>14</v>
      </c>
      <c r="I521">
        <v>1</v>
      </c>
      <c r="L521">
        <v>0.25</v>
      </c>
      <c r="M521">
        <v>118.0681</v>
      </c>
      <c r="N521" t="s">
        <v>17</v>
      </c>
      <c r="O521">
        <v>14</v>
      </c>
      <c r="P521">
        <v>80</v>
      </c>
      <c r="Q521">
        <v>20</v>
      </c>
      <c r="R521">
        <v>20</v>
      </c>
      <c r="S521">
        <v>118.0681</v>
      </c>
      <c r="T521">
        <v>138.06810000000002</v>
      </c>
      <c r="U521">
        <v>138.06810000000002</v>
      </c>
      <c r="V521" s="6">
        <v>5</v>
      </c>
      <c r="W521" s="6">
        <v>5</v>
      </c>
    </row>
    <row r="522" spans="1:23" x14ac:dyDescent="0.35">
      <c r="A522" t="s">
        <v>567</v>
      </c>
      <c r="B522" t="s">
        <v>37</v>
      </c>
      <c r="C522" t="s">
        <v>43</v>
      </c>
      <c r="D522" t="s">
        <v>13</v>
      </c>
      <c r="F522">
        <v>44301</v>
      </c>
      <c r="G522">
        <v>44313</v>
      </c>
      <c r="H522">
        <f t="shared" si="8"/>
        <v>12</v>
      </c>
      <c r="I522">
        <v>1</v>
      </c>
      <c r="L522">
        <v>0.5</v>
      </c>
      <c r="M522">
        <v>48.75</v>
      </c>
      <c r="N522" t="s">
        <v>17</v>
      </c>
      <c r="O522">
        <v>12</v>
      </c>
      <c r="P522">
        <v>80</v>
      </c>
      <c r="Q522">
        <v>40</v>
      </c>
      <c r="R522">
        <v>40</v>
      </c>
      <c r="S522">
        <v>48.75</v>
      </c>
      <c r="T522">
        <v>88.75</v>
      </c>
      <c r="U522">
        <v>88.75</v>
      </c>
      <c r="V522" s="6">
        <v>5</v>
      </c>
      <c r="W522" s="6">
        <v>3</v>
      </c>
    </row>
    <row r="523" spans="1:23" x14ac:dyDescent="0.35">
      <c r="A523" t="s">
        <v>568</v>
      </c>
      <c r="B523" t="s">
        <v>36</v>
      </c>
      <c r="C523" t="s">
        <v>7</v>
      </c>
      <c r="D523" t="s">
        <v>12</v>
      </c>
      <c r="F523">
        <v>44301</v>
      </c>
      <c r="G523">
        <v>44313</v>
      </c>
      <c r="H523">
        <f t="shared" si="8"/>
        <v>12</v>
      </c>
      <c r="I523">
        <v>1</v>
      </c>
      <c r="J523" t="s">
        <v>3</v>
      </c>
      <c r="K523" t="s">
        <v>3</v>
      </c>
      <c r="L523">
        <v>0.25</v>
      </c>
      <c r="M523">
        <v>144</v>
      </c>
      <c r="N523" t="s">
        <v>20</v>
      </c>
      <c r="O523">
        <v>12</v>
      </c>
      <c r="P523">
        <v>80</v>
      </c>
      <c r="Q523">
        <v>20</v>
      </c>
      <c r="R523">
        <v>0</v>
      </c>
      <c r="S523">
        <v>0</v>
      </c>
      <c r="T523">
        <v>164</v>
      </c>
      <c r="U523">
        <v>0</v>
      </c>
      <c r="V523" s="6">
        <v>5</v>
      </c>
      <c r="W523" s="6">
        <v>3</v>
      </c>
    </row>
    <row r="524" spans="1:23" x14ac:dyDescent="0.35">
      <c r="A524" t="s">
        <v>569</v>
      </c>
      <c r="B524" t="s">
        <v>39</v>
      </c>
      <c r="C524" t="s">
        <v>8</v>
      </c>
      <c r="D524" t="s">
        <v>11</v>
      </c>
      <c r="F524">
        <v>44301</v>
      </c>
      <c r="G524">
        <v>44322</v>
      </c>
      <c r="H524">
        <f t="shared" si="8"/>
        <v>21</v>
      </c>
      <c r="I524">
        <v>1</v>
      </c>
      <c r="K524" t="s">
        <v>3</v>
      </c>
      <c r="L524">
        <v>0.25</v>
      </c>
      <c r="M524">
        <v>50.603299999999997</v>
      </c>
      <c r="N524" t="s">
        <v>18</v>
      </c>
      <c r="O524">
        <v>21</v>
      </c>
      <c r="P524">
        <v>80</v>
      </c>
      <c r="Q524">
        <v>20</v>
      </c>
      <c r="R524">
        <v>20</v>
      </c>
      <c r="S524">
        <v>0</v>
      </c>
      <c r="T524">
        <v>70.60329999999999</v>
      </c>
      <c r="U524">
        <v>20</v>
      </c>
      <c r="V524" s="6">
        <v>5</v>
      </c>
      <c r="W524" s="6">
        <v>5</v>
      </c>
    </row>
    <row r="525" spans="1:23" x14ac:dyDescent="0.35">
      <c r="A525" t="s">
        <v>570</v>
      </c>
      <c r="B525" t="s">
        <v>35</v>
      </c>
      <c r="C525" t="s">
        <v>9</v>
      </c>
      <c r="D525" t="s">
        <v>11</v>
      </c>
      <c r="F525">
        <v>44301</v>
      </c>
      <c r="G525">
        <v>44323</v>
      </c>
      <c r="H525">
        <f t="shared" si="8"/>
        <v>22</v>
      </c>
      <c r="I525">
        <v>1</v>
      </c>
      <c r="J525" t="s">
        <v>3</v>
      </c>
      <c r="K525" t="s">
        <v>3</v>
      </c>
      <c r="L525">
        <v>0.25</v>
      </c>
      <c r="M525">
        <v>90.278800000000004</v>
      </c>
      <c r="N525" t="s">
        <v>20</v>
      </c>
      <c r="O525">
        <v>22</v>
      </c>
      <c r="P525">
        <v>80</v>
      </c>
      <c r="Q525">
        <v>20</v>
      </c>
      <c r="R525">
        <v>0</v>
      </c>
      <c r="S525">
        <v>0</v>
      </c>
      <c r="T525">
        <v>110.2788</v>
      </c>
      <c r="U525">
        <v>0</v>
      </c>
      <c r="V525" s="6">
        <v>5</v>
      </c>
      <c r="W525" s="6">
        <v>6</v>
      </c>
    </row>
    <row r="526" spans="1:23" x14ac:dyDescent="0.35">
      <c r="A526" t="s">
        <v>571</v>
      </c>
      <c r="B526" t="s">
        <v>34</v>
      </c>
      <c r="C526" t="s">
        <v>44</v>
      </c>
      <c r="D526" t="s">
        <v>13</v>
      </c>
      <c r="E526" t="s">
        <v>3</v>
      </c>
      <c r="F526">
        <v>44301</v>
      </c>
      <c r="G526">
        <v>44322</v>
      </c>
      <c r="H526">
        <f t="shared" si="8"/>
        <v>21</v>
      </c>
      <c r="I526">
        <v>1</v>
      </c>
      <c r="L526">
        <v>0.5</v>
      </c>
      <c r="M526">
        <v>25</v>
      </c>
      <c r="N526" t="s">
        <v>18</v>
      </c>
      <c r="O526">
        <v>21</v>
      </c>
      <c r="P526">
        <v>80</v>
      </c>
      <c r="Q526">
        <v>40</v>
      </c>
      <c r="R526">
        <v>40</v>
      </c>
      <c r="S526">
        <v>25</v>
      </c>
      <c r="T526">
        <v>65</v>
      </c>
      <c r="U526">
        <v>65</v>
      </c>
      <c r="V526" s="6">
        <v>5</v>
      </c>
      <c r="W526" s="6">
        <v>5</v>
      </c>
    </row>
    <row r="527" spans="1:23" x14ac:dyDescent="0.35">
      <c r="A527" t="s">
        <v>572</v>
      </c>
      <c r="B527" t="s">
        <v>39</v>
      </c>
      <c r="C527" t="s">
        <v>9</v>
      </c>
      <c r="D527" t="s">
        <v>11</v>
      </c>
      <c r="F527">
        <v>44301</v>
      </c>
      <c r="G527">
        <v>44331</v>
      </c>
      <c r="H527">
        <f t="shared" si="8"/>
        <v>30</v>
      </c>
      <c r="I527">
        <v>1</v>
      </c>
      <c r="L527">
        <v>0.25</v>
      </c>
      <c r="M527">
        <v>34.08</v>
      </c>
      <c r="N527" t="s">
        <v>19</v>
      </c>
      <c r="O527">
        <v>30</v>
      </c>
      <c r="P527">
        <v>80</v>
      </c>
      <c r="Q527">
        <v>20</v>
      </c>
      <c r="R527">
        <v>20</v>
      </c>
      <c r="S527">
        <v>34.08</v>
      </c>
      <c r="T527">
        <v>54.08</v>
      </c>
      <c r="U527">
        <v>54.08</v>
      </c>
      <c r="V527" s="6">
        <v>5</v>
      </c>
      <c r="W527" s="6">
        <v>7</v>
      </c>
    </row>
    <row r="528" spans="1:23" x14ac:dyDescent="0.35">
      <c r="A528" t="s">
        <v>573</v>
      </c>
      <c r="B528" t="s">
        <v>35</v>
      </c>
      <c r="C528" t="s">
        <v>44</v>
      </c>
      <c r="D528" t="s">
        <v>12</v>
      </c>
      <c r="F528">
        <v>44301</v>
      </c>
      <c r="G528">
        <v>44333</v>
      </c>
      <c r="H528">
        <f t="shared" si="8"/>
        <v>32</v>
      </c>
      <c r="I528">
        <v>1</v>
      </c>
      <c r="L528">
        <v>0.25</v>
      </c>
      <c r="M528">
        <v>146.75530000000001</v>
      </c>
      <c r="N528" t="s">
        <v>19</v>
      </c>
      <c r="O528">
        <v>32</v>
      </c>
      <c r="P528">
        <v>80</v>
      </c>
      <c r="Q528">
        <v>20</v>
      </c>
      <c r="R528">
        <v>20</v>
      </c>
      <c r="S528">
        <v>146.75530000000001</v>
      </c>
      <c r="T528">
        <v>166.75530000000001</v>
      </c>
      <c r="U528">
        <v>166.75530000000001</v>
      </c>
      <c r="V528" s="6">
        <v>5</v>
      </c>
      <c r="W528" s="6">
        <v>2</v>
      </c>
    </row>
    <row r="529" spans="1:23" x14ac:dyDescent="0.35">
      <c r="A529" t="s">
        <v>574</v>
      </c>
      <c r="B529" t="s">
        <v>35</v>
      </c>
      <c r="C529" t="s">
        <v>44</v>
      </c>
      <c r="D529" t="s">
        <v>1</v>
      </c>
      <c r="F529">
        <v>44301</v>
      </c>
      <c r="G529">
        <v>44336</v>
      </c>
      <c r="H529">
        <f t="shared" si="8"/>
        <v>35</v>
      </c>
      <c r="I529">
        <v>1</v>
      </c>
      <c r="J529" t="s">
        <v>3</v>
      </c>
      <c r="K529" t="s">
        <v>3</v>
      </c>
      <c r="L529">
        <v>1.25</v>
      </c>
      <c r="M529">
        <v>221.43</v>
      </c>
      <c r="N529" t="s">
        <v>20</v>
      </c>
      <c r="O529">
        <v>35</v>
      </c>
      <c r="P529">
        <v>80</v>
      </c>
      <c r="Q529">
        <v>100</v>
      </c>
      <c r="R529">
        <v>0</v>
      </c>
      <c r="S529">
        <v>0</v>
      </c>
      <c r="T529">
        <v>321.43</v>
      </c>
      <c r="U529">
        <v>0</v>
      </c>
      <c r="V529" s="6">
        <v>5</v>
      </c>
      <c r="W529" s="6">
        <v>5</v>
      </c>
    </row>
    <row r="530" spans="1:23" x14ac:dyDescent="0.35">
      <c r="A530" t="s">
        <v>575</v>
      </c>
      <c r="B530" t="s">
        <v>35</v>
      </c>
      <c r="C530" t="s">
        <v>44</v>
      </c>
      <c r="D530" t="s">
        <v>12</v>
      </c>
      <c r="F530">
        <v>44301</v>
      </c>
      <c r="G530">
        <v>44342</v>
      </c>
      <c r="H530">
        <f t="shared" si="8"/>
        <v>41</v>
      </c>
      <c r="I530">
        <v>1</v>
      </c>
      <c r="K530" t="s">
        <v>3</v>
      </c>
      <c r="L530">
        <v>1</v>
      </c>
      <c r="M530">
        <v>137.1969</v>
      </c>
      <c r="N530" t="s">
        <v>18</v>
      </c>
      <c r="O530">
        <v>41</v>
      </c>
      <c r="P530">
        <v>80</v>
      </c>
      <c r="Q530">
        <v>80</v>
      </c>
      <c r="R530">
        <v>80</v>
      </c>
      <c r="S530">
        <v>0</v>
      </c>
      <c r="T530">
        <v>217.1969</v>
      </c>
      <c r="U530">
        <v>80</v>
      </c>
      <c r="V530" s="6">
        <v>5</v>
      </c>
      <c r="W530" s="6">
        <v>4</v>
      </c>
    </row>
    <row r="531" spans="1:23" x14ac:dyDescent="0.35">
      <c r="A531" t="s">
        <v>576</v>
      </c>
      <c r="B531" t="s">
        <v>34</v>
      </c>
      <c r="C531" t="s">
        <v>8</v>
      </c>
      <c r="D531" t="s">
        <v>1</v>
      </c>
      <c r="E531" t="s">
        <v>3</v>
      </c>
      <c r="F531">
        <v>44301</v>
      </c>
      <c r="G531">
        <v>44361</v>
      </c>
      <c r="H531">
        <f t="shared" si="8"/>
        <v>60</v>
      </c>
      <c r="I531">
        <v>1</v>
      </c>
      <c r="L531">
        <v>2.5</v>
      </c>
      <c r="M531">
        <v>69.033299999999997</v>
      </c>
      <c r="N531" t="s">
        <v>18</v>
      </c>
      <c r="O531">
        <v>60</v>
      </c>
      <c r="P531">
        <v>80</v>
      </c>
      <c r="Q531">
        <v>200</v>
      </c>
      <c r="R531">
        <v>200</v>
      </c>
      <c r="S531">
        <v>69.033299999999997</v>
      </c>
      <c r="T531">
        <v>269.0333</v>
      </c>
      <c r="U531">
        <v>269.0333</v>
      </c>
      <c r="V531" s="6">
        <v>5</v>
      </c>
      <c r="W531" s="6">
        <v>2</v>
      </c>
    </row>
    <row r="532" spans="1:23" x14ac:dyDescent="0.35">
      <c r="A532" t="s">
        <v>577</v>
      </c>
      <c r="B532" t="s">
        <v>41</v>
      </c>
      <c r="C532" t="s">
        <v>7</v>
      </c>
      <c r="D532" t="s">
        <v>12</v>
      </c>
      <c r="F532">
        <v>44301</v>
      </c>
      <c r="G532">
        <v>44364</v>
      </c>
      <c r="H532">
        <f t="shared" si="8"/>
        <v>63</v>
      </c>
      <c r="I532">
        <v>2</v>
      </c>
      <c r="L532">
        <v>0.25</v>
      </c>
      <c r="M532">
        <v>54</v>
      </c>
      <c r="N532" t="s">
        <v>21</v>
      </c>
      <c r="O532">
        <v>63</v>
      </c>
      <c r="P532">
        <v>140</v>
      </c>
      <c r="Q532">
        <v>35</v>
      </c>
      <c r="R532">
        <v>35</v>
      </c>
      <c r="S532">
        <v>54</v>
      </c>
      <c r="T532">
        <v>89</v>
      </c>
      <c r="U532">
        <v>89</v>
      </c>
      <c r="V532" s="6">
        <v>5</v>
      </c>
      <c r="W532" s="6">
        <v>5</v>
      </c>
    </row>
    <row r="533" spans="1:23" x14ac:dyDescent="0.35">
      <c r="A533" t="s">
        <v>578</v>
      </c>
      <c r="B533" t="s">
        <v>39</v>
      </c>
      <c r="C533" t="s">
        <v>8</v>
      </c>
      <c r="D533" t="s">
        <v>11</v>
      </c>
      <c r="F533">
        <v>44303</v>
      </c>
      <c r="G533">
        <v>44324</v>
      </c>
      <c r="H533">
        <f t="shared" si="8"/>
        <v>21</v>
      </c>
      <c r="I533">
        <v>1</v>
      </c>
      <c r="K533" t="s">
        <v>3</v>
      </c>
      <c r="L533">
        <v>0.25</v>
      </c>
      <c r="M533">
        <v>75.180800000000005</v>
      </c>
      <c r="N533" t="s">
        <v>18</v>
      </c>
      <c r="O533">
        <v>21</v>
      </c>
      <c r="P533">
        <v>80</v>
      </c>
      <c r="Q533">
        <v>20</v>
      </c>
      <c r="R533">
        <v>20</v>
      </c>
      <c r="S533">
        <v>0</v>
      </c>
      <c r="T533">
        <v>95.180800000000005</v>
      </c>
      <c r="U533">
        <v>20</v>
      </c>
      <c r="V533" s="6">
        <v>7</v>
      </c>
      <c r="W533" s="6">
        <v>7</v>
      </c>
    </row>
    <row r="534" spans="1:23" x14ac:dyDescent="0.35">
      <c r="A534" t="s">
        <v>579</v>
      </c>
      <c r="B534" t="s">
        <v>36</v>
      </c>
      <c r="C534" t="s">
        <v>7</v>
      </c>
      <c r="D534" t="s">
        <v>12</v>
      </c>
      <c r="E534" t="s">
        <v>3</v>
      </c>
      <c r="F534">
        <v>44303</v>
      </c>
      <c r="G534">
        <v>44326</v>
      </c>
      <c r="H534">
        <f t="shared" si="8"/>
        <v>23</v>
      </c>
      <c r="I534">
        <v>2</v>
      </c>
      <c r="L534">
        <v>0.75</v>
      </c>
      <c r="M534">
        <v>262.11</v>
      </c>
      <c r="N534" t="s">
        <v>17</v>
      </c>
      <c r="O534">
        <v>23</v>
      </c>
      <c r="P534">
        <v>140</v>
      </c>
      <c r="Q534">
        <v>105</v>
      </c>
      <c r="R534">
        <v>105</v>
      </c>
      <c r="S534">
        <v>262.11</v>
      </c>
      <c r="T534">
        <v>367.11</v>
      </c>
      <c r="U534">
        <v>367.11</v>
      </c>
      <c r="V534" s="6">
        <v>7</v>
      </c>
      <c r="W534" s="6">
        <v>2</v>
      </c>
    </row>
    <row r="535" spans="1:23" x14ac:dyDescent="0.35">
      <c r="A535" t="s">
        <v>580</v>
      </c>
      <c r="B535" t="s">
        <v>41</v>
      </c>
      <c r="C535" t="s">
        <v>7</v>
      </c>
      <c r="D535" t="s">
        <v>11</v>
      </c>
      <c r="F535">
        <v>44305</v>
      </c>
      <c r="G535">
        <v>44317</v>
      </c>
      <c r="H535">
        <f t="shared" si="8"/>
        <v>12</v>
      </c>
      <c r="I535">
        <v>1</v>
      </c>
      <c r="L535">
        <v>0.25</v>
      </c>
      <c r="M535">
        <v>61.259</v>
      </c>
      <c r="N535" t="s">
        <v>18</v>
      </c>
      <c r="O535">
        <v>12</v>
      </c>
      <c r="P535">
        <v>80</v>
      </c>
      <c r="Q535">
        <v>20</v>
      </c>
      <c r="R535">
        <v>20</v>
      </c>
      <c r="S535">
        <v>61.259</v>
      </c>
      <c r="T535">
        <v>81.259</v>
      </c>
      <c r="U535">
        <v>81.259</v>
      </c>
      <c r="V535" s="6">
        <v>2</v>
      </c>
      <c r="W535" s="6">
        <v>7</v>
      </c>
    </row>
    <row r="536" spans="1:23" x14ac:dyDescent="0.35">
      <c r="A536" t="s">
        <v>581</v>
      </c>
      <c r="B536" t="s">
        <v>39</v>
      </c>
      <c r="C536" t="s">
        <v>44</v>
      </c>
      <c r="D536" t="s">
        <v>2</v>
      </c>
      <c r="F536">
        <v>44305</v>
      </c>
      <c r="G536">
        <v>44317</v>
      </c>
      <c r="H536">
        <f t="shared" si="8"/>
        <v>12</v>
      </c>
      <c r="I536">
        <v>1</v>
      </c>
      <c r="K536" t="s">
        <v>3</v>
      </c>
      <c r="L536">
        <v>1</v>
      </c>
      <c r="M536">
        <v>197.5849</v>
      </c>
      <c r="N536" t="s">
        <v>18</v>
      </c>
      <c r="O536">
        <v>12</v>
      </c>
      <c r="P536">
        <v>80</v>
      </c>
      <c r="Q536">
        <v>80</v>
      </c>
      <c r="R536">
        <v>80</v>
      </c>
      <c r="S536">
        <v>0</v>
      </c>
      <c r="T536">
        <v>277.5849</v>
      </c>
      <c r="U536">
        <v>80</v>
      </c>
      <c r="V536" s="6">
        <v>2</v>
      </c>
      <c r="W536" s="6">
        <v>7</v>
      </c>
    </row>
    <row r="537" spans="1:23" x14ac:dyDescent="0.35">
      <c r="A537" t="s">
        <v>582</v>
      </c>
      <c r="B537" t="s">
        <v>36</v>
      </c>
      <c r="C537" t="s">
        <v>7</v>
      </c>
      <c r="D537" t="s">
        <v>11</v>
      </c>
      <c r="F537">
        <v>44305</v>
      </c>
      <c r="G537">
        <v>44313</v>
      </c>
      <c r="H537">
        <f t="shared" si="8"/>
        <v>8</v>
      </c>
      <c r="I537">
        <v>2</v>
      </c>
      <c r="L537">
        <v>0.25</v>
      </c>
      <c r="M537">
        <v>158.9538</v>
      </c>
      <c r="N537" t="s">
        <v>17</v>
      </c>
      <c r="O537">
        <v>8</v>
      </c>
      <c r="P537">
        <v>140</v>
      </c>
      <c r="Q537">
        <v>35</v>
      </c>
      <c r="R537">
        <v>35</v>
      </c>
      <c r="S537">
        <v>158.9538</v>
      </c>
      <c r="T537">
        <v>193.9538</v>
      </c>
      <c r="U537">
        <v>193.9538</v>
      </c>
      <c r="V537" s="6">
        <v>2</v>
      </c>
      <c r="W537" s="6">
        <v>3</v>
      </c>
    </row>
    <row r="538" spans="1:23" x14ac:dyDescent="0.35">
      <c r="A538" t="s">
        <v>583</v>
      </c>
      <c r="B538" t="s">
        <v>37</v>
      </c>
      <c r="C538" t="s">
        <v>43</v>
      </c>
      <c r="D538" t="s">
        <v>13</v>
      </c>
      <c r="F538">
        <v>44305</v>
      </c>
      <c r="G538">
        <v>44314</v>
      </c>
      <c r="H538">
        <f t="shared" si="8"/>
        <v>9</v>
      </c>
      <c r="I538">
        <v>1</v>
      </c>
      <c r="L538">
        <v>0.75</v>
      </c>
      <c r="M538">
        <v>15.430999999999999</v>
      </c>
      <c r="N538" t="s">
        <v>17</v>
      </c>
      <c r="O538">
        <v>9</v>
      </c>
      <c r="P538">
        <v>80</v>
      </c>
      <c r="Q538">
        <v>60</v>
      </c>
      <c r="R538">
        <v>60</v>
      </c>
      <c r="S538">
        <v>15.430999999999999</v>
      </c>
      <c r="T538">
        <v>75.430999999999997</v>
      </c>
      <c r="U538">
        <v>75.430999999999997</v>
      </c>
      <c r="V538" s="6">
        <v>2</v>
      </c>
      <c r="W538" s="6">
        <v>4</v>
      </c>
    </row>
    <row r="539" spans="1:23" x14ac:dyDescent="0.35">
      <c r="A539" t="s">
        <v>584</v>
      </c>
      <c r="B539" t="s">
        <v>34</v>
      </c>
      <c r="C539" t="s">
        <v>44</v>
      </c>
      <c r="D539" t="s">
        <v>11</v>
      </c>
      <c r="E539" t="s">
        <v>3</v>
      </c>
      <c r="F539">
        <v>44305</v>
      </c>
      <c r="G539">
        <v>44322</v>
      </c>
      <c r="H539">
        <f t="shared" si="8"/>
        <v>17</v>
      </c>
      <c r="I539">
        <v>1</v>
      </c>
      <c r="L539">
        <v>0.25</v>
      </c>
      <c r="M539">
        <v>72.350099999999998</v>
      </c>
      <c r="N539" t="s">
        <v>18</v>
      </c>
      <c r="O539">
        <v>17</v>
      </c>
      <c r="P539">
        <v>80</v>
      </c>
      <c r="Q539">
        <v>20</v>
      </c>
      <c r="R539">
        <v>20</v>
      </c>
      <c r="S539">
        <v>72.350099999999998</v>
      </c>
      <c r="T539">
        <v>92.350099999999998</v>
      </c>
      <c r="U539">
        <v>92.350099999999998</v>
      </c>
      <c r="V539" s="6">
        <v>2</v>
      </c>
      <c r="W539" s="6">
        <v>5</v>
      </c>
    </row>
    <row r="540" spans="1:23" x14ac:dyDescent="0.35">
      <c r="A540" t="s">
        <v>585</v>
      </c>
      <c r="B540" t="s">
        <v>35</v>
      </c>
      <c r="C540" t="s">
        <v>8</v>
      </c>
      <c r="D540" t="s">
        <v>13</v>
      </c>
      <c r="F540">
        <v>44305</v>
      </c>
      <c r="G540">
        <v>44328</v>
      </c>
      <c r="H540">
        <f t="shared" si="8"/>
        <v>23</v>
      </c>
      <c r="I540">
        <v>1</v>
      </c>
      <c r="L540">
        <v>0.5</v>
      </c>
      <c r="M540">
        <v>7.3079999999999998</v>
      </c>
      <c r="N540" t="s">
        <v>18</v>
      </c>
      <c r="O540">
        <v>23</v>
      </c>
      <c r="P540">
        <v>80</v>
      </c>
      <c r="Q540">
        <v>40</v>
      </c>
      <c r="R540">
        <v>40</v>
      </c>
      <c r="S540">
        <v>7.3079999999999998</v>
      </c>
      <c r="T540">
        <v>47.308</v>
      </c>
      <c r="U540">
        <v>47.308</v>
      </c>
      <c r="V540" s="6">
        <v>2</v>
      </c>
      <c r="W540" s="6">
        <v>4</v>
      </c>
    </row>
    <row r="541" spans="1:23" x14ac:dyDescent="0.35">
      <c r="A541" t="s">
        <v>586</v>
      </c>
      <c r="B541" t="s">
        <v>34</v>
      </c>
      <c r="C541" t="s">
        <v>8</v>
      </c>
      <c r="D541" t="s">
        <v>11</v>
      </c>
      <c r="F541">
        <v>44305</v>
      </c>
      <c r="G541">
        <v>44337</v>
      </c>
      <c r="H541">
        <f t="shared" si="8"/>
        <v>32</v>
      </c>
      <c r="I541">
        <v>1</v>
      </c>
      <c r="L541">
        <v>0.25</v>
      </c>
      <c r="M541">
        <v>120</v>
      </c>
      <c r="N541" t="s">
        <v>18</v>
      </c>
      <c r="O541">
        <v>32</v>
      </c>
      <c r="P541">
        <v>80</v>
      </c>
      <c r="Q541">
        <v>20</v>
      </c>
      <c r="R541">
        <v>20</v>
      </c>
      <c r="S541">
        <v>120</v>
      </c>
      <c r="T541">
        <v>140</v>
      </c>
      <c r="U541">
        <v>140</v>
      </c>
      <c r="V541" s="6">
        <v>2</v>
      </c>
      <c r="W541" s="6">
        <v>6</v>
      </c>
    </row>
    <row r="542" spans="1:23" x14ac:dyDescent="0.35">
      <c r="A542" t="s">
        <v>587</v>
      </c>
      <c r="B542" t="s">
        <v>39</v>
      </c>
      <c r="C542" t="s">
        <v>9</v>
      </c>
      <c r="D542" t="s">
        <v>12</v>
      </c>
      <c r="F542">
        <v>44305</v>
      </c>
      <c r="G542">
        <v>44333</v>
      </c>
      <c r="H542">
        <f t="shared" si="8"/>
        <v>28</v>
      </c>
      <c r="I542">
        <v>2</v>
      </c>
      <c r="L542">
        <v>0.5</v>
      </c>
      <c r="M542">
        <v>173.29900000000001</v>
      </c>
      <c r="N542" t="s">
        <v>18</v>
      </c>
      <c r="O542">
        <v>28</v>
      </c>
      <c r="P542">
        <v>140</v>
      </c>
      <c r="Q542">
        <v>70</v>
      </c>
      <c r="R542">
        <v>70</v>
      </c>
      <c r="S542">
        <v>173.29900000000001</v>
      </c>
      <c r="T542">
        <v>243.29900000000001</v>
      </c>
      <c r="U542">
        <v>243.29900000000001</v>
      </c>
      <c r="V542" s="6">
        <v>2</v>
      </c>
      <c r="W542" s="6">
        <v>2</v>
      </c>
    </row>
    <row r="543" spans="1:23" x14ac:dyDescent="0.35">
      <c r="A543" t="s">
        <v>588</v>
      </c>
      <c r="B543" t="s">
        <v>36</v>
      </c>
      <c r="C543" t="s">
        <v>7</v>
      </c>
      <c r="D543" t="s">
        <v>12</v>
      </c>
      <c r="F543">
        <v>44305</v>
      </c>
      <c r="G543">
        <v>44341</v>
      </c>
      <c r="H543">
        <f t="shared" si="8"/>
        <v>36</v>
      </c>
      <c r="I543">
        <v>1</v>
      </c>
      <c r="L543">
        <v>0.25</v>
      </c>
      <c r="M543">
        <v>24.63</v>
      </c>
      <c r="N543" t="s">
        <v>18</v>
      </c>
      <c r="O543">
        <v>36</v>
      </c>
      <c r="P543">
        <v>80</v>
      </c>
      <c r="Q543">
        <v>20</v>
      </c>
      <c r="R543">
        <v>20</v>
      </c>
      <c r="S543">
        <v>24.63</v>
      </c>
      <c r="T543">
        <v>44.629999999999995</v>
      </c>
      <c r="U543">
        <v>44.629999999999995</v>
      </c>
      <c r="V543" s="6">
        <v>2</v>
      </c>
      <c r="W543" s="6">
        <v>3</v>
      </c>
    </row>
    <row r="544" spans="1:23" x14ac:dyDescent="0.35">
      <c r="A544" t="s">
        <v>589</v>
      </c>
      <c r="B544" t="s">
        <v>42</v>
      </c>
      <c r="C544" t="s">
        <v>7</v>
      </c>
      <c r="D544" t="s">
        <v>1</v>
      </c>
      <c r="E544" t="s">
        <v>3</v>
      </c>
      <c r="F544">
        <v>44305</v>
      </c>
      <c r="G544">
        <v>44354</v>
      </c>
      <c r="H544">
        <f t="shared" si="8"/>
        <v>49</v>
      </c>
      <c r="I544">
        <v>2</v>
      </c>
      <c r="K544" t="s">
        <v>3</v>
      </c>
      <c r="L544">
        <v>7.5</v>
      </c>
      <c r="M544">
        <v>1514.7836</v>
      </c>
      <c r="N544" t="s">
        <v>18</v>
      </c>
      <c r="O544">
        <v>49</v>
      </c>
      <c r="P544">
        <v>140</v>
      </c>
      <c r="Q544">
        <v>1050</v>
      </c>
      <c r="R544">
        <v>1050</v>
      </c>
      <c r="S544">
        <v>0</v>
      </c>
      <c r="T544">
        <v>2564.7835999999998</v>
      </c>
      <c r="U544">
        <v>1050</v>
      </c>
      <c r="V544" s="6">
        <v>2</v>
      </c>
      <c r="W544" s="6">
        <v>2</v>
      </c>
    </row>
    <row r="545" spans="1:23" x14ac:dyDescent="0.35">
      <c r="A545" t="s">
        <v>590</v>
      </c>
      <c r="B545" t="s">
        <v>36</v>
      </c>
      <c r="C545" t="s">
        <v>7</v>
      </c>
      <c r="D545" t="s">
        <v>13</v>
      </c>
      <c r="F545">
        <v>44305</v>
      </c>
      <c r="G545">
        <v>44377</v>
      </c>
      <c r="H545">
        <f t="shared" si="8"/>
        <v>72</v>
      </c>
      <c r="I545">
        <v>2</v>
      </c>
      <c r="L545">
        <v>0.75</v>
      </c>
      <c r="M545">
        <v>106.65</v>
      </c>
      <c r="N545" t="s">
        <v>18</v>
      </c>
      <c r="O545">
        <v>72</v>
      </c>
      <c r="P545">
        <v>140</v>
      </c>
      <c r="Q545">
        <v>105</v>
      </c>
      <c r="R545">
        <v>105</v>
      </c>
      <c r="S545">
        <v>106.65</v>
      </c>
      <c r="T545">
        <v>211.65</v>
      </c>
      <c r="U545">
        <v>211.65</v>
      </c>
      <c r="V545" s="6">
        <v>2</v>
      </c>
      <c r="W545" s="6">
        <v>4</v>
      </c>
    </row>
    <row r="546" spans="1:23" hidden="1" x14ac:dyDescent="0.35">
      <c r="A546" t="s">
        <v>591</v>
      </c>
      <c r="B546" t="s">
        <v>39</v>
      </c>
      <c r="C546" t="s">
        <v>44</v>
      </c>
      <c r="D546" t="s">
        <v>2</v>
      </c>
      <c r="F546">
        <v>44305</v>
      </c>
      <c r="H546">
        <f t="shared" si="8"/>
        <v>-44305</v>
      </c>
      <c r="I546">
        <v>2</v>
      </c>
      <c r="M546">
        <v>427.83109999999999</v>
      </c>
      <c r="N546" t="s">
        <v>18</v>
      </c>
      <c r="O546" t="s">
        <v>1054</v>
      </c>
      <c r="P546">
        <v>140</v>
      </c>
      <c r="Q546">
        <v>0</v>
      </c>
      <c r="R546">
        <v>0</v>
      </c>
      <c r="S546">
        <v>427.83109999999999</v>
      </c>
      <c r="T546">
        <v>427.83109999999999</v>
      </c>
      <c r="U546">
        <v>427.83109999999999</v>
      </c>
      <c r="V546" s="6">
        <v>2</v>
      </c>
      <c r="W546" s="6">
        <v>7</v>
      </c>
    </row>
    <row r="547" spans="1:23" x14ac:dyDescent="0.35">
      <c r="A547" t="s">
        <v>592</v>
      </c>
      <c r="B547" t="s">
        <v>35</v>
      </c>
      <c r="C547" t="s">
        <v>8</v>
      </c>
      <c r="D547" t="s">
        <v>12</v>
      </c>
      <c r="F547">
        <v>44306</v>
      </c>
      <c r="G547">
        <v>44327</v>
      </c>
      <c r="H547">
        <f t="shared" si="8"/>
        <v>21</v>
      </c>
      <c r="I547">
        <v>1</v>
      </c>
      <c r="L547">
        <v>0.25</v>
      </c>
      <c r="M547">
        <v>84.700599999999994</v>
      </c>
      <c r="N547" t="s">
        <v>18</v>
      </c>
      <c r="O547">
        <v>21</v>
      </c>
      <c r="P547">
        <v>80</v>
      </c>
      <c r="Q547">
        <v>20</v>
      </c>
      <c r="R547">
        <v>20</v>
      </c>
      <c r="S547">
        <v>84.700599999999994</v>
      </c>
      <c r="T547">
        <v>104.70059999999999</v>
      </c>
      <c r="U547">
        <v>104.70059999999999</v>
      </c>
      <c r="V547" s="6">
        <v>3</v>
      </c>
      <c r="W547" s="6">
        <v>3</v>
      </c>
    </row>
    <row r="548" spans="1:23" x14ac:dyDescent="0.35">
      <c r="A548" t="s">
        <v>593</v>
      </c>
      <c r="B548" t="s">
        <v>39</v>
      </c>
      <c r="C548" t="s">
        <v>9</v>
      </c>
      <c r="D548" t="s">
        <v>12</v>
      </c>
      <c r="F548">
        <v>44306</v>
      </c>
      <c r="G548">
        <v>44326</v>
      </c>
      <c r="H548">
        <f t="shared" si="8"/>
        <v>20</v>
      </c>
      <c r="I548">
        <v>1</v>
      </c>
      <c r="L548">
        <v>0.25</v>
      </c>
      <c r="M548">
        <v>106.5408</v>
      </c>
      <c r="N548" t="s">
        <v>18</v>
      </c>
      <c r="O548">
        <v>20</v>
      </c>
      <c r="P548">
        <v>80</v>
      </c>
      <c r="Q548">
        <v>20</v>
      </c>
      <c r="R548">
        <v>20</v>
      </c>
      <c r="S548">
        <v>106.5408</v>
      </c>
      <c r="T548">
        <v>126.5408</v>
      </c>
      <c r="U548">
        <v>126.5408</v>
      </c>
      <c r="V548" s="6">
        <v>3</v>
      </c>
      <c r="W548" s="6">
        <v>2</v>
      </c>
    </row>
    <row r="549" spans="1:23" x14ac:dyDescent="0.35">
      <c r="A549" t="s">
        <v>594</v>
      </c>
      <c r="B549" t="s">
        <v>34</v>
      </c>
      <c r="C549" t="s">
        <v>8</v>
      </c>
      <c r="D549" t="s">
        <v>11</v>
      </c>
      <c r="F549">
        <v>44306</v>
      </c>
      <c r="G549">
        <v>44329</v>
      </c>
      <c r="H549">
        <f t="shared" si="8"/>
        <v>23</v>
      </c>
      <c r="I549">
        <v>1</v>
      </c>
      <c r="L549">
        <v>0.25</v>
      </c>
      <c r="M549">
        <v>108.69070000000001</v>
      </c>
      <c r="N549" t="s">
        <v>18</v>
      </c>
      <c r="O549">
        <v>23</v>
      </c>
      <c r="P549">
        <v>80</v>
      </c>
      <c r="Q549">
        <v>20</v>
      </c>
      <c r="R549">
        <v>20</v>
      </c>
      <c r="S549">
        <v>108.69070000000001</v>
      </c>
      <c r="T549">
        <v>128.69069999999999</v>
      </c>
      <c r="U549">
        <v>128.69069999999999</v>
      </c>
      <c r="V549" s="6">
        <v>3</v>
      </c>
      <c r="W549" s="6">
        <v>5</v>
      </c>
    </row>
    <row r="550" spans="1:23" x14ac:dyDescent="0.35">
      <c r="A550" t="s">
        <v>595</v>
      </c>
      <c r="B550" t="s">
        <v>34</v>
      </c>
      <c r="C550" t="s">
        <v>8</v>
      </c>
      <c r="D550" t="s">
        <v>13</v>
      </c>
      <c r="F550">
        <v>44306</v>
      </c>
      <c r="G550">
        <v>44338</v>
      </c>
      <c r="H550">
        <f t="shared" si="8"/>
        <v>32</v>
      </c>
      <c r="I550">
        <v>1</v>
      </c>
      <c r="L550">
        <v>1.25</v>
      </c>
      <c r="M550">
        <v>405.55250000000001</v>
      </c>
      <c r="N550" t="s">
        <v>18</v>
      </c>
      <c r="O550">
        <v>32</v>
      </c>
      <c r="P550">
        <v>80</v>
      </c>
      <c r="Q550">
        <v>100</v>
      </c>
      <c r="R550">
        <v>100</v>
      </c>
      <c r="S550">
        <v>405.55250000000001</v>
      </c>
      <c r="T550">
        <v>505.55250000000001</v>
      </c>
      <c r="U550">
        <v>505.55250000000001</v>
      </c>
      <c r="V550" s="6">
        <v>3</v>
      </c>
      <c r="W550" s="6">
        <v>7</v>
      </c>
    </row>
    <row r="551" spans="1:23" x14ac:dyDescent="0.35">
      <c r="A551" t="s">
        <v>596</v>
      </c>
      <c r="B551" t="s">
        <v>36</v>
      </c>
      <c r="C551" t="s">
        <v>7</v>
      </c>
      <c r="D551" t="s">
        <v>11</v>
      </c>
      <c r="F551">
        <v>44306</v>
      </c>
      <c r="G551">
        <v>44342</v>
      </c>
      <c r="H551">
        <f t="shared" si="8"/>
        <v>36</v>
      </c>
      <c r="I551">
        <v>2</v>
      </c>
      <c r="L551">
        <v>0.25</v>
      </c>
      <c r="M551">
        <v>240</v>
      </c>
      <c r="N551" t="s">
        <v>17</v>
      </c>
      <c r="O551">
        <v>36</v>
      </c>
      <c r="P551">
        <v>140</v>
      </c>
      <c r="Q551">
        <v>35</v>
      </c>
      <c r="R551">
        <v>35</v>
      </c>
      <c r="S551">
        <v>240</v>
      </c>
      <c r="T551">
        <v>275</v>
      </c>
      <c r="U551">
        <v>275</v>
      </c>
      <c r="V551" s="6">
        <v>3</v>
      </c>
      <c r="W551" s="6">
        <v>4</v>
      </c>
    </row>
    <row r="552" spans="1:23" x14ac:dyDescent="0.35">
      <c r="A552" t="s">
        <v>597</v>
      </c>
      <c r="B552" t="s">
        <v>35</v>
      </c>
      <c r="C552" t="s">
        <v>9</v>
      </c>
      <c r="D552" t="s">
        <v>12</v>
      </c>
      <c r="F552">
        <v>44306</v>
      </c>
      <c r="G552">
        <v>44347</v>
      </c>
      <c r="H552">
        <f t="shared" si="8"/>
        <v>41</v>
      </c>
      <c r="I552">
        <v>2</v>
      </c>
      <c r="L552">
        <v>1</v>
      </c>
      <c r="M552">
        <v>641.77440000000001</v>
      </c>
      <c r="N552" t="s">
        <v>18</v>
      </c>
      <c r="O552">
        <v>41</v>
      </c>
      <c r="P552">
        <v>140</v>
      </c>
      <c r="Q552">
        <v>140</v>
      </c>
      <c r="R552">
        <v>140</v>
      </c>
      <c r="S552">
        <v>641.77440000000001</v>
      </c>
      <c r="T552">
        <v>781.77440000000001</v>
      </c>
      <c r="U552">
        <v>781.77440000000001</v>
      </c>
      <c r="V552" s="6">
        <v>3</v>
      </c>
      <c r="W552" s="6">
        <v>2</v>
      </c>
    </row>
    <row r="553" spans="1:23" x14ac:dyDescent="0.35">
      <c r="A553" t="s">
        <v>598</v>
      </c>
      <c r="B553" t="s">
        <v>39</v>
      </c>
      <c r="C553" t="s">
        <v>44</v>
      </c>
      <c r="D553" t="s">
        <v>13</v>
      </c>
      <c r="F553">
        <v>44306</v>
      </c>
      <c r="G553">
        <v>44376</v>
      </c>
      <c r="H553">
        <f t="shared" si="8"/>
        <v>70</v>
      </c>
      <c r="I553">
        <v>1</v>
      </c>
      <c r="L553">
        <v>1</v>
      </c>
      <c r="M553">
        <v>89.452399999999997</v>
      </c>
      <c r="N553" t="s">
        <v>18</v>
      </c>
      <c r="O553">
        <v>70</v>
      </c>
      <c r="P553">
        <v>80</v>
      </c>
      <c r="Q553">
        <v>80</v>
      </c>
      <c r="R553">
        <v>80</v>
      </c>
      <c r="S553">
        <v>89.452399999999997</v>
      </c>
      <c r="T553">
        <v>169.45240000000001</v>
      </c>
      <c r="U553">
        <v>169.45240000000001</v>
      </c>
      <c r="V553" s="6">
        <v>3</v>
      </c>
      <c r="W553" s="6">
        <v>3</v>
      </c>
    </row>
    <row r="554" spans="1:23" x14ac:dyDescent="0.35">
      <c r="A554" t="s">
        <v>599</v>
      </c>
      <c r="B554" t="s">
        <v>40</v>
      </c>
      <c r="C554" t="s">
        <v>7</v>
      </c>
      <c r="D554" t="s">
        <v>11</v>
      </c>
      <c r="F554">
        <v>44306</v>
      </c>
      <c r="G554">
        <v>44382</v>
      </c>
      <c r="H554">
        <f t="shared" si="8"/>
        <v>76</v>
      </c>
      <c r="I554">
        <v>1</v>
      </c>
      <c r="L554">
        <v>0.25</v>
      </c>
      <c r="M554">
        <v>2</v>
      </c>
      <c r="N554" t="s">
        <v>18</v>
      </c>
      <c r="O554">
        <v>76</v>
      </c>
      <c r="P554">
        <v>80</v>
      </c>
      <c r="Q554">
        <v>20</v>
      </c>
      <c r="R554">
        <v>20</v>
      </c>
      <c r="S554">
        <v>2</v>
      </c>
      <c r="T554">
        <v>22</v>
      </c>
      <c r="U554">
        <v>22</v>
      </c>
      <c r="V554" s="6">
        <v>3</v>
      </c>
      <c r="W554" s="6">
        <v>2</v>
      </c>
    </row>
    <row r="555" spans="1:23" x14ac:dyDescent="0.35">
      <c r="A555" t="s">
        <v>600</v>
      </c>
      <c r="B555" t="s">
        <v>37</v>
      </c>
      <c r="C555" t="s">
        <v>44</v>
      </c>
      <c r="D555" t="s">
        <v>12</v>
      </c>
      <c r="F555">
        <v>44307</v>
      </c>
      <c r="G555">
        <v>44320</v>
      </c>
      <c r="H555">
        <f t="shared" si="8"/>
        <v>13</v>
      </c>
      <c r="I555">
        <v>1</v>
      </c>
      <c r="J555" t="s">
        <v>3</v>
      </c>
      <c r="K555" t="s">
        <v>3</v>
      </c>
      <c r="L555">
        <v>0.25</v>
      </c>
      <c r="M555">
        <v>248.09129999999999</v>
      </c>
      <c r="N555" t="s">
        <v>20</v>
      </c>
      <c r="O555">
        <v>13</v>
      </c>
      <c r="P555">
        <v>80</v>
      </c>
      <c r="Q555">
        <v>20</v>
      </c>
      <c r="R555">
        <v>0</v>
      </c>
      <c r="S555">
        <v>0</v>
      </c>
      <c r="T555">
        <v>268.09129999999999</v>
      </c>
      <c r="U555">
        <v>0</v>
      </c>
      <c r="V555" s="6">
        <v>4</v>
      </c>
      <c r="W555" s="6">
        <v>3</v>
      </c>
    </row>
    <row r="556" spans="1:23" x14ac:dyDescent="0.35">
      <c r="A556" t="s">
        <v>601</v>
      </c>
      <c r="B556" t="s">
        <v>40</v>
      </c>
      <c r="C556" t="s">
        <v>7</v>
      </c>
      <c r="D556" t="s">
        <v>12</v>
      </c>
      <c r="F556">
        <v>44307</v>
      </c>
      <c r="G556">
        <v>44321</v>
      </c>
      <c r="H556">
        <f t="shared" si="8"/>
        <v>14</v>
      </c>
      <c r="I556">
        <v>2</v>
      </c>
      <c r="L556">
        <v>0.25</v>
      </c>
      <c r="M556">
        <v>180</v>
      </c>
      <c r="N556" t="s">
        <v>17</v>
      </c>
      <c r="O556">
        <v>14</v>
      </c>
      <c r="P556">
        <v>140</v>
      </c>
      <c r="Q556">
        <v>35</v>
      </c>
      <c r="R556">
        <v>35</v>
      </c>
      <c r="S556">
        <v>180</v>
      </c>
      <c r="T556">
        <v>215</v>
      </c>
      <c r="U556">
        <v>215</v>
      </c>
      <c r="V556" s="6">
        <v>4</v>
      </c>
      <c r="W556" s="6">
        <v>4</v>
      </c>
    </row>
    <row r="557" spans="1:23" x14ac:dyDescent="0.35">
      <c r="A557" t="s">
        <v>602</v>
      </c>
      <c r="B557" t="s">
        <v>39</v>
      </c>
      <c r="C557" t="s">
        <v>8</v>
      </c>
      <c r="D557" t="s">
        <v>11</v>
      </c>
      <c r="F557">
        <v>44307</v>
      </c>
      <c r="G557">
        <v>44361</v>
      </c>
      <c r="H557">
        <f t="shared" si="8"/>
        <v>54</v>
      </c>
      <c r="I557">
        <v>1</v>
      </c>
      <c r="L557">
        <v>0.25</v>
      </c>
      <c r="M557">
        <v>45.944899999999997</v>
      </c>
      <c r="N557" t="s">
        <v>18</v>
      </c>
      <c r="O557">
        <v>54</v>
      </c>
      <c r="P557">
        <v>80</v>
      </c>
      <c r="Q557">
        <v>20</v>
      </c>
      <c r="R557">
        <v>20</v>
      </c>
      <c r="S557">
        <v>45.944899999999997</v>
      </c>
      <c r="T557">
        <v>65.94489999999999</v>
      </c>
      <c r="U557">
        <v>65.94489999999999</v>
      </c>
      <c r="V557" s="6">
        <v>4</v>
      </c>
      <c r="W557" s="6">
        <v>2</v>
      </c>
    </row>
    <row r="558" spans="1:23" x14ac:dyDescent="0.35">
      <c r="A558" t="s">
        <v>603</v>
      </c>
      <c r="B558" t="s">
        <v>39</v>
      </c>
      <c r="C558" t="s">
        <v>9</v>
      </c>
      <c r="D558" t="s">
        <v>12</v>
      </c>
      <c r="F558">
        <v>44307</v>
      </c>
      <c r="G558">
        <v>44364</v>
      </c>
      <c r="H558">
        <f t="shared" si="8"/>
        <v>57</v>
      </c>
      <c r="I558">
        <v>2</v>
      </c>
      <c r="K558" t="s">
        <v>3</v>
      </c>
      <c r="L558">
        <v>0.25</v>
      </c>
      <c r="M558">
        <v>125.76</v>
      </c>
      <c r="N558" t="s">
        <v>18</v>
      </c>
      <c r="O558">
        <v>57</v>
      </c>
      <c r="P558">
        <v>140</v>
      </c>
      <c r="Q558">
        <v>35</v>
      </c>
      <c r="R558">
        <v>35</v>
      </c>
      <c r="S558">
        <v>0</v>
      </c>
      <c r="T558">
        <v>160.76</v>
      </c>
      <c r="U558">
        <v>35</v>
      </c>
      <c r="V558" s="6">
        <v>4</v>
      </c>
      <c r="W558" s="6">
        <v>5</v>
      </c>
    </row>
    <row r="559" spans="1:23" x14ac:dyDescent="0.35">
      <c r="A559" t="s">
        <v>604</v>
      </c>
      <c r="B559" t="s">
        <v>39</v>
      </c>
      <c r="C559" t="s">
        <v>44</v>
      </c>
      <c r="D559" t="s">
        <v>12</v>
      </c>
      <c r="F559">
        <v>44307</v>
      </c>
      <c r="G559">
        <v>44382</v>
      </c>
      <c r="H559">
        <f t="shared" si="8"/>
        <v>75</v>
      </c>
      <c r="I559">
        <v>2</v>
      </c>
      <c r="L559">
        <v>0.25</v>
      </c>
      <c r="M559">
        <v>92.4375</v>
      </c>
      <c r="N559" t="s">
        <v>18</v>
      </c>
      <c r="O559">
        <v>75</v>
      </c>
      <c r="P559">
        <v>140</v>
      </c>
      <c r="Q559">
        <v>35</v>
      </c>
      <c r="R559">
        <v>35</v>
      </c>
      <c r="S559">
        <v>92.4375</v>
      </c>
      <c r="T559">
        <v>127.4375</v>
      </c>
      <c r="U559">
        <v>127.4375</v>
      </c>
      <c r="V559" s="6">
        <v>4</v>
      </c>
      <c r="W559" s="6">
        <v>2</v>
      </c>
    </row>
    <row r="560" spans="1:23" x14ac:dyDescent="0.35">
      <c r="A560" t="s">
        <v>605</v>
      </c>
      <c r="B560" t="s">
        <v>37</v>
      </c>
      <c r="C560" t="s">
        <v>9</v>
      </c>
      <c r="D560" t="s">
        <v>13</v>
      </c>
      <c r="F560">
        <v>44307</v>
      </c>
      <c r="G560">
        <v>44382</v>
      </c>
      <c r="H560">
        <f t="shared" si="8"/>
        <v>75</v>
      </c>
      <c r="I560">
        <v>2</v>
      </c>
      <c r="L560">
        <v>1</v>
      </c>
      <c r="M560">
        <v>183.5419</v>
      </c>
      <c r="N560" t="s">
        <v>17</v>
      </c>
      <c r="O560">
        <v>75</v>
      </c>
      <c r="P560">
        <v>140</v>
      </c>
      <c r="Q560">
        <v>140</v>
      </c>
      <c r="R560">
        <v>140</v>
      </c>
      <c r="S560">
        <v>183.5419</v>
      </c>
      <c r="T560">
        <v>323.5419</v>
      </c>
      <c r="U560">
        <v>323.5419</v>
      </c>
      <c r="V560" s="6">
        <v>4</v>
      </c>
      <c r="W560" s="6">
        <v>2</v>
      </c>
    </row>
    <row r="561" spans="1:23" x14ac:dyDescent="0.35">
      <c r="A561" t="s">
        <v>606</v>
      </c>
      <c r="B561" t="s">
        <v>37</v>
      </c>
      <c r="C561" t="s">
        <v>9</v>
      </c>
      <c r="D561" t="s">
        <v>13</v>
      </c>
      <c r="F561">
        <v>44307</v>
      </c>
      <c r="G561">
        <v>44382</v>
      </c>
      <c r="H561">
        <f t="shared" si="8"/>
        <v>75</v>
      </c>
      <c r="I561">
        <v>2</v>
      </c>
      <c r="K561" t="s">
        <v>3</v>
      </c>
      <c r="L561">
        <v>1</v>
      </c>
      <c r="M561">
        <v>244.7225</v>
      </c>
      <c r="N561" t="s">
        <v>18</v>
      </c>
      <c r="O561">
        <v>75</v>
      </c>
      <c r="P561">
        <v>140</v>
      </c>
      <c r="Q561">
        <v>140</v>
      </c>
      <c r="R561">
        <v>140</v>
      </c>
      <c r="S561">
        <v>0</v>
      </c>
      <c r="T561">
        <v>384.72249999999997</v>
      </c>
      <c r="U561">
        <v>140</v>
      </c>
      <c r="V561" s="6">
        <v>4</v>
      </c>
      <c r="W561" s="6">
        <v>2</v>
      </c>
    </row>
    <row r="562" spans="1:23" x14ac:dyDescent="0.35">
      <c r="A562" t="s">
        <v>607</v>
      </c>
      <c r="B562" t="s">
        <v>37</v>
      </c>
      <c r="C562" t="s">
        <v>9</v>
      </c>
      <c r="D562" t="s">
        <v>13</v>
      </c>
      <c r="F562">
        <v>44307</v>
      </c>
      <c r="G562">
        <v>44382</v>
      </c>
      <c r="H562">
        <f t="shared" si="8"/>
        <v>75</v>
      </c>
      <c r="I562">
        <v>2</v>
      </c>
      <c r="L562">
        <v>1</v>
      </c>
      <c r="M562">
        <v>305.17189999999999</v>
      </c>
      <c r="N562" t="s">
        <v>17</v>
      </c>
      <c r="O562">
        <v>75</v>
      </c>
      <c r="P562">
        <v>140</v>
      </c>
      <c r="Q562">
        <v>140</v>
      </c>
      <c r="R562">
        <v>140</v>
      </c>
      <c r="S562">
        <v>305.17189999999999</v>
      </c>
      <c r="T562">
        <v>445.17189999999999</v>
      </c>
      <c r="U562">
        <v>445.17189999999999</v>
      </c>
      <c r="V562" s="6">
        <v>4</v>
      </c>
      <c r="W562" s="6">
        <v>2</v>
      </c>
    </row>
    <row r="563" spans="1:23" x14ac:dyDescent="0.35">
      <c r="A563" t="s">
        <v>608</v>
      </c>
      <c r="B563" t="s">
        <v>37</v>
      </c>
      <c r="C563" t="s">
        <v>9</v>
      </c>
      <c r="D563" t="s">
        <v>12</v>
      </c>
      <c r="F563">
        <v>44307</v>
      </c>
      <c r="G563">
        <v>44382</v>
      </c>
      <c r="H563">
        <f t="shared" si="8"/>
        <v>75</v>
      </c>
      <c r="I563">
        <v>2</v>
      </c>
      <c r="J563" t="s">
        <v>3</v>
      </c>
      <c r="K563" t="s">
        <v>3</v>
      </c>
      <c r="L563">
        <v>0.5</v>
      </c>
      <c r="M563">
        <v>747.10739999999998</v>
      </c>
      <c r="N563" t="s">
        <v>20</v>
      </c>
      <c r="O563">
        <v>75</v>
      </c>
      <c r="P563">
        <v>140</v>
      </c>
      <c r="Q563">
        <v>70</v>
      </c>
      <c r="R563">
        <v>0</v>
      </c>
      <c r="S563">
        <v>0</v>
      </c>
      <c r="T563">
        <v>817.10739999999998</v>
      </c>
      <c r="U563">
        <v>0</v>
      </c>
      <c r="V563" s="6">
        <v>4</v>
      </c>
      <c r="W563" s="6">
        <v>2</v>
      </c>
    </row>
    <row r="564" spans="1:23" x14ac:dyDescent="0.35">
      <c r="A564" t="s">
        <v>609</v>
      </c>
      <c r="B564" t="s">
        <v>37</v>
      </c>
      <c r="C564" t="s">
        <v>9</v>
      </c>
      <c r="D564" t="s">
        <v>1</v>
      </c>
      <c r="F564">
        <v>44307</v>
      </c>
      <c r="G564">
        <v>44382</v>
      </c>
      <c r="H564">
        <f t="shared" si="8"/>
        <v>75</v>
      </c>
      <c r="I564">
        <v>2</v>
      </c>
      <c r="K564" t="s">
        <v>3</v>
      </c>
      <c r="L564">
        <v>2.25</v>
      </c>
      <c r="M564">
        <v>1499.3906999999999</v>
      </c>
      <c r="N564" t="s">
        <v>18</v>
      </c>
      <c r="O564">
        <v>75</v>
      </c>
      <c r="P564">
        <v>140</v>
      </c>
      <c r="Q564">
        <v>315</v>
      </c>
      <c r="R564">
        <v>315</v>
      </c>
      <c r="S564">
        <v>0</v>
      </c>
      <c r="T564">
        <v>1814.3906999999999</v>
      </c>
      <c r="U564">
        <v>315</v>
      </c>
      <c r="V564" s="6">
        <v>4</v>
      </c>
      <c r="W564" s="6">
        <v>2</v>
      </c>
    </row>
    <row r="565" spans="1:23" x14ac:dyDescent="0.35">
      <c r="A565" t="s">
        <v>610</v>
      </c>
      <c r="B565" t="s">
        <v>37</v>
      </c>
      <c r="C565" t="s">
        <v>9</v>
      </c>
      <c r="D565" t="s">
        <v>11</v>
      </c>
      <c r="F565">
        <v>44307</v>
      </c>
      <c r="G565">
        <v>44383</v>
      </c>
      <c r="H565">
        <f t="shared" si="8"/>
        <v>76</v>
      </c>
      <c r="I565">
        <v>1</v>
      </c>
      <c r="K565" t="s">
        <v>3</v>
      </c>
      <c r="L565">
        <v>0.25</v>
      </c>
      <c r="M565">
        <v>119.18089999999999</v>
      </c>
      <c r="N565" t="s">
        <v>18</v>
      </c>
      <c r="O565">
        <v>76</v>
      </c>
      <c r="P565">
        <v>80</v>
      </c>
      <c r="Q565">
        <v>20</v>
      </c>
      <c r="R565">
        <v>20</v>
      </c>
      <c r="S565">
        <v>0</v>
      </c>
      <c r="T565">
        <v>139.18090000000001</v>
      </c>
      <c r="U565">
        <v>20</v>
      </c>
      <c r="V565" s="6">
        <v>4</v>
      </c>
      <c r="W565" s="6">
        <v>3</v>
      </c>
    </row>
    <row r="566" spans="1:23" x14ac:dyDescent="0.35">
      <c r="A566" t="s">
        <v>611</v>
      </c>
      <c r="B566" t="s">
        <v>37</v>
      </c>
      <c r="C566" t="s">
        <v>9</v>
      </c>
      <c r="D566" t="s">
        <v>1</v>
      </c>
      <c r="F566">
        <v>44307</v>
      </c>
      <c r="G566">
        <v>44383</v>
      </c>
      <c r="H566">
        <f t="shared" si="8"/>
        <v>76</v>
      </c>
      <c r="I566">
        <v>2</v>
      </c>
      <c r="K566" t="s">
        <v>3</v>
      </c>
      <c r="L566">
        <v>1</v>
      </c>
      <c r="M566">
        <v>248.72819999999999</v>
      </c>
      <c r="N566" t="s">
        <v>18</v>
      </c>
      <c r="O566">
        <v>76</v>
      </c>
      <c r="P566">
        <v>140</v>
      </c>
      <c r="Q566">
        <v>140</v>
      </c>
      <c r="R566">
        <v>140</v>
      </c>
      <c r="S566">
        <v>0</v>
      </c>
      <c r="T566">
        <v>388.72820000000002</v>
      </c>
      <c r="U566">
        <v>140</v>
      </c>
      <c r="V566" s="6">
        <v>4</v>
      </c>
      <c r="W566" s="6">
        <v>3</v>
      </c>
    </row>
    <row r="567" spans="1:23" x14ac:dyDescent="0.35">
      <c r="A567" t="s">
        <v>612</v>
      </c>
      <c r="B567" t="s">
        <v>37</v>
      </c>
      <c r="C567" t="s">
        <v>9</v>
      </c>
      <c r="D567" t="s">
        <v>13</v>
      </c>
      <c r="F567">
        <v>44307</v>
      </c>
      <c r="G567">
        <v>44383</v>
      </c>
      <c r="H567">
        <f t="shared" si="8"/>
        <v>76</v>
      </c>
      <c r="I567">
        <v>2</v>
      </c>
      <c r="J567" t="s">
        <v>3</v>
      </c>
      <c r="K567" t="s">
        <v>3</v>
      </c>
      <c r="L567">
        <v>1.75</v>
      </c>
      <c r="M567">
        <v>291.90300000000002</v>
      </c>
      <c r="N567" t="s">
        <v>20</v>
      </c>
      <c r="O567">
        <v>76</v>
      </c>
      <c r="P567">
        <v>140</v>
      </c>
      <c r="Q567">
        <v>245</v>
      </c>
      <c r="R567">
        <v>0</v>
      </c>
      <c r="S567">
        <v>0</v>
      </c>
      <c r="T567">
        <v>536.90300000000002</v>
      </c>
      <c r="U567">
        <v>0</v>
      </c>
      <c r="V567" s="6">
        <v>4</v>
      </c>
      <c r="W567" s="6">
        <v>3</v>
      </c>
    </row>
    <row r="568" spans="1:23" x14ac:dyDescent="0.35">
      <c r="A568" t="s">
        <v>613</v>
      </c>
      <c r="B568" t="s">
        <v>37</v>
      </c>
      <c r="C568" t="s">
        <v>9</v>
      </c>
      <c r="D568" t="s">
        <v>11</v>
      </c>
      <c r="F568">
        <v>44307</v>
      </c>
      <c r="G568">
        <v>44383</v>
      </c>
      <c r="H568">
        <f t="shared" si="8"/>
        <v>76</v>
      </c>
      <c r="I568">
        <v>2</v>
      </c>
      <c r="K568" t="s">
        <v>3</v>
      </c>
      <c r="L568">
        <v>0.25</v>
      </c>
      <c r="M568">
        <v>371.1669</v>
      </c>
      <c r="N568" t="s">
        <v>18</v>
      </c>
      <c r="O568">
        <v>76</v>
      </c>
      <c r="P568">
        <v>140</v>
      </c>
      <c r="Q568">
        <v>35</v>
      </c>
      <c r="R568">
        <v>35</v>
      </c>
      <c r="S568">
        <v>0</v>
      </c>
      <c r="T568">
        <v>406.1669</v>
      </c>
      <c r="U568">
        <v>35</v>
      </c>
      <c r="V568" s="6">
        <v>4</v>
      </c>
      <c r="W568" s="6">
        <v>3</v>
      </c>
    </row>
    <row r="569" spans="1:23" x14ac:dyDescent="0.35">
      <c r="A569" t="s">
        <v>614</v>
      </c>
      <c r="B569" t="s">
        <v>37</v>
      </c>
      <c r="C569" t="s">
        <v>9</v>
      </c>
      <c r="D569" t="s">
        <v>13</v>
      </c>
      <c r="F569">
        <v>44307</v>
      </c>
      <c r="G569">
        <v>44383</v>
      </c>
      <c r="H569">
        <f t="shared" si="8"/>
        <v>76</v>
      </c>
      <c r="I569">
        <v>2</v>
      </c>
      <c r="K569" t="s">
        <v>3</v>
      </c>
      <c r="L569">
        <v>0.75</v>
      </c>
      <c r="M569">
        <v>380.3526</v>
      </c>
      <c r="N569" t="s">
        <v>18</v>
      </c>
      <c r="O569">
        <v>76</v>
      </c>
      <c r="P569">
        <v>140</v>
      </c>
      <c r="Q569">
        <v>105</v>
      </c>
      <c r="R569">
        <v>105</v>
      </c>
      <c r="S569">
        <v>0</v>
      </c>
      <c r="T569">
        <v>485.3526</v>
      </c>
      <c r="U569">
        <v>105</v>
      </c>
      <c r="V569" s="6">
        <v>4</v>
      </c>
      <c r="W569" s="6">
        <v>3</v>
      </c>
    </row>
    <row r="570" spans="1:23" x14ac:dyDescent="0.35">
      <c r="A570" t="s">
        <v>615</v>
      </c>
      <c r="B570" t="s">
        <v>37</v>
      </c>
      <c r="C570" t="s">
        <v>9</v>
      </c>
      <c r="D570" t="s">
        <v>2</v>
      </c>
      <c r="F570">
        <v>44307</v>
      </c>
      <c r="G570">
        <v>44383</v>
      </c>
      <c r="H570">
        <f t="shared" si="8"/>
        <v>76</v>
      </c>
      <c r="I570">
        <v>2</v>
      </c>
      <c r="K570" t="s">
        <v>3</v>
      </c>
      <c r="L570">
        <v>1</v>
      </c>
      <c r="M570">
        <v>423.08440000000002</v>
      </c>
      <c r="N570" t="s">
        <v>18</v>
      </c>
      <c r="O570">
        <v>76</v>
      </c>
      <c r="P570">
        <v>140</v>
      </c>
      <c r="Q570">
        <v>140</v>
      </c>
      <c r="R570">
        <v>140</v>
      </c>
      <c r="S570">
        <v>0</v>
      </c>
      <c r="T570">
        <v>563.08439999999996</v>
      </c>
      <c r="U570">
        <v>140</v>
      </c>
      <c r="V570" s="6">
        <v>4</v>
      </c>
      <c r="W570" s="6">
        <v>3</v>
      </c>
    </row>
    <row r="571" spans="1:23" x14ac:dyDescent="0.35">
      <c r="A571" t="s">
        <v>616</v>
      </c>
      <c r="B571" t="s">
        <v>37</v>
      </c>
      <c r="C571" t="s">
        <v>9</v>
      </c>
      <c r="D571" t="s">
        <v>1</v>
      </c>
      <c r="F571">
        <v>44307</v>
      </c>
      <c r="G571">
        <v>44383</v>
      </c>
      <c r="H571">
        <f t="shared" si="8"/>
        <v>76</v>
      </c>
      <c r="I571">
        <v>2</v>
      </c>
      <c r="L571">
        <v>1.75</v>
      </c>
      <c r="M571">
        <v>395.08409999999998</v>
      </c>
      <c r="N571" t="s">
        <v>17</v>
      </c>
      <c r="O571">
        <v>76</v>
      </c>
      <c r="P571">
        <v>140</v>
      </c>
      <c r="Q571">
        <v>245</v>
      </c>
      <c r="R571">
        <v>245</v>
      </c>
      <c r="S571">
        <v>395.08409999999998</v>
      </c>
      <c r="T571">
        <v>640.08410000000003</v>
      </c>
      <c r="U571">
        <v>640.08410000000003</v>
      </c>
      <c r="V571" s="6">
        <v>4</v>
      </c>
      <c r="W571" s="6">
        <v>3</v>
      </c>
    </row>
    <row r="572" spans="1:23" x14ac:dyDescent="0.35">
      <c r="A572" t="s">
        <v>617</v>
      </c>
      <c r="B572" t="s">
        <v>37</v>
      </c>
      <c r="C572" t="s">
        <v>9</v>
      </c>
      <c r="D572" t="s">
        <v>12</v>
      </c>
      <c r="F572">
        <v>44307</v>
      </c>
      <c r="G572">
        <v>44383</v>
      </c>
      <c r="H572">
        <f t="shared" si="8"/>
        <v>76</v>
      </c>
      <c r="I572">
        <v>2</v>
      </c>
      <c r="J572" t="s">
        <v>3</v>
      </c>
      <c r="K572" t="s">
        <v>3</v>
      </c>
      <c r="L572">
        <v>0.5</v>
      </c>
      <c r="M572">
        <v>442.18970000000002</v>
      </c>
      <c r="N572" t="s">
        <v>20</v>
      </c>
      <c r="O572">
        <v>76</v>
      </c>
      <c r="P572">
        <v>140</v>
      </c>
      <c r="Q572">
        <v>70</v>
      </c>
      <c r="R572">
        <v>0</v>
      </c>
      <c r="S572">
        <v>0</v>
      </c>
      <c r="T572">
        <v>512.18970000000002</v>
      </c>
      <c r="U572">
        <v>0</v>
      </c>
      <c r="V572" s="6">
        <v>4</v>
      </c>
      <c r="W572" s="6">
        <v>3</v>
      </c>
    </row>
    <row r="573" spans="1:23" x14ac:dyDescent="0.35">
      <c r="A573" t="s">
        <v>618</v>
      </c>
      <c r="B573" t="s">
        <v>36</v>
      </c>
      <c r="C573" t="s">
        <v>8</v>
      </c>
      <c r="D573" t="s">
        <v>12</v>
      </c>
      <c r="F573">
        <v>44307</v>
      </c>
      <c r="G573">
        <v>44389</v>
      </c>
      <c r="H573">
        <f t="shared" si="8"/>
        <v>82</v>
      </c>
      <c r="I573">
        <v>2</v>
      </c>
      <c r="L573">
        <v>0.25</v>
      </c>
      <c r="M573">
        <v>54</v>
      </c>
      <c r="N573" t="s">
        <v>19</v>
      </c>
      <c r="O573">
        <v>82</v>
      </c>
      <c r="P573">
        <v>140</v>
      </c>
      <c r="Q573">
        <v>35</v>
      </c>
      <c r="R573">
        <v>35</v>
      </c>
      <c r="S573">
        <v>54</v>
      </c>
      <c r="T573">
        <v>89</v>
      </c>
      <c r="U573">
        <v>89</v>
      </c>
      <c r="V573" s="6">
        <v>4</v>
      </c>
      <c r="W573" s="6">
        <v>2</v>
      </c>
    </row>
    <row r="574" spans="1:23" x14ac:dyDescent="0.35">
      <c r="A574" t="s">
        <v>619</v>
      </c>
      <c r="B574" t="s">
        <v>36</v>
      </c>
      <c r="C574" t="s">
        <v>8</v>
      </c>
      <c r="D574" t="s">
        <v>13</v>
      </c>
      <c r="F574">
        <v>44307</v>
      </c>
      <c r="G574">
        <v>44389</v>
      </c>
      <c r="H574">
        <f t="shared" si="8"/>
        <v>82</v>
      </c>
      <c r="I574">
        <v>2</v>
      </c>
      <c r="L574">
        <v>0.5</v>
      </c>
      <c r="M574">
        <v>61.993600000000001</v>
      </c>
      <c r="N574" t="s">
        <v>18</v>
      </c>
      <c r="O574">
        <v>82</v>
      </c>
      <c r="P574">
        <v>140</v>
      </c>
      <c r="Q574">
        <v>70</v>
      </c>
      <c r="R574">
        <v>70</v>
      </c>
      <c r="S574">
        <v>61.993600000000001</v>
      </c>
      <c r="T574">
        <v>131.99360000000001</v>
      </c>
      <c r="U574">
        <v>131.99360000000001</v>
      </c>
      <c r="V574" s="6">
        <v>4</v>
      </c>
      <c r="W574" s="6">
        <v>2</v>
      </c>
    </row>
    <row r="575" spans="1:23" x14ac:dyDescent="0.35">
      <c r="A575" t="s">
        <v>620</v>
      </c>
      <c r="B575" t="s">
        <v>36</v>
      </c>
      <c r="C575" t="s">
        <v>7</v>
      </c>
      <c r="D575" t="s">
        <v>11</v>
      </c>
      <c r="F575">
        <v>44307</v>
      </c>
      <c r="G575">
        <v>44389</v>
      </c>
      <c r="H575">
        <f t="shared" si="8"/>
        <v>82</v>
      </c>
      <c r="I575">
        <v>1</v>
      </c>
      <c r="L575">
        <v>0.25</v>
      </c>
      <c r="M575">
        <v>120</v>
      </c>
      <c r="N575" t="s">
        <v>17</v>
      </c>
      <c r="O575">
        <v>82</v>
      </c>
      <c r="P575">
        <v>80</v>
      </c>
      <c r="Q575">
        <v>20</v>
      </c>
      <c r="R575">
        <v>20</v>
      </c>
      <c r="S575">
        <v>120</v>
      </c>
      <c r="T575">
        <v>140</v>
      </c>
      <c r="U575">
        <v>140</v>
      </c>
      <c r="V575" s="6">
        <v>4</v>
      </c>
      <c r="W575" s="6">
        <v>2</v>
      </c>
    </row>
    <row r="576" spans="1:23" x14ac:dyDescent="0.35">
      <c r="A576" t="s">
        <v>621</v>
      </c>
      <c r="B576" t="s">
        <v>37</v>
      </c>
      <c r="C576" t="s">
        <v>9</v>
      </c>
      <c r="D576" t="s">
        <v>13</v>
      </c>
      <c r="F576">
        <v>44307</v>
      </c>
      <c r="G576">
        <v>44389</v>
      </c>
      <c r="H576">
        <f t="shared" si="8"/>
        <v>82</v>
      </c>
      <c r="I576">
        <v>2</v>
      </c>
      <c r="L576">
        <v>0.5</v>
      </c>
      <c r="M576">
        <v>122.3613</v>
      </c>
      <c r="N576" t="s">
        <v>17</v>
      </c>
      <c r="O576">
        <v>82</v>
      </c>
      <c r="P576">
        <v>140</v>
      </c>
      <c r="Q576">
        <v>70</v>
      </c>
      <c r="R576">
        <v>70</v>
      </c>
      <c r="S576">
        <v>122.3613</v>
      </c>
      <c r="T576">
        <v>192.3613</v>
      </c>
      <c r="U576">
        <v>192.3613</v>
      </c>
      <c r="V576" s="6">
        <v>4</v>
      </c>
      <c r="W576" s="6">
        <v>2</v>
      </c>
    </row>
    <row r="577" spans="1:23" x14ac:dyDescent="0.35">
      <c r="A577" t="s">
        <v>622</v>
      </c>
      <c r="B577" t="s">
        <v>37</v>
      </c>
      <c r="C577" t="s">
        <v>9</v>
      </c>
      <c r="D577" t="s">
        <v>12</v>
      </c>
      <c r="F577">
        <v>44307</v>
      </c>
      <c r="G577">
        <v>44389</v>
      </c>
      <c r="H577">
        <f t="shared" si="8"/>
        <v>82</v>
      </c>
      <c r="I577">
        <v>2</v>
      </c>
      <c r="L577">
        <v>0.5</v>
      </c>
      <c r="M577">
        <v>401.1669</v>
      </c>
      <c r="N577" t="s">
        <v>17</v>
      </c>
      <c r="O577">
        <v>82</v>
      </c>
      <c r="P577">
        <v>140</v>
      </c>
      <c r="Q577">
        <v>70</v>
      </c>
      <c r="R577">
        <v>70</v>
      </c>
      <c r="S577">
        <v>401.1669</v>
      </c>
      <c r="T577">
        <v>471.1669</v>
      </c>
      <c r="U577">
        <v>471.1669</v>
      </c>
      <c r="V577" s="6">
        <v>4</v>
      </c>
      <c r="W577" s="6">
        <v>2</v>
      </c>
    </row>
    <row r="578" spans="1:23" x14ac:dyDescent="0.35">
      <c r="A578" t="s">
        <v>623</v>
      </c>
      <c r="B578" t="s">
        <v>36</v>
      </c>
      <c r="C578" t="s">
        <v>8</v>
      </c>
      <c r="D578" t="s">
        <v>1</v>
      </c>
      <c r="F578">
        <v>44307</v>
      </c>
      <c r="G578">
        <v>44389</v>
      </c>
      <c r="H578">
        <f t="shared" si="8"/>
        <v>82</v>
      </c>
      <c r="I578">
        <v>2</v>
      </c>
      <c r="L578">
        <v>1</v>
      </c>
      <c r="M578">
        <v>427.88080000000002</v>
      </c>
      <c r="N578" t="s">
        <v>18</v>
      </c>
      <c r="O578">
        <v>82</v>
      </c>
      <c r="P578">
        <v>140</v>
      </c>
      <c r="Q578">
        <v>140</v>
      </c>
      <c r="R578">
        <v>140</v>
      </c>
      <c r="S578">
        <v>427.88080000000002</v>
      </c>
      <c r="T578">
        <v>567.88080000000002</v>
      </c>
      <c r="U578">
        <v>567.88080000000002</v>
      </c>
      <c r="V578" s="6">
        <v>4</v>
      </c>
      <c r="W578" s="6">
        <v>2</v>
      </c>
    </row>
    <row r="579" spans="1:23" x14ac:dyDescent="0.35">
      <c r="A579" t="s">
        <v>624</v>
      </c>
      <c r="B579" t="s">
        <v>40</v>
      </c>
      <c r="C579" t="s">
        <v>7</v>
      </c>
      <c r="D579" t="s">
        <v>12</v>
      </c>
      <c r="E579" t="s">
        <v>3</v>
      </c>
      <c r="F579">
        <v>44307</v>
      </c>
      <c r="G579">
        <v>44390</v>
      </c>
      <c r="H579">
        <f t="shared" ref="H579:H642" si="9">G579-F579</f>
        <v>83</v>
      </c>
      <c r="I579">
        <v>1</v>
      </c>
      <c r="L579">
        <v>0.25</v>
      </c>
      <c r="M579">
        <v>85.32</v>
      </c>
      <c r="N579" t="s">
        <v>17</v>
      </c>
      <c r="O579">
        <v>83</v>
      </c>
      <c r="P579">
        <v>80</v>
      </c>
      <c r="Q579">
        <v>20</v>
      </c>
      <c r="R579">
        <v>20</v>
      </c>
      <c r="S579">
        <v>85.32</v>
      </c>
      <c r="T579">
        <v>105.32</v>
      </c>
      <c r="U579">
        <v>105.32</v>
      </c>
      <c r="V579" s="6">
        <v>4</v>
      </c>
      <c r="W579" s="6">
        <v>3</v>
      </c>
    </row>
    <row r="580" spans="1:23" x14ac:dyDescent="0.35">
      <c r="A580" t="s">
        <v>625</v>
      </c>
      <c r="B580" t="s">
        <v>38</v>
      </c>
      <c r="C580" t="s">
        <v>8</v>
      </c>
      <c r="D580" t="s">
        <v>12</v>
      </c>
      <c r="F580">
        <v>44307</v>
      </c>
      <c r="G580">
        <v>44390</v>
      </c>
      <c r="H580">
        <f t="shared" si="9"/>
        <v>83</v>
      </c>
      <c r="I580">
        <v>2</v>
      </c>
      <c r="L580">
        <v>0.5</v>
      </c>
      <c r="M580">
        <v>107.4011</v>
      </c>
      <c r="N580" t="s">
        <v>18</v>
      </c>
      <c r="O580">
        <v>83</v>
      </c>
      <c r="P580">
        <v>140</v>
      </c>
      <c r="Q580">
        <v>70</v>
      </c>
      <c r="R580">
        <v>70</v>
      </c>
      <c r="S580">
        <v>107.4011</v>
      </c>
      <c r="T580">
        <v>177.40109999999999</v>
      </c>
      <c r="U580">
        <v>177.40109999999999</v>
      </c>
      <c r="V580" s="6">
        <v>4</v>
      </c>
      <c r="W580" s="6">
        <v>3</v>
      </c>
    </row>
    <row r="581" spans="1:23" x14ac:dyDescent="0.35">
      <c r="A581" t="s">
        <v>626</v>
      </c>
      <c r="B581" t="s">
        <v>37</v>
      </c>
      <c r="C581" t="s">
        <v>9</v>
      </c>
      <c r="D581" t="s">
        <v>12</v>
      </c>
      <c r="F581">
        <v>44307</v>
      </c>
      <c r="G581">
        <v>44390</v>
      </c>
      <c r="H581">
        <f t="shared" si="9"/>
        <v>83</v>
      </c>
      <c r="I581">
        <v>2</v>
      </c>
      <c r="L581">
        <v>0.25</v>
      </c>
      <c r="M581">
        <v>108.36109999999999</v>
      </c>
      <c r="N581" t="s">
        <v>17</v>
      </c>
      <c r="O581">
        <v>83</v>
      </c>
      <c r="P581">
        <v>140</v>
      </c>
      <c r="Q581">
        <v>35</v>
      </c>
      <c r="R581">
        <v>35</v>
      </c>
      <c r="S581">
        <v>108.36109999999999</v>
      </c>
      <c r="T581">
        <v>143.36109999999999</v>
      </c>
      <c r="U581">
        <v>143.36109999999999</v>
      </c>
      <c r="V581" s="6">
        <v>4</v>
      </c>
      <c r="W581" s="6">
        <v>3</v>
      </c>
    </row>
    <row r="582" spans="1:23" x14ac:dyDescent="0.35">
      <c r="A582" t="s">
        <v>627</v>
      </c>
      <c r="B582" t="s">
        <v>40</v>
      </c>
      <c r="C582" t="s">
        <v>7</v>
      </c>
      <c r="D582" t="s">
        <v>11</v>
      </c>
      <c r="F582">
        <v>44307</v>
      </c>
      <c r="G582">
        <v>44390</v>
      </c>
      <c r="H582">
        <f t="shared" si="9"/>
        <v>83</v>
      </c>
      <c r="I582">
        <v>1</v>
      </c>
      <c r="L582">
        <v>0.25</v>
      </c>
      <c r="M582">
        <v>120</v>
      </c>
      <c r="N582" t="s">
        <v>18</v>
      </c>
      <c r="O582">
        <v>83</v>
      </c>
      <c r="P582">
        <v>80</v>
      </c>
      <c r="Q582">
        <v>20</v>
      </c>
      <c r="R582">
        <v>20</v>
      </c>
      <c r="S582">
        <v>120</v>
      </c>
      <c r="T582">
        <v>140</v>
      </c>
      <c r="U582">
        <v>140</v>
      </c>
      <c r="V582" s="6">
        <v>4</v>
      </c>
      <c r="W582" s="6">
        <v>3</v>
      </c>
    </row>
    <row r="583" spans="1:23" x14ac:dyDescent="0.35">
      <c r="A583" t="s">
        <v>628</v>
      </c>
      <c r="B583" t="s">
        <v>37</v>
      </c>
      <c r="C583" t="s">
        <v>9</v>
      </c>
      <c r="D583" t="s">
        <v>1</v>
      </c>
      <c r="F583">
        <v>44307</v>
      </c>
      <c r="G583">
        <v>44390</v>
      </c>
      <c r="H583">
        <f t="shared" si="9"/>
        <v>83</v>
      </c>
      <c r="I583">
        <v>2</v>
      </c>
      <c r="L583">
        <v>1.75</v>
      </c>
      <c r="M583">
        <v>416.85219999999998</v>
      </c>
      <c r="N583" t="s">
        <v>17</v>
      </c>
      <c r="O583">
        <v>83</v>
      </c>
      <c r="P583">
        <v>140</v>
      </c>
      <c r="Q583">
        <v>245</v>
      </c>
      <c r="R583">
        <v>245</v>
      </c>
      <c r="S583">
        <v>416.85219999999998</v>
      </c>
      <c r="T583">
        <v>661.85220000000004</v>
      </c>
      <c r="U583">
        <v>661.85220000000004</v>
      </c>
      <c r="V583" s="6">
        <v>4</v>
      </c>
      <c r="W583" s="6">
        <v>3</v>
      </c>
    </row>
    <row r="584" spans="1:23" x14ac:dyDescent="0.35">
      <c r="A584" t="s">
        <v>629</v>
      </c>
      <c r="B584" t="s">
        <v>37</v>
      </c>
      <c r="C584" t="s">
        <v>9</v>
      </c>
      <c r="D584" t="s">
        <v>1</v>
      </c>
      <c r="F584">
        <v>44307</v>
      </c>
      <c r="G584">
        <v>44390</v>
      </c>
      <c r="H584">
        <f t="shared" si="9"/>
        <v>83</v>
      </c>
      <c r="I584">
        <v>2</v>
      </c>
      <c r="L584">
        <v>1.25</v>
      </c>
      <c r="M584">
        <v>449.04039999999998</v>
      </c>
      <c r="N584" t="s">
        <v>17</v>
      </c>
      <c r="O584">
        <v>83</v>
      </c>
      <c r="P584">
        <v>140</v>
      </c>
      <c r="Q584">
        <v>175</v>
      </c>
      <c r="R584">
        <v>175</v>
      </c>
      <c r="S584">
        <v>449.04039999999998</v>
      </c>
      <c r="T584">
        <v>624.04039999999998</v>
      </c>
      <c r="U584">
        <v>624.04039999999998</v>
      </c>
      <c r="V584" s="6">
        <v>4</v>
      </c>
      <c r="W584" s="6">
        <v>3</v>
      </c>
    </row>
    <row r="585" spans="1:23" x14ac:dyDescent="0.35">
      <c r="A585" t="s">
        <v>630</v>
      </c>
      <c r="B585" t="s">
        <v>36</v>
      </c>
      <c r="C585" t="s">
        <v>8</v>
      </c>
      <c r="D585" t="s">
        <v>12</v>
      </c>
      <c r="F585">
        <v>44307</v>
      </c>
      <c r="G585">
        <v>44390</v>
      </c>
      <c r="H585">
        <f t="shared" si="9"/>
        <v>83</v>
      </c>
      <c r="I585">
        <v>2</v>
      </c>
      <c r="L585">
        <v>1</v>
      </c>
      <c r="M585">
        <v>463.70929999999998</v>
      </c>
      <c r="N585" t="s">
        <v>18</v>
      </c>
      <c r="O585">
        <v>83</v>
      </c>
      <c r="P585">
        <v>140</v>
      </c>
      <c r="Q585">
        <v>140</v>
      </c>
      <c r="R585">
        <v>140</v>
      </c>
      <c r="S585">
        <v>463.70929999999998</v>
      </c>
      <c r="T585">
        <v>603.70929999999998</v>
      </c>
      <c r="U585">
        <v>603.70929999999998</v>
      </c>
      <c r="V585" s="6">
        <v>4</v>
      </c>
      <c r="W585" s="6">
        <v>3</v>
      </c>
    </row>
    <row r="586" spans="1:23" x14ac:dyDescent="0.35">
      <c r="A586" t="s">
        <v>631</v>
      </c>
      <c r="B586" t="s">
        <v>37</v>
      </c>
      <c r="C586" t="s">
        <v>9</v>
      </c>
      <c r="D586" t="s">
        <v>1</v>
      </c>
      <c r="F586">
        <v>44307</v>
      </c>
      <c r="G586">
        <v>44390</v>
      </c>
      <c r="H586">
        <f t="shared" si="9"/>
        <v>83</v>
      </c>
      <c r="I586">
        <v>2</v>
      </c>
      <c r="L586">
        <v>1.25</v>
      </c>
      <c r="M586">
        <v>488.4255</v>
      </c>
      <c r="N586" t="s">
        <v>17</v>
      </c>
      <c r="O586">
        <v>83</v>
      </c>
      <c r="P586">
        <v>140</v>
      </c>
      <c r="Q586">
        <v>175</v>
      </c>
      <c r="R586">
        <v>175</v>
      </c>
      <c r="S586">
        <v>488.4255</v>
      </c>
      <c r="T586">
        <v>663.42550000000006</v>
      </c>
      <c r="U586">
        <v>663.42550000000006</v>
      </c>
      <c r="V586" s="6">
        <v>4</v>
      </c>
      <c r="W586" s="6">
        <v>3</v>
      </c>
    </row>
    <row r="587" spans="1:23" x14ac:dyDescent="0.35">
      <c r="A587" t="s">
        <v>632</v>
      </c>
      <c r="B587" t="s">
        <v>34</v>
      </c>
      <c r="C587" t="s">
        <v>9</v>
      </c>
      <c r="D587" t="s">
        <v>12</v>
      </c>
      <c r="F587">
        <v>44308</v>
      </c>
      <c r="G587">
        <v>44330</v>
      </c>
      <c r="H587">
        <f t="shared" si="9"/>
        <v>22</v>
      </c>
      <c r="I587">
        <v>1</v>
      </c>
      <c r="L587">
        <v>1</v>
      </c>
      <c r="M587">
        <v>65.947800000000001</v>
      </c>
      <c r="N587" t="s">
        <v>18</v>
      </c>
      <c r="O587">
        <v>22</v>
      </c>
      <c r="P587">
        <v>80</v>
      </c>
      <c r="Q587">
        <v>80</v>
      </c>
      <c r="R587">
        <v>80</v>
      </c>
      <c r="S587">
        <v>65.947800000000001</v>
      </c>
      <c r="T587">
        <v>145.9478</v>
      </c>
      <c r="U587">
        <v>145.9478</v>
      </c>
      <c r="V587" s="6">
        <v>5</v>
      </c>
      <c r="W587" s="6">
        <v>6</v>
      </c>
    </row>
    <row r="588" spans="1:23" x14ac:dyDescent="0.35">
      <c r="A588" t="s">
        <v>633</v>
      </c>
      <c r="B588" t="s">
        <v>36</v>
      </c>
      <c r="C588" t="s">
        <v>7</v>
      </c>
      <c r="D588" t="s">
        <v>11</v>
      </c>
      <c r="F588">
        <v>44308</v>
      </c>
      <c r="G588">
        <v>44331</v>
      </c>
      <c r="H588">
        <f t="shared" si="9"/>
        <v>23</v>
      </c>
      <c r="I588">
        <v>1</v>
      </c>
      <c r="L588">
        <v>0.25</v>
      </c>
      <c r="M588">
        <v>109.2323</v>
      </c>
      <c r="N588" t="s">
        <v>17</v>
      </c>
      <c r="O588">
        <v>23</v>
      </c>
      <c r="P588">
        <v>80</v>
      </c>
      <c r="Q588">
        <v>20</v>
      </c>
      <c r="R588">
        <v>20</v>
      </c>
      <c r="S588">
        <v>109.2323</v>
      </c>
      <c r="T588">
        <v>129.23230000000001</v>
      </c>
      <c r="U588">
        <v>129.23230000000001</v>
      </c>
      <c r="V588" s="6">
        <v>5</v>
      </c>
      <c r="W588" s="6">
        <v>7</v>
      </c>
    </row>
    <row r="589" spans="1:23" x14ac:dyDescent="0.35">
      <c r="A589" t="s">
        <v>634</v>
      </c>
      <c r="B589" t="s">
        <v>36</v>
      </c>
      <c r="C589" t="s">
        <v>7</v>
      </c>
      <c r="D589" t="s">
        <v>12</v>
      </c>
      <c r="F589">
        <v>44308</v>
      </c>
      <c r="G589">
        <v>44341</v>
      </c>
      <c r="H589">
        <f t="shared" si="9"/>
        <v>33</v>
      </c>
      <c r="I589">
        <v>2</v>
      </c>
      <c r="L589">
        <v>0.5</v>
      </c>
      <c r="M589">
        <v>86</v>
      </c>
      <c r="N589" t="s">
        <v>18</v>
      </c>
      <c r="O589">
        <v>33</v>
      </c>
      <c r="P589">
        <v>140</v>
      </c>
      <c r="Q589">
        <v>70</v>
      </c>
      <c r="R589">
        <v>70</v>
      </c>
      <c r="S589">
        <v>86</v>
      </c>
      <c r="T589">
        <v>156</v>
      </c>
      <c r="U589">
        <v>156</v>
      </c>
      <c r="V589" s="6">
        <v>5</v>
      </c>
      <c r="W589" s="6">
        <v>3</v>
      </c>
    </row>
    <row r="590" spans="1:23" x14ac:dyDescent="0.35">
      <c r="A590" t="s">
        <v>635</v>
      </c>
      <c r="B590" t="s">
        <v>39</v>
      </c>
      <c r="C590" t="s">
        <v>44</v>
      </c>
      <c r="D590" t="s">
        <v>11</v>
      </c>
      <c r="F590">
        <v>44308</v>
      </c>
      <c r="G590">
        <v>44380</v>
      </c>
      <c r="H590">
        <f t="shared" si="9"/>
        <v>72</v>
      </c>
      <c r="I590">
        <v>1</v>
      </c>
      <c r="L590">
        <v>0.25</v>
      </c>
      <c r="M590">
        <v>142.91249999999999</v>
      </c>
      <c r="N590" t="s">
        <v>18</v>
      </c>
      <c r="O590">
        <v>72</v>
      </c>
      <c r="P590">
        <v>80</v>
      </c>
      <c r="Q590">
        <v>20</v>
      </c>
      <c r="R590">
        <v>20</v>
      </c>
      <c r="S590">
        <v>142.91249999999999</v>
      </c>
      <c r="T590">
        <v>162.91249999999999</v>
      </c>
      <c r="U590">
        <v>162.91249999999999</v>
      </c>
      <c r="V590" s="6">
        <v>5</v>
      </c>
      <c r="W590" s="6">
        <v>7</v>
      </c>
    </row>
    <row r="591" spans="1:23" x14ac:dyDescent="0.35">
      <c r="A591" t="s">
        <v>636</v>
      </c>
      <c r="B591" t="s">
        <v>36</v>
      </c>
      <c r="C591" t="s">
        <v>7</v>
      </c>
      <c r="D591" t="s">
        <v>12</v>
      </c>
      <c r="F591">
        <v>44309</v>
      </c>
      <c r="G591">
        <v>44327</v>
      </c>
      <c r="H591">
        <f t="shared" si="9"/>
        <v>18</v>
      </c>
      <c r="I591">
        <v>2</v>
      </c>
      <c r="L591">
        <v>0.25</v>
      </c>
      <c r="M591">
        <v>82.98</v>
      </c>
      <c r="N591" t="s">
        <v>17</v>
      </c>
      <c r="O591">
        <v>18</v>
      </c>
      <c r="P591">
        <v>140</v>
      </c>
      <c r="Q591">
        <v>35</v>
      </c>
      <c r="R591">
        <v>35</v>
      </c>
      <c r="S591">
        <v>82.98</v>
      </c>
      <c r="T591">
        <v>117.98</v>
      </c>
      <c r="U591">
        <v>117.98</v>
      </c>
      <c r="V591" s="6">
        <v>6</v>
      </c>
      <c r="W591" s="6">
        <v>3</v>
      </c>
    </row>
    <row r="592" spans="1:23" x14ac:dyDescent="0.35">
      <c r="A592" t="s">
        <v>637</v>
      </c>
      <c r="B592" t="s">
        <v>39</v>
      </c>
      <c r="C592" t="s">
        <v>44</v>
      </c>
      <c r="D592" t="s">
        <v>11</v>
      </c>
      <c r="F592">
        <v>44309</v>
      </c>
      <c r="G592">
        <v>44345</v>
      </c>
      <c r="H592">
        <f t="shared" si="9"/>
        <v>36</v>
      </c>
      <c r="I592">
        <v>1</v>
      </c>
      <c r="L592">
        <v>0.25</v>
      </c>
      <c r="M592">
        <v>120</v>
      </c>
      <c r="N592" t="s">
        <v>18</v>
      </c>
      <c r="O592">
        <v>36</v>
      </c>
      <c r="P592">
        <v>80</v>
      </c>
      <c r="Q592">
        <v>20</v>
      </c>
      <c r="R592">
        <v>20</v>
      </c>
      <c r="S592">
        <v>120</v>
      </c>
      <c r="T592">
        <v>140</v>
      </c>
      <c r="U592">
        <v>140</v>
      </c>
      <c r="V592" s="6">
        <v>6</v>
      </c>
      <c r="W592" s="6">
        <v>7</v>
      </c>
    </row>
    <row r="593" spans="1:23" x14ac:dyDescent="0.35">
      <c r="A593" t="s">
        <v>638</v>
      </c>
      <c r="B593" t="s">
        <v>36</v>
      </c>
      <c r="C593" t="s">
        <v>7</v>
      </c>
      <c r="D593" t="s">
        <v>12</v>
      </c>
      <c r="F593">
        <v>44309</v>
      </c>
      <c r="G593">
        <v>44348</v>
      </c>
      <c r="H593">
        <f t="shared" si="9"/>
        <v>39</v>
      </c>
      <c r="I593">
        <v>2</v>
      </c>
      <c r="L593">
        <v>0.25</v>
      </c>
      <c r="M593">
        <v>120</v>
      </c>
      <c r="N593" t="s">
        <v>17</v>
      </c>
      <c r="O593">
        <v>39</v>
      </c>
      <c r="P593">
        <v>140</v>
      </c>
      <c r="Q593">
        <v>35</v>
      </c>
      <c r="R593">
        <v>35</v>
      </c>
      <c r="S593">
        <v>120</v>
      </c>
      <c r="T593">
        <v>155</v>
      </c>
      <c r="U593">
        <v>155</v>
      </c>
      <c r="V593" s="6">
        <v>6</v>
      </c>
      <c r="W593" s="6">
        <v>3</v>
      </c>
    </row>
    <row r="594" spans="1:23" hidden="1" x14ac:dyDescent="0.35">
      <c r="A594" t="s">
        <v>639</v>
      </c>
      <c r="B594" t="s">
        <v>36</v>
      </c>
      <c r="C594" t="s">
        <v>7</v>
      </c>
      <c r="D594" t="s">
        <v>1</v>
      </c>
      <c r="F594">
        <v>44309</v>
      </c>
      <c r="H594">
        <f t="shared" si="9"/>
        <v>-44309</v>
      </c>
      <c r="I594">
        <v>2</v>
      </c>
      <c r="M594">
        <v>356.23509999999999</v>
      </c>
      <c r="N594" t="s">
        <v>18</v>
      </c>
      <c r="O594" t="s">
        <v>1054</v>
      </c>
      <c r="P594">
        <v>140</v>
      </c>
      <c r="Q594">
        <v>0</v>
      </c>
      <c r="R594">
        <v>0</v>
      </c>
      <c r="S594">
        <v>356.23509999999999</v>
      </c>
      <c r="T594">
        <v>356.23509999999999</v>
      </c>
      <c r="U594">
        <v>356.23509999999999</v>
      </c>
      <c r="V594" s="6">
        <v>6</v>
      </c>
      <c r="W594" s="6">
        <v>7</v>
      </c>
    </row>
    <row r="595" spans="1:23" x14ac:dyDescent="0.35">
      <c r="A595" t="s">
        <v>640</v>
      </c>
      <c r="B595" t="s">
        <v>40</v>
      </c>
      <c r="C595" t="s">
        <v>7</v>
      </c>
      <c r="D595" t="s">
        <v>13</v>
      </c>
      <c r="F595">
        <v>44310</v>
      </c>
      <c r="G595">
        <v>44327</v>
      </c>
      <c r="H595">
        <f t="shared" si="9"/>
        <v>17</v>
      </c>
      <c r="I595">
        <v>2</v>
      </c>
      <c r="L595">
        <v>0.75</v>
      </c>
      <c r="M595">
        <v>200</v>
      </c>
      <c r="N595" t="s">
        <v>17</v>
      </c>
      <c r="O595">
        <v>17</v>
      </c>
      <c r="P595">
        <v>140</v>
      </c>
      <c r="Q595">
        <v>105</v>
      </c>
      <c r="R595">
        <v>105</v>
      </c>
      <c r="S595">
        <v>200</v>
      </c>
      <c r="T595">
        <v>305</v>
      </c>
      <c r="U595">
        <v>305</v>
      </c>
      <c r="V595" s="6">
        <v>7</v>
      </c>
      <c r="W595" s="6">
        <v>3</v>
      </c>
    </row>
    <row r="596" spans="1:23" x14ac:dyDescent="0.35">
      <c r="A596" t="s">
        <v>641</v>
      </c>
      <c r="B596" t="s">
        <v>39</v>
      </c>
      <c r="C596" t="s">
        <v>44</v>
      </c>
      <c r="D596" t="s">
        <v>12</v>
      </c>
      <c r="F596">
        <v>44312</v>
      </c>
      <c r="G596">
        <v>44321</v>
      </c>
      <c r="H596">
        <f t="shared" si="9"/>
        <v>9</v>
      </c>
      <c r="I596">
        <v>1</v>
      </c>
      <c r="L596">
        <v>0.5</v>
      </c>
      <c r="M596">
        <v>180</v>
      </c>
      <c r="N596" t="s">
        <v>17</v>
      </c>
      <c r="O596">
        <v>9</v>
      </c>
      <c r="P596">
        <v>80</v>
      </c>
      <c r="Q596">
        <v>40</v>
      </c>
      <c r="R596">
        <v>40</v>
      </c>
      <c r="S596">
        <v>180</v>
      </c>
      <c r="T596">
        <v>220</v>
      </c>
      <c r="U596">
        <v>220</v>
      </c>
      <c r="V596" s="6">
        <v>2</v>
      </c>
      <c r="W596" s="6">
        <v>4</v>
      </c>
    </row>
    <row r="597" spans="1:23" x14ac:dyDescent="0.35">
      <c r="A597" t="s">
        <v>642</v>
      </c>
      <c r="B597" t="s">
        <v>37</v>
      </c>
      <c r="C597" t="s">
        <v>43</v>
      </c>
      <c r="D597" t="s">
        <v>11</v>
      </c>
      <c r="F597">
        <v>44312</v>
      </c>
      <c r="G597">
        <v>44322</v>
      </c>
      <c r="H597">
        <f t="shared" si="9"/>
        <v>10</v>
      </c>
      <c r="I597">
        <v>1</v>
      </c>
      <c r="L597">
        <v>0.25</v>
      </c>
      <c r="M597">
        <v>41.359499999999997</v>
      </c>
      <c r="N597" t="s">
        <v>17</v>
      </c>
      <c r="O597">
        <v>10</v>
      </c>
      <c r="P597">
        <v>80</v>
      </c>
      <c r="Q597">
        <v>20</v>
      </c>
      <c r="R597">
        <v>20</v>
      </c>
      <c r="S597">
        <v>41.359499999999997</v>
      </c>
      <c r="T597">
        <v>61.359499999999997</v>
      </c>
      <c r="U597">
        <v>61.359499999999997</v>
      </c>
      <c r="V597" s="6">
        <v>2</v>
      </c>
      <c r="W597" s="6">
        <v>5</v>
      </c>
    </row>
    <row r="598" spans="1:23" x14ac:dyDescent="0.35">
      <c r="A598" t="s">
        <v>643</v>
      </c>
      <c r="B598" t="s">
        <v>34</v>
      </c>
      <c r="C598" t="s">
        <v>44</v>
      </c>
      <c r="D598" t="s">
        <v>11</v>
      </c>
      <c r="F598">
        <v>44312</v>
      </c>
      <c r="G598">
        <v>44323</v>
      </c>
      <c r="H598">
        <f t="shared" si="9"/>
        <v>11</v>
      </c>
      <c r="I598">
        <v>2</v>
      </c>
      <c r="L598">
        <v>0.25</v>
      </c>
      <c r="M598">
        <v>667.79300000000001</v>
      </c>
      <c r="N598" t="s">
        <v>17</v>
      </c>
      <c r="O598">
        <v>11</v>
      </c>
      <c r="P598">
        <v>140</v>
      </c>
      <c r="Q598">
        <v>35</v>
      </c>
      <c r="R598">
        <v>35</v>
      </c>
      <c r="S598">
        <v>667.79300000000001</v>
      </c>
      <c r="T598">
        <v>702.79300000000001</v>
      </c>
      <c r="U598">
        <v>702.79300000000001</v>
      </c>
      <c r="V598" s="6">
        <v>2</v>
      </c>
      <c r="W598" s="6">
        <v>6</v>
      </c>
    </row>
    <row r="599" spans="1:23" x14ac:dyDescent="0.35">
      <c r="A599" t="s">
        <v>644</v>
      </c>
      <c r="B599" t="s">
        <v>37</v>
      </c>
      <c r="C599" t="s">
        <v>9</v>
      </c>
      <c r="D599" t="s">
        <v>12</v>
      </c>
      <c r="F599">
        <v>44312</v>
      </c>
      <c r="G599">
        <v>44328</v>
      </c>
      <c r="H599">
        <f t="shared" si="9"/>
        <v>16</v>
      </c>
      <c r="I599">
        <v>1</v>
      </c>
      <c r="L599">
        <v>0.25</v>
      </c>
      <c r="M599">
        <v>36.739400000000003</v>
      </c>
      <c r="N599" t="s">
        <v>18</v>
      </c>
      <c r="O599">
        <v>16</v>
      </c>
      <c r="P599">
        <v>80</v>
      </c>
      <c r="Q599">
        <v>20</v>
      </c>
      <c r="R599">
        <v>20</v>
      </c>
      <c r="S599">
        <v>36.739400000000003</v>
      </c>
      <c r="T599">
        <v>56.739400000000003</v>
      </c>
      <c r="U599">
        <v>56.739400000000003</v>
      </c>
      <c r="V599" s="6">
        <v>2</v>
      </c>
      <c r="W599" s="6">
        <v>4</v>
      </c>
    </row>
    <row r="600" spans="1:23" x14ac:dyDescent="0.35">
      <c r="A600" t="s">
        <v>645</v>
      </c>
      <c r="B600" t="s">
        <v>35</v>
      </c>
      <c r="C600" t="s">
        <v>44</v>
      </c>
      <c r="D600" t="s">
        <v>11</v>
      </c>
      <c r="F600">
        <v>44312</v>
      </c>
      <c r="G600">
        <v>44328</v>
      </c>
      <c r="H600">
        <f t="shared" si="9"/>
        <v>16</v>
      </c>
      <c r="I600">
        <v>1</v>
      </c>
      <c r="L600">
        <v>0.25</v>
      </c>
      <c r="M600">
        <v>91.290899999999993</v>
      </c>
      <c r="N600" t="s">
        <v>18</v>
      </c>
      <c r="O600">
        <v>16</v>
      </c>
      <c r="P600">
        <v>80</v>
      </c>
      <c r="Q600">
        <v>20</v>
      </c>
      <c r="R600">
        <v>20</v>
      </c>
      <c r="S600">
        <v>91.290899999999993</v>
      </c>
      <c r="T600">
        <v>111.29089999999999</v>
      </c>
      <c r="U600">
        <v>111.29089999999999</v>
      </c>
      <c r="V600" s="6">
        <v>2</v>
      </c>
      <c r="W600" s="6">
        <v>4</v>
      </c>
    </row>
    <row r="601" spans="1:23" x14ac:dyDescent="0.35">
      <c r="A601" t="s">
        <v>646</v>
      </c>
      <c r="B601" t="s">
        <v>36</v>
      </c>
      <c r="C601" t="s">
        <v>7</v>
      </c>
      <c r="D601" t="s">
        <v>11</v>
      </c>
      <c r="E601" t="s">
        <v>3</v>
      </c>
      <c r="F601">
        <v>44312</v>
      </c>
      <c r="G601">
        <v>44334</v>
      </c>
      <c r="H601">
        <f t="shared" si="9"/>
        <v>22</v>
      </c>
      <c r="I601">
        <v>1</v>
      </c>
      <c r="L601">
        <v>0.25</v>
      </c>
      <c r="M601">
        <v>21.33</v>
      </c>
      <c r="N601" t="s">
        <v>17</v>
      </c>
      <c r="O601">
        <v>22</v>
      </c>
      <c r="P601">
        <v>80</v>
      </c>
      <c r="Q601">
        <v>20</v>
      </c>
      <c r="R601">
        <v>20</v>
      </c>
      <c r="S601">
        <v>21.33</v>
      </c>
      <c r="T601">
        <v>41.33</v>
      </c>
      <c r="U601">
        <v>41.33</v>
      </c>
      <c r="V601" s="6">
        <v>2</v>
      </c>
      <c r="W601" s="6">
        <v>3</v>
      </c>
    </row>
    <row r="602" spans="1:23" x14ac:dyDescent="0.35">
      <c r="A602" t="s">
        <v>647</v>
      </c>
      <c r="B602" t="s">
        <v>42</v>
      </c>
      <c r="C602" t="s">
        <v>44</v>
      </c>
      <c r="D602" t="s">
        <v>2</v>
      </c>
      <c r="F602">
        <v>44312</v>
      </c>
      <c r="G602">
        <v>44335</v>
      </c>
      <c r="H602">
        <f t="shared" si="9"/>
        <v>23</v>
      </c>
      <c r="I602">
        <v>2</v>
      </c>
      <c r="L602">
        <v>3.75</v>
      </c>
      <c r="M602">
        <v>511.15660000000003</v>
      </c>
      <c r="N602" t="s">
        <v>18</v>
      </c>
      <c r="O602">
        <v>23</v>
      </c>
      <c r="P602">
        <v>140</v>
      </c>
      <c r="Q602">
        <v>525</v>
      </c>
      <c r="R602">
        <v>525</v>
      </c>
      <c r="S602">
        <v>511.15660000000003</v>
      </c>
      <c r="T602">
        <v>1036.1566</v>
      </c>
      <c r="U602">
        <v>1036.1566</v>
      </c>
      <c r="V602" s="6">
        <v>2</v>
      </c>
      <c r="W602" s="6">
        <v>4</v>
      </c>
    </row>
    <row r="603" spans="1:23" x14ac:dyDescent="0.35">
      <c r="A603" t="s">
        <v>648</v>
      </c>
      <c r="B603" t="s">
        <v>35</v>
      </c>
      <c r="C603" t="s">
        <v>44</v>
      </c>
      <c r="D603" t="s">
        <v>12</v>
      </c>
      <c r="F603">
        <v>44312</v>
      </c>
      <c r="G603">
        <v>44348</v>
      </c>
      <c r="H603">
        <f t="shared" si="9"/>
        <v>36</v>
      </c>
      <c r="I603">
        <v>1</v>
      </c>
      <c r="L603">
        <v>0.5</v>
      </c>
      <c r="M603">
        <v>24.406400000000001</v>
      </c>
      <c r="N603" t="s">
        <v>19</v>
      </c>
      <c r="O603">
        <v>36</v>
      </c>
      <c r="P603">
        <v>80</v>
      </c>
      <c r="Q603">
        <v>40</v>
      </c>
      <c r="R603">
        <v>40</v>
      </c>
      <c r="S603">
        <v>24.406400000000001</v>
      </c>
      <c r="T603">
        <v>64.406400000000005</v>
      </c>
      <c r="U603">
        <v>64.406400000000005</v>
      </c>
      <c r="V603" s="6">
        <v>2</v>
      </c>
      <c r="W603" s="6">
        <v>3</v>
      </c>
    </row>
    <row r="604" spans="1:23" x14ac:dyDescent="0.35">
      <c r="A604" t="s">
        <v>649</v>
      </c>
      <c r="B604" t="s">
        <v>35</v>
      </c>
      <c r="C604" t="s">
        <v>44</v>
      </c>
      <c r="D604" t="s">
        <v>12</v>
      </c>
      <c r="E604" t="s">
        <v>3</v>
      </c>
      <c r="F604">
        <v>44312</v>
      </c>
      <c r="G604">
        <v>44348</v>
      </c>
      <c r="H604">
        <f t="shared" si="9"/>
        <v>36</v>
      </c>
      <c r="I604">
        <v>2</v>
      </c>
      <c r="K604" t="s">
        <v>3</v>
      </c>
      <c r="L604">
        <v>0.5</v>
      </c>
      <c r="M604">
        <v>54.18</v>
      </c>
      <c r="N604" t="s">
        <v>18</v>
      </c>
      <c r="O604">
        <v>36</v>
      </c>
      <c r="P604">
        <v>140</v>
      </c>
      <c r="Q604">
        <v>70</v>
      </c>
      <c r="R604">
        <v>70</v>
      </c>
      <c r="S604">
        <v>0</v>
      </c>
      <c r="T604">
        <v>124.18</v>
      </c>
      <c r="U604">
        <v>70</v>
      </c>
      <c r="V604" s="6">
        <v>2</v>
      </c>
      <c r="W604" s="6">
        <v>3</v>
      </c>
    </row>
    <row r="605" spans="1:23" x14ac:dyDescent="0.35">
      <c r="A605" t="s">
        <v>650</v>
      </c>
      <c r="B605" t="s">
        <v>37</v>
      </c>
      <c r="C605" t="s">
        <v>43</v>
      </c>
      <c r="D605" t="s">
        <v>11</v>
      </c>
      <c r="F605">
        <v>44312</v>
      </c>
      <c r="G605">
        <v>44350</v>
      </c>
      <c r="H605">
        <f t="shared" si="9"/>
        <v>38</v>
      </c>
      <c r="I605">
        <v>1</v>
      </c>
      <c r="L605">
        <v>0.25</v>
      </c>
      <c r="M605">
        <v>93.6</v>
      </c>
      <c r="N605" t="s">
        <v>19</v>
      </c>
      <c r="O605">
        <v>38</v>
      </c>
      <c r="P605">
        <v>80</v>
      </c>
      <c r="Q605">
        <v>20</v>
      </c>
      <c r="R605">
        <v>20</v>
      </c>
      <c r="S605">
        <v>93.6</v>
      </c>
      <c r="T605">
        <v>113.6</v>
      </c>
      <c r="U605">
        <v>113.6</v>
      </c>
      <c r="V605" s="6">
        <v>2</v>
      </c>
      <c r="W605" s="6">
        <v>5</v>
      </c>
    </row>
    <row r="606" spans="1:23" x14ac:dyDescent="0.35">
      <c r="A606" t="s">
        <v>651</v>
      </c>
      <c r="B606" t="s">
        <v>37</v>
      </c>
      <c r="C606" t="s">
        <v>43</v>
      </c>
      <c r="D606" t="s">
        <v>12</v>
      </c>
      <c r="F606">
        <v>44312</v>
      </c>
      <c r="G606">
        <v>44355</v>
      </c>
      <c r="H606">
        <f t="shared" si="9"/>
        <v>43</v>
      </c>
      <c r="I606">
        <v>1</v>
      </c>
      <c r="L606">
        <v>0.25</v>
      </c>
      <c r="M606">
        <v>810.30430000000001</v>
      </c>
      <c r="N606" t="s">
        <v>19</v>
      </c>
      <c r="O606">
        <v>43</v>
      </c>
      <c r="P606">
        <v>80</v>
      </c>
      <c r="Q606">
        <v>20</v>
      </c>
      <c r="R606">
        <v>20</v>
      </c>
      <c r="S606">
        <v>810.30430000000001</v>
      </c>
      <c r="T606">
        <v>830.30430000000001</v>
      </c>
      <c r="U606">
        <v>830.30430000000001</v>
      </c>
      <c r="V606" s="6">
        <v>2</v>
      </c>
      <c r="W606" s="6">
        <v>3</v>
      </c>
    </row>
    <row r="607" spans="1:23" x14ac:dyDescent="0.35">
      <c r="A607" t="s">
        <v>652</v>
      </c>
      <c r="B607" t="s">
        <v>39</v>
      </c>
      <c r="C607" t="s">
        <v>9</v>
      </c>
      <c r="D607" t="s">
        <v>12</v>
      </c>
      <c r="F607">
        <v>44312</v>
      </c>
      <c r="G607">
        <v>44356</v>
      </c>
      <c r="H607">
        <f t="shared" si="9"/>
        <v>44</v>
      </c>
      <c r="I607">
        <v>1</v>
      </c>
      <c r="L607">
        <v>0.5</v>
      </c>
      <c r="M607">
        <v>91.041700000000006</v>
      </c>
      <c r="N607" t="s">
        <v>17</v>
      </c>
      <c r="O607">
        <v>44</v>
      </c>
      <c r="P607">
        <v>80</v>
      </c>
      <c r="Q607">
        <v>40</v>
      </c>
      <c r="R607">
        <v>40</v>
      </c>
      <c r="S607">
        <v>91.041700000000006</v>
      </c>
      <c r="T607">
        <v>131.04169999999999</v>
      </c>
      <c r="U607">
        <v>131.04169999999999</v>
      </c>
      <c r="V607" s="6">
        <v>2</v>
      </c>
      <c r="W607" s="6">
        <v>4</v>
      </c>
    </row>
    <row r="608" spans="1:23" x14ac:dyDescent="0.35">
      <c r="A608" t="s">
        <v>653</v>
      </c>
      <c r="B608" t="s">
        <v>34</v>
      </c>
      <c r="C608" t="s">
        <v>44</v>
      </c>
      <c r="D608" t="s">
        <v>11</v>
      </c>
      <c r="F608">
        <v>44312</v>
      </c>
      <c r="G608">
        <v>44368</v>
      </c>
      <c r="H608">
        <f t="shared" si="9"/>
        <v>56</v>
      </c>
      <c r="I608">
        <v>1</v>
      </c>
      <c r="L608">
        <v>0.25</v>
      </c>
      <c r="M608">
        <v>82.793999999999997</v>
      </c>
      <c r="N608" t="s">
        <v>18</v>
      </c>
      <c r="O608">
        <v>56</v>
      </c>
      <c r="P608">
        <v>80</v>
      </c>
      <c r="Q608">
        <v>20</v>
      </c>
      <c r="R608">
        <v>20</v>
      </c>
      <c r="S608">
        <v>82.793999999999997</v>
      </c>
      <c r="T608">
        <v>102.794</v>
      </c>
      <c r="U608">
        <v>102.794</v>
      </c>
      <c r="V608" s="6">
        <v>2</v>
      </c>
      <c r="W608" s="6">
        <v>2</v>
      </c>
    </row>
    <row r="609" spans="1:23" x14ac:dyDescent="0.35">
      <c r="A609" t="s">
        <v>654</v>
      </c>
      <c r="B609" t="s">
        <v>34</v>
      </c>
      <c r="C609" t="s">
        <v>8</v>
      </c>
      <c r="D609" t="s">
        <v>1</v>
      </c>
      <c r="F609">
        <v>44312</v>
      </c>
      <c r="G609">
        <v>44371</v>
      </c>
      <c r="H609">
        <f t="shared" si="9"/>
        <v>59</v>
      </c>
      <c r="I609">
        <v>1</v>
      </c>
      <c r="J609" t="s">
        <v>3</v>
      </c>
      <c r="K609" t="s">
        <v>3</v>
      </c>
      <c r="L609">
        <v>3</v>
      </c>
      <c r="M609">
        <v>226.7655</v>
      </c>
      <c r="N609" t="s">
        <v>20</v>
      </c>
      <c r="O609">
        <v>59</v>
      </c>
      <c r="P609">
        <v>80</v>
      </c>
      <c r="Q609">
        <v>240</v>
      </c>
      <c r="R609">
        <v>0</v>
      </c>
      <c r="S609">
        <v>0</v>
      </c>
      <c r="T609">
        <v>466.76549999999997</v>
      </c>
      <c r="U609">
        <v>0</v>
      </c>
      <c r="V609" s="6">
        <v>2</v>
      </c>
      <c r="W609" s="6">
        <v>5</v>
      </c>
    </row>
    <row r="610" spans="1:23" hidden="1" x14ac:dyDescent="0.35">
      <c r="A610" t="s">
        <v>655</v>
      </c>
      <c r="B610" t="s">
        <v>36</v>
      </c>
      <c r="C610" t="s">
        <v>7</v>
      </c>
      <c r="D610" t="s">
        <v>12</v>
      </c>
      <c r="F610">
        <v>44312</v>
      </c>
      <c r="H610">
        <f t="shared" si="9"/>
        <v>-44312</v>
      </c>
      <c r="I610">
        <v>2</v>
      </c>
      <c r="M610">
        <v>106.65</v>
      </c>
      <c r="N610" t="s">
        <v>17</v>
      </c>
      <c r="O610" t="s">
        <v>1054</v>
      </c>
      <c r="P610">
        <v>140</v>
      </c>
      <c r="Q610">
        <v>0</v>
      </c>
      <c r="R610">
        <v>0</v>
      </c>
      <c r="S610">
        <v>106.65</v>
      </c>
      <c r="T610">
        <v>106.65</v>
      </c>
      <c r="U610">
        <v>106.65</v>
      </c>
      <c r="V610" s="6">
        <v>2</v>
      </c>
      <c r="W610" s="6">
        <v>7</v>
      </c>
    </row>
    <row r="611" spans="1:23" x14ac:dyDescent="0.35">
      <c r="A611" t="s">
        <v>656</v>
      </c>
      <c r="B611" t="s">
        <v>36</v>
      </c>
      <c r="C611" t="s">
        <v>7</v>
      </c>
      <c r="D611" t="s">
        <v>12</v>
      </c>
      <c r="F611">
        <v>44313</v>
      </c>
      <c r="G611">
        <v>44319</v>
      </c>
      <c r="H611">
        <f t="shared" si="9"/>
        <v>6</v>
      </c>
      <c r="I611">
        <v>2</v>
      </c>
      <c r="L611">
        <v>0.25</v>
      </c>
      <c r="M611">
        <v>108.9273</v>
      </c>
      <c r="N611" t="s">
        <v>18</v>
      </c>
      <c r="O611">
        <v>6</v>
      </c>
      <c r="P611">
        <v>140</v>
      </c>
      <c r="Q611">
        <v>35</v>
      </c>
      <c r="R611">
        <v>35</v>
      </c>
      <c r="S611">
        <v>108.9273</v>
      </c>
      <c r="T611">
        <v>143.9273</v>
      </c>
      <c r="U611">
        <v>143.9273</v>
      </c>
      <c r="V611" s="6">
        <v>3</v>
      </c>
      <c r="W611" s="6">
        <v>2</v>
      </c>
    </row>
    <row r="612" spans="1:23" x14ac:dyDescent="0.35">
      <c r="A612" t="s">
        <v>657</v>
      </c>
      <c r="B612" t="s">
        <v>39</v>
      </c>
      <c r="C612" t="s">
        <v>44</v>
      </c>
      <c r="D612" t="s">
        <v>13</v>
      </c>
      <c r="F612">
        <v>44313</v>
      </c>
      <c r="G612">
        <v>44321</v>
      </c>
      <c r="H612">
        <f t="shared" si="9"/>
        <v>8</v>
      </c>
      <c r="I612">
        <v>1</v>
      </c>
      <c r="L612">
        <v>1</v>
      </c>
      <c r="M612">
        <v>270.06360000000001</v>
      </c>
      <c r="N612" t="s">
        <v>17</v>
      </c>
      <c r="O612">
        <v>8</v>
      </c>
      <c r="P612">
        <v>80</v>
      </c>
      <c r="Q612">
        <v>80</v>
      </c>
      <c r="R612">
        <v>80</v>
      </c>
      <c r="S612">
        <v>270.06360000000001</v>
      </c>
      <c r="T612">
        <v>350.06360000000001</v>
      </c>
      <c r="U612">
        <v>350.06360000000001</v>
      </c>
      <c r="V612" s="6">
        <v>3</v>
      </c>
      <c r="W612" s="6">
        <v>4</v>
      </c>
    </row>
    <row r="613" spans="1:23" x14ac:dyDescent="0.35">
      <c r="A613" t="s">
        <v>658</v>
      </c>
      <c r="B613" t="s">
        <v>40</v>
      </c>
      <c r="C613" t="s">
        <v>7</v>
      </c>
      <c r="D613" t="s">
        <v>11</v>
      </c>
      <c r="F613">
        <v>44313</v>
      </c>
      <c r="G613">
        <v>44333</v>
      </c>
      <c r="H613">
        <f t="shared" si="9"/>
        <v>20</v>
      </c>
      <c r="I613">
        <v>2</v>
      </c>
      <c r="L613">
        <v>0.25</v>
      </c>
      <c r="M613">
        <v>145.89689999999999</v>
      </c>
      <c r="N613" t="s">
        <v>17</v>
      </c>
      <c r="O613">
        <v>20</v>
      </c>
      <c r="P613">
        <v>140</v>
      </c>
      <c r="Q613">
        <v>35</v>
      </c>
      <c r="R613">
        <v>35</v>
      </c>
      <c r="S613">
        <v>145.89689999999999</v>
      </c>
      <c r="T613">
        <v>180.89689999999999</v>
      </c>
      <c r="U613">
        <v>180.89689999999999</v>
      </c>
      <c r="V613" s="6">
        <v>3</v>
      </c>
      <c r="W613" s="6">
        <v>2</v>
      </c>
    </row>
    <row r="614" spans="1:23" x14ac:dyDescent="0.35">
      <c r="A614" t="s">
        <v>659</v>
      </c>
      <c r="B614" t="s">
        <v>39</v>
      </c>
      <c r="C614" t="s">
        <v>44</v>
      </c>
      <c r="D614" t="s">
        <v>12</v>
      </c>
      <c r="F614">
        <v>44313</v>
      </c>
      <c r="G614">
        <v>44333</v>
      </c>
      <c r="H614">
        <f t="shared" si="9"/>
        <v>20</v>
      </c>
      <c r="I614">
        <v>1</v>
      </c>
      <c r="L614">
        <v>0.25</v>
      </c>
      <c r="M614">
        <v>150.36160000000001</v>
      </c>
      <c r="N614" t="s">
        <v>17</v>
      </c>
      <c r="O614">
        <v>20</v>
      </c>
      <c r="P614">
        <v>80</v>
      </c>
      <c r="Q614">
        <v>20</v>
      </c>
      <c r="R614">
        <v>20</v>
      </c>
      <c r="S614">
        <v>150.36160000000001</v>
      </c>
      <c r="T614">
        <v>170.36160000000001</v>
      </c>
      <c r="U614">
        <v>170.36160000000001</v>
      </c>
      <c r="V614" s="6">
        <v>3</v>
      </c>
      <c r="W614" s="6">
        <v>2</v>
      </c>
    </row>
    <row r="615" spans="1:23" x14ac:dyDescent="0.35">
      <c r="A615" t="s">
        <v>660</v>
      </c>
      <c r="B615" t="s">
        <v>42</v>
      </c>
      <c r="C615" t="s">
        <v>44</v>
      </c>
      <c r="D615" t="s">
        <v>11</v>
      </c>
      <c r="F615">
        <v>44313</v>
      </c>
      <c r="G615">
        <v>44335</v>
      </c>
      <c r="H615">
        <f t="shared" si="9"/>
        <v>22</v>
      </c>
      <c r="I615">
        <v>1</v>
      </c>
      <c r="K615" t="s">
        <v>3</v>
      </c>
      <c r="L615">
        <v>0.25</v>
      </c>
      <c r="M615">
        <v>127.40130000000001</v>
      </c>
      <c r="N615" t="s">
        <v>18</v>
      </c>
      <c r="O615">
        <v>22</v>
      </c>
      <c r="P615">
        <v>80</v>
      </c>
      <c r="Q615">
        <v>20</v>
      </c>
      <c r="R615">
        <v>20</v>
      </c>
      <c r="S615">
        <v>0</v>
      </c>
      <c r="T615">
        <v>147.40129999999999</v>
      </c>
      <c r="U615">
        <v>20</v>
      </c>
      <c r="V615" s="6">
        <v>3</v>
      </c>
      <c r="W615" s="6">
        <v>4</v>
      </c>
    </row>
    <row r="616" spans="1:23" x14ac:dyDescent="0.35">
      <c r="A616" t="s">
        <v>661</v>
      </c>
      <c r="B616" t="s">
        <v>41</v>
      </c>
      <c r="C616" t="s">
        <v>7</v>
      </c>
      <c r="D616" t="s">
        <v>12</v>
      </c>
      <c r="F616">
        <v>44313</v>
      </c>
      <c r="G616">
        <v>44348</v>
      </c>
      <c r="H616">
        <f t="shared" si="9"/>
        <v>35</v>
      </c>
      <c r="I616">
        <v>2</v>
      </c>
      <c r="L616">
        <v>0.25</v>
      </c>
      <c r="M616">
        <v>142.51349999999999</v>
      </c>
      <c r="N616" t="s">
        <v>17</v>
      </c>
      <c r="O616">
        <v>35</v>
      </c>
      <c r="P616">
        <v>140</v>
      </c>
      <c r="Q616">
        <v>35</v>
      </c>
      <c r="R616">
        <v>35</v>
      </c>
      <c r="S616">
        <v>142.51349999999999</v>
      </c>
      <c r="T616">
        <v>177.51349999999999</v>
      </c>
      <c r="U616">
        <v>177.51349999999999</v>
      </c>
      <c r="V616" s="6">
        <v>3</v>
      </c>
      <c r="W616" s="6">
        <v>3</v>
      </c>
    </row>
    <row r="617" spans="1:23" x14ac:dyDescent="0.35">
      <c r="A617" t="s">
        <v>662</v>
      </c>
      <c r="B617" t="s">
        <v>40</v>
      </c>
      <c r="C617" t="s">
        <v>7</v>
      </c>
      <c r="D617" t="s">
        <v>12</v>
      </c>
      <c r="E617" t="s">
        <v>3</v>
      </c>
      <c r="F617">
        <v>44313</v>
      </c>
      <c r="G617">
        <v>44354</v>
      </c>
      <c r="H617">
        <f t="shared" si="9"/>
        <v>41</v>
      </c>
      <c r="I617">
        <v>1</v>
      </c>
      <c r="L617">
        <v>0.25</v>
      </c>
      <c r="M617">
        <v>31.995000000000001</v>
      </c>
      <c r="N617" t="s">
        <v>17</v>
      </c>
      <c r="O617">
        <v>41</v>
      </c>
      <c r="P617">
        <v>80</v>
      </c>
      <c r="Q617">
        <v>20</v>
      </c>
      <c r="R617">
        <v>20</v>
      </c>
      <c r="S617">
        <v>31.995000000000001</v>
      </c>
      <c r="T617">
        <v>51.995000000000005</v>
      </c>
      <c r="U617">
        <v>51.995000000000005</v>
      </c>
      <c r="V617" s="6">
        <v>3</v>
      </c>
      <c r="W617" s="6">
        <v>2</v>
      </c>
    </row>
    <row r="618" spans="1:23" x14ac:dyDescent="0.35">
      <c r="A618" t="s">
        <v>663</v>
      </c>
      <c r="B618" t="s">
        <v>39</v>
      </c>
      <c r="C618" t="s">
        <v>44</v>
      </c>
      <c r="D618" t="s">
        <v>12</v>
      </c>
      <c r="F618">
        <v>44313</v>
      </c>
      <c r="G618">
        <v>44363</v>
      </c>
      <c r="H618">
        <f t="shared" si="9"/>
        <v>50</v>
      </c>
      <c r="I618">
        <v>1</v>
      </c>
      <c r="L618">
        <v>0.25</v>
      </c>
      <c r="M618">
        <v>61.085900000000002</v>
      </c>
      <c r="N618" t="s">
        <v>18</v>
      </c>
      <c r="O618">
        <v>50</v>
      </c>
      <c r="P618">
        <v>80</v>
      </c>
      <c r="Q618">
        <v>20</v>
      </c>
      <c r="R618">
        <v>20</v>
      </c>
      <c r="S618">
        <v>61.085900000000002</v>
      </c>
      <c r="T618">
        <v>81.085900000000009</v>
      </c>
      <c r="U618">
        <v>81.085900000000009</v>
      </c>
      <c r="V618" s="6">
        <v>3</v>
      </c>
      <c r="W618" s="6">
        <v>4</v>
      </c>
    </row>
    <row r="619" spans="1:23" x14ac:dyDescent="0.35">
      <c r="A619" t="s">
        <v>664</v>
      </c>
      <c r="B619" t="s">
        <v>36</v>
      </c>
      <c r="C619" t="s">
        <v>7</v>
      </c>
      <c r="D619" t="s">
        <v>13</v>
      </c>
      <c r="F619">
        <v>44314</v>
      </c>
      <c r="G619">
        <v>44323</v>
      </c>
      <c r="H619">
        <f t="shared" si="9"/>
        <v>9</v>
      </c>
      <c r="I619">
        <v>2</v>
      </c>
      <c r="L619">
        <v>1</v>
      </c>
      <c r="M619">
        <v>171.26259999999999</v>
      </c>
      <c r="N619" t="s">
        <v>17</v>
      </c>
      <c r="O619">
        <v>9</v>
      </c>
      <c r="P619">
        <v>140</v>
      </c>
      <c r="Q619">
        <v>140</v>
      </c>
      <c r="R619">
        <v>140</v>
      </c>
      <c r="S619">
        <v>171.26259999999999</v>
      </c>
      <c r="T619">
        <v>311.26260000000002</v>
      </c>
      <c r="U619">
        <v>311.26260000000002</v>
      </c>
      <c r="V619" s="6">
        <v>4</v>
      </c>
      <c r="W619" s="6">
        <v>6</v>
      </c>
    </row>
    <row r="620" spans="1:23" x14ac:dyDescent="0.35">
      <c r="A620" t="s">
        <v>665</v>
      </c>
      <c r="B620" t="s">
        <v>35</v>
      </c>
      <c r="C620" t="s">
        <v>44</v>
      </c>
      <c r="D620" t="s">
        <v>2</v>
      </c>
      <c r="F620">
        <v>44314</v>
      </c>
      <c r="G620">
        <v>44322</v>
      </c>
      <c r="H620">
        <f t="shared" si="9"/>
        <v>8</v>
      </c>
      <c r="I620">
        <v>1</v>
      </c>
      <c r="L620">
        <v>1.75</v>
      </c>
      <c r="M620">
        <v>92.75</v>
      </c>
      <c r="N620" t="s">
        <v>17</v>
      </c>
      <c r="O620">
        <v>8</v>
      </c>
      <c r="P620">
        <v>80</v>
      </c>
      <c r="Q620">
        <v>140</v>
      </c>
      <c r="R620">
        <v>140</v>
      </c>
      <c r="S620">
        <v>92.75</v>
      </c>
      <c r="T620">
        <v>232.75</v>
      </c>
      <c r="U620">
        <v>232.75</v>
      </c>
      <c r="V620" s="6">
        <v>4</v>
      </c>
      <c r="W620" s="6">
        <v>5</v>
      </c>
    </row>
    <row r="621" spans="1:23" x14ac:dyDescent="0.35">
      <c r="A621" t="s">
        <v>666</v>
      </c>
      <c r="B621" t="s">
        <v>40</v>
      </c>
      <c r="C621" t="s">
        <v>7</v>
      </c>
      <c r="D621" t="s">
        <v>13</v>
      </c>
      <c r="F621">
        <v>44314</v>
      </c>
      <c r="G621">
        <v>44336</v>
      </c>
      <c r="H621">
        <f t="shared" si="9"/>
        <v>22</v>
      </c>
      <c r="I621">
        <v>2</v>
      </c>
      <c r="L621">
        <v>0.5</v>
      </c>
      <c r="M621">
        <v>174.76169999999999</v>
      </c>
      <c r="N621" t="s">
        <v>17</v>
      </c>
      <c r="O621">
        <v>22</v>
      </c>
      <c r="P621">
        <v>140</v>
      </c>
      <c r="Q621">
        <v>70</v>
      </c>
      <c r="R621">
        <v>70</v>
      </c>
      <c r="S621">
        <v>174.76169999999999</v>
      </c>
      <c r="T621">
        <v>244.76169999999999</v>
      </c>
      <c r="U621">
        <v>244.76169999999999</v>
      </c>
      <c r="V621" s="6">
        <v>4</v>
      </c>
      <c r="W621" s="6">
        <v>5</v>
      </c>
    </row>
    <row r="622" spans="1:23" x14ac:dyDescent="0.35">
      <c r="A622" t="s">
        <v>667</v>
      </c>
      <c r="B622" t="s">
        <v>42</v>
      </c>
      <c r="C622" t="s">
        <v>8</v>
      </c>
      <c r="D622" t="s">
        <v>12</v>
      </c>
      <c r="F622">
        <v>44314</v>
      </c>
      <c r="G622">
        <v>44340</v>
      </c>
      <c r="H622">
        <f t="shared" si="9"/>
        <v>26</v>
      </c>
      <c r="I622">
        <v>1</v>
      </c>
      <c r="L622">
        <v>0.25</v>
      </c>
      <c r="M622">
        <v>33.571800000000003</v>
      </c>
      <c r="N622" t="s">
        <v>18</v>
      </c>
      <c r="O622">
        <v>26</v>
      </c>
      <c r="P622">
        <v>80</v>
      </c>
      <c r="Q622">
        <v>20</v>
      </c>
      <c r="R622">
        <v>20</v>
      </c>
      <c r="S622">
        <v>33.571800000000003</v>
      </c>
      <c r="T622">
        <v>53.571800000000003</v>
      </c>
      <c r="U622">
        <v>53.571800000000003</v>
      </c>
      <c r="V622" s="6">
        <v>4</v>
      </c>
      <c r="W622" s="6">
        <v>2</v>
      </c>
    </row>
    <row r="623" spans="1:23" x14ac:dyDescent="0.35">
      <c r="A623" t="s">
        <v>668</v>
      </c>
      <c r="B623" t="s">
        <v>39</v>
      </c>
      <c r="C623" t="s">
        <v>9</v>
      </c>
      <c r="D623" t="s">
        <v>11</v>
      </c>
      <c r="F623">
        <v>44314</v>
      </c>
      <c r="G623">
        <v>44357</v>
      </c>
      <c r="H623">
        <f t="shared" si="9"/>
        <v>43</v>
      </c>
      <c r="I623">
        <v>1</v>
      </c>
      <c r="J623" t="s">
        <v>3</v>
      </c>
      <c r="K623" t="s">
        <v>3</v>
      </c>
      <c r="L623">
        <v>0.25</v>
      </c>
      <c r="M623">
        <v>222.3365</v>
      </c>
      <c r="N623" t="s">
        <v>20</v>
      </c>
      <c r="O623">
        <v>43</v>
      </c>
      <c r="P623">
        <v>80</v>
      </c>
      <c r="Q623">
        <v>20</v>
      </c>
      <c r="R623">
        <v>0</v>
      </c>
      <c r="S623">
        <v>0</v>
      </c>
      <c r="T623">
        <v>242.3365</v>
      </c>
      <c r="U623">
        <v>0</v>
      </c>
      <c r="V623" s="6">
        <v>4</v>
      </c>
      <c r="W623" s="6">
        <v>5</v>
      </c>
    </row>
    <row r="624" spans="1:23" x14ac:dyDescent="0.35">
      <c r="A624" t="s">
        <v>669</v>
      </c>
      <c r="B624" t="s">
        <v>34</v>
      </c>
      <c r="C624" t="s">
        <v>9</v>
      </c>
      <c r="D624" t="s">
        <v>13</v>
      </c>
      <c r="F624">
        <v>44315</v>
      </c>
      <c r="G624">
        <v>44329</v>
      </c>
      <c r="H624">
        <f t="shared" si="9"/>
        <v>14</v>
      </c>
      <c r="I624">
        <v>1</v>
      </c>
      <c r="L624">
        <v>1.25</v>
      </c>
      <c r="M624">
        <v>153.941</v>
      </c>
      <c r="N624" t="s">
        <v>18</v>
      </c>
      <c r="O624">
        <v>14</v>
      </c>
      <c r="P624">
        <v>80</v>
      </c>
      <c r="Q624">
        <v>100</v>
      </c>
      <c r="R624">
        <v>100</v>
      </c>
      <c r="S624">
        <v>153.941</v>
      </c>
      <c r="T624">
        <v>253.941</v>
      </c>
      <c r="U624">
        <v>253.941</v>
      </c>
      <c r="V624" s="6">
        <v>5</v>
      </c>
      <c r="W624" s="6">
        <v>5</v>
      </c>
    </row>
    <row r="625" spans="1:23" x14ac:dyDescent="0.35">
      <c r="A625" t="s">
        <v>670</v>
      </c>
      <c r="B625" t="s">
        <v>35</v>
      </c>
      <c r="C625" t="s">
        <v>8</v>
      </c>
      <c r="D625" t="s">
        <v>12</v>
      </c>
      <c r="F625">
        <v>44315</v>
      </c>
      <c r="G625">
        <v>44328</v>
      </c>
      <c r="H625">
        <f t="shared" si="9"/>
        <v>13</v>
      </c>
      <c r="I625">
        <v>1</v>
      </c>
      <c r="L625">
        <v>0.75</v>
      </c>
      <c r="M625">
        <v>30</v>
      </c>
      <c r="N625" t="s">
        <v>18</v>
      </c>
      <c r="O625">
        <v>13</v>
      </c>
      <c r="P625">
        <v>80</v>
      </c>
      <c r="Q625">
        <v>60</v>
      </c>
      <c r="R625">
        <v>60</v>
      </c>
      <c r="S625">
        <v>30</v>
      </c>
      <c r="T625">
        <v>90</v>
      </c>
      <c r="U625">
        <v>90</v>
      </c>
      <c r="V625" s="6">
        <v>5</v>
      </c>
      <c r="W625" s="6">
        <v>4</v>
      </c>
    </row>
    <row r="626" spans="1:23" x14ac:dyDescent="0.35">
      <c r="A626" t="s">
        <v>671</v>
      </c>
      <c r="B626" t="s">
        <v>36</v>
      </c>
      <c r="C626" t="s">
        <v>7</v>
      </c>
      <c r="D626" t="s">
        <v>11</v>
      </c>
      <c r="F626">
        <v>44315</v>
      </c>
      <c r="G626">
        <v>44329</v>
      </c>
      <c r="H626">
        <f t="shared" si="9"/>
        <v>14</v>
      </c>
      <c r="I626">
        <v>1</v>
      </c>
      <c r="L626">
        <v>0.25</v>
      </c>
      <c r="M626">
        <v>19</v>
      </c>
      <c r="N626" t="s">
        <v>17</v>
      </c>
      <c r="O626">
        <v>14</v>
      </c>
      <c r="P626">
        <v>80</v>
      </c>
      <c r="Q626">
        <v>20</v>
      </c>
      <c r="R626">
        <v>20</v>
      </c>
      <c r="S626">
        <v>19</v>
      </c>
      <c r="T626">
        <v>39</v>
      </c>
      <c r="U626">
        <v>39</v>
      </c>
      <c r="V626" s="6">
        <v>5</v>
      </c>
      <c r="W626" s="6">
        <v>5</v>
      </c>
    </row>
    <row r="627" spans="1:23" x14ac:dyDescent="0.35">
      <c r="A627" t="s">
        <v>672</v>
      </c>
      <c r="B627" t="s">
        <v>39</v>
      </c>
      <c r="C627" t="s">
        <v>44</v>
      </c>
      <c r="D627" t="s">
        <v>12</v>
      </c>
      <c r="F627">
        <v>44315</v>
      </c>
      <c r="G627">
        <v>44333</v>
      </c>
      <c r="H627">
        <f t="shared" si="9"/>
        <v>18</v>
      </c>
      <c r="I627">
        <v>1</v>
      </c>
      <c r="L627">
        <v>0.25</v>
      </c>
      <c r="M627">
        <v>75.180800000000005</v>
      </c>
      <c r="N627" t="s">
        <v>17</v>
      </c>
      <c r="O627">
        <v>18</v>
      </c>
      <c r="P627">
        <v>80</v>
      </c>
      <c r="Q627">
        <v>20</v>
      </c>
      <c r="R627">
        <v>20</v>
      </c>
      <c r="S627">
        <v>75.180800000000005</v>
      </c>
      <c r="T627">
        <v>95.180800000000005</v>
      </c>
      <c r="U627">
        <v>95.180800000000005</v>
      </c>
      <c r="V627" s="6">
        <v>5</v>
      </c>
      <c r="W627" s="6">
        <v>2</v>
      </c>
    </row>
    <row r="628" spans="1:23" x14ac:dyDescent="0.35">
      <c r="A628" t="s">
        <v>673</v>
      </c>
      <c r="B628" t="s">
        <v>37</v>
      </c>
      <c r="C628" t="s">
        <v>43</v>
      </c>
      <c r="D628" t="s">
        <v>12</v>
      </c>
      <c r="F628">
        <v>44315</v>
      </c>
      <c r="G628">
        <v>44354</v>
      </c>
      <c r="H628">
        <f t="shared" si="9"/>
        <v>39</v>
      </c>
      <c r="I628">
        <v>1</v>
      </c>
      <c r="L628">
        <v>0.75</v>
      </c>
      <c r="M628">
        <v>1180.1566</v>
      </c>
      <c r="N628" t="s">
        <v>17</v>
      </c>
      <c r="O628">
        <v>39</v>
      </c>
      <c r="P628">
        <v>80</v>
      </c>
      <c r="Q628">
        <v>60</v>
      </c>
      <c r="R628">
        <v>60</v>
      </c>
      <c r="S628">
        <v>1180.1566</v>
      </c>
      <c r="T628">
        <v>1240.1566</v>
      </c>
      <c r="U628">
        <v>1240.1566</v>
      </c>
      <c r="V628" s="6">
        <v>5</v>
      </c>
      <c r="W628" s="6">
        <v>2</v>
      </c>
    </row>
    <row r="629" spans="1:23" x14ac:dyDescent="0.35">
      <c r="A629" t="s">
        <v>674</v>
      </c>
      <c r="B629" t="s">
        <v>34</v>
      </c>
      <c r="C629" t="s">
        <v>44</v>
      </c>
      <c r="D629" t="s">
        <v>2</v>
      </c>
      <c r="F629">
        <v>44315</v>
      </c>
      <c r="G629">
        <v>44350</v>
      </c>
      <c r="H629">
        <f t="shared" si="9"/>
        <v>35</v>
      </c>
      <c r="I629">
        <v>2</v>
      </c>
      <c r="K629" t="s">
        <v>3</v>
      </c>
      <c r="L629">
        <v>2</v>
      </c>
      <c r="M629">
        <v>125.7766</v>
      </c>
      <c r="N629" t="s">
        <v>18</v>
      </c>
      <c r="O629">
        <v>35</v>
      </c>
      <c r="P629">
        <v>140</v>
      </c>
      <c r="Q629">
        <v>280</v>
      </c>
      <c r="R629">
        <v>280</v>
      </c>
      <c r="S629">
        <v>0</v>
      </c>
      <c r="T629">
        <v>405.77660000000003</v>
      </c>
      <c r="U629">
        <v>280</v>
      </c>
      <c r="V629" s="6">
        <v>5</v>
      </c>
      <c r="W629" s="6">
        <v>5</v>
      </c>
    </row>
    <row r="630" spans="1:23" x14ac:dyDescent="0.35">
      <c r="A630" t="s">
        <v>675</v>
      </c>
      <c r="B630" t="s">
        <v>36</v>
      </c>
      <c r="C630" t="s">
        <v>7</v>
      </c>
      <c r="D630" t="s">
        <v>11</v>
      </c>
      <c r="F630">
        <v>44315</v>
      </c>
      <c r="G630">
        <v>44356</v>
      </c>
      <c r="H630">
        <f t="shared" si="9"/>
        <v>41</v>
      </c>
      <c r="I630">
        <v>1</v>
      </c>
      <c r="L630">
        <v>0.25</v>
      </c>
      <c r="M630">
        <v>75.0822</v>
      </c>
      <c r="N630" t="s">
        <v>17</v>
      </c>
      <c r="O630">
        <v>41</v>
      </c>
      <c r="P630">
        <v>80</v>
      </c>
      <c r="Q630">
        <v>20</v>
      </c>
      <c r="R630">
        <v>20</v>
      </c>
      <c r="S630">
        <v>75.0822</v>
      </c>
      <c r="T630">
        <v>95.0822</v>
      </c>
      <c r="U630">
        <v>95.0822</v>
      </c>
      <c r="V630" s="6">
        <v>5</v>
      </c>
      <c r="W630" s="6">
        <v>4</v>
      </c>
    </row>
    <row r="631" spans="1:23" x14ac:dyDescent="0.35">
      <c r="A631" t="s">
        <v>676</v>
      </c>
      <c r="B631" t="s">
        <v>41</v>
      </c>
      <c r="C631" t="s">
        <v>7</v>
      </c>
      <c r="D631" t="s">
        <v>13</v>
      </c>
      <c r="F631">
        <v>44315</v>
      </c>
      <c r="G631">
        <v>44372</v>
      </c>
      <c r="H631">
        <f t="shared" si="9"/>
        <v>57</v>
      </c>
      <c r="I631">
        <v>2</v>
      </c>
      <c r="L631">
        <v>0.5</v>
      </c>
      <c r="M631">
        <v>103.18</v>
      </c>
      <c r="N631" t="s">
        <v>18</v>
      </c>
      <c r="O631">
        <v>57</v>
      </c>
      <c r="P631">
        <v>140</v>
      </c>
      <c r="Q631">
        <v>70</v>
      </c>
      <c r="R631">
        <v>70</v>
      </c>
      <c r="S631">
        <v>103.18</v>
      </c>
      <c r="T631">
        <v>173.18</v>
      </c>
      <c r="U631">
        <v>173.18</v>
      </c>
      <c r="V631" s="6">
        <v>5</v>
      </c>
      <c r="W631" s="6">
        <v>6</v>
      </c>
    </row>
    <row r="632" spans="1:23" hidden="1" x14ac:dyDescent="0.35">
      <c r="A632" t="s">
        <v>677</v>
      </c>
      <c r="B632" t="s">
        <v>35</v>
      </c>
      <c r="C632" t="s">
        <v>8</v>
      </c>
      <c r="D632" t="s">
        <v>12</v>
      </c>
      <c r="F632">
        <v>44315</v>
      </c>
      <c r="H632">
        <f t="shared" si="9"/>
        <v>-44315</v>
      </c>
      <c r="I632">
        <v>2</v>
      </c>
      <c r="M632">
        <v>591.75</v>
      </c>
      <c r="N632" t="s">
        <v>17</v>
      </c>
      <c r="O632" t="s">
        <v>1054</v>
      </c>
      <c r="P632">
        <v>140</v>
      </c>
      <c r="Q632">
        <v>0</v>
      </c>
      <c r="R632">
        <v>0</v>
      </c>
      <c r="S632">
        <v>591.75</v>
      </c>
      <c r="T632">
        <v>591.75</v>
      </c>
      <c r="U632">
        <v>591.75</v>
      </c>
      <c r="V632" s="6">
        <v>5</v>
      </c>
      <c r="W632" s="6">
        <v>7</v>
      </c>
    </row>
    <row r="633" spans="1:23" x14ac:dyDescent="0.35">
      <c r="A633" t="s">
        <v>678</v>
      </c>
      <c r="B633" t="s">
        <v>39</v>
      </c>
      <c r="C633" t="s">
        <v>8</v>
      </c>
      <c r="D633" t="s">
        <v>12</v>
      </c>
      <c r="F633">
        <v>44319</v>
      </c>
      <c r="G633">
        <v>44330</v>
      </c>
      <c r="H633">
        <f t="shared" si="9"/>
        <v>11</v>
      </c>
      <c r="I633">
        <v>1</v>
      </c>
      <c r="L633">
        <v>0.25</v>
      </c>
      <c r="M633">
        <v>25.711400000000001</v>
      </c>
      <c r="N633" t="s">
        <v>18</v>
      </c>
      <c r="O633">
        <v>11</v>
      </c>
      <c r="P633">
        <v>80</v>
      </c>
      <c r="Q633">
        <v>20</v>
      </c>
      <c r="R633">
        <v>20</v>
      </c>
      <c r="S633">
        <v>25.711400000000001</v>
      </c>
      <c r="T633">
        <v>45.711399999999998</v>
      </c>
      <c r="U633">
        <v>45.711399999999998</v>
      </c>
      <c r="V633" s="6">
        <v>2</v>
      </c>
      <c r="W633" s="6">
        <v>6</v>
      </c>
    </row>
    <row r="634" spans="1:23" x14ac:dyDescent="0.35">
      <c r="A634" t="s">
        <v>679</v>
      </c>
      <c r="B634" t="s">
        <v>36</v>
      </c>
      <c r="C634" t="s">
        <v>7</v>
      </c>
      <c r="D634" t="s">
        <v>11</v>
      </c>
      <c r="F634">
        <v>44319</v>
      </c>
      <c r="G634">
        <v>44329</v>
      </c>
      <c r="H634">
        <f t="shared" si="9"/>
        <v>10</v>
      </c>
      <c r="I634">
        <v>1</v>
      </c>
      <c r="L634">
        <v>0.25</v>
      </c>
      <c r="M634">
        <v>36.754399999999997</v>
      </c>
      <c r="N634" t="s">
        <v>17</v>
      </c>
      <c r="O634">
        <v>10</v>
      </c>
      <c r="P634">
        <v>80</v>
      </c>
      <c r="Q634">
        <v>20</v>
      </c>
      <c r="R634">
        <v>20</v>
      </c>
      <c r="S634">
        <v>36.754399999999997</v>
      </c>
      <c r="T634">
        <v>56.754399999999997</v>
      </c>
      <c r="U634">
        <v>56.754399999999997</v>
      </c>
      <c r="V634" s="6">
        <v>2</v>
      </c>
      <c r="W634" s="6">
        <v>5</v>
      </c>
    </row>
    <row r="635" spans="1:23" x14ac:dyDescent="0.35">
      <c r="A635" t="s">
        <v>680</v>
      </c>
      <c r="B635" t="s">
        <v>34</v>
      </c>
      <c r="C635" t="s">
        <v>8</v>
      </c>
      <c r="D635" t="s">
        <v>11</v>
      </c>
      <c r="F635">
        <v>44319</v>
      </c>
      <c r="G635">
        <v>44329</v>
      </c>
      <c r="H635">
        <f t="shared" si="9"/>
        <v>10</v>
      </c>
      <c r="I635">
        <v>1</v>
      </c>
      <c r="L635">
        <v>0.25</v>
      </c>
      <c r="M635">
        <v>128.6842</v>
      </c>
      <c r="N635" t="s">
        <v>18</v>
      </c>
      <c r="O635">
        <v>10</v>
      </c>
      <c r="P635">
        <v>80</v>
      </c>
      <c r="Q635">
        <v>20</v>
      </c>
      <c r="R635">
        <v>20</v>
      </c>
      <c r="S635">
        <v>128.6842</v>
      </c>
      <c r="T635">
        <v>148.6842</v>
      </c>
      <c r="U635">
        <v>148.6842</v>
      </c>
      <c r="V635" s="6">
        <v>2</v>
      </c>
      <c r="W635" s="6">
        <v>5</v>
      </c>
    </row>
    <row r="636" spans="1:23" x14ac:dyDescent="0.35">
      <c r="A636" t="s">
        <v>681</v>
      </c>
      <c r="B636" t="s">
        <v>39</v>
      </c>
      <c r="C636" t="s">
        <v>8</v>
      </c>
      <c r="D636" t="s">
        <v>12</v>
      </c>
      <c r="F636">
        <v>44319</v>
      </c>
      <c r="G636">
        <v>44329</v>
      </c>
      <c r="H636">
        <f t="shared" si="9"/>
        <v>10</v>
      </c>
      <c r="I636">
        <v>1</v>
      </c>
      <c r="L636">
        <v>1.25</v>
      </c>
      <c r="M636">
        <v>240.54859999999999</v>
      </c>
      <c r="N636" t="s">
        <v>17</v>
      </c>
      <c r="O636">
        <v>10</v>
      </c>
      <c r="P636">
        <v>80</v>
      </c>
      <c r="Q636">
        <v>100</v>
      </c>
      <c r="R636">
        <v>100</v>
      </c>
      <c r="S636">
        <v>240.54859999999999</v>
      </c>
      <c r="T636">
        <v>340.54859999999996</v>
      </c>
      <c r="U636">
        <v>340.54859999999996</v>
      </c>
      <c r="V636" s="6">
        <v>2</v>
      </c>
      <c r="W636" s="6">
        <v>5</v>
      </c>
    </row>
    <row r="637" spans="1:23" x14ac:dyDescent="0.35">
      <c r="A637" t="s">
        <v>682</v>
      </c>
      <c r="B637" t="s">
        <v>35</v>
      </c>
      <c r="C637" t="s">
        <v>9</v>
      </c>
      <c r="D637" t="s">
        <v>12</v>
      </c>
      <c r="F637">
        <v>44319</v>
      </c>
      <c r="G637">
        <v>44329</v>
      </c>
      <c r="H637">
        <f t="shared" si="9"/>
        <v>10</v>
      </c>
      <c r="I637">
        <v>2</v>
      </c>
      <c r="L637">
        <v>0.5</v>
      </c>
      <c r="M637">
        <v>357.9837</v>
      </c>
      <c r="N637" t="s">
        <v>18</v>
      </c>
      <c r="O637">
        <v>10</v>
      </c>
      <c r="P637">
        <v>140</v>
      </c>
      <c r="Q637">
        <v>70</v>
      </c>
      <c r="R637">
        <v>70</v>
      </c>
      <c r="S637">
        <v>357.9837</v>
      </c>
      <c r="T637">
        <v>427.9837</v>
      </c>
      <c r="U637">
        <v>427.9837</v>
      </c>
      <c r="V637" s="6">
        <v>2</v>
      </c>
      <c r="W637" s="6">
        <v>5</v>
      </c>
    </row>
    <row r="638" spans="1:23" x14ac:dyDescent="0.35">
      <c r="A638" t="s">
        <v>683</v>
      </c>
      <c r="B638" t="s">
        <v>34</v>
      </c>
      <c r="C638" t="s">
        <v>8</v>
      </c>
      <c r="D638" t="s">
        <v>13</v>
      </c>
      <c r="F638">
        <v>44319</v>
      </c>
      <c r="G638">
        <v>44334</v>
      </c>
      <c r="H638">
        <f t="shared" si="9"/>
        <v>15</v>
      </c>
      <c r="I638">
        <v>1</v>
      </c>
      <c r="L638">
        <v>0.5</v>
      </c>
      <c r="M638">
        <v>6.399</v>
      </c>
      <c r="N638" t="s">
        <v>18</v>
      </c>
      <c r="O638">
        <v>15</v>
      </c>
      <c r="P638">
        <v>80</v>
      </c>
      <c r="Q638">
        <v>40</v>
      </c>
      <c r="R638">
        <v>40</v>
      </c>
      <c r="S638">
        <v>6.399</v>
      </c>
      <c r="T638">
        <v>46.399000000000001</v>
      </c>
      <c r="U638">
        <v>46.399000000000001</v>
      </c>
      <c r="V638" s="6">
        <v>2</v>
      </c>
      <c r="W638" s="6">
        <v>3</v>
      </c>
    </row>
    <row r="639" spans="1:23" x14ac:dyDescent="0.35">
      <c r="A639" t="s">
        <v>684</v>
      </c>
      <c r="B639" t="s">
        <v>39</v>
      </c>
      <c r="C639" t="s">
        <v>9</v>
      </c>
      <c r="D639" t="s">
        <v>13</v>
      </c>
      <c r="F639">
        <v>44319</v>
      </c>
      <c r="G639">
        <v>44335</v>
      </c>
      <c r="H639">
        <f t="shared" si="9"/>
        <v>16</v>
      </c>
      <c r="I639">
        <v>2</v>
      </c>
      <c r="J639" t="s">
        <v>3</v>
      </c>
      <c r="K639" t="s">
        <v>3</v>
      </c>
      <c r="L639">
        <v>1</v>
      </c>
      <c r="M639">
        <v>182.08340000000001</v>
      </c>
      <c r="N639" t="s">
        <v>20</v>
      </c>
      <c r="O639">
        <v>16</v>
      </c>
      <c r="P639">
        <v>140</v>
      </c>
      <c r="Q639">
        <v>140</v>
      </c>
      <c r="R639">
        <v>0</v>
      </c>
      <c r="S639">
        <v>0</v>
      </c>
      <c r="T639">
        <v>322.08339999999998</v>
      </c>
      <c r="U639">
        <v>0</v>
      </c>
      <c r="V639" s="6">
        <v>2</v>
      </c>
      <c r="W639" s="6">
        <v>4</v>
      </c>
    </row>
    <row r="640" spans="1:23" x14ac:dyDescent="0.35">
      <c r="A640" t="s">
        <v>685</v>
      </c>
      <c r="B640" t="s">
        <v>36</v>
      </c>
      <c r="C640" t="s">
        <v>7</v>
      </c>
      <c r="D640" t="s">
        <v>11</v>
      </c>
      <c r="F640">
        <v>44319</v>
      </c>
      <c r="G640">
        <v>44334</v>
      </c>
      <c r="H640">
        <f t="shared" si="9"/>
        <v>15</v>
      </c>
      <c r="I640">
        <v>2</v>
      </c>
      <c r="L640">
        <v>0.25</v>
      </c>
      <c r="M640">
        <v>149.24420000000001</v>
      </c>
      <c r="N640" t="s">
        <v>17</v>
      </c>
      <c r="O640">
        <v>15</v>
      </c>
      <c r="P640">
        <v>140</v>
      </c>
      <c r="Q640">
        <v>35</v>
      </c>
      <c r="R640">
        <v>35</v>
      </c>
      <c r="S640">
        <v>149.24420000000001</v>
      </c>
      <c r="T640">
        <v>184.24420000000001</v>
      </c>
      <c r="U640">
        <v>184.24420000000001</v>
      </c>
      <c r="V640" s="6">
        <v>2</v>
      </c>
      <c r="W640" s="6">
        <v>3</v>
      </c>
    </row>
    <row r="641" spans="1:23" x14ac:dyDescent="0.35">
      <c r="A641" t="s">
        <v>686</v>
      </c>
      <c r="B641" t="s">
        <v>41</v>
      </c>
      <c r="C641" t="s">
        <v>7</v>
      </c>
      <c r="D641" t="s">
        <v>12</v>
      </c>
      <c r="F641">
        <v>44319</v>
      </c>
      <c r="G641">
        <v>44336</v>
      </c>
      <c r="H641">
        <f t="shared" si="9"/>
        <v>17</v>
      </c>
      <c r="I641">
        <v>2</v>
      </c>
      <c r="L641">
        <v>0.25</v>
      </c>
      <c r="M641">
        <v>26.59</v>
      </c>
      <c r="N641" t="s">
        <v>21</v>
      </c>
      <c r="O641">
        <v>17</v>
      </c>
      <c r="P641">
        <v>140</v>
      </c>
      <c r="Q641">
        <v>35</v>
      </c>
      <c r="R641">
        <v>35</v>
      </c>
      <c r="S641">
        <v>26.59</v>
      </c>
      <c r="T641">
        <v>61.59</v>
      </c>
      <c r="U641">
        <v>61.59</v>
      </c>
      <c r="V641" s="6">
        <v>2</v>
      </c>
      <c r="W641" s="6">
        <v>5</v>
      </c>
    </row>
    <row r="642" spans="1:23" x14ac:dyDescent="0.35">
      <c r="A642" t="s">
        <v>687</v>
      </c>
      <c r="B642" t="s">
        <v>38</v>
      </c>
      <c r="C642" t="s">
        <v>8</v>
      </c>
      <c r="D642" t="s">
        <v>13</v>
      </c>
      <c r="F642">
        <v>44319</v>
      </c>
      <c r="G642">
        <v>44349</v>
      </c>
      <c r="H642">
        <f t="shared" si="9"/>
        <v>30</v>
      </c>
      <c r="I642">
        <v>1</v>
      </c>
      <c r="L642">
        <v>0.5</v>
      </c>
      <c r="M642">
        <v>29.727799999999998</v>
      </c>
      <c r="N642" t="s">
        <v>17</v>
      </c>
      <c r="O642">
        <v>30</v>
      </c>
      <c r="P642">
        <v>80</v>
      </c>
      <c r="Q642">
        <v>40</v>
      </c>
      <c r="R642">
        <v>40</v>
      </c>
      <c r="S642">
        <v>29.727799999999998</v>
      </c>
      <c r="T642">
        <v>69.727800000000002</v>
      </c>
      <c r="U642">
        <v>69.727800000000002</v>
      </c>
      <c r="V642" s="6">
        <v>2</v>
      </c>
      <c r="W642" s="6">
        <v>4</v>
      </c>
    </row>
    <row r="643" spans="1:23" x14ac:dyDescent="0.35">
      <c r="A643" t="s">
        <v>688</v>
      </c>
      <c r="B643" t="s">
        <v>36</v>
      </c>
      <c r="C643" t="s">
        <v>7</v>
      </c>
      <c r="D643" t="s">
        <v>11</v>
      </c>
      <c r="F643">
        <v>44319</v>
      </c>
      <c r="G643">
        <v>44354</v>
      </c>
      <c r="H643">
        <f t="shared" ref="H643:H706" si="10">G643-F643</f>
        <v>35</v>
      </c>
      <c r="I643">
        <v>1</v>
      </c>
      <c r="L643">
        <v>0.25</v>
      </c>
      <c r="M643">
        <v>21.33</v>
      </c>
      <c r="N643" t="s">
        <v>17</v>
      </c>
      <c r="O643">
        <v>35</v>
      </c>
      <c r="P643">
        <v>80</v>
      </c>
      <c r="Q643">
        <v>20</v>
      </c>
      <c r="R643">
        <v>20</v>
      </c>
      <c r="S643">
        <v>21.33</v>
      </c>
      <c r="T643">
        <v>41.33</v>
      </c>
      <c r="U643">
        <v>41.33</v>
      </c>
      <c r="V643" s="6">
        <v>2</v>
      </c>
      <c r="W643" s="6">
        <v>2</v>
      </c>
    </row>
    <row r="644" spans="1:23" x14ac:dyDescent="0.35">
      <c r="A644" t="s">
        <v>689</v>
      </c>
      <c r="B644" t="s">
        <v>40</v>
      </c>
      <c r="C644" t="s">
        <v>7</v>
      </c>
      <c r="D644" t="s">
        <v>11</v>
      </c>
      <c r="F644">
        <v>44319</v>
      </c>
      <c r="G644">
        <v>44361</v>
      </c>
      <c r="H644">
        <f t="shared" si="10"/>
        <v>42</v>
      </c>
      <c r="I644">
        <v>1</v>
      </c>
      <c r="L644">
        <v>0.25</v>
      </c>
      <c r="M644">
        <v>64.171000000000006</v>
      </c>
      <c r="N644" t="s">
        <v>17</v>
      </c>
      <c r="O644">
        <v>42</v>
      </c>
      <c r="P644">
        <v>80</v>
      </c>
      <c r="Q644">
        <v>20</v>
      </c>
      <c r="R644">
        <v>20</v>
      </c>
      <c r="S644">
        <v>64.171000000000006</v>
      </c>
      <c r="T644">
        <v>84.171000000000006</v>
      </c>
      <c r="U644">
        <v>84.171000000000006</v>
      </c>
      <c r="V644" s="6">
        <v>2</v>
      </c>
      <c r="W644" s="6">
        <v>2</v>
      </c>
    </row>
    <row r="645" spans="1:23" x14ac:dyDescent="0.35">
      <c r="A645" t="s">
        <v>690</v>
      </c>
      <c r="B645" t="s">
        <v>38</v>
      </c>
      <c r="C645" t="s">
        <v>8</v>
      </c>
      <c r="D645" t="s">
        <v>11</v>
      </c>
      <c r="F645">
        <v>44319</v>
      </c>
      <c r="G645">
        <v>44368</v>
      </c>
      <c r="H645">
        <f t="shared" si="10"/>
        <v>49</v>
      </c>
      <c r="I645">
        <v>1</v>
      </c>
      <c r="L645">
        <v>0.25</v>
      </c>
      <c r="M645">
        <v>70.8215</v>
      </c>
      <c r="N645" t="s">
        <v>19</v>
      </c>
      <c r="O645">
        <v>49</v>
      </c>
      <c r="P645">
        <v>80</v>
      </c>
      <c r="Q645">
        <v>20</v>
      </c>
      <c r="R645">
        <v>20</v>
      </c>
      <c r="S645">
        <v>70.8215</v>
      </c>
      <c r="T645">
        <v>90.8215</v>
      </c>
      <c r="U645">
        <v>90.8215</v>
      </c>
      <c r="V645" s="6">
        <v>2</v>
      </c>
      <c r="W645" s="6">
        <v>2</v>
      </c>
    </row>
    <row r="646" spans="1:23" x14ac:dyDescent="0.35">
      <c r="A646" t="s">
        <v>691</v>
      </c>
      <c r="B646" t="s">
        <v>42</v>
      </c>
      <c r="C646" t="s">
        <v>9</v>
      </c>
      <c r="D646" t="s">
        <v>13</v>
      </c>
      <c r="F646">
        <v>44319</v>
      </c>
      <c r="G646">
        <v>44389</v>
      </c>
      <c r="H646">
        <f t="shared" si="10"/>
        <v>70</v>
      </c>
      <c r="I646">
        <v>1</v>
      </c>
      <c r="L646">
        <v>2.5</v>
      </c>
      <c r="M646">
        <v>271.90960000000001</v>
      </c>
      <c r="N646" t="s">
        <v>18</v>
      </c>
      <c r="O646">
        <v>70</v>
      </c>
      <c r="P646">
        <v>80</v>
      </c>
      <c r="Q646">
        <v>200</v>
      </c>
      <c r="R646">
        <v>200</v>
      </c>
      <c r="S646">
        <v>271.90960000000001</v>
      </c>
      <c r="T646">
        <v>471.90960000000001</v>
      </c>
      <c r="U646">
        <v>471.90960000000001</v>
      </c>
      <c r="V646" s="6">
        <v>2</v>
      </c>
      <c r="W646" s="6">
        <v>2</v>
      </c>
    </row>
    <row r="647" spans="1:23" x14ac:dyDescent="0.35">
      <c r="A647" t="s">
        <v>692</v>
      </c>
      <c r="B647" t="s">
        <v>34</v>
      </c>
      <c r="C647" t="s">
        <v>8</v>
      </c>
      <c r="D647" t="s">
        <v>12</v>
      </c>
      <c r="F647">
        <v>44320</v>
      </c>
      <c r="G647">
        <v>44329</v>
      </c>
      <c r="H647">
        <f t="shared" si="10"/>
        <v>9</v>
      </c>
      <c r="I647">
        <v>1</v>
      </c>
      <c r="L647">
        <v>0.75</v>
      </c>
      <c r="M647">
        <v>146.2002</v>
      </c>
      <c r="N647" t="s">
        <v>18</v>
      </c>
      <c r="O647">
        <v>9</v>
      </c>
      <c r="P647">
        <v>80</v>
      </c>
      <c r="Q647">
        <v>60</v>
      </c>
      <c r="R647">
        <v>60</v>
      </c>
      <c r="S647">
        <v>146.2002</v>
      </c>
      <c r="T647">
        <v>206.2002</v>
      </c>
      <c r="U647">
        <v>206.2002</v>
      </c>
      <c r="V647" s="6">
        <v>3</v>
      </c>
      <c r="W647" s="6">
        <v>5</v>
      </c>
    </row>
    <row r="648" spans="1:23" x14ac:dyDescent="0.35">
      <c r="A648" t="s">
        <v>693</v>
      </c>
      <c r="B648" t="s">
        <v>34</v>
      </c>
      <c r="C648" t="s">
        <v>8</v>
      </c>
      <c r="D648" t="s">
        <v>13</v>
      </c>
      <c r="F648">
        <v>44320</v>
      </c>
      <c r="G648">
        <v>44336</v>
      </c>
      <c r="H648">
        <f t="shared" si="10"/>
        <v>16</v>
      </c>
      <c r="I648">
        <v>1</v>
      </c>
      <c r="L648">
        <v>0.5</v>
      </c>
      <c r="M648">
        <v>150</v>
      </c>
      <c r="N648" t="s">
        <v>17</v>
      </c>
      <c r="O648">
        <v>16</v>
      </c>
      <c r="P648">
        <v>80</v>
      </c>
      <c r="Q648">
        <v>40</v>
      </c>
      <c r="R648">
        <v>40</v>
      </c>
      <c r="S648">
        <v>150</v>
      </c>
      <c r="T648">
        <v>190</v>
      </c>
      <c r="U648">
        <v>190</v>
      </c>
      <c r="V648" s="6">
        <v>3</v>
      </c>
      <c r="W648" s="6">
        <v>5</v>
      </c>
    </row>
    <row r="649" spans="1:23" x14ac:dyDescent="0.35">
      <c r="A649" t="s">
        <v>694</v>
      </c>
      <c r="B649" t="s">
        <v>34</v>
      </c>
      <c r="C649" t="s">
        <v>44</v>
      </c>
      <c r="D649" t="s">
        <v>11</v>
      </c>
      <c r="F649">
        <v>44320</v>
      </c>
      <c r="G649">
        <v>44350</v>
      </c>
      <c r="H649">
        <f t="shared" si="10"/>
        <v>30</v>
      </c>
      <c r="I649">
        <v>1</v>
      </c>
      <c r="L649">
        <v>0.25</v>
      </c>
      <c r="M649">
        <v>140.5</v>
      </c>
      <c r="N649" t="s">
        <v>18</v>
      </c>
      <c r="O649">
        <v>30</v>
      </c>
      <c r="P649">
        <v>80</v>
      </c>
      <c r="Q649">
        <v>20</v>
      </c>
      <c r="R649">
        <v>20</v>
      </c>
      <c r="S649">
        <v>140.5</v>
      </c>
      <c r="T649">
        <v>160.5</v>
      </c>
      <c r="U649">
        <v>160.5</v>
      </c>
      <c r="V649" s="6">
        <v>3</v>
      </c>
      <c r="W649" s="6">
        <v>5</v>
      </c>
    </row>
    <row r="650" spans="1:23" x14ac:dyDescent="0.35">
      <c r="A650" t="s">
        <v>695</v>
      </c>
      <c r="B650" t="s">
        <v>37</v>
      </c>
      <c r="C650" t="s">
        <v>43</v>
      </c>
      <c r="D650" t="s">
        <v>11</v>
      </c>
      <c r="F650">
        <v>44320</v>
      </c>
      <c r="G650">
        <v>44357</v>
      </c>
      <c r="H650">
        <f t="shared" si="10"/>
        <v>37</v>
      </c>
      <c r="I650">
        <v>1</v>
      </c>
      <c r="L650">
        <v>0.25</v>
      </c>
      <c r="M650">
        <v>39</v>
      </c>
      <c r="N650" t="s">
        <v>17</v>
      </c>
      <c r="O650">
        <v>37</v>
      </c>
      <c r="P650">
        <v>80</v>
      </c>
      <c r="Q650">
        <v>20</v>
      </c>
      <c r="R650">
        <v>20</v>
      </c>
      <c r="S650">
        <v>39</v>
      </c>
      <c r="T650">
        <v>59</v>
      </c>
      <c r="U650">
        <v>59</v>
      </c>
      <c r="V650" s="6">
        <v>3</v>
      </c>
      <c r="W650" s="6">
        <v>5</v>
      </c>
    </row>
    <row r="651" spans="1:23" x14ac:dyDescent="0.35">
      <c r="A651" t="s">
        <v>696</v>
      </c>
      <c r="B651" t="s">
        <v>36</v>
      </c>
      <c r="C651" t="s">
        <v>8</v>
      </c>
      <c r="D651" t="s">
        <v>2</v>
      </c>
      <c r="F651">
        <v>44320</v>
      </c>
      <c r="G651">
        <v>44389</v>
      </c>
      <c r="H651">
        <f t="shared" si="10"/>
        <v>69</v>
      </c>
      <c r="I651">
        <v>2</v>
      </c>
      <c r="L651">
        <v>2.25</v>
      </c>
      <c r="M651">
        <v>716.98710000000005</v>
      </c>
      <c r="N651" t="s">
        <v>18</v>
      </c>
      <c r="O651">
        <v>69</v>
      </c>
      <c r="P651">
        <v>140</v>
      </c>
      <c r="Q651">
        <v>315</v>
      </c>
      <c r="R651">
        <v>315</v>
      </c>
      <c r="S651">
        <v>716.98710000000005</v>
      </c>
      <c r="T651">
        <v>1031.9871000000001</v>
      </c>
      <c r="U651">
        <v>1031.9871000000001</v>
      </c>
      <c r="V651" s="6">
        <v>3</v>
      </c>
      <c r="W651" s="6">
        <v>2</v>
      </c>
    </row>
    <row r="652" spans="1:23" hidden="1" x14ac:dyDescent="0.35">
      <c r="A652" t="s">
        <v>697</v>
      </c>
      <c r="B652" t="s">
        <v>41</v>
      </c>
      <c r="C652" t="s">
        <v>7</v>
      </c>
      <c r="D652" t="s">
        <v>11</v>
      </c>
      <c r="F652">
        <v>44320</v>
      </c>
      <c r="H652">
        <f t="shared" si="10"/>
        <v>-44320</v>
      </c>
      <c r="I652">
        <v>1</v>
      </c>
      <c r="M652">
        <v>118.8969</v>
      </c>
      <c r="N652" t="s">
        <v>17</v>
      </c>
      <c r="O652" t="s">
        <v>1054</v>
      </c>
      <c r="P652">
        <v>80</v>
      </c>
      <c r="Q652">
        <v>0</v>
      </c>
      <c r="R652">
        <v>0</v>
      </c>
      <c r="S652">
        <v>118.8969</v>
      </c>
      <c r="T652">
        <v>118.8969</v>
      </c>
      <c r="U652">
        <v>118.8969</v>
      </c>
      <c r="V652" s="6">
        <v>3</v>
      </c>
      <c r="W652" s="6">
        <v>7</v>
      </c>
    </row>
    <row r="653" spans="1:23" x14ac:dyDescent="0.35">
      <c r="A653" t="s">
        <v>698</v>
      </c>
      <c r="B653" t="s">
        <v>37</v>
      </c>
      <c r="C653" t="s">
        <v>9</v>
      </c>
      <c r="D653" t="s">
        <v>12</v>
      </c>
      <c r="F653">
        <v>44321</v>
      </c>
      <c r="G653">
        <v>44333</v>
      </c>
      <c r="H653">
        <f t="shared" si="10"/>
        <v>12</v>
      </c>
      <c r="I653">
        <v>2</v>
      </c>
      <c r="K653" t="s">
        <v>3</v>
      </c>
      <c r="L653">
        <v>0.25</v>
      </c>
      <c r="M653">
        <v>24</v>
      </c>
      <c r="N653" t="s">
        <v>18</v>
      </c>
      <c r="O653">
        <v>12</v>
      </c>
      <c r="P653">
        <v>140</v>
      </c>
      <c r="Q653">
        <v>35</v>
      </c>
      <c r="R653">
        <v>35</v>
      </c>
      <c r="S653">
        <v>0</v>
      </c>
      <c r="T653">
        <v>59</v>
      </c>
      <c r="U653">
        <v>35</v>
      </c>
      <c r="V653" s="6">
        <v>4</v>
      </c>
      <c r="W653" s="6">
        <v>2</v>
      </c>
    </row>
    <row r="654" spans="1:23" x14ac:dyDescent="0.35">
      <c r="A654" t="s">
        <v>699</v>
      </c>
      <c r="B654" t="s">
        <v>39</v>
      </c>
      <c r="C654" t="s">
        <v>44</v>
      </c>
      <c r="D654" t="s">
        <v>12</v>
      </c>
      <c r="F654">
        <v>44321</v>
      </c>
      <c r="G654">
        <v>44333</v>
      </c>
      <c r="H654">
        <f t="shared" si="10"/>
        <v>12</v>
      </c>
      <c r="I654">
        <v>1</v>
      </c>
      <c r="L654">
        <v>0.25</v>
      </c>
      <c r="M654">
        <v>28.036799999999999</v>
      </c>
      <c r="N654" t="s">
        <v>17</v>
      </c>
      <c r="O654">
        <v>12</v>
      </c>
      <c r="P654">
        <v>80</v>
      </c>
      <c r="Q654">
        <v>20</v>
      </c>
      <c r="R654">
        <v>20</v>
      </c>
      <c r="S654">
        <v>28.036799999999999</v>
      </c>
      <c r="T654">
        <v>48.036799999999999</v>
      </c>
      <c r="U654">
        <v>48.036799999999999</v>
      </c>
      <c r="V654" s="6">
        <v>4</v>
      </c>
      <c r="W654" s="6">
        <v>2</v>
      </c>
    </row>
    <row r="655" spans="1:23" x14ac:dyDescent="0.35">
      <c r="A655" t="s">
        <v>700</v>
      </c>
      <c r="B655" t="s">
        <v>37</v>
      </c>
      <c r="C655" t="s">
        <v>9</v>
      </c>
      <c r="D655" t="s">
        <v>12</v>
      </c>
      <c r="F655">
        <v>44321</v>
      </c>
      <c r="G655">
        <v>44333</v>
      </c>
      <c r="H655">
        <f t="shared" si="10"/>
        <v>12</v>
      </c>
      <c r="I655">
        <v>2</v>
      </c>
      <c r="L655">
        <v>0.5</v>
      </c>
      <c r="M655">
        <v>291.10989999999998</v>
      </c>
      <c r="N655" t="s">
        <v>18</v>
      </c>
      <c r="O655">
        <v>12</v>
      </c>
      <c r="P655">
        <v>140</v>
      </c>
      <c r="Q655">
        <v>70</v>
      </c>
      <c r="R655">
        <v>70</v>
      </c>
      <c r="S655">
        <v>291.10989999999998</v>
      </c>
      <c r="T655">
        <v>361.10989999999998</v>
      </c>
      <c r="U655">
        <v>361.10989999999998</v>
      </c>
      <c r="V655" s="6">
        <v>4</v>
      </c>
      <c r="W655" s="6">
        <v>2</v>
      </c>
    </row>
    <row r="656" spans="1:23" x14ac:dyDescent="0.35">
      <c r="A656" t="s">
        <v>701</v>
      </c>
      <c r="B656" t="s">
        <v>41</v>
      </c>
      <c r="C656" t="s">
        <v>7</v>
      </c>
      <c r="D656" t="s">
        <v>12</v>
      </c>
      <c r="F656">
        <v>44321</v>
      </c>
      <c r="G656">
        <v>44340</v>
      </c>
      <c r="H656">
        <f t="shared" si="10"/>
        <v>19</v>
      </c>
      <c r="I656">
        <v>2</v>
      </c>
      <c r="L656">
        <v>0.25</v>
      </c>
      <c r="M656">
        <v>36.3384</v>
      </c>
      <c r="N656" t="s">
        <v>17</v>
      </c>
      <c r="O656">
        <v>19</v>
      </c>
      <c r="P656">
        <v>140</v>
      </c>
      <c r="Q656">
        <v>35</v>
      </c>
      <c r="R656">
        <v>35</v>
      </c>
      <c r="S656">
        <v>36.3384</v>
      </c>
      <c r="T656">
        <v>71.338400000000007</v>
      </c>
      <c r="U656">
        <v>71.338400000000007</v>
      </c>
      <c r="V656" s="6">
        <v>4</v>
      </c>
      <c r="W656" s="6">
        <v>2</v>
      </c>
    </row>
    <row r="657" spans="1:23" x14ac:dyDescent="0.35">
      <c r="A657" t="s">
        <v>702</v>
      </c>
      <c r="B657" t="s">
        <v>34</v>
      </c>
      <c r="C657" t="s">
        <v>9</v>
      </c>
      <c r="D657" t="s">
        <v>2</v>
      </c>
      <c r="F657">
        <v>44321</v>
      </c>
      <c r="G657">
        <v>44343</v>
      </c>
      <c r="H657">
        <f t="shared" si="10"/>
        <v>22</v>
      </c>
      <c r="I657">
        <v>1</v>
      </c>
      <c r="L657">
        <v>1</v>
      </c>
      <c r="M657">
        <v>26.84</v>
      </c>
      <c r="N657" t="s">
        <v>18</v>
      </c>
      <c r="O657">
        <v>22</v>
      </c>
      <c r="P657">
        <v>80</v>
      </c>
      <c r="Q657">
        <v>80</v>
      </c>
      <c r="R657">
        <v>80</v>
      </c>
      <c r="S657">
        <v>26.84</v>
      </c>
      <c r="T657">
        <v>106.84</v>
      </c>
      <c r="U657">
        <v>106.84</v>
      </c>
      <c r="V657" s="6">
        <v>4</v>
      </c>
      <c r="W657" s="6">
        <v>5</v>
      </c>
    </row>
    <row r="658" spans="1:23" x14ac:dyDescent="0.35">
      <c r="A658" t="s">
        <v>703</v>
      </c>
      <c r="B658" t="s">
        <v>34</v>
      </c>
      <c r="C658" t="s">
        <v>8</v>
      </c>
      <c r="D658" t="s">
        <v>11</v>
      </c>
      <c r="F658">
        <v>44322</v>
      </c>
      <c r="G658">
        <v>44336</v>
      </c>
      <c r="H658">
        <f t="shared" si="10"/>
        <v>14</v>
      </c>
      <c r="I658">
        <v>1</v>
      </c>
      <c r="L658">
        <v>0.25</v>
      </c>
      <c r="M658">
        <v>56.107500000000002</v>
      </c>
      <c r="N658" t="s">
        <v>17</v>
      </c>
      <c r="O658">
        <v>14</v>
      </c>
      <c r="P658">
        <v>80</v>
      </c>
      <c r="Q658">
        <v>20</v>
      </c>
      <c r="R658">
        <v>20</v>
      </c>
      <c r="S658">
        <v>56.107500000000002</v>
      </c>
      <c r="T658">
        <v>76.107500000000002</v>
      </c>
      <c r="U658">
        <v>76.107500000000002</v>
      </c>
      <c r="V658" s="6">
        <v>5</v>
      </c>
      <c r="W658" s="6">
        <v>5</v>
      </c>
    </row>
    <row r="659" spans="1:23" x14ac:dyDescent="0.35">
      <c r="A659" t="s">
        <v>704</v>
      </c>
      <c r="B659" t="s">
        <v>36</v>
      </c>
      <c r="C659" t="s">
        <v>7</v>
      </c>
      <c r="D659" t="s">
        <v>13</v>
      </c>
      <c r="F659">
        <v>44322</v>
      </c>
      <c r="G659">
        <v>44335</v>
      </c>
      <c r="H659">
        <f t="shared" si="10"/>
        <v>13</v>
      </c>
      <c r="I659">
        <v>2</v>
      </c>
      <c r="L659">
        <v>0.5</v>
      </c>
      <c r="M659">
        <v>205.53</v>
      </c>
      <c r="N659" t="s">
        <v>17</v>
      </c>
      <c r="O659">
        <v>13</v>
      </c>
      <c r="P659">
        <v>140</v>
      </c>
      <c r="Q659">
        <v>70</v>
      </c>
      <c r="R659">
        <v>70</v>
      </c>
      <c r="S659">
        <v>205.53</v>
      </c>
      <c r="T659">
        <v>275.52999999999997</v>
      </c>
      <c r="U659">
        <v>275.52999999999997</v>
      </c>
      <c r="V659" s="6">
        <v>5</v>
      </c>
      <c r="W659" s="6">
        <v>4</v>
      </c>
    </row>
    <row r="660" spans="1:23" x14ac:dyDescent="0.35">
      <c r="A660" t="s">
        <v>705</v>
      </c>
      <c r="B660" t="s">
        <v>35</v>
      </c>
      <c r="C660" t="s">
        <v>44</v>
      </c>
      <c r="D660" t="s">
        <v>2</v>
      </c>
      <c r="F660">
        <v>44322</v>
      </c>
      <c r="G660">
        <v>44342</v>
      </c>
      <c r="H660">
        <f t="shared" si="10"/>
        <v>20</v>
      </c>
      <c r="I660">
        <v>1</v>
      </c>
      <c r="L660">
        <v>1</v>
      </c>
      <c r="M660">
        <v>77.805000000000007</v>
      </c>
      <c r="N660" t="s">
        <v>18</v>
      </c>
      <c r="O660">
        <v>20</v>
      </c>
      <c r="P660">
        <v>80</v>
      </c>
      <c r="Q660">
        <v>80</v>
      </c>
      <c r="R660">
        <v>80</v>
      </c>
      <c r="S660">
        <v>77.805000000000007</v>
      </c>
      <c r="T660">
        <v>157.80500000000001</v>
      </c>
      <c r="U660">
        <v>157.80500000000001</v>
      </c>
      <c r="V660" s="6">
        <v>5</v>
      </c>
      <c r="W660" s="6">
        <v>4</v>
      </c>
    </row>
    <row r="661" spans="1:23" x14ac:dyDescent="0.35">
      <c r="A661" t="s">
        <v>706</v>
      </c>
      <c r="B661" t="s">
        <v>39</v>
      </c>
      <c r="C661" t="s">
        <v>44</v>
      </c>
      <c r="D661" t="s">
        <v>13</v>
      </c>
      <c r="F661">
        <v>44322</v>
      </c>
      <c r="G661">
        <v>44343</v>
      </c>
      <c r="H661">
        <f t="shared" si="10"/>
        <v>21</v>
      </c>
      <c r="I661">
        <v>1</v>
      </c>
      <c r="L661">
        <v>0.5</v>
      </c>
      <c r="M661">
        <v>205.06549999999999</v>
      </c>
      <c r="N661" t="s">
        <v>18</v>
      </c>
      <c r="O661">
        <v>21</v>
      </c>
      <c r="P661">
        <v>80</v>
      </c>
      <c r="Q661">
        <v>40</v>
      </c>
      <c r="R661">
        <v>40</v>
      </c>
      <c r="S661">
        <v>205.06549999999999</v>
      </c>
      <c r="T661">
        <v>245.06549999999999</v>
      </c>
      <c r="U661">
        <v>245.06549999999999</v>
      </c>
      <c r="V661" s="6">
        <v>5</v>
      </c>
      <c r="W661" s="6">
        <v>5</v>
      </c>
    </row>
    <row r="662" spans="1:23" x14ac:dyDescent="0.35">
      <c r="A662" t="s">
        <v>707</v>
      </c>
      <c r="B662" t="s">
        <v>39</v>
      </c>
      <c r="C662" t="s">
        <v>44</v>
      </c>
      <c r="D662" t="s">
        <v>2</v>
      </c>
      <c r="F662">
        <v>44323</v>
      </c>
      <c r="G662">
        <v>44397</v>
      </c>
      <c r="H662">
        <f t="shared" si="10"/>
        <v>74</v>
      </c>
      <c r="I662">
        <v>1</v>
      </c>
      <c r="L662">
        <v>1.25</v>
      </c>
      <c r="M662">
        <v>30</v>
      </c>
      <c r="N662" t="s">
        <v>18</v>
      </c>
      <c r="O662">
        <v>74</v>
      </c>
      <c r="P662">
        <v>80</v>
      </c>
      <c r="Q662">
        <v>100</v>
      </c>
      <c r="R662">
        <v>100</v>
      </c>
      <c r="S662">
        <v>30</v>
      </c>
      <c r="T662">
        <v>130</v>
      </c>
      <c r="U662">
        <v>130</v>
      </c>
      <c r="V662" s="6">
        <v>6</v>
      </c>
      <c r="W662" s="6">
        <v>3</v>
      </c>
    </row>
    <row r="663" spans="1:23" x14ac:dyDescent="0.35">
      <c r="A663" t="s">
        <v>708</v>
      </c>
      <c r="B663" t="s">
        <v>37</v>
      </c>
      <c r="C663" t="s">
        <v>43</v>
      </c>
      <c r="D663" t="s">
        <v>12</v>
      </c>
      <c r="F663">
        <v>44326</v>
      </c>
      <c r="G663">
        <v>44335</v>
      </c>
      <c r="H663">
        <f t="shared" si="10"/>
        <v>9</v>
      </c>
      <c r="I663">
        <v>1</v>
      </c>
      <c r="L663">
        <v>0.5</v>
      </c>
      <c r="M663">
        <v>92.585999999999999</v>
      </c>
      <c r="N663" t="s">
        <v>19</v>
      </c>
      <c r="O663">
        <v>9</v>
      </c>
      <c r="P663">
        <v>80</v>
      </c>
      <c r="Q663">
        <v>40</v>
      </c>
      <c r="R663">
        <v>40</v>
      </c>
      <c r="S663">
        <v>92.585999999999999</v>
      </c>
      <c r="T663">
        <v>132.58600000000001</v>
      </c>
      <c r="U663">
        <v>132.58600000000001</v>
      </c>
      <c r="V663" s="6">
        <v>2</v>
      </c>
      <c r="W663" s="6">
        <v>4</v>
      </c>
    </row>
    <row r="664" spans="1:23" x14ac:dyDescent="0.35">
      <c r="A664" t="s">
        <v>709</v>
      </c>
      <c r="B664" t="s">
        <v>36</v>
      </c>
      <c r="C664" t="s">
        <v>7</v>
      </c>
      <c r="D664" t="s">
        <v>12</v>
      </c>
      <c r="F664">
        <v>44326</v>
      </c>
      <c r="G664">
        <v>44347</v>
      </c>
      <c r="H664">
        <f t="shared" si="10"/>
        <v>21</v>
      </c>
      <c r="I664">
        <v>1</v>
      </c>
      <c r="L664">
        <v>0.25</v>
      </c>
      <c r="M664">
        <v>58.24</v>
      </c>
      <c r="N664" t="s">
        <v>17</v>
      </c>
      <c r="O664">
        <v>21</v>
      </c>
      <c r="P664">
        <v>80</v>
      </c>
      <c r="Q664">
        <v>20</v>
      </c>
      <c r="R664">
        <v>20</v>
      </c>
      <c r="S664">
        <v>58.24</v>
      </c>
      <c r="T664">
        <v>78.240000000000009</v>
      </c>
      <c r="U664">
        <v>78.240000000000009</v>
      </c>
      <c r="V664" s="6">
        <v>2</v>
      </c>
      <c r="W664" s="6">
        <v>2</v>
      </c>
    </row>
    <row r="665" spans="1:23" x14ac:dyDescent="0.35">
      <c r="A665" t="s">
        <v>710</v>
      </c>
      <c r="B665" t="s">
        <v>35</v>
      </c>
      <c r="C665" t="s">
        <v>9</v>
      </c>
      <c r="D665" t="s">
        <v>13</v>
      </c>
      <c r="E665" t="s">
        <v>3</v>
      </c>
      <c r="F665">
        <v>44326</v>
      </c>
      <c r="G665">
        <v>44352</v>
      </c>
      <c r="H665">
        <f t="shared" si="10"/>
        <v>26</v>
      </c>
      <c r="I665">
        <v>2</v>
      </c>
      <c r="L665">
        <v>0.5</v>
      </c>
      <c r="M665">
        <v>69.6571</v>
      </c>
      <c r="N665" t="s">
        <v>19</v>
      </c>
      <c r="O665">
        <v>26</v>
      </c>
      <c r="P665">
        <v>140</v>
      </c>
      <c r="Q665">
        <v>70</v>
      </c>
      <c r="R665">
        <v>70</v>
      </c>
      <c r="S665">
        <v>69.6571</v>
      </c>
      <c r="T665">
        <v>139.65710000000001</v>
      </c>
      <c r="U665">
        <v>139.65710000000001</v>
      </c>
      <c r="V665" s="6">
        <v>2</v>
      </c>
      <c r="W665" s="6">
        <v>7</v>
      </c>
    </row>
    <row r="666" spans="1:23" x14ac:dyDescent="0.35">
      <c r="A666" t="s">
        <v>711</v>
      </c>
      <c r="B666" t="s">
        <v>34</v>
      </c>
      <c r="C666" t="s">
        <v>44</v>
      </c>
      <c r="D666" t="s">
        <v>1</v>
      </c>
      <c r="E666" t="s">
        <v>3</v>
      </c>
      <c r="F666">
        <v>44326</v>
      </c>
      <c r="G666">
        <v>44349</v>
      </c>
      <c r="H666">
        <f t="shared" si="10"/>
        <v>23</v>
      </c>
      <c r="I666">
        <v>2</v>
      </c>
      <c r="L666">
        <v>1</v>
      </c>
      <c r="M666">
        <v>51.8767</v>
      </c>
      <c r="N666" t="s">
        <v>18</v>
      </c>
      <c r="O666">
        <v>23</v>
      </c>
      <c r="P666">
        <v>140</v>
      </c>
      <c r="Q666">
        <v>140</v>
      </c>
      <c r="R666">
        <v>140</v>
      </c>
      <c r="S666">
        <v>51.8767</v>
      </c>
      <c r="T666">
        <v>191.8767</v>
      </c>
      <c r="U666">
        <v>191.8767</v>
      </c>
      <c r="V666" s="6">
        <v>2</v>
      </c>
      <c r="W666" s="6">
        <v>4</v>
      </c>
    </row>
    <row r="667" spans="1:23" x14ac:dyDescent="0.35">
      <c r="A667" t="s">
        <v>712</v>
      </c>
      <c r="B667" t="s">
        <v>42</v>
      </c>
      <c r="C667" t="s">
        <v>44</v>
      </c>
      <c r="D667" t="s">
        <v>12</v>
      </c>
      <c r="F667">
        <v>44326</v>
      </c>
      <c r="G667">
        <v>44357</v>
      </c>
      <c r="H667">
        <f t="shared" si="10"/>
        <v>31</v>
      </c>
      <c r="I667">
        <v>2</v>
      </c>
      <c r="L667">
        <v>0.5</v>
      </c>
      <c r="M667">
        <v>103.1811</v>
      </c>
      <c r="N667" t="s">
        <v>18</v>
      </c>
      <c r="O667">
        <v>31</v>
      </c>
      <c r="P667">
        <v>140</v>
      </c>
      <c r="Q667">
        <v>70</v>
      </c>
      <c r="R667">
        <v>70</v>
      </c>
      <c r="S667">
        <v>103.1811</v>
      </c>
      <c r="T667">
        <v>173.18110000000001</v>
      </c>
      <c r="U667">
        <v>173.18110000000001</v>
      </c>
      <c r="V667" s="6">
        <v>2</v>
      </c>
      <c r="W667" s="6">
        <v>5</v>
      </c>
    </row>
    <row r="668" spans="1:23" x14ac:dyDescent="0.35">
      <c r="A668" t="s">
        <v>713</v>
      </c>
      <c r="B668" t="s">
        <v>36</v>
      </c>
      <c r="C668" t="s">
        <v>7</v>
      </c>
      <c r="D668" t="s">
        <v>12</v>
      </c>
      <c r="F668">
        <v>44326</v>
      </c>
      <c r="G668">
        <v>44357</v>
      </c>
      <c r="H668">
        <f t="shared" si="10"/>
        <v>31</v>
      </c>
      <c r="I668">
        <v>2</v>
      </c>
      <c r="L668">
        <v>0.25</v>
      </c>
      <c r="M668">
        <v>122.633</v>
      </c>
      <c r="N668" t="s">
        <v>18</v>
      </c>
      <c r="O668">
        <v>31</v>
      </c>
      <c r="P668">
        <v>140</v>
      </c>
      <c r="Q668">
        <v>35</v>
      </c>
      <c r="R668">
        <v>35</v>
      </c>
      <c r="S668">
        <v>122.633</v>
      </c>
      <c r="T668">
        <v>157.63299999999998</v>
      </c>
      <c r="U668">
        <v>157.63299999999998</v>
      </c>
      <c r="V668" s="6">
        <v>2</v>
      </c>
      <c r="W668" s="6">
        <v>5</v>
      </c>
    </row>
    <row r="669" spans="1:23" x14ac:dyDescent="0.35">
      <c r="A669" t="s">
        <v>714</v>
      </c>
      <c r="B669" t="s">
        <v>39</v>
      </c>
      <c r="C669" t="s">
        <v>44</v>
      </c>
      <c r="D669" t="s">
        <v>12</v>
      </c>
      <c r="F669">
        <v>44326</v>
      </c>
      <c r="G669">
        <v>44361</v>
      </c>
      <c r="H669">
        <f t="shared" si="10"/>
        <v>35</v>
      </c>
      <c r="I669">
        <v>1</v>
      </c>
      <c r="L669">
        <v>0.25</v>
      </c>
      <c r="M669">
        <v>73.810299999999998</v>
      </c>
      <c r="N669" t="s">
        <v>18</v>
      </c>
      <c r="O669">
        <v>35</v>
      </c>
      <c r="P669">
        <v>80</v>
      </c>
      <c r="Q669">
        <v>20</v>
      </c>
      <c r="R669">
        <v>20</v>
      </c>
      <c r="S669">
        <v>73.810299999999998</v>
      </c>
      <c r="T669">
        <v>93.810299999999998</v>
      </c>
      <c r="U669">
        <v>93.810299999999998</v>
      </c>
      <c r="V669" s="6">
        <v>2</v>
      </c>
      <c r="W669" s="6">
        <v>2</v>
      </c>
    </row>
    <row r="670" spans="1:23" x14ac:dyDescent="0.35">
      <c r="A670" t="s">
        <v>715</v>
      </c>
      <c r="B670" t="s">
        <v>35</v>
      </c>
      <c r="C670" t="s">
        <v>9</v>
      </c>
      <c r="D670" t="s">
        <v>11</v>
      </c>
      <c r="F670">
        <v>44327</v>
      </c>
      <c r="G670">
        <v>44340</v>
      </c>
      <c r="H670">
        <f t="shared" si="10"/>
        <v>13</v>
      </c>
      <c r="I670">
        <v>2</v>
      </c>
      <c r="L670">
        <v>0.25</v>
      </c>
      <c r="M670">
        <v>479.36</v>
      </c>
      <c r="N670" t="s">
        <v>17</v>
      </c>
      <c r="O670">
        <v>13</v>
      </c>
      <c r="P670">
        <v>140</v>
      </c>
      <c r="Q670">
        <v>35</v>
      </c>
      <c r="R670">
        <v>35</v>
      </c>
      <c r="S670">
        <v>479.36</v>
      </c>
      <c r="T670">
        <v>514.36</v>
      </c>
      <c r="U670">
        <v>514.36</v>
      </c>
      <c r="V670" s="6">
        <v>3</v>
      </c>
      <c r="W670" s="6">
        <v>2</v>
      </c>
    </row>
    <row r="671" spans="1:23" x14ac:dyDescent="0.35">
      <c r="A671" t="s">
        <v>716</v>
      </c>
      <c r="B671" t="s">
        <v>38</v>
      </c>
      <c r="C671" t="s">
        <v>8</v>
      </c>
      <c r="D671" t="s">
        <v>12</v>
      </c>
      <c r="F671">
        <v>44327</v>
      </c>
      <c r="G671">
        <v>44349</v>
      </c>
      <c r="H671">
        <f t="shared" si="10"/>
        <v>22</v>
      </c>
      <c r="I671">
        <v>1</v>
      </c>
      <c r="L671">
        <v>0.25</v>
      </c>
      <c r="M671">
        <v>180</v>
      </c>
      <c r="N671" t="s">
        <v>19</v>
      </c>
      <c r="O671">
        <v>22</v>
      </c>
      <c r="P671">
        <v>80</v>
      </c>
      <c r="Q671">
        <v>20</v>
      </c>
      <c r="R671">
        <v>20</v>
      </c>
      <c r="S671">
        <v>180</v>
      </c>
      <c r="T671">
        <v>200</v>
      </c>
      <c r="U671">
        <v>200</v>
      </c>
      <c r="V671" s="6">
        <v>3</v>
      </c>
      <c r="W671" s="6">
        <v>4</v>
      </c>
    </row>
    <row r="672" spans="1:23" x14ac:dyDescent="0.35">
      <c r="A672" t="s">
        <v>717</v>
      </c>
      <c r="B672" t="s">
        <v>34</v>
      </c>
      <c r="C672" t="s">
        <v>44</v>
      </c>
      <c r="D672" t="s">
        <v>13</v>
      </c>
      <c r="E672" t="s">
        <v>3</v>
      </c>
      <c r="F672">
        <v>44327</v>
      </c>
      <c r="G672">
        <v>44399</v>
      </c>
      <c r="H672">
        <f t="shared" si="10"/>
        <v>72</v>
      </c>
      <c r="I672">
        <v>1</v>
      </c>
      <c r="L672">
        <v>1</v>
      </c>
      <c r="M672">
        <v>117.44840000000001</v>
      </c>
      <c r="N672" t="s">
        <v>17</v>
      </c>
      <c r="O672">
        <v>72</v>
      </c>
      <c r="P672">
        <v>80</v>
      </c>
      <c r="Q672">
        <v>80</v>
      </c>
      <c r="R672">
        <v>80</v>
      </c>
      <c r="S672">
        <v>117.44840000000001</v>
      </c>
      <c r="T672">
        <v>197.44839999999999</v>
      </c>
      <c r="U672">
        <v>197.44839999999999</v>
      </c>
      <c r="V672" s="6">
        <v>3</v>
      </c>
      <c r="W672" s="6">
        <v>5</v>
      </c>
    </row>
    <row r="673" spans="1:23" x14ac:dyDescent="0.35">
      <c r="A673" t="s">
        <v>718</v>
      </c>
      <c r="B673" t="s">
        <v>38</v>
      </c>
      <c r="C673" t="s">
        <v>8</v>
      </c>
      <c r="D673" t="s">
        <v>12</v>
      </c>
      <c r="F673">
        <v>44328</v>
      </c>
      <c r="G673">
        <v>44349</v>
      </c>
      <c r="H673">
        <f t="shared" si="10"/>
        <v>21</v>
      </c>
      <c r="I673">
        <v>1</v>
      </c>
      <c r="L673">
        <v>0.25</v>
      </c>
      <c r="M673">
        <v>240.28399999999999</v>
      </c>
      <c r="N673" t="s">
        <v>19</v>
      </c>
      <c r="O673">
        <v>21</v>
      </c>
      <c r="P673">
        <v>80</v>
      </c>
      <c r="Q673">
        <v>20</v>
      </c>
      <c r="R673">
        <v>20</v>
      </c>
      <c r="S673">
        <v>240.28399999999999</v>
      </c>
      <c r="T673">
        <v>260.28399999999999</v>
      </c>
      <c r="U673">
        <v>260.28399999999999</v>
      </c>
      <c r="V673" s="6">
        <v>4</v>
      </c>
      <c r="W673" s="6">
        <v>4</v>
      </c>
    </row>
    <row r="674" spans="1:23" x14ac:dyDescent="0.35">
      <c r="A674" t="s">
        <v>719</v>
      </c>
      <c r="B674" t="s">
        <v>42</v>
      </c>
      <c r="C674" t="s">
        <v>8</v>
      </c>
      <c r="D674" t="s">
        <v>13</v>
      </c>
      <c r="F674">
        <v>44328</v>
      </c>
      <c r="G674">
        <v>44363</v>
      </c>
      <c r="H674">
        <f t="shared" si="10"/>
        <v>35</v>
      </c>
      <c r="I674">
        <v>2</v>
      </c>
      <c r="L674">
        <v>0.5</v>
      </c>
      <c r="M674">
        <v>176.31290000000001</v>
      </c>
      <c r="N674" t="s">
        <v>18</v>
      </c>
      <c r="O674">
        <v>35</v>
      </c>
      <c r="P674">
        <v>140</v>
      </c>
      <c r="Q674">
        <v>70</v>
      </c>
      <c r="R674">
        <v>70</v>
      </c>
      <c r="S674">
        <v>176.31290000000001</v>
      </c>
      <c r="T674">
        <v>246.31290000000001</v>
      </c>
      <c r="U674">
        <v>246.31290000000001</v>
      </c>
      <c r="V674" s="6">
        <v>4</v>
      </c>
      <c r="W674" s="6">
        <v>4</v>
      </c>
    </row>
    <row r="675" spans="1:23" x14ac:dyDescent="0.35">
      <c r="A675" t="s">
        <v>720</v>
      </c>
      <c r="B675" t="s">
        <v>34</v>
      </c>
      <c r="C675" t="s">
        <v>44</v>
      </c>
      <c r="D675" t="s">
        <v>12</v>
      </c>
      <c r="F675">
        <v>44328</v>
      </c>
      <c r="G675">
        <v>44370</v>
      </c>
      <c r="H675">
        <f t="shared" si="10"/>
        <v>42</v>
      </c>
      <c r="I675">
        <v>1</v>
      </c>
      <c r="L675">
        <v>0.5</v>
      </c>
      <c r="M675">
        <v>280</v>
      </c>
      <c r="N675" t="s">
        <v>17</v>
      </c>
      <c r="O675">
        <v>42</v>
      </c>
      <c r="P675">
        <v>80</v>
      </c>
      <c r="Q675">
        <v>40</v>
      </c>
      <c r="R675">
        <v>40</v>
      </c>
      <c r="S675">
        <v>280</v>
      </c>
      <c r="T675">
        <v>320</v>
      </c>
      <c r="U675">
        <v>320</v>
      </c>
      <c r="V675" s="6">
        <v>4</v>
      </c>
      <c r="W675" s="6">
        <v>4</v>
      </c>
    </row>
    <row r="676" spans="1:23" x14ac:dyDescent="0.35">
      <c r="A676" t="s">
        <v>721</v>
      </c>
      <c r="B676" t="s">
        <v>34</v>
      </c>
      <c r="C676" t="s">
        <v>8</v>
      </c>
      <c r="D676" t="s">
        <v>2</v>
      </c>
      <c r="F676">
        <v>44328</v>
      </c>
      <c r="G676">
        <v>44397</v>
      </c>
      <c r="H676">
        <f t="shared" si="10"/>
        <v>69</v>
      </c>
      <c r="I676">
        <v>2</v>
      </c>
      <c r="L676">
        <v>2</v>
      </c>
      <c r="M676">
        <v>345.72890000000001</v>
      </c>
      <c r="N676" t="s">
        <v>18</v>
      </c>
      <c r="O676">
        <v>69</v>
      </c>
      <c r="P676">
        <v>140</v>
      </c>
      <c r="Q676">
        <v>280</v>
      </c>
      <c r="R676">
        <v>280</v>
      </c>
      <c r="S676">
        <v>345.72890000000001</v>
      </c>
      <c r="T676">
        <v>625.72890000000007</v>
      </c>
      <c r="U676">
        <v>625.72890000000007</v>
      </c>
      <c r="V676" s="6">
        <v>4</v>
      </c>
      <c r="W676" s="6">
        <v>3</v>
      </c>
    </row>
    <row r="677" spans="1:23" x14ac:dyDescent="0.35">
      <c r="A677" t="s">
        <v>722</v>
      </c>
      <c r="B677" t="s">
        <v>36</v>
      </c>
      <c r="C677" t="s">
        <v>7</v>
      </c>
      <c r="D677" t="s">
        <v>13</v>
      </c>
      <c r="F677">
        <v>44329</v>
      </c>
      <c r="G677">
        <v>44347</v>
      </c>
      <c r="H677">
        <f t="shared" si="10"/>
        <v>18</v>
      </c>
      <c r="I677">
        <v>2</v>
      </c>
      <c r="L677">
        <v>1</v>
      </c>
      <c r="M677">
        <v>158.29130000000001</v>
      </c>
      <c r="N677" t="s">
        <v>17</v>
      </c>
      <c r="O677">
        <v>18</v>
      </c>
      <c r="P677">
        <v>140</v>
      </c>
      <c r="Q677">
        <v>140</v>
      </c>
      <c r="R677">
        <v>140</v>
      </c>
      <c r="S677">
        <v>158.29130000000001</v>
      </c>
      <c r="T677">
        <v>298.29129999999998</v>
      </c>
      <c r="U677">
        <v>298.29129999999998</v>
      </c>
      <c r="V677" s="6">
        <v>5</v>
      </c>
      <c r="W677" s="6">
        <v>2</v>
      </c>
    </row>
    <row r="678" spans="1:23" x14ac:dyDescent="0.35">
      <c r="A678" t="s">
        <v>723</v>
      </c>
      <c r="B678" t="s">
        <v>35</v>
      </c>
      <c r="C678" t="s">
        <v>44</v>
      </c>
      <c r="D678" t="s">
        <v>13</v>
      </c>
      <c r="F678">
        <v>44329</v>
      </c>
      <c r="G678">
        <v>44348</v>
      </c>
      <c r="H678">
        <f t="shared" si="10"/>
        <v>19</v>
      </c>
      <c r="I678">
        <v>1</v>
      </c>
      <c r="L678">
        <v>0.5</v>
      </c>
      <c r="M678">
        <v>14.42</v>
      </c>
      <c r="N678" t="s">
        <v>17</v>
      </c>
      <c r="O678">
        <v>19</v>
      </c>
      <c r="P678">
        <v>80</v>
      </c>
      <c r="Q678">
        <v>40</v>
      </c>
      <c r="R678">
        <v>40</v>
      </c>
      <c r="S678">
        <v>14.42</v>
      </c>
      <c r="T678">
        <v>54.42</v>
      </c>
      <c r="U678">
        <v>54.42</v>
      </c>
      <c r="V678" s="6">
        <v>5</v>
      </c>
      <c r="W678" s="6">
        <v>3</v>
      </c>
    </row>
    <row r="679" spans="1:23" x14ac:dyDescent="0.35">
      <c r="A679" t="s">
        <v>724</v>
      </c>
      <c r="B679" t="s">
        <v>37</v>
      </c>
      <c r="C679" t="s">
        <v>43</v>
      </c>
      <c r="D679" t="s">
        <v>13</v>
      </c>
      <c r="F679">
        <v>44329</v>
      </c>
      <c r="G679">
        <v>44355</v>
      </c>
      <c r="H679">
        <f t="shared" si="10"/>
        <v>26</v>
      </c>
      <c r="I679">
        <v>1</v>
      </c>
      <c r="L679">
        <v>0.75</v>
      </c>
      <c r="M679">
        <v>62.970199999999998</v>
      </c>
      <c r="N679" t="s">
        <v>17</v>
      </c>
      <c r="O679">
        <v>26</v>
      </c>
      <c r="P679">
        <v>80</v>
      </c>
      <c r="Q679">
        <v>60</v>
      </c>
      <c r="R679">
        <v>60</v>
      </c>
      <c r="S679">
        <v>62.970199999999998</v>
      </c>
      <c r="T679">
        <v>122.97020000000001</v>
      </c>
      <c r="U679">
        <v>122.97020000000001</v>
      </c>
      <c r="V679" s="6">
        <v>5</v>
      </c>
      <c r="W679" s="6">
        <v>3</v>
      </c>
    </row>
    <row r="680" spans="1:23" x14ac:dyDescent="0.35">
      <c r="A680" t="s">
        <v>725</v>
      </c>
      <c r="B680" t="s">
        <v>36</v>
      </c>
      <c r="C680" t="s">
        <v>7</v>
      </c>
      <c r="D680" t="s">
        <v>12</v>
      </c>
      <c r="F680">
        <v>44329</v>
      </c>
      <c r="G680">
        <v>44355</v>
      </c>
      <c r="H680">
        <f t="shared" si="10"/>
        <v>26</v>
      </c>
      <c r="I680">
        <v>2</v>
      </c>
      <c r="L680">
        <v>0.25</v>
      </c>
      <c r="M680">
        <v>63.441299999999998</v>
      </c>
      <c r="N680" t="s">
        <v>17</v>
      </c>
      <c r="O680">
        <v>26</v>
      </c>
      <c r="P680">
        <v>140</v>
      </c>
      <c r="Q680">
        <v>35</v>
      </c>
      <c r="R680">
        <v>35</v>
      </c>
      <c r="S680">
        <v>63.441299999999998</v>
      </c>
      <c r="T680">
        <v>98.441299999999998</v>
      </c>
      <c r="U680">
        <v>98.441299999999998</v>
      </c>
      <c r="V680" s="6">
        <v>5</v>
      </c>
      <c r="W680" s="6">
        <v>3</v>
      </c>
    </row>
    <row r="681" spans="1:23" x14ac:dyDescent="0.35">
      <c r="A681" t="s">
        <v>726</v>
      </c>
      <c r="B681" t="s">
        <v>34</v>
      </c>
      <c r="C681" t="s">
        <v>44</v>
      </c>
      <c r="D681" t="s">
        <v>13</v>
      </c>
      <c r="F681">
        <v>44329</v>
      </c>
      <c r="G681">
        <v>44363</v>
      </c>
      <c r="H681">
        <f t="shared" si="10"/>
        <v>34</v>
      </c>
      <c r="I681">
        <v>1</v>
      </c>
      <c r="L681">
        <v>0.5</v>
      </c>
      <c r="M681">
        <v>30</v>
      </c>
      <c r="N681" t="s">
        <v>18</v>
      </c>
      <c r="O681">
        <v>34</v>
      </c>
      <c r="P681">
        <v>80</v>
      </c>
      <c r="Q681">
        <v>40</v>
      </c>
      <c r="R681">
        <v>40</v>
      </c>
      <c r="S681">
        <v>30</v>
      </c>
      <c r="T681">
        <v>70</v>
      </c>
      <c r="U681">
        <v>70</v>
      </c>
      <c r="V681" s="6">
        <v>5</v>
      </c>
      <c r="W681" s="6">
        <v>4</v>
      </c>
    </row>
    <row r="682" spans="1:23" x14ac:dyDescent="0.35">
      <c r="A682" t="s">
        <v>727</v>
      </c>
      <c r="B682" t="s">
        <v>41</v>
      </c>
      <c r="C682" t="s">
        <v>7</v>
      </c>
      <c r="D682" t="s">
        <v>13</v>
      </c>
      <c r="F682">
        <v>44329</v>
      </c>
      <c r="G682">
        <v>44364</v>
      </c>
      <c r="H682">
        <f t="shared" si="10"/>
        <v>35</v>
      </c>
      <c r="I682">
        <v>1</v>
      </c>
      <c r="L682">
        <v>0.5</v>
      </c>
      <c r="M682">
        <v>496</v>
      </c>
      <c r="N682" t="s">
        <v>17</v>
      </c>
      <c r="O682">
        <v>35</v>
      </c>
      <c r="P682">
        <v>80</v>
      </c>
      <c r="Q682">
        <v>40</v>
      </c>
      <c r="R682">
        <v>40</v>
      </c>
      <c r="S682">
        <v>496</v>
      </c>
      <c r="T682">
        <v>536</v>
      </c>
      <c r="U682">
        <v>536</v>
      </c>
      <c r="V682" s="6">
        <v>5</v>
      </c>
      <c r="W682" s="6">
        <v>5</v>
      </c>
    </row>
    <row r="683" spans="1:23" hidden="1" x14ac:dyDescent="0.35">
      <c r="A683" t="s">
        <v>728</v>
      </c>
      <c r="B683" t="s">
        <v>35</v>
      </c>
      <c r="C683" t="s">
        <v>44</v>
      </c>
      <c r="D683" t="s">
        <v>13</v>
      </c>
      <c r="E683" t="s">
        <v>3</v>
      </c>
      <c r="F683">
        <v>44329</v>
      </c>
      <c r="H683">
        <f t="shared" si="10"/>
        <v>-44329</v>
      </c>
      <c r="I683">
        <v>1</v>
      </c>
      <c r="K683" t="s">
        <v>3</v>
      </c>
      <c r="M683">
        <v>126.81</v>
      </c>
      <c r="N683" t="s">
        <v>18</v>
      </c>
      <c r="O683" t="s">
        <v>1054</v>
      </c>
      <c r="P683">
        <v>80</v>
      </c>
      <c r="Q683">
        <v>0</v>
      </c>
      <c r="R683">
        <v>0</v>
      </c>
      <c r="S683">
        <v>0</v>
      </c>
      <c r="T683">
        <v>126.81</v>
      </c>
      <c r="U683">
        <v>0</v>
      </c>
      <c r="V683" s="6">
        <v>5</v>
      </c>
      <c r="W683" s="6">
        <v>7</v>
      </c>
    </row>
    <row r="684" spans="1:23" hidden="1" x14ac:dyDescent="0.35">
      <c r="A684" t="s">
        <v>729</v>
      </c>
      <c r="B684" t="s">
        <v>38</v>
      </c>
      <c r="C684" t="s">
        <v>8</v>
      </c>
      <c r="D684" t="s">
        <v>1</v>
      </c>
      <c r="F684">
        <v>44329</v>
      </c>
      <c r="H684">
        <f t="shared" si="10"/>
        <v>-44329</v>
      </c>
      <c r="I684">
        <v>2</v>
      </c>
      <c r="M684">
        <v>144</v>
      </c>
      <c r="N684" t="s">
        <v>18</v>
      </c>
      <c r="O684" t="s">
        <v>1054</v>
      </c>
      <c r="P684">
        <v>140</v>
      </c>
      <c r="Q684">
        <v>0</v>
      </c>
      <c r="R684">
        <v>0</v>
      </c>
      <c r="S684">
        <v>144</v>
      </c>
      <c r="T684">
        <v>144</v>
      </c>
      <c r="U684">
        <v>144</v>
      </c>
      <c r="V684" s="6">
        <v>5</v>
      </c>
      <c r="W684" s="6">
        <v>7</v>
      </c>
    </row>
    <row r="685" spans="1:23" x14ac:dyDescent="0.35">
      <c r="A685" t="s">
        <v>730</v>
      </c>
      <c r="B685" t="s">
        <v>40</v>
      </c>
      <c r="C685" t="s">
        <v>7</v>
      </c>
      <c r="D685" t="s">
        <v>13</v>
      </c>
      <c r="F685">
        <v>44331</v>
      </c>
      <c r="G685">
        <v>44354</v>
      </c>
      <c r="H685">
        <f t="shared" si="10"/>
        <v>23</v>
      </c>
      <c r="I685">
        <v>2</v>
      </c>
      <c r="K685" t="s">
        <v>3</v>
      </c>
      <c r="L685">
        <v>0.5</v>
      </c>
      <c r="M685">
        <v>494.92989999999998</v>
      </c>
      <c r="N685" t="s">
        <v>18</v>
      </c>
      <c r="O685">
        <v>23</v>
      </c>
      <c r="P685">
        <v>140</v>
      </c>
      <c r="Q685">
        <v>70</v>
      </c>
      <c r="R685">
        <v>70</v>
      </c>
      <c r="S685">
        <v>0</v>
      </c>
      <c r="T685">
        <v>564.92989999999998</v>
      </c>
      <c r="U685">
        <v>70</v>
      </c>
      <c r="V685" s="6">
        <v>7</v>
      </c>
      <c r="W685" s="6">
        <v>2</v>
      </c>
    </row>
    <row r="686" spans="1:23" x14ac:dyDescent="0.35">
      <c r="A686" t="s">
        <v>731</v>
      </c>
      <c r="B686" t="s">
        <v>36</v>
      </c>
      <c r="C686" t="s">
        <v>7</v>
      </c>
      <c r="D686" t="s">
        <v>12</v>
      </c>
      <c r="F686">
        <v>44331</v>
      </c>
      <c r="G686">
        <v>44355</v>
      </c>
      <c r="H686">
        <f t="shared" si="10"/>
        <v>24</v>
      </c>
      <c r="I686">
        <v>2</v>
      </c>
      <c r="L686">
        <v>0.25</v>
      </c>
      <c r="M686">
        <v>30.0473</v>
      </c>
      <c r="N686" t="s">
        <v>18</v>
      </c>
      <c r="O686">
        <v>24</v>
      </c>
      <c r="P686">
        <v>140</v>
      </c>
      <c r="Q686">
        <v>35</v>
      </c>
      <c r="R686">
        <v>35</v>
      </c>
      <c r="S686">
        <v>30.0473</v>
      </c>
      <c r="T686">
        <v>65.047300000000007</v>
      </c>
      <c r="U686">
        <v>65.047300000000007</v>
      </c>
      <c r="V686" s="6">
        <v>7</v>
      </c>
      <c r="W686" s="6">
        <v>3</v>
      </c>
    </row>
    <row r="687" spans="1:23" x14ac:dyDescent="0.35">
      <c r="A687" t="s">
        <v>732</v>
      </c>
      <c r="B687" t="s">
        <v>39</v>
      </c>
      <c r="C687" t="s">
        <v>9</v>
      </c>
      <c r="D687" t="s">
        <v>12</v>
      </c>
      <c r="E687" t="s">
        <v>3</v>
      </c>
      <c r="F687">
        <v>44333</v>
      </c>
      <c r="G687">
        <v>44341</v>
      </c>
      <c r="H687">
        <f t="shared" si="10"/>
        <v>8</v>
      </c>
      <c r="I687">
        <v>1</v>
      </c>
      <c r="L687">
        <v>0.25</v>
      </c>
      <c r="M687">
        <v>147.63820000000001</v>
      </c>
      <c r="N687" t="s">
        <v>17</v>
      </c>
      <c r="O687">
        <v>8</v>
      </c>
      <c r="P687">
        <v>80</v>
      </c>
      <c r="Q687">
        <v>20</v>
      </c>
      <c r="R687">
        <v>20</v>
      </c>
      <c r="S687">
        <v>147.63820000000001</v>
      </c>
      <c r="T687">
        <v>167.63820000000001</v>
      </c>
      <c r="U687">
        <v>167.63820000000001</v>
      </c>
      <c r="V687" s="6">
        <v>2</v>
      </c>
      <c r="W687" s="6">
        <v>3</v>
      </c>
    </row>
    <row r="688" spans="1:23" x14ac:dyDescent="0.35">
      <c r="A688" t="s">
        <v>733</v>
      </c>
      <c r="B688" t="s">
        <v>36</v>
      </c>
      <c r="C688" t="s">
        <v>7</v>
      </c>
      <c r="D688" t="s">
        <v>13</v>
      </c>
      <c r="F688">
        <v>44333</v>
      </c>
      <c r="G688">
        <v>44344</v>
      </c>
      <c r="H688">
        <f t="shared" si="10"/>
        <v>11</v>
      </c>
      <c r="I688">
        <v>2</v>
      </c>
      <c r="L688">
        <v>0.5</v>
      </c>
      <c r="M688">
        <v>37.44</v>
      </c>
      <c r="N688" t="s">
        <v>18</v>
      </c>
      <c r="O688">
        <v>11</v>
      </c>
      <c r="P688">
        <v>140</v>
      </c>
      <c r="Q688">
        <v>70</v>
      </c>
      <c r="R688">
        <v>70</v>
      </c>
      <c r="S688">
        <v>37.44</v>
      </c>
      <c r="T688">
        <v>107.44</v>
      </c>
      <c r="U688">
        <v>107.44</v>
      </c>
      <c r="V688" s="6">
        <v>2</v>
      </c>
      <c r="W688" s="6">
        <v>6</v>
      </c>
    </row>
    <row r="689" spans="1:23" x14ac:dyDescent="0.35">
      <c r="A689" t="s">
        <v>734</v>
      </c>
      <c r="B689" t="s">
        <v>41</v>
      </c>
      <c r="C689" t="s">
        <v>7</v>
      </c>
      <c r="D689" t="s">
        <v>12</v>
      </c>
      <c r="F689">
        <v>44333</v>
      </c>
      <c r="G689">
        <v>44349</v>
      </c>
      <c r="H689">
        <f t="shared" si="10"/>
        <v>16</v>
      </c>
      <c r="I689">
        <v>2</v>
      </c>
      <c r="L689">
        <v>0.5</v>
      </c>
      <c r="M689">
        <v>288</v>
      </c>
      <c r="N689" t="s">
        <v>17</v>
      </c>
      <c r="O689">
        <v>16</v>
      </c>
      <c r="P689">
        <v>140</v>
      </c>
      <c r="Q689">
        <v>70</v>
      </c>
      <c r="R689">
        <v>70</v>
      </c>
      <c r="S689">
        <v>288</v>
      </c>
      <c r="T689">
        <v>358</v>
      </c>
      <c r="U689">
        <v>358</v>
      </c>
      <c r="V689" s="6">
        <v>2</v>
      </c>
      <c r="W689" s="6">
        <v>4</v>
      </c>
    </row>
    <row r="690" spans="1:23" x14ac:dyDescent="0.35">
      <c r="A690" t="s">
        <v>735</v>
      </c>
      <c r="B690" t="s">
        <v>35</v>
      </c>
      <c r="C690" t="s">
        <v>44</v>
      </c>
      <c r="D690" t="s">
        <v>12</v>
      </c>
      <c r="F690">
        <v>44333</v>
      </c>
      <c r="G690">
        <v>44349</v>
      </c>
      <c r="H690">
        <f t="shared" si="10"/>
        <v>16</v>
      </c>
      <c r="I690">
        <v>2</v>
      </c>
      <c r="L690">
        <v>1</v>
      </c>
      <c r="M690">
        <v>150</v>
      </c>
      <c r="N690" t="s">
        <v>18</v>
      </c>
      <c r="O690">
        <v>16</v>
      </c>
      <c r="P690">
        <v>140</v>
      </c>
      <c r="Q690">
        <v>140</v>
      </c>
      <c r="R690">
        <v>140</v>
      </c>
      <c r="S690">
        <v>150</v>
      </c>
      <c r="T690">
        <v>290</v>
      </c>
      <c r="U690">
        <v>290</v>
      </c>
      <c r="V690" s="6">
        <v>2</v>
      </c>
      <c r="W690" s="6">
        <v>4</v>
      </c>
    </row>
    <row r="691" spans="1:23" x14ac:dyDescent="0.35">
      <c r="A691" t="s">
        <v>736</v>
      </c>
      <c r="B691" t="s">
        <v>36</v>
      </c>
      <c r="C691" t="s">
        <v>7</v>
      </c>
      <c r="D691" t="s">
        <v>11</v>
      </c>
      <c r="F691">
        <v>44333</v>
      </c>
      <c r="G691">
        <v>44355</v>
      </c>
      <c r="H691">
        <f t="shared" si="10"/>
        <v>22</v>
      </c>
      <c r="I691">
        <v>1</v>
      </c>
      <c r="L691">
        <v>0.25</v>
      </c>
      <c r="M691">
        <v>42.66</v>
      </c>
      <c r="N691" t="s">
        <v>17</v>
      </c>
      <c r="O691">
        <v>22</v>
      </c>
      <c r="P691">
        <v>80</v>
      </c>
      <c r="Q691">
        <v>20</v>
      </c>
      <c r="R691">
        <v>20</v>
      </c>
      <c r="S691">
        <v>42.66</v>
      </c>
      <c r="T691">
        <v>62.66</v>
      </c>
      <c r="U691">
        <v>62.66</v>
      </c>
      <c r="V691" s="6">
        <v>2</v>
      </c>
      <c r="W691" s="6">
        <v>3</v>
      </c>
    </row>
    <row r="692" spans="1:23" x14ac:dyDescent="0.35">
      <c r="A692" t="s">
        <v>737</v>
      </c>
      <c r="B692" t="s">
        <v>36</v>
      </c>
      <c r="C692" t="s">
        <v>7</v>
      </c>
      <c r="D692" t="s">
        <v>12</v>
      </c>
      <c r="F692">
        <v>44333</v>
      </c>
      <c r="G692">
        <v>44355</v>
      </c>
      <c r="H692">
        <f t="shared" si="10"/>
        <v>22</v>
      </c>
      <c r="I692">
        <v>1</v>
      </c>
      <c r="L692">
        <v>0.25</v>
      </c>
      <c r="M692">
        <v>287.25</v>
      </c>
      <c r="N692" t="s">
        <v>17</v>
      </c>
      <c r="O692">
        <v>22</v>
      </c>
      <c r="P692">
        <v>80</v>
      </c>
      <c r="Q692">
        <v>20</v>
      </c>
      <c r="R692">
        <v>20</v>
      </c>
      <c r="S692">
        <v>287.25</v>
      </c>
      <c r="T692">
        <v>307.25</v>
      </c>
      <c r="U692">
        <v>307.25</v>
      </c>
      <c r="V692" s="6">
        <v>2</v>
      </c>
      <c r="W692" s="6">
        <v>3</v>
      </c>
    </row>
    <row r="693" spans="1:23" x14ac:dyDescent="0.35">
      <c r="A693" t="s">
        <v>738</v>
      </c>
      <c r="B693" t="s">
        <v>38</v>
      </c>
      <c r="C693" t="s">
        <v>44</v>
      </c>
      <c r="D693" t="s">
        <v>11</v>
      </c>
      <c r="F693">
        <v>44333</v>
      </c>
      <c r="G693">
        <v>44358</v>
      </c>
      <c r="H693">
        <f t="shared" si="10"/>
        <v>25</v>
      </c>
      <c r="I693">
        <v>2</v>
      </c>
      <c r="L693">
        <v>0.25</v>
      </c>
      <c r="M693">
        <v>147.4015</v>
      </c>
      <c r="N693" t="s">
        <v>18</v>
      </c>
      <c r="O693">
        <v>25</v>
      </c>
      <c r="P693">
        <v>140</v>
      </c>
      <c r="Q693">
        <v>35</v>
      </c>
      <c r="R693">
        <v>35</v>
      </c>
      <c r="S693">
        <v>147.4015</v>
      </c>
      <c r="T693">
        <v>182.4015</v>
      </c>
      <c r="U693">
        <v>182.4015</v>
      </c>
      <c r="V693" s="6">
        <v>2</v>
      </c>
      <c r="W693" s="6">
        <v>6</v>
      </c>
    </row>
    <row r="694" spans="1:23" x14ac:dyDescent="0.35">
      <c r="A694" t="s">
        <v>739</v>
      </c>
      <c r="B694" t="s">
        <v>36</v>
      </c>
      <c r="C694" t="s">
        <v>7</v>
      </c>
      <c r="D694" t="s">
        <v>11</v>
      </c>
      <c r="F694">
        <v>44333</v>
      </c>
      <c r="G694">
        <v>44366</v>
      </c>
      <c r="H694">
        <f t="shared" si="10"/>
        <v>33</v>
      </c>
      <c r="I694">
        <v>1</v>
      </c>
      <c r="L694">
        <v>0.25</v>
      </c>
      <c r="M694">
        <v>59.242100000000001</v>
      </c>
      <c r="N694" t="s">
        <v>18</v>
      </c>
      <c r="O694">
        <v>33</v>
      </c>
      <c r="P694">
        <v>80</v>
      </c>
      <c r="Q694">
        <v>20</v>
      </c>
      <c r="R694">
        <v>20</v>
      </c>
      <c r="S694">
        <v>59.242100000000001</v>
      </c>
      <c r="T694">
        <v>79.242099999999994</v>
      </c>
      <c r="U694">
        <v>79.242099999999994</v>
      </c>
      <c r="V694" s="6">
        <v>2</v>
      </c>
      <c r="W694" s="6">
        <v>7</v>
      </c>
    </row>
    <row r="695" spans="1:23" x14ac:dyDescent="0.35">
      <c r="A695" t="s">
        <v>740</v>
      </c>
      <c r="B695" t="s">
        <v>36</v>
      </c>
      <c r="C695" t="s">
        <v>7</v>
      </c>
      <c r="D695" t="s">
        <v>12</v>
      </c>
      <c r="F695">
        <v>44333</v>
      </c>
      <c r="G695">
        <v>44361</v>
      </c>
      <c r="H695">
        <f t="shared" si="10"/>
        <v>28</v>
      </c>
      <c r="I695">
        <v>1</v>
      </c>
      <c r="L695">
        <v>0.25</v>
      </c>
      <c r="M695">
        <v>240</v>
      </c>
      <c r="N695" t="s">
        <v>17</v>
      </c>
      <c r="O695">
        <v>28</v>
      </c>
      <c r="P695">
        <v>80</v>
      </c>
      <c r="Q695">
        <v>20</v>
      </c>
      <c r="R695">
        <v>20</v>
      </c>
      <c r="S695">
        <v>240</v>
      </c>
      <c r="T695">
        <v>260</v>
      </c>
      <c r="U695">
        <v>260</v>
      </c>
      <c r="V695" s="6">
        <v>2</v>
      </c>
      <c r="W695" s="6">
        <v>2</v>
      </c>
    </row>
    <row r="696" spans="1:23" x14ac:dyDescent="0.35">
      <c r="A696" t="s">
        <v>741</v>
      </c>
      <c r="B696" t="s">
        <v>36</v>
      </c>
      <c r="C696" t="s">
        <v>7</v>
      </c>
      <c r="D696" t="s">
        <v>11</v>
      </c>
      <c r="F696">
        <v>44333</v>
      </c>
      <c r="G696">
        <v>44369</v>
      </c>
      <c r="H696">
        <f t="shared" si="10"/>
        <v>36</v>
      </c>
      <c r="I696">
        <v>2</v>
      </c>
      <c r="L696">
        <v>0.25</v>
      </c>
      <c r="M696">
        <v>197.47</v>
      </c>
      <c r="N696" t="s">
        <v>18</v>
      </c>
      <c r="O696">
        <v>36</v>
      </c>
      <c r="P696">
        <v>140</v>
      </c>
      <c r="Q696">
        <v>35</v>
      </c>
      <c r="R696">
        <v>35</v>
      </c>
      <c r="S696">
        <v>197.47</v>
      </c>
      <c r="T696">
        <v>232.47</v>
      </c>
      <c r="U696">
        <v>232.47</v>
      </c>
      <c r="V696" s="6">
        <v>2</v>
      </c>
      <c r="W696" s="6">
        <v>3</v>
      </c>
    </row>
    <row r="697" spans="1:23" x14ac:dyDescent="0.35">
      <c r="A697" t="s">
        <v>742</v>
      </c>
      <c r="B697" t="s">
        <v>41</v>
      </c>
      <c r="C697" t="s">
        <v>7</v>
      </c>
      <c r="D697" t="s">
        <v>12</v>
      </c>
      <c r="F697">
        <v>44333</v>
      </c>
      <c r="G697">
        <v>44393</v>
      </c>
      <c r="H697">
        <f t="shared" si="10"/>
        <v>60</v>
      </c>
      <c r="I697">
        <v>2</v>
      </c>
      <c r="L697">
        <v>0.5</v>
      </c>
      <c r="M697">
        <v>304.19459999999998</v>
      </c>
      <c r="N697" t="s">
        <v>18</v>
      </c>
      <c r="O697">
        <v>60</v>
      </c>
      <c r="P697">
        <v>140</v>
      </c>
      <c r="Q697">
        <v>70</v>
      </c>
      <c r="R697">
        <v>70</v>
      </c>
      <c r="S697">
        <v>304.19459999999998</v>
      </c>
      <c r="T697">
        <v>374.19459999999998</v>
      </c>
      <c r="U697">
        <v>374.19459999999998</v>
      </c>
      <c r="V697" s="6">
        <v>2</v>
      </c>
      <c r="W697" s="6">
        <v>6</v>
      </c>
    </row>
    <row r="698" spans="1:23" x14ac:dyDescent="0.35">
      <c r="A698" t="s">
        <v>743</v>
      </c>
      <c r="B698" t="s">
        <v>39</v>
      </c>
      <c r="C698" t="s">
        <v>9</v>
      </c>
      <c r="D698" t="s">
        <v>13</v>
      </c>
      <c r="F698">
        <v>44334</v>
      </c>
      <c r="G698">
        <v>44343</v>
      </c>
      <c r="H698">
        <f t="shared" si="10"/>
        <v>9</v>
      </c>
      <c r="I698">
        <v>1</v>
      </c>
      <c r="L698">
        <v>0.5</v>
      </c>
      <c r="M698">
        <v>64.342100000000002</v>
      </c>
      <c r="N698" t="s">
        <v>17</v>
      </c>
      <c r="O698">
        <v>9</v>
      </c>
      <c r="P698">
        <v>80</v>
      </c>
      <c r="Q698">
        <v>40</v>
      </c>
      <c r="R698">
        <v>40</v>
      </c>
      <c r="S698">
        <v>64.342100000000002</v>
      </c>
      <c r="T698">
        <v>104.3421</v>
      </c>
      <c r="U698">
        <v>104.3421</v>
      </c>
      <c r="V698" s="6">
        <v>3</v>
      </c>
      <c r="W698" s="6">
        <v>5</v>
      </c>
    </row>
    <row r="699" spans="1:23" x14ac:dyDescent="0.35">
      <c r="A699" t="s">
        <v>744</v>
      </c>
      <c r="B699" t="s">
        <v>37</v>
      </c>
      <c r="C699" t="s">
        <v>43</v>
      </c>
      <c r="D699" t="s">
        <v>13</v>
      </c>
      <c r="F699">
        <v>44334</v>
      </c>
      <c r="G699">
        <v>44347</v>
      </c>
      <c r="H699">
        <f t="shared" si="10"/>
        <v>13</v>
      </c>
      <c r="I699">
        <v>1</v>
      </c>
      <c r="L699">
        <v>0.5</v>
      </c>
      <c r="M699">
        <v>10.27</v>
      </c>
      <c r="N699" t="s">
        <v>17</v>
      </c>
      <c r="O699">
        <v>13</v>
      </c>
      <c r="P699">
        <v>80</v>
      </c>
      <c r="Q699">
        <v>40</v>
      </c>
      <c r="R699">
        <v>40</v>
      </c>
      <c r="S699">
        <v>10.27</v>
      </c>
      <c r="T699">
        <v>50.269999999999996</v>
      </c>
      <c r="U699">
        <v>50.269999999999996</v>
      </c>
      <c r="V699" s="6">
        <v>3</v>
      </c>
      <c r="W699" s="6">
        <v>2</v>
      </c>
    </row>
    <row r="700" spans="1:23" x14ac:dyDescent="0.35">
      <c r="A700" t="s">
        <v>745</v>
      </c>
      <c r="B700" t="s">
        <v>35</v>
      </c>
      <c r="C700" t="s">
        <v>9</v>
      </c>
      <c r="D700" t="s">
        <v>12</v>
      </c>
      <c r="F700">
        <v>44334</v>
      </c>
      <c r="G700">
        <v>44350</v>
      </c>
      <c r="H700">
        <f t="shared" si="10"/>
        <v>16</v>
      </c>
      <c r="I700">
        <v>2</v>
      </c>
      <c r="L700">
        <v>0.75</v>
      </c>
      <c r="M700">
        <v>319.02080000000001</v>
      </c>
      <c r="N700" t="s">
        <v>18</v>
      </c>
      <c r="O700">
        <v>16</v>
      </c>
      <c r="P700">
        <v>140</v>
      </c>
      <c r="Q700">
        <v>105</v>
      </c>
      <c r="R700">
        <v>105</v>
      </c>
      <c r="S700">
        <v>319.02080000000001</v>
      </c>
      <c r="T700">
        <v>424.02080000000001</v>
      </c>
      <c r="U700">
        <v>424.02080000000001</v>
      </c>
      <c r="V700" s="6">
        <v>3</v>
      </c>
      <c r="W700" s="6">
        <v>5</v>
      </c>
    </row>
    <row r="701" spans="1:23" x14ac:dyDescent="0.35">
      <c r="A701" t="s">
        <v>746</v>
      </c>
      <c r="B701" t="s">
        <v>35</v>
      </c>
      <c r="C701" t="s">
        <v>8</v>
      </c>
      <c r="D701" t="s">
        <v>13</v>
      </c>
      <c r="F701">
        <v>44334</v>
      </c>
      <c r="G701">
        <v>44348</v>
      </c>
      <c r="H701">
        <f t="shared" si="10"/>
        <v>14</v>
      </c>
      <c r="I701">
        <v>1</v>
      </c>
      <c r="L701">
        <v>0.75</v>
      </c>
      <c r="M701">
        <v>131</v>
      </c>
      <c r="N701" t="s">
        <v>18</v>
      </c>
      <c r="O701">
        <v>14</v>
      </c>
      <c r="P701">
        <v>80</v>
      </c>
      <c r="Q701">
        <v>60</v>
      </c>
      <c r="R701">
        <v>60</v>
      </c>
      <c r="S701">
        <v>131</v>
      </c>
      <c r="T701">
        <v>191</v>
      </c>
      <c r="U701">
        <v>191</v>
      </c>
      <c r="V701" s="6">
        <v>3</v>
      </c>
      <c r="W701" s="6">
        <v>3</v>
      </c>
    </row>
    <row r="702" spans="1:23" x14ac:dyDescent="0.35">
      <c r="A702" t="s">
        <v>747</v>
      </c>
      <c r="B702" t="s">
        <v>36</v>
      </c>
      <c r="C702" t="s">
        <v>7</v>
      </c>
      <c r="D702" t="s">
        <v>12</v>
      </c>
      <c r="F702">
        <v>44334</v>
      </c>
      <c r="G702">
        <v>44349</v>
      </c>
      <c r="H702">
        <f t="shared" si="10"/>
        <v>15</v>
      </c>
      <c r="I702">
        <v>2</v>
      </c>
      <c r="L702">
        <v>0.25</v>
      </c>
      <c r="M702">
        <v>167</v>
      </c>
      <c r="N702" t="s">
        <v>17</v>
      </c>
      <c r="O702">
        <v>15</v>
      </c>
      <c r="P702">
        <v>140</v>
      </c>
      <c r="Q702">
        <v>35</v>
      </c>
      <c r="R702">
        <v>35</v>
      </c>
      <c r="S702">
        <v>167</v>
      </c>
      <c r="T702">
        <v>202</v>
      </c>
      <c r="U702">
        <v>202</v>
      </c>
      <c r="V702" s="6">
        <v>3</v>
      </c>
      <c r="W702" s="6">
        <v>4</v>
      </c>
    </row>
    <row r="703" spans="1:23" x14ac:dyDescent="0.35">
      <c r="A703" t="s">
        <v>748</v>
      </c>
      <c r="B703" t="s">
        <v>39</v>
      </c>
      <c r="C703" t="s">
        <v>9</v>
      </c>
      <c r="D703" t="s">
        <v>13</v>
      </c>
      <c r="F703">
        <v>44334</v>
      </c>
      <c r="G703">
        <v>44356</v>
      </c>
      <c r="H703">
        <f t="shared" si="10"/>
        <v>22</v>
      </c>
      <c r="I703">
        <v>1</v>
      </c>
      <c r="L703">
        <v>0.5</v>
      </c>
      <c r="M703">
        <v>91.041700000000006</v>
      </c>
      <c r="N703" t="s">
        <v>17</v>
      </c>
      <c r="O703">
        <v>22</v>
      </c>
      <c r="P703">
        <v>80</v>
      </c>
      <c r="Q703">
        <v>40</v>
      </c>
      <c r="R703">
        <v>40</v>
      </c>
      <c r="S703">
        <v>91.041700000000006</v>
      </c>
      <c r="T703">
        <v>131.04169999999999</v>
      </c>
      <c r="U703">
        <v>131.04169999999999</v>
      </c>
      <c r="V703" s="6">
        <v>3</v>
      </c>
      <c r="W703" s="6">
        <v>4</v>
      </c>
    </row>
    <row r="704" spans="1:23" x14ac:dyDescent="0.35">
      <c r="A704" t="s">
        <v>749</v>
      </c>
      <c r="B704" t="s">
        <v>38</v>
      </c>
      <c r="C704" t="s">
        <v>8</v>
      </c>
      <c r="D704" t="s">
        <v>12</v>
      </c>
      <c r="F704">
        <v>44334</v>
      </c>
      <c r="G704">
        <v>44369</v>
      </c>
      <c r="H704">
        <f t="shared" si="10"/>
        <v>35</v>
      </c>
      <c r="I704">
        <v>1</v>
      </c>
      <c r="L704">
        <v>0.25</v>
      </c>
      <c r="M704">
        <v>44.9221</v>
      </c>
      <c r="N704" t="s">
        <v>18</v>
      </c>
      <c r="O704">
        <v>35</v>
      </c>
      <c r="P704">
        <v>80</v>
      </c>
      <c r="Q704">
        <v>20</v>
      </c>
      <c r="R704">
        <v>20</v>
      </c>
      <c r="S704">
        <v>44.9221</v>
      </c>
      <c r="T704">
        <v>64.9221</v>
      </c>
      <c r="U704">
        <v>64.9221</v>
      </c>
      <c r="V704" s="6">
        <v>3</v>
      </c>
      <c r="W704" s="6">
        <v>3</v>
      </c>
    </row>
    <row r="705" spans="1:23" x14ac:dyDescent="0.35">
      <c r="A705" t="s">
        <v>750</v>
      </c>
      <c r="B705" t="s">
        <v>35</v>
      </c>
      <c r="C705" t="s">
        <v>44</v>
      </c>
      <c r="D705" t="s">
        <v>13</v>
      </c>
      <c r="F705">
        <v>44334</v>
      </c>
      <c r="G705">
        <v>44400</v>
      </c>
      <c r="H705">
        <f t="shared" si="10"/>
        <v>66</v>
      </c>
      <c r="I705">
        <v>1</v>
      </c>
      <c r="J705" t="s">
        <v>3</v>
      </c>
      <c r="K705" t="s">
        <v>3</v>
      </c>
      <c r="L705">
        <v>1</v>
      </c>
      <c r="M705">
        <v>163.92760000000001</v>
      </c>
      <c r="N705" t="s">
        <v>20</v>
      </c>
      <c r="O705">
        <v>66</v>
      </c>
      <c r="P705">
        <v>80</v>
      </c>
      <c r="Q705">
        <v>80</v>
      </c>
      <c r="R705">
        <v>0</v>
      </c>
      <c r="S705">
        <v>0</v>
      </c>
      <c r="T705">
        <v>243.92760000000001</v>
      </c>
      <c r="U705">
        <v>0</v>
      </c>
      <c r="V705" s="6">
        <v>3</v>
      </c>
      <c r="W705" s="6">
        <v>6</v>
      </c>
    </row>
    <row r="706" spans="1:23" hidden="1" x14ac:dyDescent="0.35">
      <c r="A706" t="s">
        <v>751</v>
      </c>
      <c r="B706" t="s">
        <v>39</v>
      </c>
      <c r="C706" t="s">
        <v>44</v>
      </c>
      <c r="D706" t="s">
        <v>1</v>
      </c>
      <c r="F706">
        <v>44334</v>
      </c>
      <c r="H706">
        <f t="shared" si="10"/>
        <v>-44334</v>
      </c>
      <c r="I706">
        <v>2</v>
      </c>
      <c r="M706">
        <v>281.61579999999998</v>
      </c>
      <c r="N706" t="s">
        <v>17</v>
      </c>
      <c r="O706" t="s">
        <v>1054</v>
      </c>
      <c r="P706">
        <v>140</v>
      </c>
      <c r="Q706">
        <v>0</v>
      </c>
      <c r="R706">
        <v>0</v>
      </c>
      <c r="S706">
        <v>281.61579999999998</v>
      </c>
      <c r="T706">
        <v>281.61579999999998</v>
      </c>
      <c r="U706">
        <v>281.61579999999998</v>
      </c>
      <c r="V706" s="6">
        <v>3</v>
      </c>
      <c r="W706" s="6">
        <v>7</v>
      </c>
    </row>
    <row r="707" spans="1:23" x14ac:dyDescent="0.35">
      <c r="A707" t="s">
        <v>752</v>
      </c>
      <c r="B707" t="s">
        <v>37</v>
      </c>
      <c r="C707" t="s">
        <v>43</v>
      </c>
      <c r="D707" t="s">
        <v>12</v>
      </c>
      <c r="F707">
        <v>44335</v>
      </c>
      <c r="G707">
        <v>44347</v>
      </c>
      <c r="H707">
        <f t="shared" ref="H707:H770" si="11">G707-F707</f>
        <v>12</v>
      </c>
      <c r="I707">
        <v>1</v>
      </c>
      <c r="L707">
        <v>0.5</v>
      </c>
      <c r="M707">
        <v>7.02</v>
      </c>
      <c r="N707" t="s">
        <v>19</v>
      </c>
      <c r="O707">
        <v>12</v>
      </c>
      <c r="P707">
        <v>80</v>
      </c>
      <c r="Q707">
        <v>40</v>
      </c>
      <c r="R707">
        <v>40</v>
      </c>
      <c r="S707">
        <v>7.02</v>
      </c>
      <c r="T707">
        <v>47.019999999999996</v>
      </c>
      <c r="U707">
        <v>47.019999999999996</v>
      </c>
      <c r="V707" s="6">
        <v>4</v>
      </c>
      <c r="W707" s="6">
        <v>2</v>
      </c>
    </row>
    <row r="708" spans="1:23" x14ac:dyDescent="0.35">
      <c r="A708" t="s">
        <v>753</v>
      </c>
      <c r="B708" t="s">
        <v>37</v>
      </c>
      <c r="C708" t="s">
        <v>43</v>
      </c>
      <c r="D708" t="s">
        <v>12</v>
      </c>
      <c r="F708">
        <v>44335</v>
      </c>
      <c r="G708">
        <v>44347</v>
      </c>
      <c r="H708">
        <f t="shared" si="11"/>
        <v>12</v>
      </c>
      <c r="I708">
        <v>1</v>
      </c>
      <c r="L708">
        <v>0.5</v>
      </c>
      <c r="M708">
        <v>28.996500000000001</v>
      </c>
      <c r="N708" t="s">
        <v>17</v>
      </c>
      <c r="O708">
        <v>12</v>
      </c>
      <c r="P708">
        <v>80</v>
      </c>
      <c r="Q708">
        <v>40</v>
      </c>
      <c r="R708">
        <v>40</v>
      </c>
      <c r="S708">
        <v>28.996500000000001</v>
      </c>
      <c r="T708">
        <v>68.996499999999997</v>
      </c>
      <c r="U708">
        <v>68.996499999999997</v>
      </c>
      <c r="V708" s="6">
        <v>4</v>
      </c>
      <c r="W708" s="6">
        <v>2</v>
      </c>
    </row>
    <row r="709" spans="1:23" x14ac:dyDescent="0.35">
      <c r="A709" t="s">
        <v>754</v>
      </c>
      <c r="B709" t="s">
        <v>37</v>
      </c>
      <c r="C709" t="s">
        <v>43</v>
      </c>
      <c r="D709" t="s">
        <v>12</v>
      </c>
      <c r="F709">
        <v>44335</v>
      </c>
      <c r="G709">
        <v>44347</v>
      </c>
      <c r="H709">
        <f t="shared" si="11"/>
        <v>12</v>
      </c>
      <c r="I709">
        <v>1</v>
      </c>
      <c r="L709">
        <v>0.5</v>
      </c>
      <c r="M709">
        <v>50.57</v>
      </c>
      <c r="N709" t="s">
        <v>19</v>
      </c>
      <c r="O709">
        <v>12</v>
      </c>
      <c r="P709">
        <v>80</v>
      </c>
      <c r="Q709">
        <v>40</v>
      </c>
      <c r="R709">
        <v>40</v>
      </c>
      <c r="S709">
        <v>50.57</v>
      </c>
      <c r="T709">
        <v>90.57</v>
      </c>
      <c r="U709">
        <v>90.57</v>
      </c>
      <c r="V709" s="6">
        <v>4</v>
      </c>
      <c r="W709" s="6">
        <v>2</v>
      </c>
    </row>
    <row r="710" spans="1:23" x14ac:dyDescent="0.35">
      <c r="A710" t="s">
        <v>755</v>
      </c>
      <c r="B710" t="s">
        <v>40</v>
      </c>
      <c r="C710" t="s">
        <v>7</v>
      </c>
      <c r="D710" t="s">
        <v>13</v>
      </c>
      <c r="F710">
        <v>44335</v>
      </c>
      <c r="G710">
        <v>44350</v>
      </c>
      <c r="H710">
        <f t="shared" si="11"/>
        <v>15</v>
      </c>
      <c r="I710">
        <v>2</v>
      </c>
      <c r="L710">
        <v>0.5</v>
      </c>
      <c r="M710">
        <v>271.791</v>
      </c>
      <c r="N710" t="s">
        <v>18</v>
      </c>
      <c r="O710">
        <v>15</v>
      </c>
      <c r="P710">
        <v>140</v>
      </c>
      <c r="Q710">
        <v>70</v>
      </c>
      <c r="R710">
        <v>70</v>
      </c>
      <c r="S710">
        <v>271.791</v>
      </c>
      <c r="T710">
        <v>341.791</v>
      </c>
      <c r="U710">
        <v>341.791</v>
      </c>
      <c r="V710" s="6">
        <v>4</v>
      </c>
      <c r="W710" s="6">
        <v>5</v>
      </c>
    </row>
    <row r="711" spans="1:23" x14ac:dyDescent="0.35">
      <c r="A711" t="s">
        <v>756</v>
      </c>
      <c r="B711" t="s">
        <v>40</v>
      </c>
      <c r="C711" t="s">
        <v>7</v>
      </c>
      <c r="D711" t="s">
        <v>12</v>
      </c>
      <c r="F711">
        <v>44335</v>
      </c>
      <c r="G711">
        <v>44376</v>
      </c>
      <c r="H711">
        <f t="shared" si="11"/>
        <v>41</v>
      </c>
      <c r="I711">
        <v>2</v>
      </c>
      <c r="J711" t="s">
        <v>3</v>
      </c>
      <c r="K711" t="s">
        <v>3</v>
      </c>
      <c r="L711">
        <v>0.25</v>
      </c>
      <c r="M711">
        <v>14.702999999999999</v>
      </c>
      <c r="N711" t="s">
        <v>20</v>
      </c>
      <c r="O711">
        <v>41</v>
      </c>
      <c r="P711">
        <v>140</v>
      </c>
      <c r="Q711">
        <v>35</v>
      </c>
      <c r="R711">
        <v>0</v>
      </c>
      <c r="S711">
        <v>0</v>
      </c>
      <c r="T711">
        <v>49.703000000000003</v>
      </c>
      <c r="U711">
        <v>0</v>
      </c>
      <c r="V711" s="6">
        <v>4</v>
      </c>
      <c r="W711" s="6">
        <v>3</v>
      </c>
    </row>
    <row r="712" spans="1:23" x14ac:dyDescent="0.35">
      <c r="A712" t="s">
        <v>757</v>
      </c>
      <c r="B712" t="s">
        <v>39</v>
      </c>
      <c r="C712" t="s">
        <v>44</v>
      </c>
      <c r="D712" t="s">
        <v>13</v>
      </c>
      <c r="F712">
        <v>44336</v>
      </c>
      <c r="G712">
        <v>44355</v>
      </c>
      <c r="H712">
        <f t="shared" si="11"/>
        <v>19</v>
      </c>
      <c r="I712">
        <v>2</v>
      </c>
      <c r="K712" t="s">
        <v>3</v>
      </c>
      <c r="L712">
        <v>3.25</v>
      </c>
      <c r="M712">
        <v>311.3621</v>
      </c>
      <c r="N712" t="s">
        <v>18</v>
      </c>
      <c r="O712">
        <v>19</v>
      </c>
      <c r="P712">
        <v>140</v>
      </c>
      <c r="Q712">
        <v>455</v>
      </c>
      <c r="R712">
        <v>455</v>
      </c>
      <c r="S712">
        <v>0</v>
      </c>
      <c r="T712">
        <v>766.36210000000005</v>
      </c>
      <c r="U712">
        <v>455</v>
      </c>
      <c r="V712" s="6">
        <v>5</v>
      </c>
      <c r="W712" s="6">
        <v>3</v>
      </c>
    </row>
    <row r="713" spans="1:23" x14ac:dyDescent="0.35">
      <c r="A713" t="s">
        <v>758</v>
      </c>
      <c r="B713" t="s">
        <v>34</v>
      </c>
      <c r="C713" t="s">
        <v>44</v>
      </c>
      <c r="D713" t="s">
        <v>13</v>
      </c>
      <c r="F713">
        <v>44336</v>
      </c>
      <c r="G713">
        <v>44358</v>
      </c>
      <c r="H713">
        <f t="shared" si="11"/>
        <v>22</v>
      </c>
      <c r="I713">
        <v>1</v>
      </c>
      <c r="L713">
        <v>0.75</v>
      </c>
      <c r="M713">
        <v>189.31800000000001</v>
      </c>
      <c r="N713" t="s">
        <v>18</v>
      </c>
      <c r="O713">
        <v>22</v>
      </c>
      <c r="P713">
        <v>80</v>
      </c>
      <c r="Q713">
        <v>60</v>
      </c>
      <c r="R713">
        <v>60</v>
      </c>
      <c r="S713">
        <v>189.31800000000001</v>
      </c>
      <c r="T713">
        <v>249.31800000000001</v>
      </c>
      <c r="U713">
        <v>249.31800000000001</v>
      </c>
      <c r="V713" s="6">
        <v>5</v>
      </c>
      <c r="W713" s="6">
        <v>6</v>
      </c>
    </row>
    <row r="714" spans="1:23" x14ac:dyDescent="0.35">
      <c r="A714" t="s">
        <v>759</v>
      </c>
      <c r="B714" t="s">
        <v>35</v>
      </c>
      <c r="C714" t="s">
        <v>44</v>
      </c>
      <c r="D714" t="s">
        <v>12</v>
      </c>
      <c r="F714">
        <v>44336</v>
      </c>
      <c r="G714">
        <v>44364</v>
      </c>
      <c r="H714">
        <f t="shared" si="11"/>
        <v>28</v>
      </c>
      <c r="I714">
        <v>1</v>
      </c>
      <c r="L714">
        <v>0.5</v>
      </c>
      <c r="M714">
        <v>74.532399999999996</v>
      </c>
      <c r="N714" t="s">
        <v>17</v>
      </c>
      <c r="O714">
        <v>28</v>
      </c>
      <c r="P714">
        <v>80</v>
      </c>
      <c r="Q714">
        <v>40</v>
      </c>
      <c r="R714">
        <v>40</v>
      </c>
      <c r="S714">
        <v>74.532399999999996</v>
      </c>
      <c r="T714">
        <v>114.5324</v>
      </c>
      <c r="U714">
        <v>114.5324</v>
      </c>
      <c r="V714" s="6">
        <v>5</v>
      </c>
      <c r="W714" s="6">
        <v>5</v>
      </c>
    </row>
    <row r="715" spans="1:23" x14ac:dyDescent="0.35">
      <c r="A715" t="s">
        <v>760</v>
      </c>
      <c r="B715" t="s">
        <v>34</v>
      </c>
      <c r="C715" t="s">
        <v>44</v>
      </c>
      <c r="D715" t="s">
        <v>2</v>
      </c>
      <c r="F715">
        <v>44336</v>
      </c>
      <c r="G715">
        <v>44375</v>
      </c>
      <c r="H715">
        <f t="shared" si="11"/>
        <v>39</v>
      </c>
      <c r="I715">
        <v>1</v>
      </c>
      <c r="L715">
        <v>1.5</v>
      </c>
      <c r="M715">
        <v>673.21600000000001</v>
      </c>
      <c r="N715" t="s">
        <v>18</v>
      </c>
      <c r="O715">
        <v>39</v>
      </c>
      <c r="P715">
        <v>80</v>
      </c>
      <c r="Q715">
        <v>120</v>
      </c>
      <c r="R715">
        <v>120</v>
      </c>
      <c r="S715">
        <v>673.21600000000001</v>
      </c>
      <c r="T715">
        <v>793.21600000000001</v>
      </c>
      <c r="U715">
        <v>793.21600000000001</v>
      </c>
      <c r="V715" s="6">
        <v>5</v>
      </c>
      <c r="W715" s="6">
        <v>2</v>
      </c>
    </row>
    <row r="716" spans="1:23" x14ac:dyDescent="0.35">
      <c r="A716" t="s">
        <v>761</v>
      </c>
      <c r="B716" t="s">
        <v>34</v>
      </c>
      <c r="C716" t="s">
        <v>9</v>
      </c>
      <c r="D716" t="s">
        <v>2</v>
      </c>
      <c r="F716">
        <v>44336</v>
      </c>
      <c r="G716">
        <v>44384</v>
      </c>
      <c r="H716">
        <f t="shared" si="11"/>
        <v>48</v>
      </c>
      <c r="I716">
        <v>2</v>
      </c>
      <c r="L716">
        <v>3.5</v>
      </c>
      <c r="M716">
        <v>230.39570000000001</v>
      </c>
      <c r="N716" t="s">
        <v>18</v>
      </c>
      <c r="O716">
        <v>48</v>
      </c>
      <c r="P716">
        <v>140</v>
      </c>
      <c r="Q716">
        <v>490</v>
      </c>
      <c r="R716">
        <v>490</v>
      </c>
      <c r="S716">
        <v>230.39570000000001</v>
      </c>
      <c r="T716">
        <v>720.39570000000003</v>
      </c>
      <c r="U716">
        <v>720.39570000000003</v>
      </c>
      <c r="V716" s="6">
        <v>5</v>
      </c>
      <c r="W716" s="6">
        <v>4</v>
      </c>
    </row>
    <row r="717" spans="1:23" x14ac:dyDescent="0.35">
      <c r="A717" t="s">
        <v>762</v>
      </c>
      <c r="B717" t="s">
        <v>36</v>
      </c>
      <c r="C717" t="s">
        <v>7</v>
      </c>
      <c r="D717" t="s">
        <v>12</v>
      </c>
      <c r="F717">
        <v>44336</v>
      </c>
      <c r="G717">
        <v>44393</v>
      </c>
      <c r="H717">
        <f t="shared" si="11"/>
        <v>57</v>
      </c>
      <c r="I717">
        <v>2</v>
      </c>
      <c r="L717">
        <v>0.25</v>
      </c>
      <c r="M717">
        <v>14.42</v>
      </c>
      <c r="N717" t="s">
        <v>17</v>
      </c>
      <c r="O717">
        <v>57</v>
      </c>
      <c r="P717">
        <v>140</v>
      </c>
      <c r="Q717">
        <v>35</v>
      </c>
      <c r="R717">
        <v>35</v>
      </c>
      <c r="S717">
        <v>14.42</v>
      </c>
      <c r="T717">
        <v>49.42</v>
      </c>
      <c r="U717">
        <v>49.42</v>
      </c>
      <c r="V717" s="6">
        <v>5</v>
      </c>
      <c r="W717" s="6">
        <v>6</v>
      </c>
    </row>
    <row r="718" spans="1:23" hidden="1" x14ac:dyDescent="0.35">
      <c r="A718" t="s">
        <v>763</v>
      </c>
      <c r="B718" t="s">
        <v>42</v>
      </c>
      <c r="C718" t="s">
        <v>9</v>
      </c>
      <c r="D718" t="s">
        <v>2</v>
      </c>
      <c r="F718">
        <v>44336</v>
      </c>
      <c r="H718">
        <f t="shared" si="11"/>
        <v>-44336</v>
      </c>
      <c r="I718">
        <v>2</v>
      </c>
      <c r="M718">
        <v>852.54669999999999</v>
      </c>
      <c r="N718" t="s">
        <v>18</v>
      </c>
      <c r="O718" t="s">
        <v>1054</v>
      </c>
      <c r="P718">
        <v>140</v>
      </c>
      <c r="Q718">
        <v>0</v>
      </c>
      <c r="R718">
        <v>0</v>
      </c>
      <c r="S718">
        <v>852.54669999999999</v>
      </c>
      <c r="T718">
        <v>852.54669999999999</v>
      </c>
      <c r="U718">
        <v>852.54669999999999</v>
      </c>
      <c r="V718" s="6">
        <v>5</v>
      </c>
      <c r="W718" s="6">
        <v>7</v>
      </c>
    </row>
    <row r="719" spans="1:23" x14ac:dyDescent="0.35">
      <c r="A719" t="s">
        <v>764</v>
      </c>
      <c r="B719" t="s">
        <v>35</v>
      </c>
      <c r="C719" t="s">
        <v>9</v>
      </c>
      <c r="D719" t="s">
        <v>13</v>
      </c>
      <c r="E719" t="s">
        <v>3</v>
      </c>
      <c r="F719">
        <v>44337</v>
      </c>
      <c r="G719">
        <v>44348</v>
      </c>
      <c r="H719">
        <f t="shared" si="11"/>
        <v>11</v>
      </c>
      <c r="I719">
        <v>1</v>
      </c>
      <c r="L719">
        <v>0.5</v>
      </c>
      <c r="M719">
        <v>36.754399999999997</v>
      </c>
      <c r="N719" t="s">
        <v>17</v>
      </c>
      <c r="O719">
        <v>11</v>
      </c>
      <c r="P719">
        <v>80</v>
      </c>
      <c r="Q719">
        <v>40</v>
      </c>
      <c r="R719">
        <v>40</v>
      </c>
      <c r="S719">
        <v>36.754399999999997</v>
      </c>
      <c r="T719">
        <v>76.754400000000004</v>
      </c>
      <c r="U719">
        <v>76.754400000000004</v>
      </c>
      <c r="V719" s="6">
        <v>6</v>
      </c>
      <c r="W719" s="6">
        <v>3</v>
      </c>
    </row>
    <row r="720" spans="1:23" x14ac:dyDescent="0.35">
      <c r="A720" t="s">
        <v>765</v>
      </c>
      <c r="B720" t="s">
        <v>35</v>
      </c>
      <c r="C720" t="s">
        <v>44</v>
      </c>
      <c r="D720" t="s">
        <v>1</v>
      </c>
      <c r="F720">
        <v>44337</v>
      </c>
      <c r="G720">
        <v>44369</v>
      </c>
      <c r="H720">
        <f t="shared" si="11"/>
        <v>32</v>
      </c>
      <c r="I720">
        <v>1</v>
      </c>
      <c r="L720">
        <v>1</v>
      </c>
      <c r="M720">
        <v>57.966200000000001</v>
      </c>
      <c r="N720" t="s">
        <v>19</v>
      </c>
      <c r="O720">
        <v>32</v>
      </c>
      <c r="P720">
        <v>80</v>
      </c>
      <c r="Q720">
        <v>80</v>
      </c>
      <c r="R720">
        <v>80</v>
      </c>
      <c r="S720">
        <v>57.966200000000001</v>
      </c>
      <c r="T720">
        <v>137.96620000000001</v>
      </c>
      <c r="U720">
        <v>137.96620000000001</v>
      </c>
      <c r="V720" s="6">
        <v>6</v>
      </c>
      <c r="W720" s="6">
        <v>3</v>
      </c>
    </row>
    <row r="721" spans="1:23" hidden="1" x14ac:dyDescent="0.35">
      <c r="A721" t="s">
        <v>766</v>
      </c>
      <c r="B721" t="s">
        <v>35</v>
      </c>
      <c r="C721" t="s">
        <v>44</v>
      </c>
      <c r="D721" t="s">
        <v>13</v>
      </c>
      <c r="F721">
        <v>44337</v>
      </c>
      <c r="H721">
        <f t="shared" si="11"/>
        <v>-44337</v>
      </c>
      <c r="I721">
        <v>1</v>
      </c>
      <c r="M721">
        <v>90</v>
      </c>
      <c r="N721" t="s">
        <v>19</v>
      </c>
      <c r="O721" t="s">
        <v>1054</v>
      </c>
      <c r="P721">
        <v>80</v>
      </c>
      <c r="Q721">
        <v>0</v>
      </c>
      <c r="R721">
        <v>0</v>
      </c>
      <c r="S721">
        <v>90</v>
      </c>
      <c r="T721">
        <v>90</v>
      </c>
      <c r="U721">
        <v>90</v>
      </c>
      <c r="V721" s="6">
        <v>6</v>
      </c>
      <c r="W721" s="6">
        <v>7</v>
      </c>
    </row>
    <row r="722" spans="1:23" hidden="1" x14ac:dyDescent="0.35">
      <c r="A722" t="s">
        <v>767</v>
      </c>
      <c r="B722" t="s">
        <v>35</v>
      </c>
      <c r="C722" t="s">
        <v>9</v>
      </c>
      <c r="D722" t="s">
        <v>13</v>
      </c>
      <c r="E722" t="s">
        <v>3</v>
      </c>
      <c r="F722">
        <v>44338</v>
      </c>
      <c r="H722">
        <f t="shared" si="11"/>
        <v>-44338</v>
      </c>
      <c r="I722">
        <v>1</v>
      </c>
      <c r="M722">
        <v>108.51300000000001</v>
      </c>
      <c r="N722" t="s">
        <v>18</v>
      </c>
      <c r="O722" t="s">
        <v>1054</v>
      </c>
      <c r="P722">
        <v>80</v>
      </c>
      <c r="Q722">
        <v>0</v>
      </c>
      <c r="R722">
        <v>0</v>
      </c>
      <c r="S722">
        <v>108.51300000000001</v>
      </c>
      <c r="T722">
        <v>108.51300000000001</v>
      </c>
      <c r="U722">
        <v>108.51300000000001</v>
      </c>
      <c r="V722" s="6">
        <v>7</v>
      </c>
      <c r="W722" s="6">
        <v>7</v>
      </c>
    </row>
    <row r="723" spans="1:23" x14ac:dyDescent="0.35">
      <c r="A723" t="s">
        <v>768</v>
      </c>
      <c r="B723" t="s">
        <v>36</v>
      </c>
      <c r="C723" t="s">
        <v>7</v>
      </c>
      <c r="D723" t="s">
        <v>11</v>
      </c>
      <c r="F723">
        <v>44340</v>
      </c>
      <c r="G723">
        <v>44349</v>
      </c>
      <c r="H723">
        <f t="shared" si="11"/>
        <v>9</v>
      </c>
      <c r="I723">
        <v>1</v>
      </c>
      <c r="L723">
        <v>0.25</v>
      </c>
      <c r="M723">
        <v>22</v>
      </c>
      <c r="N723" t="s">
        <v>17</v>
      </c>
      <c r="O723">
        <v>9</v>
      </c>
      <c r="P723">
        <v>80</v>
      </c>
      <c r="Q723">
        <v>20</v>
      </c>
      <c r="R723">
        <v>20</v>
      </c>
      <c r="S723">
        <v>22</v>
      </c>
      <c r="T723">
        <v>42</v>
      </c>
      <c r="U723">
        <v>42</v>
      </c>
      <c r="V723" s="6">
        <v>2</v>
      </c>
      <c r="W723" s="6">
        <v>4</v>
      </c>
    </row>
    <row r="724" spans="1:23" x14ac:dyDescent="0.35">
      <c r="A724" t="s">
        <v>769</v>
      </c>
      <c r="B724" t="s">
        <v>39</v>
      </c>
      <c r="C724" t="s">
        <v>44</v>
      </c>
      <c r="D724" t="s">
        <v>11</v>
      </c>
      <c r="F724">
        <v>44340</v>
      </c>
      <c r="G724">
        <v>44350</v>
      </c>
      <c r="H724">
        <f t="shared" si="11"/>
        <v>10</v>
      </c>
      <c r="I724">
        <v>1</v>
      </c>
      <c r="L724">
        <v>0.25</v>
      </c>
      <c r="M724">
        <v>66.864900000000006</v>
      </c>
      <c r="N724" t="s">
        <v>18</v>
      </c>
      <c r="O724">
        <v>10</v>
      </c>
      <c r="P724">
        <v>80</v>
      </c>
      <c r="Q724">
        <v>20</v>
      </c>
      <c r="R724">
        <v>20</v>
      </c>
      <c r="S724">
        <v>66.864900000000006</v>
      </c>
      <c r="T724">
        <v>86.864900000000006</v>
      </c>
      <c r="U724">
        <v>86.864900000000006</v>
      </c>
      <c r="V724" s="6">
        <v>2</v>
      </c>
      <c r="W724" s="6">
        <v>5</v>
      </c>
    </row>
    <row r="725" spans="1:23" x14ac:dyDescent="0.35">
      <c r="A725" t="s">
        <v>770</v>
      </c>
      <c r="B725" t="s">
        <v>37</v>
      </c>
      <c r="C725" t="s">
        <v>43</v>
      </c>
      <c r="D725" t="s">
        <v>13</v>
      </c>
      <c r="F725">
        <v>44340</v>
      </c>
      <c r="G725">
        <v>44362</v>
      </c>
      <c r="H725">
        <f t="shared" si="11"/>
        <v>22</v>
      </c>
      <c r="I725">
        <v>1</v>
      </c>
      <c r="L725">
        <v>0.75</v>
      </c>
      <c r="M725">
        <v>111.15</v>
      </c>
      <c r="N725" t="s">
        <v>17</v>
      </c>
      <c r="O725">
        <v>22</v>
      </c>
      <c r="P725">
        <v>80</v>
      </c>
      <c r="Q725">
        <v>60</v>
      </c>
      <c r="R725">
        <v>60</v>
      </c>
      <c r="S725">
        <v>111.15</v>
      </c>
      <c r="T725">
        <v>171.15</v>
      </c>
      <c r="U725">
        <v>171.15</v>
      </c>
      <c r="V725" s="6">
        <v>2</v>
      </c>
      <c r="W725" s="6">
        <v>3</v>
      </c>
    </row>
    <row r="726" spans="1:23" x14ac:dyDescent="0.35">
      <c r="A726" t="s">
        <v>771</v>
      </c>
      <c r="B726" t="s">
        <v>37</v>
      </c>
      <c r="C726" t="s">
        <v>9</v>
      </c>
      <c r="D726" t="s">
        <v>12</v>
      </c>
      <c r="F726">
        <v>44340</v>
      </c>
      <c r="G726">
        <v>44389</v>
      </c>
      <c r="H726">
        <f t="shared" si="11"/>
        <v>49</v>
      </c>
      <c r="I726">
        <v>2</v>
      </c>
      <c r="L726">
        <v>0.75</v>
      </c>
      <c r="M726">
        <v>239.54249999999999</v>
      </c>
      <c r="N726" t="s">
        <v>17</v>
      </c>
      <c r="O726">
        <v>49</v>
      </c>
      <c r="P726">
        <v>140</v>
      </c>
      <c r="Q726">
        <v>105</v>
      </c>
      <c r="R726">
        <v>105</v>
      </c>
      <c r="S726">
        <v>239.54249999999999</v>
      </c>
      <c r="T726">
        <v>344.54250000000002</v>
      </c>
      <c r="U726">
        <v>344.54250000000002</v>
      </c>
      <c r="V726" s="6">
        <v>2</v>
      </c>
      <c r="W726" s="6">
        <v>2</v>
      </c>
    </row>
    <row r="727" spans="1:23" x14ac:dyDescent="0.35">
      <c r="A727" t="s">
        <v>772</v>
      </c>
      <c r="B727" t="s">
        <v>34</v>
      </c>
      <c r="C727" t="s">
        <v>44</v>
      </c>
      <c r="D727" t="s">
        <v>13</v>
      </c>
      <c r="F727">
        <v>44340</v>
      </c>
      <c r="G727">
        <v>44392</v>
      </c>
      <c r="H727">
        <f t="shared" si="11"/>
        <v>52</v>
      </c>
      <c r="I727">
        <v>1</v>
      </c>
      <c r="L727">
        <v>0.5</v>
      </c>
      <c r="M727">
        <v>657.69</v>
      </c>
      <c r="N727" t="s">
        <v>18</v>
      </c>
      <c r="O727">
        <v>52</v>
      </c>
      <c r="P727">
        <v>80</v>
      </c>
      <c r="Q727">
        <v>40</v>
      </c>
      <c r="R727">
        <v>40</v>
      </c>
      <c r="S727">
        <v>657.69</v>
      </c>
      <c r="T727">
        <v>697.69</v>
      </c>
      <c r="U727">
        <v>697.69</v>
      </c>
      <c r="V727" s="6">
        <v>2</v>
      </c>
      <c r="W727" s="6">
        <v>5</v>
      </c>
    </row>
    <row r="728" spans="1:23" x14ac:dyDescent="0.35">
      <c r="A728" t="s">
        <v>773</v>
      </c>
      <c r="B728" t="s">
        <v>39</v>
      </c>
      <c r="C728" t="s">
        <v>9</v>
      </c>
      <c r="D728" t="s">
        <v>12</v>
      </c>
      <c r="F728">
        <v>44340</v>
      </c>
      <c r="G728">
        <v>44396</v>
      </c>
      <c r="H728">
        <f t="shared" si="11"/>
        <v>56</v>
      </c>
      <c r="I728">
        <v>1</v>
      </c>
      <c r="L728">
        <v>0.25</v>
      </c>
      <c r="M728">
        <v>30</v>
      </c>
      <c r="N728" t="s">
        <v>18</v>
      </c>
      <c r="O728">
        <v>56</v>
      </c>
      <c r="P728">
        <v>80</v>
      </c>
      <c r="Q728">
        <v>20</v>
      </c>
      <c r="R728">
        <v>20</v>
      </c>
      <c r="S728">
        <v>30</v>
      </c>
      <c r="T728">
        <v>50</v>
      </c>
      <c r="U728">
        <v>50</v>
      </c>
      <c r="V728" s="6">
        <v>2</v>
      </c>
      <c r="W728" s="6">
        <v>2</v>
      </c>
    </row>
    <row r="729" spans="1:23" x14ac:dyDescent="0.35">
      <c r="A729" t="s">
        <v>774</v>
      </c>
      <c r="B729" t="s">
        <v>39</v>
      </c>
      <c r="C729" t="s">
        <v>8</v>
      </c>
      <c r="D729" t="s">
        <v>12</v>
      </c>
      <c r="F729">
        <v>44341</v>
      </c>
      <c r="G729">
        <v>44366</v>
      </c>
      <c r="H729">
        <f t="shared" si="11"/>
        <v>25</v>
      </c>
      <c r="I729">
        <v>1</v>
      </c>
      <c r="L729">
        <v>0.5</v>
      </c>
      <c r="M729">
        <v>26.567499999999999</v>
      </c>
      <c r="N729" t="s">
        <v>18</v>
      </c>
      <c r="O729">
        <v>25</v>
      </c>
      <c r="P729">
        <v>80</v>
      </c>
      <c r="Q729">
        <v>40</v>
      </c>
      <c r="R729">
        <v>40</v>
      </c>
      <c r="S729">
        <v>26.567499999999999</v>
      </c>
      <c r="T729">
        <v>66.567499999999995</v>
      </c>
      <c r="U729">
        <v>66.567499999999995</v>
      </c>
      <c r="V729" s="6">
        <v>3</v>
      </c>
      <c r="W729" s="6">
        <v>7</v>
      </c>
    </row>
    <row r="730" spans="1:23" x14ac:dyDescent="0.35">
      <c r="A730" t="s">
        <v>775</v>
      </c>
      <c r="B730" t="s">
        <v>38</v>
      </c>
      <c r="C730" t="s">
        <v>9</v>
      </c>
      <c r="D730" t="s">
        <v>12</v>
      </c>
      <c r="F730">
        <v>44341</v>
      </c>
      <c r="G730">
        <v>44361</v>
      </c>
      <c r="H730">
        <f t="shared" si="11"/>
        <v>20</v>
      </c>
      <c r="I730">
        <v>2</v>
      </c>
      <c r="L730">
        <v>1.25</v>
      </c>
      <c r="M730">
        <v>9.6</v>
      </c>
      <c r="N730" t="s">
        <v>18</v>
      </c>
      <c r="O730">
        <v>20</v>
      </c>
      <c r="P730">
        <v>140</v>
      </c>
      <c r="Q730">
        <v>175</v>
      </c>
      <c r="R730">
        <v>175</v>
      </c>
      <c r="S730">
        <v>9.6</v>
      </c>
      <c r="T730">
        <v>184.6</v>
      </c>
      <c r="U730">
        <v>184.6</v>
      </c>
      <c r="V730" s="6">
        <v>3</v>
      </c>
      <c r="W730" s="6">
        <v>2</v>
      </c>
    </row>
    <row r="731" spans="1:23" x14ac:dyDescent="0.35">
      <c r="A731" t="s">
        <v>776</v>
      </c>
      <c r="B731" t="s">
        <v>38</v>
      </c>
      <c r="C731" t="s">
        <v>8</v>
      </c>
      <c r="D731" t="s">
        <v>12</v>
      </c>
      <c r="F731">
        <v>44341</v>
      </c>
      <c r="G731">
        <v>44363</v>
      </c>
      <c r="H731">
        <f t="shared" si="11"/>
        <v>22</v>
      </c>
      <c r="I731">
        <v>2</v>
      </c>
      <c r="L731">
        <v>0.25</v>
      </c>
      <c r="M731">
        <v>396.29149999999998</v>
      </c>
      <c r="N731" t="s">
        <v>18</v>
      </c>
      <c r="O731">
        <v>22</v>
      </c>
      <c r="P731">
        <v>140</v>
      </c>
      <c r="Q731">
        <v>35</v>
      </c>
      <c r="R731">
        <v>35</v>
      </c>
      <c r="S731">
        <v>396.29149999999998</v>
      </c>
      <c r="T731">
        <v>431.29149999999998</v>
      </c>
      <c r="U731">
        <v>431.29149999999998</v>
      </c>
      <c r="V731" s="6">
        <v>3</v>
      </c>
      <c r="W731" s="6">
        <v>4</v>
      </c>
    </row>
    <row r="732" spans="1:23" x14ac:dyDescent="0.35">
      <c r="A732" t="s">
        <v>777</v>
      </c>
      <c r="B732" t="s">
        <v>40</v>
      </c>
      <c r="C732" t="s">
        <v>7</v>
      </c>
      <c r="D732" t="s">
        <v>13</v>
      </c>
      <c r="F732">
        <v>44341</v>
      </c>
      <c r="G732">
        <v>44382</v>
      </c>
      <c r="H732">
        <f t="shared" si="11"/>
        <v>41</v>
      </c>
      <c r="I732">
        <v>2</v>
      </c>
      <c r="L732">
        <v>0.5</v>
      </c>
      <c r="M732">
        <v>108</v>
      </c>
      <c r="N732" t="s">
        <v>18</v>
      </c>
      <c r="O732">
        <v>41</v>
      </c>
      <c r="P732">
        <v>140</v>
      </c>
      <c r="Q732">
        <v>70</v>
      </c>
      <c r="R732">
        <v>70</v>
      </c>
      <c r="S732">
        <v>108</v>
      </c>
      <c r="T732">
        <v>178</v>
      </c>
      <c r="U732">
        <v>178</v>
      </c>
      <c r="V732" s="6">
        <v>3</v>
      </c>
      <c r="W732" s="6">
        <v>2</v>
      </c>
    </row>
    <row r="733" spans="1:23" x14ac:dyDescent="0.35">
      <c r="A733" t="s">
        <v>778</v>
      </c>
      <c r="B733" t="s">
        <v>35</v>
      </c>
      <c r="C733" t="s">
        <v>44</v>
      </c>
      <c r="D733" t="s">
        <v>12</v>
      </c>
      <c r="F733">
        <v>44341</v>
      </c>
      <c r="G733">
        <v>44396</v>
      </c>
      <c r="H733">
        <f t="shared" si="11"/>
        <v>55</v>
      </c>
      <c r="I733">
        <v>1</v>
      </c>
      <c r="L733">
        <v>0.5</v>
      </c>
      <c r="M733">
        <v>147.2441</v>
      </c>
      <c r="N733" t="s">
        <v>18</v>
      </c>
      <c r="O733">
        <v>55</v>
      </c>
      <c r="P733">
        <v>80</v>
      </c>
      <c r="Q733">
        <v>40</v>
      </c>
      <c r="R733">
        <v>40</v>
      </c>
      <c r="S733">
        <v>147.2441</v>
      </c>
      <c r="T733">
        <v>187.2441</v>
      </c>
      <c r="U733">
        <v>187.2441</v>
      </c>
      <c r="V733" s="6">
        <v>3</v>
      </c>
      <c r="W733" s="6">
        <v>2</v>
      </c>
    </row>
    <row r="734" spans="1:23" hidden="1" x14ac:dyDescent="0.35">
      <c r="A734" t="s">
        <v>779</v>
      </c>
      <c r="B734" t="s">
        <v>34</v>
      </c>
      <c r="C734" t="s">
        <v>9</v>
      </c>
      <c r="D734" t="s">
        <v>1</v>
      </c>
      <c r="F734">
        <v>44341</v>
      </c>
      <c r="H734">
        <f t="shared" si="11"/>
        <v>-44341</v>
      </c>
      <c r="I734">
        <v>1</v>
      </c>
      <c r="K734" t="s">
        <v>3</v>
      </c>
      <c r="M734">
        <v>151.28020000000001</v>
      </c>
      <c r="N734" t="s">
        <v>18</v>
      </c>
      <c r="O734" t="s">
        <v>1054</v>
      </c>
      <c r="P734">
        <v>80</v>
      </c>
      <c r="Q734">
        <v>0</v>
      </c>
      <c r="R734">
        <v>0</v>
      </c>
      <c r="S734">
        <v>0</v>
      </c>
      <c r="T734">
        <v>151.28020000000001</v>
      </c>
      <c r="U734">
        <v>0</v>
      </c>
      <c r="V734" s="6">
        <v>3</v>
      </c>
      <c r="W734" s="6">
        <v>7</v>
      </c>
    </row>
    <row r="735" spans="1:23" hidden="1" x14ac:dyDescent="0.35">
      <c r="A735" t="s">
        <v>780</v>
      </c>
      <c r="B735" t="s">
        <v>35</v>
      </c>
      <c r="C735" t="s">
        <v>44</v>
      </c>
      <c r="D735" t="s">
        <v>13</v>
      </c>
      <c r="F735">
        <v>44341</v>
      </c>
      <c r="H735">
        <f t="shared" si="11"/>
        <v>-44341</v>
      </c>
      <c r="I735">
        <v>1</v>
      </c>
      <c r="M735">
        <v>47.046399999999998</v>
      </c>
      <c r="N735" t="s">
        <v>19</v>
      </c>
      <c r="O735" t="s">
        <v>1054</v>
      </c>
      <c r="P735">
        <v>80</v>
      </c>
      <c r="Q735">
        <v>0</v>
      </c>
      <c r="R735">
        <v>0</v>
      </c>
      <c r="S735">
        <v>47.046399999999998</v>
      </c>
      <c r="T735">
        <v>47.046399999999998</v>
      </c>
      <c r="U735">
        <v>47.046399999999998</v>
      </c>
      <c r="V735" s="6">
        <v>3</v>
      </c>
      <c r="W735" s="6">
        <v>7</v>
      </c>
    </row>
    <row r="736" spans="1:23" x14ac:dyDescent="0.35">
      <c r="A736" t="s">
        <v>781</v>
      </c>
      <c r="B736" t="s">
        <v>35</v>
      </c>
      <c r="C736" t="s">
        <v>9</v>
      </c>
      <c r="D736" t="s">
        <v>11</v>
      </c>
      <c r="F736">
        <v>44342</v>
      </c>
      <c r="G736">
        <v>44352</v>
      </c>
      <c r="H736">
        <f t="shared" si="11"/>
        <v>10</v>
      </c>
      <c r="I736">
        <v>1</v>
      </c>
      <c r="L736">
        <v>0.25</v>
      </c>
      <c r="M736">
        <v>51.73</v>
      </c>
      <c r="N736" t="s">
        <v>18</v>
      </c>
      <c r="O736">
        <v>10</v>
      </c>
      <c r="P736">
        <v>80</v>
      </c>
      <c r="Q736">
        <v>20</v>
      </c>
      <c r="R736">
        <v>20</v>
      </c>
      <c r="S736">
        <v>51.73</v>
      </c>
      <c r="T736">
        <v>71.72999999999999</v>
      </c>
      <c r="U736">
        <v>71.72999999999999</v>
      </c>
      <c r="V736" s="6">
        <v>4</v>
      </c>
      <c r="W736" s="6">
        <v>7</v>
      </c>
    </row>
    <row r="737" spans="1:23" x14ac:dyDescent="0.35">
      <c r="A737" t="s">
        <v>782</v>
      </c>
      <c r="B737" t="s">
        <v>39</v>
      </c>
      <c r="C737" t="s">
        <v>44</v>
      </c>
      <c r="D737" t="s">
        <v>12</v>
      </c>
      <c r="F737">
        <v>44342</v>
      </c>
      <c r="G737">
        <v>44349</v>
      </c>
      <c r="H737">
        <f t="shared" si="11"/>
        <v>7</v>
      </c>
      <c r="I737">
        <v>2</v>
      </c>
      <c r="L737">
        <v>0.25</v>
      </c>
      <c r="M737">
        <v>445.78460000000001</v>
      </c>
      <c r="N737" t="s">
        <v>17</v>
      </c>
      <c r="O737">
        <v>7</v>
      </c>
      <c r="P737">
        <v>140</v>
      </c>
      <c r="Q737">
        <v>35</v>
      </c>
      <c r="R737">
        <v>35</v>
      </c>
      <c r="S737">
        <v>445.78460000000001</v>
      </c>
      <c r="T737">
        <v>480.78460000000001</v>
      </c>
      <c r="U737">
        <v>480.78460000000001</v>
      </c>
      <c r="V737" s="6">
        <v>4</v>
      </c>
      <c r="W737" s="6">
        <v>4</v>
      </c>
    </row>
    <row r="738" spans="1:23" x14ac:dyDescent="0.35">
      <c r="A738" t="s">
        <v>783</v>
      </c>
      <c r="B738" t="s">
        <v>39</v>
      </c>
      <c r="C738" t="s">
        <v>44</v>
      </c>
      <c r="D738" t="s">
        <v>12</v>
      </c>
      <c r="F738">
        <v>44342</v>
      </c>
      <c r="G738">
        <v>44361</v>
      </c>
      <c r="H738">
        <f t="shared" si="11"/>
        <v>19</v>
      </c>
      <c r="I738">
        <v>2</v>
      </c>
      <c r="K738" t="s">
        <v>3</v>
      </c>
      <c r="L738">
        <v>0.25</v>
      </c>
      <c r="M738">
        <v>27.486699999999999</v>
      </c>
      <c r="N738" t="s">
        <v>18</v>
      </c>
      <c r="O738">
        <v>19</v>
      </c>
      <c r="P738">
        <v>140</v>
      </c>
      <c r="Q738">
        <v>35</v>
      </c>
      <c r="R738">
        <v>35</v>
      </c>
      <c r="S738">
        <v>0</v>
      </c>
      <c r="T738">
        <v>62.486699999999999</v>
      </c>
      <c r="U738">
        <v>35</v>
      </c>
      <c r="V738" s="6">
        <v>4</v>
      </c>
      <c r="W738" s="6">
        <v>2</v>
      </c>
    </row>
    <row r="739" spans="1:23" x14ac:dyDescent="0.35">
      <c r="A739" t="s">
        <v>784</v>
      </c>
      <c r="B739" t="s">
        <v>38</v>
      </c>
      <c r="C739" t="s">
        <v>9</v>
      </c>
      <c r="D739" t="s">
        <v>12</v>
      </c>
      <c r="F739">
        <v>44342</v>
      </c>
      <c r="G739">
        <v>44361</v>
      </c>
      <c r="H739">
        <f t="shared" si="11"/>
        <v>19</v>
      </c>
      <c r="I739">
        <v>1</v>
      </c>
      <c r="L739">
        <v>0.25</v>
      </c>
      <c r="M739">
        <v>42.66</v>
      </c>
      <c r="N739" t="s">
        <v>17</v>
      </c>
      <c r="O739">
        <v>19</v>
      </c>
      <c r="P739">
        <v>80</v>
      </c>
      <c r="Q739">
        <v>20</v>
      </c>
      <c r="R739">
        <v>20</v>
      </c>
      <c r="S739">
        <v>42.66</v>
      </c>
      <c r="T739">
        <v>62.66</v>
      </c>
      <c r="U739">
        <v>62.66</v>
      </c>
      <c r="V739" s="6">
        <v>4</v>
      </c>
      <c r="W739" s="6">
        <v>2</v>
      </c>
    </row>
    <row r="740" spans="1:23" x14ac:dyDescent="0.35">
      <c r="A740" t="s">
        <v>785</v>
      </c>
      <c r="B740" t="s">
        <v>39</v>
      </c>
      <c r="C740" t="s">
        <v>44</v>
      </c>
      <c r="D740" t="s">
        <v>11</v>
      </c>
      <c r="F740">
        <v>44342</v>
      </c>
      <c r="G740">
        <v>44361</v>
      </c>
      <c r="H740">
        <f t="shared" si="11"/>
        <v>19</v>
      </c>
      <c r="I740">
        <v>1</v>
      </c>
      <c r="L740">
        <v>0.25</v>
      </c>
      <c r="M740">
        <v>185.11340000000001</v>
      </c>
      <c r="N740" t="s">
        <v>18</v>
      </c>
      <c r="O740">
        <v>19</v>
      </c>
      <c r="P740">
        <v>80</v>
      </c>
      <c r="Q740">
        <v>20</v>
      </c>
      <c r="R740">
        <v>20</v>
      </c>
      <c r="S740">
        <v>185.11340000000001</v>
      </c>
      <c r="T740">
        <v>205.11340000000001</v>
      </c>
      <c r="U740">
        <v>205.11340000000001</v>
      </c>
      <c r="V740" s="6">
        <v>4</v>
      </c>
      <c r="W740" s="6">
        <v>2</v>
      </c>
    </row>
    <row r="741" spans="1:23" x14ac:dyDescent="0.35">
      <c r="A741" t="s">
        <v>786</v>
      </c>
      <c r="B741" t="s">
        <v>35</v>
      </c>
      <c r="C741" t="s">
        <v>44</v>
      </c>
      <c r="D741" t="s">
        <v>13</v>
      </c>
      <c r="F741">
        <v>44342</v>
      </c>
      <c r="G741">
        <v>44364</v>
      </c>
      <c r="H741">
        <f t="shared" si="11"/>
        <v>22</v>
      </c>
      <c r="I741">
        <v>1</v>
      </c>
      <c r="K741" t="s">
        <v>3</v>
      </c>
      <c r="L741">
        <v>0.75</v>
      </c>
      <c r="M741">
        <v>70</v>
      </c>
      <c r="N741" t="s">
        <v>18</v>
      </c>
      <c r="O741">
        <v>22</v>
      </c>
      <c r="P741">
        <v>80</v>
      </c>
      <c r="Q741">
        <v>60</v>
      </c>
      <c r="R741">
        <v>60</v>
      </c>
      <c r="S741">
        <v>0</v>
      </c>
      <c r="T741">
        <v>130</v>
      </c>
      <c r="U741">
        <v>60</v>
      </c>
      <c r="V741" s="6">
        <v>4</v>
      </c>
      <c r="W741" s="6">
        <v>5</v>
      </c>
    </row>
    <row r="742" spans="1:23" x14ac:dyDescent="0.35">
      <c r="A742" t="s">
        <v>787</v>
      </c>
      <c r="B742" t="s">
        <v>39</v>
      </c>
      <c r="C742" t="s">
        <v>44</v>
      </c>
      <c r="D742" t="s">
        <v>12</v>
      </c>
      <c r="F742">
        <v>44342</v>
      </c>
      <c r="G742">
        <v>44369</v>
      </c>
      <c r="H742">
        <f t="shared" si="11"/>
        <v>27</v>
      </c>
      <c r="I742">
        <v>1</v>
      </c>
      <c r="L742">
        <v>0.25</v>
      </c>
      <c r="M742">
        <v>120</v>
      </c>
      <c r="N742" t="s">
        <v>17</v>
      </c>
      <c r="O742">
        <v>27</v>
      </c>
      <c r="P742">
        <v>80</v>
      </c>
      <c r="Q742">
        <v>20</v>
      </c>
      <c r="R742">
        <v>20</v>
      </c>
      <c r="S742">
        <v>120</v>
      </c>
      <c r="T742">
        <v>140</v>
      </c>
      <c r="U742">
        <v>140</v>
      </c>
      <c r="V742" s="6">
        <v>4</v>
      </c>
      <c r="W742" s="6">
        <v>3</v>
      </c>
    </row>
    <row r="743" spans="1:23" x14ac:dyDescent="0.35">
      <c r="A743" t="s">
        <v>788</v>
      </c>
      <c r="B743" t="s">
        <v>39</v>
      </c>
      <c r="C743" t="s">
        <v>44</v>
      </c>
      <c r="D743" t="s">
        <v>12</v>
      </c>
      <c r="F743">
        <v>44342</v>
      </c>
      <c r="G743">
        <v>44377</v>
      </c>
      <c r="H743">
        <f t="shared" si="11"/>
        <v>35</v>
      </c>
      <c r="I743">
        <v>1</v>
      </c>
      <c r="L743">
        <v>0.25</v>
      </c>
      <c r="M743">
        <v>178.36179999999999</v>
      </c>
      <c r="N743" t="s">
        <v>18</v>
      </c>
      <c r="O743">
        <v>35</v>
      </c>
      <c r="P743">
        <v>80</v>
      </c>
      <c r="Q743">
        <v>20</v>
      </c>
      <c r="R743">
        <v>20</v>
      </c>
      <c r="S743">
        <v>178.36179999999999</v>
      </c>
      <c r="T743">
        <v>198.36179999999999</v>
      </c>
      <c r="U743">
        <v>198.36179999999999</v>
      </c>
      <c r="V743" s="6">
        <v>4</v>
      </c>
      <c r="W743" s="6">
        <v>4</v>
      </c>
    </row>
    <row r="744" spans="1:23" x14ac:dyDescent="0.35">
      <c r="A744" t="s">
        <v>789</v>
      </c>
      <c r="B744" t="s">
        <v>41</v>
      </c>
      <c r="C744" t="s">
        <v>8</v>
      </c>
      <c r="D744" t="s">
        <v>1</v>
      </c>
      <c r="F744">
        <v>44342</v>
      </c>
      <c r="G744">
        <v>44375</v>
      </c>
      <c r="H744">
        <f t="shared" si="11"/>
        <v>33</v>
      </c>
      <c r="I744">
        <v>1</v>
      </c>
      <c r="J744" t="s">
        <v>3</v>
      </c>
      <c r="K744" t="s">
        <v>3</v>
      </c>
      <c r="L744">
        <v>1.5</v>
      </c>
      <c r="M744">
        <v>477.78149999999999</v>
      </c>
      <c r="N744" t="s">
        <v>20</v>
      </c>
      <c r="O744">
        <v>33</v>
      </c>
      <c r="P744">
        <v>80</v>
      </c>
      <c r="Q744">
        <v>120</v>
      </c>
      <c r="R744">
        <v>0</v>
      </c>
      <c r="S744">
        <v>0</v>
      </c>
      <c r="T744">
        <v>597.78150000000005</v>
      </c>
      <c r="U744">
        <v>0</v>
      </c>
      <c r="V744" s="6">
        <v>4</v>
      </c>
      <c r="W744" s="6">
        <v>2</v>
      </c>
    </row>
    <row r="745" spans="1:23" x14ac:dyDescent="0.35">
      <c r="A745" t="s">
        <v>790</v>
      </c>
      <c r="B745" t="s">
        <v>35</v>
      </c>
      <c r="C745" t="s">
        <v>8</v>
      </c>
      <c r="D745" t="s">
        <v>2</v>
      </c>
      <c r="E745" t="s">
        <v>3</v>
      </c>
      <c r="F745">
        <v>44342</v>
      </c>
      <c r="G745">
        <v>44377</v>
      </c>
      <c r="H745">
        <f t="shared" si="11"/>
        <v>35</v>
      </c>
      <c r="I745">
        <v>1</v>
      </c>
      <c r="L745">
        <v>1</v>
      </c>
      <c r="M745">
        <v>67.969700000000003</v>
      </c>
      <c r="N745" t="s">
        <v>19</v>
      </c>
      <c r="O745">
        <v>35</v>
      </c>
      <c r="P745">
        <v>80</v>
      </c>
      <c r="Q745">
        <v>80</v>
      </c>
      <c r="R745">
        <v>80</v>
      </c>
      <c r="S745">
        <v>67.969700000000003</v>
      </c>
      <c r="T745">
        <v>147.96969999999999</v>
      </c>
      <c r="U745">
        <v>147.96969999999999</v>
      </c>
      <c r="V745" s="6">
        <v>4</v>
      </c>
      <c r="W745" s="6">
        <v>4</v>
      </c>
    </row>
    <row r="746" spans="1:23" x14ac:dyDescent="0.35">
      <c r="A746" t="s">
        <v>791</v>
      </c>
      <c r="B746" t="s">
        <v>37</v>
      </c>
      <c r="C746" t="s">
        <v>9</v>
      </c>
      <c r="D746" t="s">
        <v>12</v>
      </c>
      <c r="F746">
        <v>44342</v>
      </c>
      <c r="G746">
        <v>44382</v>
      </c>
      <c r="H746">
        <f t="shared" si="11"/>
        <v>40</v>
      </c>
      <c r="I746">
        <v>2</v>
      </c>
      <c r="K746" t="s">
        <v>3</v>
      </c>
      <c r="L746">
        <v>1.25</v>
      </c>
      <c r="M746">
        <v>300.72309999999999</v>
      </c>
      <c r="N746" t="s">
        <v>18</v>
      </c>
      <c r="O746">
        <v>40</v>
      </c>
      <c r="P746">
        <v>140</v>
      </c>
      <c r="Q746">
        <v>175</v>
      </c>
      <c r="R746">
        <v>175</v>
      </c>
      <c r="S746">
        <v>0</v>
      </c>
      <c r="T746">
        <v>475.72309999999999</v>
      </c>
      <c r="U746">
        <v>175</v>
      </c>
      <c r="V746" s="6">
        <v>4</v>
      </c>
      <c r="W746" s="6">
        <v>2</v>
      </c>
    </row>
    <row r="747" spans="1:23" hidden="1" x14ac:dyDescent="0.35">
      <c r="A747" t="s">
        <v>792</v>
      </c>
      <c r="B747" t="s">
        <v>34</v>
      </c>
      <c r="C747" t="s">
        <v>9</v>
      </c>
      <c r="D747" t="s">
        <v>12</v>
      </c>
      <c r="F747">
        <v>44342</v>
      </c>
      <c r="H747">
        <f t="shared" si="11"/>
        <v>-44342</v>
      </c>
      <c r="I747">
        <v>1</v>
      </c>
      <c r="M747">
        <v>377.6</v>
      </c>
      <c r="N747" t="s">
        <v>17</v>
      </c>
      <c r="O747" t="s">
        <v>1054</v>
      </c>
      <c r="P747">
        <v>80</v>
      </c>
      <c r="Q747">
        <v>0</v>
      </c>
      <c r="R747">
        <v>0</v>
      </c>
      <c r="S747">
        <v>377.6</v>
      </c>
      <c r="T747">
        <v>377.6</v>
      </c>
      <c r="U747">
        <v>377.6</v>
      </c>
      <c r="V747" s="6">
        <v>4</v>
      </c>
      <c r="W747" s="6">
        <v>7</v>
      </c>
    </row>
    <row r="748" spans="1:23" hidden="1" x14ac:dyDescent="0.35">
      <c r="A748" t="s">
        <v>793</v>
      </c>
      <c r="B748" t="s">
        <v>35</v>
      </c>
      <c r="C748" t="s">
        <v>44</v>
      </c>
      <c r="D748" t="s">
        <v>12</v>
      </c>
      <c r="F748">
        <v>44342</v>
      </c>
      <c r="H748">
        <f t="shared" si="11"/>
        <v>-44342</v>
      </c>
      <c r="I748">
        <v>1</v>
      </c>
      <c r="M748">
        <v>70</v>
      </c>
      <c r="N748" t="s">
        <v>19</v>
      </c>
      <c r="O748" t="s">
        <v>1054</v>
      </c>
      <c r="P748">
        <v>80</v>
      </c>
      <c r="Q748">
        <v>0</v>
      </c>
      <c r="R748">
        <v>0</v>
      </c>
      <c r="S748">
        <v>70</v>
      </c>
      <c r="T748">
        <v>70</v>
      </c>
      <c r="U748">
        <v>70</v>
      </c>
      <c r="V748" s="6">
        <v>4</v>
      </c>
      <c r="W748" s="6">
        <v>7</v>
      </c>
    </row>
    <row r="749" spans="1:23" hidden="1" x14ac:dyDescent="0.35">
      <c r="A749" t="s">
        <v>794</v>
      </c>
      <c r="B749" t="s">
        <v>35</v>
      </c>
      <c r="C749" t="s">
        <v>44</v>
      </c>
      <c r="D749" t="s">
        <v>13</v>
      </c>
      <c r="F749">
        <v>44342</v>
      </c>
      <c r="H749">
        <f t="shared" si="11"/>
        <v>-44342</v>
      </c>
      <c r="I749">
        <v>1</v>
      </c>
      <c r="M749">
        <v>177.0504</v>
      </c>
      <c r="N749" t="s">
        <v>19</v>
      </c>
      <c r="O749" t="s">
        <v>1054</v>
      </c>
      <c r="P749">
        <v>80</v>
      </c>
      <c r="Q749">
        <v>0</v>
      </c>
      <c r="R749">
        <v>0</v>
      </c>
      <c r="S749">
        <v>177.0504</v>
      </c>
      <c r="T749">
        <v>177.0504</v>
      </c>
      <c r="U749">
        <v>177.0504</v>
      </c>
      <c r="V749" s="6">
        <v>4</v>
      </c>
      <c r="W749" s="6">
        <v>7</v>
      </c>
    </row>
    <row r="750" spans="1:23" hidden="1" x14ac:dyDescent="0.35">
      <c r="A750" t="s">
        <v>795</v>
      </c>
      <c r="B750" t="s">
        <v>34</v>
      </c>
      <c r="C750" t="s">
        <v>9</v>
      </c>
      <c r="D750" t="s">
        <v>13</v>
      </c>
      <c r="F750">
        <v>44342</v>
      </c>
      <c r="H750">
        <f t="shared" si="11"/>
        <v>-44342</v>
      </c>
      <c r="I750">
        <v>2</v>
      </c>
      <c r="M750">
        <v>839.67849999999999</v>
      </c>
      <c r="N750" t="s">
        <v>18</v>
      </c>
      <c r="O750" t="s">
        <v>1054</v>
      </c>
      <c r="P750">
        <v>140</v>
      </c>
      <c r="Q750">
        <v>0</v>
      </c>
      <c r="R750">
        <v>0</v>
      </c>
      <c r="S750">
        <v>839.67849999999999</v>
      </c>
      <c r="T750">
        <v>839.67849999999999</v>
      </c>
      <c r="U750">
        <v>839.67849999999999</v>
      </c>
      <c r="V750" s="6">
        <v>4</v>
      </c>
      <c r="W750" s="6">
        <v>7</v>
      </c>
    </row>
    <row r="751" spans="1:23" x14ac:dyDescent="0.35">
      <c r="A751" t="s">
        <v>796</v>
      </c>
      <c r="B751" t="s">
        <v>36</v>
      </c>
      <c r="C751" t="s">
        <v>7</v>
      </c>
      <c r="D751" t="s">
        <v>12</v>
      </c>
      <c r="F751">
        <v>44343</v>
      </c>
      <c r="G751">
        <v>44350</v>
      </c>
      <c r="H751">
        <f t="shared" si="11"/>
        <v>7</v>
      </c>
      <c r="I751">
        <v>1</v>
      </c>
      <c r="L751">
        <v>0.25</v>
      </c>
      <c r="M751">
        <v>120</v>
      </c>
      <c r="N751" t="s">
        <v>17</v>
      </c>
      <c r="O751">
        <v>7</v>
      </c>
      <c r="P751">
        <v>80</v>
      </c>
      <c r="Q751">
        <v>20</v>
      </c>
      <c r="R751">
        <v>20</v>
      </c>
      <c r="S751">
        <v>120</v>
      </c>
      <c r="T751">
        <v>140</v>
      </c>
      <c r="U751">
        <v>140</v>
      </c>
      <c r="V751" s="6">
        <v>5</v>
      </c>
      <c r="W751" s="6">
        <v>5</v>
      </c>
    </row>
    <row r="752" spans="1:23" x14ac:dyDescent="0.35">
      <c r="A752" t="s">
        <v>797</v>
      </c>
      <c r="B752" t="s">
        <v>41</v>
      </c>
      <c r="C752" t="s">
        <v>8</v>
      </c>
      <c r="D752" t="s">
        <v>12</v>
      </c>
      <c r="F752">
        <v>44343</v>
      </c>
      <c r="G752">
        <v>44357</v>
      </c>
      <c r="H752">
        <f t="shared" si="11"/>
        <v>14</v>
      </c>
      <c r="I752">
        <v>1</v>
      </c>
      <c r="L752">
        <v>0.25</v>
      </c>
      <c r="M752">
        <v>156.4932</v>
      </c>
      <c r="N752" t="s">
        <v>18</v>
      </c>
      <c r="O752">
        <v>14</v>
      </c>
      <c r="P752">
        <v>80</v>
      </c>
      <c r="Q752">
        <v>20</v>
      </c>
      <c r="R752">
        <v>20</v>
      </c>
      <c r="S752">
        <v>156.4932</v>
      </c>
      <c r="T752">
        <v>176.4932</v>
      </c>
      <c r="U752">
        <v>176.4932</v>
      </c>
      <c r="V752" s="6">
        <v>5</v>
      </c>
      <c r="W752" s="6">
        <v>5</v>
      </c>
    </row>
    <row r="753" spans="1:23" x14ac:dyDescent="0.35">
      <c r="A753" t="s">
        <v>798</v>
      </c>
      <c r="B753" t="s">
        <v>36</v>
      </c>
      <c r="C753" t="s">
        <v>7</v>
      </c>
      <c r="D753" t="s">
        <v>11</v>
      </c>
      <c r="F753">
        <v>44343</v>
      </c>
      <c r="G753">
        <v>44362</v>
      </c>
      <c r="H753">
        <f t="shared" si="11"/>
        <v>19</v>
      </c>
      <c r="I753">
        <v>2</v>
      </c>
      <c r="L753">
        <v>0.25</v>
      </c>
      <c r="M753">
        <v>155</v>
      </c>
      <c r="N753" t="s">
        <v>17</v>
      </c>
      <c r="O753">
        <v>19</v>
      </c>
      <c r="P753">
        <v>140</v>
      </c>
      <c r="Q753">
        <v>35</v>
      </c>
      <c r="R753">
        <v>35</v>
      </c>
      <c r="S753">
        <v>155</v>
      </c>
      <c r="T753">
        <v>190</v>
      </c>
      <c r="U753">
        <v>190</v>
      </c>
      <c r="V753" s="6">
        <v>5</v>
      </c>
      <c r="W753" s="6">
        <v>3</v>
      </c>
    </row>
    <row r="754" spans="1:23" x14ac:dyDescent="0.35">
      <c r="A754" t="s">
        <v>799</v>
      </c>
      <c r="B754" t="s">
        <v>34</v>
      </c>
      <c r="C754" t="s">
        <v>8</v>
      </c>
      <c r="D754" t="s">
        <v>13</v>
      </c>
      <c r="F754">
        <v>44343</v>
      </c>
      <c r="G754">
        <v>44364</v>
      </c>
      <c r="H754">
        <f t="shared" si="11"/>
        <v>21</v>
      </c>
      <c r="I754">
        <v>1</v>
      </c>
      <c r="L754">
        <v>0.5</v>
      </c>
      <c r="M754">
        <v>20.83</v>
      </c>
      <c r="N754" t="s">
        <v>17</v>
      </c>
      <c r="O754">
        <v>21</v>
      </c>
      <c r="P754">
        <v>80</v>
      </c>
      <c r="Q754">
        <v>40</v>
      </c>
      <c r="R754">
        <v>40</v>
      </c>
      <c r="S754">
        <v>20.83</v>
      </c>
      <c r="T754">
        <v>60.83</v>
      </c>
      <c r="U754">
        <v>60.83</v>
      </c>
      <c r="V754" s="6">
        <v>5</v>
      </c>
      <c r="W754" s="6">
        <v>5</v>
      </c>
    </row>
    <row r="755" spans="1:23" x14ac:dyDescent="0.35">
      <c r="A755" t="s">
        <v>800</v>
      </c>
      <c r="B755" t="s">
        <v>34</v>
      </c>
      <c r="C755" t="s">
        <v>44</v>
      </c>
      <c r="D755" t="s">
        <v>12</v>
      </c>
      <c r="E755" t="s">
        <v>3</v>
      </c>
      <c r="F755">
        <v>44343</v>
      </c>
      <c r="G755">
        <v>44369</v>
      </c>
      <c r="H755">
        <f t="shared" si="11"/>
        <v>26</v>
      </c>
      <c r="I755">
        <v>1</v>
      </c>
      <c r="J755" t="s">
        <v>3</v>
      </c>
      <c r="K755" t="s">
        <v>3</v>
      </c>
      <c r="L755">
        <v>0.5</v>
      </c>
      <c r="M755">
        <v>50</v>
      </c>
      <c r="N755" t="s">
        <v>20</v>
      </c>
      <c r="O755">
        <v>26</v>
      </c>
      <c r="P755">
        <v>80</v>
      </c>
      <c r="Q755">
        <v>40</v>
      </c>
      <c r="R755">
        <v>0</v>
      </c>
      <c r="S755">
        <v>0</v>
      </c>
      <c r="T755">
        <v>90</v>
      </c>
      <c r="U755">
        <v>0</v>
      </c>
      <c r="V755" s="6">
        <v>5</v>
      </c>
      <c r="W755" s="6">
        <v>3</v>
      </c>
    </row>
    <row r="756" spans="1:23" x14ac:dyDescent="0.35">
      <c r="A756" t="s">
        <v>801</v>
      </c>
      <c r="B756" t="s">
        <v>37</v>
      </c>
      <c r="C756" t="s">
        <v>9</v>
      </c>
      <c r="D756" t="s">
        <v>11</v>
      </c>
      <c r="F756">
        <v>44343</v>
      </c>
      <c r="G756">
        <v>44390</v>
      </c>
      <c r="H756">
        <f t="shared" si="11"/>
        <v>47</v>
      </c>
      <c r="I756">
        <v>1</v>
      </c>
      <c r="L756">
        <v>0.25</v>
      </c>
      <c r="M756">
        <v>120</v>
      </c>
      <c r="N756" t="s">
        <v>18</v>
      </c>
      <c r="O756">
        <v>47</v>
      </c>
      <c r="P756">
        <v>80</v>
      </c>
      <c r="Q756">
        <v>20</v>
      </c>
      <c r="R756">
        <v>20</v>
      </c>
      <c r="S756">
        <v>120</v>
      </c>
      <c r="T756">
        <v>140</v>
      </c>
      <c r="U756">
        <v>140</v>
      </c>
      <c r="V756" s="6">
        <v>5</v>
      </c>
      <c r="W756" s="6">
        <v>3</v>
      </c>
    </row>
    <row r="757" spans="1:23" hidden="1" x14ac:dyDescent="0.35">
      <c r="A757" t="s">
        <v>802</v>
      </c>
      <c r="B757" t="s">
        <v>34</v>
      </c>
      <c r="C757" t="s">
        <v>9</v>
      </c>
      <c r="D757" t="s">
        <v>2</v>
      </c>
      <c r="F757">
        <v>44344</v>
      </c>
      <c r="H757">
        <f t="shared" si="11"/>
        <v>-44344</v>
      </c>
      <c r="I757">
        <v>1</v>
      </c>
      <c r="K757" t="s">
        <v>3</v>
      </c>
      <c r="M757">
        <v>17.064</v>
      </c>
      <c r="N757" t="s">
        <v>18</v>
      </c>
      <c r="O757" t="s">
        <v>1054</v>
      </c>
      <c r="P757">
        <v>80</v>
      </c>
      <c r="Q757">
        <v>0</v>
      </c>
      <c r="R757">
        <v>0</v>
      </c>
      <c r="S757">
        <v>0</v>
      </c>
      <c r="T757">
        <v>17.064</v>
      </c>
      <c r="U757">
        <v>0</v>
      </c>
      <c r="V757" s="6">
        <v>6</v>
      </c>
      <c r="W757" s="6">
        <v>7</v>
      </c>
    </row>
    <row r="758" spans="1:23" x14ac:dyDescent="0.35">
      <c r="A758" t="s">
        <v>803</v>
      </c>
      <c r="B758" t="s">
        <v>39</v>
      </c>
      <c r="C758" t="s">
        <v>9</v>
      </c>
      <c r="D758" t="s">
        <v>12</v>
      </c>
      <c r="F758">
        <v>44347</v>
      </c>
      <c r="G758">
        <v>44356</v>
      </c>
      <c r="H758">
        <f t="shared" si="11"/>
        <v>9</v>
      </c>
      <c r="I758">
        <v>1</v>
      </c>
      <c r="L758">
        <v>0.25</v>
      </c>
      <c r="M758">
        <v>182.08340000000001</v>
      </c>
      <c r="N758" t="s">
        <v>18</v>
      </c>
      <c r="O758">
        <v>9</v>
      </c>
      <c r="P758">
        <v>80</v>
      </c>
      <c r="Q758">
        <v>20</v>
      </c>
      <c r="R758">
        <v>20</v>
      </c>
      <c r="S758">
        <v>182.08340000000001</v>
      </c>
      <c r="T758">
        <v>202.08340000000001</v>
      </c>
      <c r="U758">
        <v>202.08340000000001</v>
      </c>
      <c r="V758" s="6">
        <v>2</v>
      </c>
      <c r="W758" s="6">
        <v>4</v>
      </c>
    </row>
    <row r="759" spans="1:23" x14ac:dyDescent="0.35">
      <c r="A759" t="s">
        <v>804</v>
      </c>
      <c r="B759" t="s">
        <v>36</v>
      </c>
      <c r="C759" t="s">
        <v>7</v>
      </c>
      <c r="D759" t="s">
        <v>12</v>
      </c>
      <c r="F759">
        <v>44347</v>
      </c>
      <c r="G759">
        <v>44368</v>
      </c>
      <c r="H759">
        <f t="shared" si="11"/>
        <v>21</v>
      </c>
      <c r="I759">
        <v>2</v>
      </c>
      <c r="L759">
        <v>0.25</v>
      </c>
      <c r="M759">
        <v>19.548100000000002</v>
      </c>
      <c r="N759" t="s">
        <v>17</v>
      </c>
      <c r="O759">
        <v>21</v>
      </c>
      <c r="P759">
        <v>140</v>
      </c>
      <c r="Q759">
        <v>35</v>
      </c>
      <c r="R759">
        <v>35</v>
      </c>
      <c r="S759">
        <v>19.548100000000002</v>
      </c>
      <c r="T759">
        <v>54.548100000000005</v>
      </c>
      <c r="U759">
        <v>54.548100000000005</v>
      </c>
      <c r="V759" s="6">
        <v>2</v>
      </c>
      <c r="W759" s="6">
        <v>2</v>
      </c>
    </row>
    <row r="760" spans="1:23" x14ac:dyDescent="0.35">
      <c r="A760" t="s">
        <v>805</v>
      </c>
      <c r="B760" t="s">
        <v>36</v>
      </c>
      <c r="C760" t="s">
        <v>7</v>
      </c>
      <c r="D760" t="s">
        <v>12</v>
      </c>
      <c r="F760">
        <v>44347</v>
      </c>
      <c r="G760">
        <v>44368</v>
      </c>
      <c r="H760">
        <f t="shared" si="11"/>
        <v>21</v>
      </c>
      <c r="I760">
        <v>2</v>
      </c>
      <c r="L760">
        <v>0.5</v>
      </c>
      <c r="M760">
        <v>144</v>
      </c>
      <c r="N760" t="s">
        <v>18</v>
      </c>
      <c r="O760">
        <v>21</v>
      </c>
      <c r="P760">
        <v>140</v>
      </c>
      <c r="Q760">
        <v>70</v>
      </c>
      <c r="R760">
        <v>70</v>
      </c>
      <c r="S760">
        <v>144</v>
      </c>
      <c r="T760">
        <v>214</v>
      </c>
      <c r="U760">
        <v>214</v>
      </c>
      <c r="V760" s="6">
        <v>2</v>
      </c>
      <c r="W760" s="6">
        <v>2</v>
      </c>
    </row>
    <row r="761" spans="1:23" x14ac:dyDescent="0.35">
      <c r="A761" t="s">
        <v>806</v>
      </c>
      <c r="B761" t="s">
        <v>38</v>
      </c>
      <c r="C761" t="s">
        <v>43</v>
      </c>
      <c r="D761" t="s">
        <v>12</v>
      </c>
      <c r="F761">
        <v>44347</v>
      </c>
      <c r="G761">
        <v>44371</v>
      </c>
      <c r="H761">
        <f t="shared" si="11"/>
        <v>24</v>
      </c>
      <c r="I761">
        <v>1</v>
      </c>
      <c r="L761">
        <v>0.75</v>
      </c>
      <c r="M761">
        <v>86.4786</v>
      </c>
      <c r="N761" t="s">
        <v>19</v>
      </c>
      <c r="O761">
        <v>24</v>
      </c>
      <c r="P761">
        <v>80</v>
      </c>
      <c r="Q761">
        <v>60</v>
      </c>
      <c r="R761">
        <v>60</v>
      </c>
      <c r="S761">
        <v>86.4786</v>
      </c>
      <c r="T761">
        <v>146.4786</v>
      </c>
      <c r="U761">
        <v>146.4786</v>
      </c>
      <c r="V761" s="6">
        <v>2</v>
      </c>
      <c r="W761" s="6">
        <v>5</v>
      </c>
    </row>
    <row r="762" spans="1:23" x14ac:dyDescent="0.35">
      <c r="A762" t="s">
        <v>807</v>
      </c>
      <c r="B762" t="s">
        <v>39</v>
      </c>
      <c r="C762" t="s">
        <v>44</v>
      </c>
      <c r="D762" t="s">
        <v>12</v>
      </c>
      <c r="F762">
        <v>44347</v>
      </c>
      <c r="G762">
        <v>44371</v>
      </c>
      <c r="H762">
        <f t="shared" si="11"/>
        <v>24</v>
      </c>
      <c r="I762">
        <v>1</v>
      </c>
      <c r="K762" t="s">
        <v>3</v>
      </c>
      <c r="L762">
        <v>0.25</v>
      </c>
      <c r="M762">
        <v>69.154700000000005</v>
      </c>
      <c r="N762" t="s">
        <v>18</v>
      </c>
      <c r="O762">
        <v>24</v>
      </c>
      <c r="P762">
        <v>80</v>
      </c>
      <c r="Q762">
        <v>20</v>
      </c>
      <c r="R762">
        <v>20</v>
      </c>
      <c r="S762">
        <v>0</v>
      </c>
      <c r="T762">
        <v>89.154700000000005</v>
      </c>
      <c r="U762">
        <v>20</v>
      </c>
      <c r="V762" s="6">
        <v>2</v>
      </c>
      <c r="W762" s="6">
        <v>5</v>
      </c>
    </row>
    <row r="763" spans="1:23" x14ac:dyDescent="0.35">
      <c r="A763" t="s">
        <v>808</v>
      </c>
      <c r="B763" t="s">
        <v>36</v>
      </c>
      <c r="C763" t="s">
        <v>7</v>
      </c>
      <c r="D763" t="s">
        <v>2</v>
      </c>
      <c r="F763">
        <v>44347</v>
      </c>
      <c r="G763">
        <v>44389</v>
      </c>
      <c r="H763">
        <f t="shared" si="11"/>
        <v>42</v>
      </c>
      <c r="I763">
        <v>2</v>
      </c>
      <c r="L763">
        <v>1.25</v>
      </c>
      <c r="M763">
        <v>156</v>
      </c>
      <c r="N763" t="s">
        <v>18</v>
      </c>
      <c r="O763">
        <v>42</v>
      </c>
      <c r="P763">
        <v>140</v>
      </c>
      <c r="Q763">
        <v>175</v>
      </c>
      <c r="R763">
        <v>175</v>
      </c>
      <c r="S763">
        <v>156</v>
      </c>
      <c r="T763">
        <v>331</v>
      </c>
      <c r="U763">
        <v>331</v>
      </c>
      <c r="V763" s="6">
        <v>2</v>
      </c>
      <c r="W763" s="6">
        <v>2</v>
      </c>
    </row>
    <row r="764" spans="1:23" hidden="1" x14ac:dyDescent="0.35">
      <c r="A764" t="s">
        <v>809</v>
      </c>
      <c r="B764" t="s">
        <v>38</v>
      </c>
      <c r="C764" t="s">
        <v>8</v>
      </c>
      <c r="D764" t="s">
        <v>13</v>
      </c>
      <c r="F764">
        <v>44347</v>
      </c>
      <c r="H764">
        <f t="shared" si="11"/>
        <v>-44347</v>
      </c>
      <c r="I764">
        <v>2</v>
      </c>
      <c r="M764">
        <v>72.350099999999998</v>
      </c>
      <c r="N764" t="s">
        <v>17</v>
      </c>
      <c r="O764" t="s">
        <v>1054</v>
      </c>
      <c r="P764">
        <v>140</v>
      </c>
      <c r="Q764">
        <v>0</v>
      </c>
      <c r="R764">
        <v>0</v>
      </c>
      <c r="S764">
        <v>72.350099999999998</v>
      </c>
      <c r="T764">
        <v>72.350099999999998</v>
      </c>
      <c r="U764">
        <v>72.350099999999998</v>
      </c>
      <c r="V764" s="6">
        <v>2</v>
      </c>
      <c r="W764" s="6">
        <v>7</v>
      </c>
    </row>
    <row r="765" spans="1:23" x14ac:dyDescent="0.35">
      <c r="A765" t="s">
        <v>810</v>
      </c>
      <c r="B765" t="s">
        <v>36</v>
      </c>
      <c r="C765" t="s">
        <v>7</v>
      </c>
      <c r="D765" t="s">
        <v>11</v>
      </c>
      <c r="F765">
        <v>44348</v>
      </c>
      <c r="G765">
        <v>44362</v>
      </c>
      <c r="H765">
        <f t="shared" si="11"/>
        <v>14</v>
      </c>
      <c r="I765">
        <v>1</v>
      </c>
      <c r="J765" t="s">
        <v>3</v>
      </c>
      <c r="K765" t="s">
        <v>3</v>
      </c>
      <c r="L765">
        <v>0.25</v>
      </c>
      <c r="M765">
        <v>240</v>
      </c>
      <c r="N765" t="s">
        <v>20</v>
      </c>
      <c r="O765">
        <v>14</v>
      </c>
      <c r="P765">
        <v>80</v>
      </c>
      <c r="Q765">
        <v>20</v>
      </c>
      <c r="R765">
        <v>0</v>
      </c>
      <c r="S765">
        <v>0</v>
      </c>
      <c r="T765">
        <v>260</v>
      </c>
      <c r="U765">
        <v>0</v>
      </c>
      <c r="V765" s="6">
        <v>3</v>
      </c>
      <c r="W765" s="6">
        <v>3</v>
      </c>
    </row>
    <row r="766" spans="1:23" x14ac:dyDescent="0.35">
      <c r="A766" t="s">
        <v>811</v>
      </c>
      <c r="B766" t="s">
        <v>35</v>
      </c>
      <c r="C766" t="s">
        <v>8</v>
      </c>
      <c r="D766" t="s">
        <v>2</v>
      </c>
      <c r="F766">
        <v>44348</v>
      </c>
      <c r="G766">
        <v>44368</v>
      </c>
      <c r="H766">
        <f t="shared" si="11"/>
        <v>20</v>
      </c>
      <c r="I766">
        <v>1</v>
      </c>
      <c r="J766" t="s">
        <v>3</v>
      </c>
      <c r="K766" t="s">
        <v>3</v>
      </c>
      <c r="L766">
        <v>4.25</v>
      </c>
      <c r="M766">
        <v>558.10940000000005</v>
      </c>
      <c r="N766" t="s">
        <v>20</v>
      </c>
      <c r="O766">
        <v>20</v>
      </c>
      <c r="P766">
        <v>80</v>
      </c>
      <c r="Q766">
        <v>340</v>
      </c>
      <c r="R766">
        <v>0</v>
      </c>
      <c r="S766">
        <v>0</v>
      </c>
      <c r="T766">
        <v>898.10940000000005</v>
      </c>
      <c r="U766">
        <v>0</v>
      </c>
      <c r="V766" s="6">
        <v>3</v>
      </c>
      <c r="W766" s="6">
        <v>2</v>
      </c>
    </row>
    <row r="767" spans="1:23" x14ac:dyDescent="0.35">
      <c r="A767" t="s">
        <v>812</v>
      </c>
      <c r="B767" t="s">
        <v>35</v>
      </c>
      <c r="C767" t="s">
        <v>44</v>
      </c>
      <c r="D767" t="s">
        <v>12</v>
      </c>
      <c r="F767">
        <v>44348</v>
      </c>
      <c r="G767">
        <v>44376</v>
      </c>
      <c r="H767">
        <f t="shared" si="11"/>
        <v>28</v>
      </c>
      <c r="I767">
        <v>1</v>
      </c>
      <c r="J767" t="s">
        <v>3</v>
      </c>
      <c r="K767" t="s">
        <v>3</v>
      </c>
      <c r="L767">
        <v>1</v>
      </c>
      <c r="M767">
        <v>43.433999999999997</v>
      </c>
      <c r="N767" t="s">
        <v>20</v>
      </c>
      <c r="O767">
        <v>28</v>
      </c>
      <c r="P767">
        <v>80</v>
      </c>
      <c r="Q767">
        <v>80</v>
      </c>
      <c r="R767">
        <v>0</v>
      </c>
      <c r="S767">
        <v>0</v>
      </c>
      <c r="T767">
        <v>123.434</v>
      </c>
      <c r="U767">
        <v>0</v>
      </c>
      <c r="V767" s="6">
        <v>3</v>
      </c>
      <c r="W767" s="6">
        <v>3</v>
      </c>
    </row>
    <row r="768" spans="1:23" x14ac:dyDescent="0.35">
      <c r="A768" t="s">
        <v>813</v>
      </c>
      <c r="B768" t="s">
        <v>37</v>
      </c>
      <c r="C768" t="s">
        <v>9</v>
      </c>
      <c r="D768" t="s">
        <v>11</v>
      </c>
      <c r="F768">
        <v>44348</v>
      </c>
      <c r="G768">
        <v>44382</v>
      </c>
      <c r="H768">
        <f t="shared" si="11"/>
        <v>34</v>
      </c>
      <c r="I768">
        <v>1</v>
      </c>
      <c r="J768" t="s">
        <v>3</v>
      </c>
      <c r="K768" t="s">
        <v>3</v>
      </c>
      <c r="L768">
        <v>0.25</v>
      </c>
      <c r="M768">
        <v>141.90299999999999</v>
      </c>
      <c r="N768" t="s">
        <v>20</v>
      </c>
      <c r="O768">
        <v>34</v>
      </c>
      <c r="P768">
        <v>80</v>
      </c>
      <c r="Q768">
        <v>20</v>
      </c>
      <c r="R768">
        <v>0</v>
      </c>
      <c r="S768">
        <v>0</v>
      </c>
      <c r="T768">
        <v>161.90299999999999</v>
      </c>
      <c r="U768">
        <v>0</v>
      </c>
      <c r="V768" s="6">
        <v>3</v>
      </c>
      <c r="W768" s="6">
        <v>2</v>
      </c>
    </row>
    <row r="769" spans="1:23" x14ac:dyDescent="0.35">
      <c r="A769" t="s">
        <v>814</v>
      </c>
      <c r="B769" t="s">
        <v>39</v>
      </c>
      <c r="C769" t="s">
        <v>8</v>
      </c>
      <c r="D769" t="s">
        <v>12</v>
      </c>
      <c r="F769">
        <v>44348</v>
      </c>
      <c r="G769">
        <v>44401</v>
      </c>
      <c r="H769">
        <f t="shared" si="11"/>
        <v>53</v>
      </c>
      <c r="I769">
        <v>2</v>
      </c>
      <c r="L769">
        <v>1</v>
      </c>
      <c r="M769">
        <v>136.70920000000001</v>
      </c>
      <c r="N769" t="s">
        <v>18</v>
      </c>
      <c r="O769">
        <v>53</v>
      </c>
      <c r="P769">
        <v>140</v>
      </c>
      <c r="Q769">
        <v>140</v>
      </c>
      <c r="R769">
        <v>140</v>
      </c>
      <c r="S769">
        <v>136.70920000000001</v>
      </c>
      <c r="T769">
        <v>276.70920000000001</v>
      </c>
      <c r="U769">
        <v>276.70920000000001</v>
      </c>
      <c r="V769" s="6">
        <v>3</v>
      </c>
      <c r="W769" s="6">
        <v>7</v>
      </c>
    </row>
    <row r="770" spans="1:23" hidden="1" x14ac:dyDescent="0.35">
      <c r="A770" t="s">
        <v>815</v>
      </c>
      <c r="B770" t="s">
        <v>35</v>
      </c>
      <c r="C770" t="s">
        <v>44</v>
      </c>
      <c r="D770" t="s">
        <v>12</v>
      </c>
      <c r="F770">
        <v>44348</v>
      </c>
      <c r="H770">
        <f t="shared" si="11"/>
        <v>-44348</v>
      </c>
      <c r="I770">
        <v>2</v>
      </c>
      <c r="M770">
        <v>85.351200000000006</v>
      </c>
      <c r="N770" t="s">
        <v>19</v>
      </c>
      <c r="O770" t="s">
        <v>1054</v>
      </c>
      <c r="P770">
        <v>140</v>
      </c>
      <c r="Q770">
        <v>0</v>
      </c>
      <c r="R770">
        <v>0</v>
      </c>
      <c r="S770">
        <v>85.351200000000006</v>
      </c>
      <c r="T770">
        <v>85.351200000000006</v>
      </c>
      <c r="U770">
        <v>85.351200000000006</v>
      </c>
      <c r="V770" s="6">
        <v>3</v>
      </c>
      <c r="W770" s="6">
        <v>7</v>
      </c>
    </row>
    <row r="771" spans="1:23" x14ac:dyDescent="0.35">
      <c r="A771" t="s">
        <v>816</v>
      </c>
      <c r="B771" t="s">
        <v>40</v>
      </c>
      <c r="C771" t="s">
        <v>7</v>
      </c>
      <c r="D771" t="s">
        <v>12</v>
      </c>
      <c r="F771">
        <v>44349</v>
      </c>
      <c r="G771">
        <v>44354</v>
      </c>
      <c r="H771">
        <f t="shared" ref="H771:H834" si="12">G771-F771</f>
        <v>5</v>
      </c>
      <c r="I771">
        <v>1</v>
      </c>
      <c r="L771">
        <v>0.5</v>
      </c>
      <c r="M771">
        <v>85.32</v>
      </c>
      <c r="N771" t="s">
        <v>18</v>
      </c>
      <c r="O771">
        <v>5</v>
      </c>
      <c r="P771">
        <v>80</v>
      </c>
      <c r="Q771">
        <v>40</v>
      </c>
      <c r="R771">
        <v>40</v>
      </c>
      <c r="S771">
        <v>85.32</v>
      </c>
      <c r="T771">
        <v>125.32</v>
      </c>
      <c r="U771">
        <v>125.32</v>
      </c>
      <c r="V771" s="6">
        <v>4</v>
      </c>
      <c r="W771" s="6">
        <v>2</v>
      </c>
    </row>
    <row r="772" spans="1:23" x14ac:dyDescent="0.35">
      <c r="A772" t="s">
        <v>817</v>
      </c>
      <c r="B772" t="s">
        <v>37</v>
      </c>
      <c r="C772" t="s">
        <v>43</v>
      </c>
      <c r="D772" t="s">
        <v>13</v>
      </c>
      <c r="F772">
        <v>44349</v>
      </c>
      <c r="G772">
        <v>44364</v>
      </c>
      <c r="H772">
        <f t="shared" si="12"/>
        <v>15</v>
      </c>
      <c r="I772">
        <v>1</v>
      </c>
      <c r="L772">
        <v>0.75</v>
      </c>
      <c r="M772">
        <v>42.418999999999997</v>
      </c>
      <c r="N772" t="s">
        <v>17</v>
      </c>
      <c r="O772">
        <v>15</v>
      </c>
      <c r="P772">
        <v>80</v>
      </c>
      <c r="Q772">
        <v>60</v>
      </c>
      <c r="R772">
        <v>60</v>
      </c>
      <c r="S772">
        <v>42.418999999999997</v>
      </c>
      <c r="T772">
        <v>102.419</v>
      </c>
      <c r="U772">
        <v>102.419</v>
      </c>
      <c r="V772" s="6">
        <v>4</v>
      </c>
      <c r="W772" s="6">
        <v>5</v>
      </c>
    </row>
    <row r="773" spans="1:23" x14ac:dyDescent="0.35">
      <c r="A773" t="s">
        <v>818</v>
      </c>
      <c r="B773" t="s">
        <v>39</v>
      </c>
      <c r="C773" t="s">
        <v>9</v>
      </c>
      <c r="D773" t="s">
        <v>13</v>
      </c>
      <c r="F773">
        <v>44349</v>
      </c>
      <c r="G773">
        <v>44364</v>
      </c>
      <c r="H773">
        <f t="shared" si="12"/>
        <v>15</v>
      </c>
      <c r="I773">
        <v>2</v>
      </c>
      <c r="L773">
        <v>0.75</v>
      </c>
      <c r="M773">
        <v>184.04640000000001</v>
      </c>
      <c r="N773" t="s">
        <v>18</v>
      </c>
      <c r="O773">
        <v>15</v>
      </c>
      <c r="P773">
        <v>140</v>
      </c>
      <c r="Q773">
        <v>105</v>
      </c>
      <c r="R773">
        <v>105</v>
      </c>
      <c r="S773">
        <v>184.04640000000001</v>
      </c>
      <c r="T773">
        <v>289.04640000000001</v>
      </c>
      <c r="U773">
        <v>289.04640000000001</v>
      </c>
      <c r="V773" s="6">
        <v>4</v>
      </c>
      <c r="W773" s="6">
        <v>5</v>
      </c>
    </row>
    <row r="774" spans="1:23" x14ac:dyDescent="0.35">
      <c r="A774" t="s">
        <v>819</v>
      </c>
      <c r="B774" t="s">
        <v>34</v>
      </c>
      <c r="C774" t="s">
        <v>8</v>
      </c>
      <c r="D774" t="s">
        <v>2</v>
      </c>
      <c r="F774">
        <v>44349</v>
      </c>
      <c r="G774">
        <v>44364</v>
      </c>
      <c r="H774">
        <f t="shared" si="12"/>
        <v>15</v>
      </c>
      <c r="I774">
        <v>1</v>
      </c>
      <c r="L774">
        <v>1</v>
      </c>
      <c r="M774">
        <v>272.24990000000003</v>
      </c>
      <c r="N774" t="s">
        <v>18</v>
      </c>
      <c r="O774">
        <v>15</v>
      </c>
      <c r="P774">
        <v>80</v>
      </c>
      <c r="Q774">
        <v>80</v>
      </c>
      <c r="R774">
        <v>80</v>
      </c>
      <c r="S774">
        <v>272.24990000000003</v>
      </c>
      <c r="T774">
        <v>352.24990000000003</v>
      </c>
      <c r="U774">
        <v>352.24990000000003</v>
      </c>
      <c r="V774" s="6">
        <v>4</v>
      </c>
      <c r="W774" s="6">
        <v>5</v>
      </c>
    </row>
    <row r="775" spans="1:23" x14ac:dyDescent="0.35">
      <c r="A775" t="s">
        <v>820</v>
      </c>
      <c r="B775" t="s">
        <v>38</v>
      </c>
      <c r="C775" t="s">
        <v>8</v>
      </c>
      <c r="D775" t="s">
        <v>11</v>
      </c>
      <c r="F775">
        <v>44349</v>
      </c>
      <c r="G775">
        <v>44368</v>
      </c>
      <c r="H775">
        <f t="shared" si="12"/>
        <v>19</v>
      </c>
      <c r="I775">
        <v>1</v>
      </c>
      <c r="L775">
        <v>0.25</v>
      </c>
      <c r="M775">
        <v>204.28399999999999</v>
      </c>
      <c r="N775" t="s">
        <v>17</v>
      </c>
      <c r="O775">
        <v>19</v>
      </c>
      <c r="P775">
        <v>80</v>
      </c>
      <c r="Q775">
        <v>20</v>
      </c>
      <c r="R775">
        <v>20</v>
      </c>
      <c r="S775">
        <v>204.28399999999999</v>
      </c>
      <c r="T775">
        <v>224.28399999999999</v>
      </c>
      <c r="U775">
        <v>224.28399999999999</v>
      </c>
      <c r="V775" s="6">
        <v>4</v>
      </c>
      <c r="W775" s="6">
        <v>2</v>
      </c>
    </row>
    <row r="776" spans="1:23" x14ac:dyDescent="0.35">
      <c r="A776" t="s">
        <v>821</v>
      </c>
      <c r="B776" t="s">
        <v>37</v>
      </c>
      <c r="C776" t="s">
        <v>8</v>
      </c>
      <c r="D776" t="s">
        <v>11</v>
      </c>
      <c r="F776">
        <v>44349</v>
      </c>
      <c r="G776">
        <v>44370</v>
      </c>
      <c r="H776">
        <f t="shared" si="12"/>
        <v>21</v>
      </c>
      <c r="I776">
        <v>1</v>
      </c>
      <c r="L776">
        <v>0.25</v>
      </c>
      <c r="M776">
        <v>84.0779</v>
      </c>
      <c r="N776" t="s">
        <v>18</v>
      </c>
      <c r="O776">
        <v>21</v>
      </c>
      <c r="P776">
        <v>80</v>
      </c>
      <c r="Q776">
        <v>20</v>
      </c>
      <c r="R776">
        <v>20</v>
      </c>
      <c r="S776">
        <v>84.0779</v>
      </c>
      <c r="T776">
        <v>104.0779</v>
      </c>
      <c r="U776">
        <v>104.0779</v>
      </c>
      <c r="V776" s="6">
        <v>4</v>
      </c>
      <c r="W776" s="6">
        <v>4</v>
      </c>
    </row>
    <row r="777" spans="1:23" x14ac:dyDescent="0.35">
      <c r="A777" t="s">
        <v>822</v>
      </c>
      <c r="B777" t="s">
        <v>36</v>
      </c>
      <c r="C777" t="s">
        <v>7</v>
      </c>
      <c r="D777" t="s">
        <v>12</v>
      </c>
      <c r="F777">
        <v>44349</v>
      </c>
      <c r="G777">
        <v>44380</v>
      </c>
      <c r="H777">
        <f t="shared" si="12"/>
        <v>31</v>
      </c>
      <c r="I777">
        <v>2</v>
      </c>
      <c r="L777">
        <v>0.25</v>
      </c>
      <c r="M777">
        <v>57.39</v>
      </c>
      <c r="N777" t="s">
        <v>17</v>
      </c>
      <c r="O777">
        <v>31</v>
      </c>
      <c r="P777">
        <v>140</v>
      </c>
      <c r="Q777">
        <v>35</v>
      </c>
      <c r="R777">
        <v>35</v>
      </c>
      <c r="S777">
        <v>57.39</v>
      </c>
      <c r="T777">
        <v>92.39</v>
      </c>
      <c r="U777">
        <v>92.39</v>
      </c>
      <c r="V777" s="6">
        <v>4</v>
      </c>
      <c r="W777" s="6">
        <v>7</v>
      </c>
    </row>
    <row r="778" spans="1:23" x14ac:dyDescent="0.35">
      <c r="A778" t="s">
        <v>823</v>
      </c>
      <c r="B778" t="s">
        <v>34</v>
      </c>
      <c r="C778" t="s">
        <v>8</v>
      </c>
      <c r="D778" t="s">
        <v>2</v>
      </c>
      <c r="F778">
        <v>44349</v>
      </c>
      <c r="G778">
        <v>44380</v>
      </c>
      <c r="H778">
        <f t="shared" si="12"/>
        <v>31</v>
      </c>
      <c r="I778">
        <v>1</v>
      </c>
      <c r="L778">
        <v>2</v>
      </c>
      <c r="M778">
        <v>192.44470000000001</v>
      </c>
      <c r="N778" t="s">
        <v>18</v>
      </c>
      <c r="O778">
        <v>31</v>
      </c>
      <c r="P778">
        <v>80</v>
      </c>
      <c r="Q778">
        <v>160</v>
      </c>
      <c r="R778">
        <v>160</v>
      </c>
      <c r="S778">
        <v>192.44470000000001</v>
      </c>
      <c r="T778">
        <v>352.44470000000001</v>
      </c>
      <c r="U778">
        <v>352.44470000000001</v>
      </c>
      <c r="V778" s="6">
        <v>4</v>
      </c>
      <c r="W778" s="6">
        <v>7</v>
      </c>
    </row>
    <row r="779" spans="1:23" x14ac:dyDescent="0.35">
      <c r="A779" t="s">
        <v>824</v>
      </c>
      <c r="B779" t="s">
        <v>39</v>
      </c>
      <c r="C779" t="s">
        <v>8</v>
      </c>
      <c r="D779" t="s">
        <v>12</v>
      </c>
      <c r="F779">
        <v>44349</v>
      </c>
      <c r="G779">
        <v>44377</v>
      </c>
      <c r="H779">
        <f t="shared" si="12"/>
        <v>28</v>
      </c>
      <c r="I779">
        <v>1</v>
      </c>
      <c r="L779">
        <v>0.5</v>
      </c>
      <c r="M779">
        <v>271.9169</v>
      </c>
      <c r="N779" t="s">
        <v>18</v>
      </c>
      <c r="O779">
        <v>28</v>
      </c>
      <c r="P779">
        <v>80</v>
      </c>
      <c r="Q779">
        <v>40</v>
      </c>
      <c r="R779">
        <v>40</v>
      </c>
      <c r="S779">
        <v>271.9169</v>
      </c>
      <c r="T779">
        <v>311.9169</v>
      </c>
      <c r="U779">
        <v>311.9169</v>
      </c>
      <c r="V779" s="6">
        <v>4</v>
      </c>
      <c r="W779" s="6">
        <v>4</v>
      </c>
    </row>
    <row r="780" spans="1:23" x14ac:dyDescent="0.35">
      <c r="A780" t="s">
        <v>825</v>
      </c>
      <c r="B780" t="s">
        <v>34</v>
      </c>
      <c r="C780" t="s">
        <v>8</v>
      </c>
      <c r="D780" t="s">
        <v>12</v>
      </c>
      <c r="F780">
        <v>44349</v>
      </c>
      <c r="G780">
        <v>44377</v>
      </c>
      <c r="H780">
        <f t="shared" si="12"/>
        <v>28</v>
      </c>
      <c r="I780">
        <v>1</v>
      </c>
      <c r="L780">
        <v>0.5</v>
      </c>
      <c r="M780">
        <v>588.54999999999995</v>
      </c>
      <c r="N780" t="s">
        <v>17</v>
      </c>
      <c r="O780">
        <v>28</v>
      </c>
      <c r="P780">
        <v>80</v>
      </c>
      <c r="Q780">
        <v>40</v>
      </c>
      <c r="R780">
        <v>40</v>
      </c>
      <c r="S780">
        <v>588.54999999999995</v>
      </c>
      <c r="T780">
        <v>628.54999999999995</v>
      </c>
      <c r="U780">
        <v>628.54999999999995</v>
      </c>
      <c r="V780" s="6">
        <v>4</v>
      </c>
      <c r="W780" s="6">
        <v>4</v>
      </c>
    </row>
    <row r="781" spans="1:23" x14ac:dyDescent="0.35">
      <c r="A781" t="s">
        <v>826</v>
      </c>
      <c r="B781" t="s">
        <v>36</v>
      </c>
      <c r="C781" t="s">
        <v>7</v>
      </c>
      <c r="D781" t="s">
        <v>11</v>
      </c>
      <c r="F781">
        <v>44349</v>
      </c>
      <c r="G781">
        <v>44375</v>
      </c>
      <c r="H781">
        <f t="shared" si="12"/>
        <v>26</v>
      </c>
      <c r="I781">
        <v>1</v>
      </c>
      <c r="L781">
        <v>0.25</v>
      </c>
      <c r="M781">
        <v>52.350099999999998</v>
      </c>
      <c r="N781" t="s">
        <v>17</v>
      </c>
      <c r="O781">
        <v>26</v>
      </c>
      <c r="P781">
        <v>80</v>
      </c>
      <c r="Q781">
        <v>20</v>
      </c>
      <c r="R781">
        <v>20</v>
      </c>
      <c r="S781">
        <v>52.350099999999998</v>
      </c>
      <c r="T781">
        <v>72.350099999999998</v>
      </c>
      <c r="U781">
        <v>72.350099999999998</v>
      </c>
      <c r="V781" s="6">
        <v>4</v>
      </c>
      <c r="W781" s="6">
        <v>2</v>
      </c>
    </row>
    <row r="782" spans="1:23" x14ac:dyDescent="0.35">
      <c r="A782" t="s">
        <v>827</v>
      </c>
      <c r="B782" t="s">
        <v>37</v>
      </c>
      <c r="C782" t="s">
        <v>43</v>
      </c>
      <c r="D782" t="s">
        <v>12</v>
      </c>
      <c r="F782">
        <v>44349</v>
      </c>
      <c r="G782">
        <v>44384</v>
      </c>
      <c r="H782">
        <f t="shared" si="12"/>
        <v>35</v>
      </c>
      <c r="I782">
        <v>1</v>
      </c>
      <c r="L782">
        <v>0.5</v>
      </c>
      <c r="M782">
        <v>240.5908</v>
      </c>
      <c r="N782" t="s">
        <v>19</v>
      </c>
      <c r="O782">
        <v>35</v>
      </c>
      <c r="P782">
        <v>80</v>
      </c>
      <c r="Q782">
        <v>40</v>
      </c>
      <c r="R782">
        <v>40</v>
      </c>
      <c r="S782">
        <v>240.5908</v>
      </c>
      <c r="T782">
        <v>280.5908</v>
      </c>
      <c r="U782">
        <v>280.5908</v>
      </c>
      <c r="V782" s="6">
        <v>4</v>
      </c>
      <c r="W782" s="6">
        <v>4</v>
      </c>
    </row>
    <row r="783" spans="1:23" x14ac:dyDescent="0.35">
      <c r="A783" t="s">
        <v>828</v>
      </c>
      <c r="B783" t="s">
        <v>38</v>
      </c>
      <c r="C783" t="s">
        <v>8</v>
      </c>
      <c r="D783" t="s">
        <v>11</v>
      </c>
      <c r="F783">
        <v>44349</v>
      </c>
      <c r="G783">
        <v>44391</v>
      </c>
      <c r="H783">
        <f t="shared" si="12"/>
        <v>42</v>
      </c>
      <c r="I783">
        <v>1</v>
      </c>
      <c r="L783">
        <v>0.25</v>
      </c>
      <c r="M783">
        <v>76.864900000000006</v>
      </c>
      <c r="N783" t="s">
        <v>18</v>
      </c>
      <c r="O783">
        <v>42</v>
      </c>
      <c r="P783">
        <v>80</v>
      </c>
      <c r="Q783">
        <v>20</v>
      </c>
      <c r="R783">
        <v>20</v>
      </c>
      <c r="S783">
        <v>76.864900000000006</v>
      </c>
      <c r="T783">
        <v>96.864900000000006</v>
      </c>
      <c r="U783">
        <v>96.864900000000006</v>
      </c>
      <c r="V783" s="6">
        <v>4</v>
      </c>
      <c r="W783" s="6">
        <v>4</v>
      </c>
    </row>
    <row r="784" spans="1:23" x14ac:dyDescent="0.35">
      <c r="A784" t="s">
        <v>829</v>
      </c>
      <c r="B784" t="s">
        <v>34</v>
      </c>
      <c r="C784" t="s">
        <v>8</v>
      </c>
      <c r="D784" t="s">
        <v>13</v>
      </c>
      <c r="F784">
        <v>44349</v>
      </c>
      <c r="G784">
        <v>44401</v>
      </c>
      <c r="H784">
        <f t="shared" si="12"/>
        <v>52</v>
      </c>
      <c r="I784">
        <v>2</v>
      </c>
      <c r="L784">
        <v>0.5</v>
      </c>
      <c r="M784">
        <v>519.01250000000005</v>
      </c>
      <c r="N784" t="s">
        <v>18</v>
      </c>
      <c r="O784">
        <v>52</v>
      </c>
      <c r="P784">
        <v>140</v>
      </c>
      <c r="Q784">
        <v>70</v>
      </c>
      <c r="R784">
        <v>70</v>
      </c>
      <c r="S784">
        <v>519.01250000000005</v>
      </c>
      <c r="T784">
        <v>589.01250000000005</v>
      </c>
      <c r="U784">
        <v>589.01250000000005</v>
      </c>
      <c r="V784" s="6">
        <v>4</v>
      </c>
      <c r="W784" s="6">
        <v>7</v>
      </c>
    </row>
    <row r="785" spans="1:23" x14ac:dyDescent="0.35">
      <c r="A785" t="s">
        <v>830</v>
      </c>
      <c r="B785" t="s">
        <v>37</v>
      </c>
      <c r="C785" t="s">
        <v>43</v>
      </c>
      <c r="D785" t="s">
        <v>12</v>
      </c>
      <c r="F785">
        <v>44350</v>
      </c>
      <c r="G785">
        <v>44357</v>
      </c>
      <c r="H785">
        <f t="shared" si="12"/>
        <v>7</v>
      </c>
      <c r="I785">
        <v>1</v>
      </c>
      <c r="L785">
        <v>0.25</v>
      </c>
      <c r="M785">
        <v>7.02</v>
      </c>
      <c r="N785" t="s">
        <v>19</v>
      </c>
      <c r="O785">
        <v>7</v>
      </c>
      <c r="P785">
        <v>80</v>
      </c>
      <c r="Q785">
        <v>20</v>
      </c>
      <c r="R785">
        <v>20</v>
      </c>
      <c r="S785">
        <v>7.02</v>
      </c>
      <c r="T785">
        <v>27.02</v>
      </c>
      <c r="U785">
        <v>27.02</v>
      </c>
      <c r="V785" s="6">
        <v>5</v>
      </c>
      <c r="W785" s="6">
        <v>5</v>
      </c>
    </row>
    <row r="786" spans="1:23" x14ac:dyDescent="0.35">
      <c r="A786" t="s">
        <v>831</v>
      </c>
      <c r="B786" t="s">
        <v>36</v>
      </c>
      <c r="C786" t="s">
        <v>7</v>
      </c>
      <c r="D786" t="s">
        <v>11</v>
      </c>
      <c r="F786">
        <v>44350</v>
      </c>
      <c r="G786">
        <v>44364</v>
      </c>
      <c r="H786">
        <f t="shared" si="12"/>
        <v>14</v>
      </c>
      <c r="I786">
        <v>1</v>
      </c>
      <c r="L786">
        <v>0.25</v>
      </c>
      <c r="M786">
        <v>42.66</v>
      </c>
      <c r="N786" t="s">
        <v>17</v>
      </c>
      <c r="O786">
        <v>14</v>
      </c>
      <c r="P786">
        <v>80</v>
      </c>
      <c r="Q786">
        <v>20</v>
      </c>
      <c r="R786">
        <v>20</v>
      </c>
      <c r="S786">
        <v>42.66</v>
      </c>
      <c r="T786">
        <v>62.66</v>
      </c>
      <c r="U786">
        <v>62.66</v>
      </c>
      <c r="V786" s="6">
        <v>5</v>
      </c>
      <c r="W786" s="6">
        <v>5</v>
      </c>
    </row>
    <row r="787" spans="1:23" x14ac:dyDescent="0.35">
      <c r="A787" t="s">
        <v>832</v>
      </c>
      <c r="B787" t="s">
        <v>39</v>
      </c>
      <c r="C787" t="s">
        <v>44</v>
      </c>
      <c r="D787" t="s">
        <v>12</v>
      </c>
      <c r="F787">
        <v>44350</v>
      </c>
      <c r="G787">
        <v>44371</v>
      </c>
      <c r="H787">
        <f t="shared" si="12"/>
        <v>21</v>
      </c>
      <c r="I787">
        <v>1</v>
      </c>
      <c r="L787">
        <v>0.25</v>
      </c>
      <c r="M787">
        <v>179.5359</v>
      </c>
      <c r="N787" t="s">
        <v>18</v>
      </c>
      <c r="O787">
        <v>21</v>
      </c>
      <c r="P787">
        <v>80</v>
      </c>
      <c r="Q787">
        <v>20</v>
      </c>
      <c r="R787">
        <v>20</v>
      </c>
      <c r="S787">
        <v>179.5359</v>
      </c>
      <c r="T787">
        <v>199.5359</v>
      </c>
      <c r="U787">
        <v>199.5359</v>
      </c>
      <c r="V787" s="6">
        <v>5</v>
      </c>
      <c r="W787" s="6">
        <v>5</v>
      </c>
    </row>
    <row r="788" spans="1:23" x14ac:dyDescent="0.35">
      <c r="A788" t="s">
        <v>833</v>
      </c>
      <c r="B788" t="s">
        <v>39</v>
      </c>
      <c r="C788" t="s">
        <v>44</v>
      </c>
      <c r="D788" t="s">
        <v>12</v>
      </c>
      <c r="F788">
        <v>44350</v>
      </c>
      <c r="G788">
        <v>44375</v>
      </c>
      <c r="H788">
        <f t="shared" si="12"/>
        <v>25</v>
      </c>
      <c r="I788">
        <v>1</v>
      </c>
      <c r="L788">
        <v>0.25</v>
      </c>
      <c r="M788">
        <v>7.8</v>
      </c>
      <c r="N788" t="s">
        <v>18</v>
      </c>
      <c r="O788">
        <v>25</v>
      </c>
      <c r="P788">
        <v>80</v>
      </c>
      <c r="Q788">
        <v>20</v>
      </c>
      <c r="R788">
        <v>20</v>
      </c>
      <c r="S788">
        <v>7.8</v>
      </c>
      <c r="T788">
        <v>27.8</v>
      </c>
      <c r="U788">
        <v>27.8</v>
      </c>
      <c r="V788" s="6">
        <v>5</v>
      </c>
      <c r="W788" s="6">
        <v>2</v>
      </c>
    </row>
    <row r="789" spans="1:23" x14ac:dyDescent="0.35">
      <c r="A789" t="s">
        <v>834</v>
      </c>
      <c r="B789" t="s">
        <v>36</v>
      </c>
      <c r="C789" t="s">
        <v>7</v>
      </c>
      <c r="D789" t="s">
        <v>11</v>
      </c>
      <c r="F789">
        <v>44350</v>
      </c>
      <c r="G789">
        <v>44384</v>
      </c>
      <c r="H789">
        <f t="shared" si="12"/>
        <v>34</v>
      </c>
      <c r="I789">
        <v>1</v>
      </c>
      <c r="L789">
        <v>0.25</v>
      </c>
      <c r="M789">
        <v>107.52</v>
      </c>
      <c r="N789" t="s">
        <v>18</v>
      </c>
      <c r="O789">
        <v>34</v>
      </c>
      <c r="P789">
        <v>80</v>
      </c>
      <c r="Q789">
        <v>20</v>
      </c>
      <c r="R789">
        <v>20</v>
      </c>
      <c r="S789">
        <v>107.52</v>
      </c>
      <c r="T789">
        <v>127.52</v>
      </c>
      <c r="U789">
        <v>127.52</v>
      </c>
      <c r="V789" s="6">
        <v>5</v>
      </c>
      <c r="W789" s="6">
        <v>4</v>
      </c>
    </row>
    <row r="790" spans="1:23" x14ac:dyDescent="0.35">
      <c r="A790" t="s">
        <v>835</v>
      </c>
      <c r="B790" t="s">
        <v>35</v>
      </c>
      <c r="C790" t="s">
        <v>8</v>
      </c>
      <c r="D790" t="s">
        <v>13</v>
      </c>
      <c r="F790">
        <v>44350</v>
      </c>
      <c r="G790">
        <v>44398</v>
      </c>
      <c r="H790">
        <f t="shared" si="12"/>
        <v>48</v>
      </c>
      <c r="I790">
        <v>2</v>
      </c>
      <c r="L790">
        <v>0.5</v>
      </c>
      <c r="M790">
        <v>150</v>
      </c>
      <c r="N790" t="s">
        <v>17</v>
      </c>
      <c r="O790">
        <v>48</v>
      </c>
      <c r="P790">
        <v>140</v>
      </c>
      <c r="Q790">
        <v>70</v>
      </c>
      <c r="R790">
        <v>70</v>
      </c>
      <c r="S790">
        <v>150</v>
      </c>
      <c r="T790">
        <v>220</v>
      </c>
      <c r="U790">
        <v>220</v>
      </c>
      <c r="V790" s="6">
        <v>5</v>
      </c>
      <c r="W790" s="6">
        <v>4</v>
      </c>
    </row>
    <row r="791" spans="1:23" hidden="1" x14ac:dyDescent="0.35">
      <c r="A791" t="s">
        <v>836</v>
      </c>
      <c r="B791" t="s">
        <v>36</v>
      </c>
      <c r="C791" t="s">
        <v>7</v>
      </c>
      <c r="D791" t="s">
        <v>13</v>
      </c>
      <c r="F791">
        <v>44350</v>
      </c>
      <c r="H791">
        <f t="shared" si="12"/>
        <v>-44350</v>
      </c>
      <c r="I791">
        <v>2</v>
      </c>
      <c r="M791">
        <v>42.66</v>
      </c>
      <c r="N791" t="s">
        <v>17</v>
      </c>
      <c r="O791" t="s">
        <v>1054</v>
      </c>
      <c r="P791">
        <v>140</v>
      </c>
      <c r="Q791">
        <v>0</v>
      </c>
      <c r="R791">
        <v>0</v>
      </c>
      <c r="S791">
        <v>42.66</v>
      </c>
      <c r="T791">
        <v>42.66</v>
      </c>
      <c r="U791">
        <v>42.66</v>
      </c>
      <c r="V791" s="6">
        <v>5</v>
      </c>
      <c r="W791" s="6">
        <v>7</v>
      </c>
    </row>
    <row r="792" spans="1:23" hidden="1" x14ac:dyDescent="0.35">
      <c r="A792" t="s">
        <v>837</v>
      </c>
      <c r="B792" t="s">
        <v>34</v>
      </c>
      <c r="C792" t="s">
        <v>44</v>
      </c>
      <c r="D792" t="s">
        <v>12</v>
      </c>
      <c r="F792">
        <v>44350</v>
      </c>
      <c r="H792">
        <f t="shared" si="12"/>
        <v>-44350</v>
      </c>
      <c r="I792">
        <v>2</v>
      </c>
      <c r="M792">
        <v>20.010000000000002</v>
      </c>
      <c r="N792" t="s">
        <v>18</v>
      </c>
      <c r="O792" t="s">
        <v>1054</v>
      </c>
      <c r="P792">
        <v>140</v>
      </c>
      <c r="Q792">
        <v>0</v>
      </c>
      <c r="R792">
        <v>0</v>
      </c>
      <c r="S792">
        <v>20.010000000000002</v>
      </c>
      <c r="T792">
        <v>20.010000000000002</v>
      </c>
      <c r="U792">
        <v>20.010000000000002</v>
      </c>
      <c r="V792" s="6">
        <v>5</v>
      </c>
      <c r="W792" s="6">
        <v>7</v>
      </c>
    </row>
    <row r="793" spans="1:23" x14ac:dyDescent="0.35">
      <c r="A793" t="s">
        <v>838</v>
      </c>
      <c r="B793" t="s">
        <v>38</v>
      </c>
      <c r="C793" t="s">
        <v>8</v>
      </c>
      <c r="D793" t="s">
        <v>11</v>
      </c>
      <c r="F793">
        <v>44351</v>
      </c>
      <c r="G793">
        <v>44396</v>
      </c>
      <c r="H793">
        <f t="shared" si="12"/>
        <v>45</v>
      </c>
      <c r="I793">
        <v>1</v>
      </c>
      <c r="L793">
        <v>0.25</v>
      </c>
      <c r="M793">
        <v>180</v>
      </c>
      <c r="N793" t="s">
        <v>18</v>
      </c>
      <c r="O793">
        <v>45</v>
      </c>
      <c r="P793">
        <v>80</v>
      </c>
      <c r="Q793">
        <v>20</v>
      </c>
      <c r="R793">
        <v>20</v>
      </c>
      <c r="S793">
        <v>180</v>
      </c>
      <c r="T793">
        <v>200</v>
      </c>
      <c r="U793">
        <v>200</v>
      </c>
      <c r="V793" s="6">
        <v>6</v>
      </c>
      <c r="W793" s="6">
        <v>2</v>
      </c>
    </row>
    <row r="794" spans="1:23" x14ac:dyDescent="0.35">
      <c r="A794" t="s">
        <v>839</v>
      </c>
      <c r="B794" t="s">
        <v>39</v>
      </c>
      <c r="C794" t="s">
        <v>9</v>
      </c>
      <c r="D794" t="s">
        <v>11</v>
      </c>
      <c r="F794">
        <v>44352</v>
      </c>
      <c r="G794">
        <v>44370</v>
      </c>
      <c r="H794">
        <f t="shared" si="12"/>
        <v>18</v>
      </c>
      <c r="I794">
        <v>1</v>
      </c>
      <c r="L794">
        <v>0.25</v>
      </c>
      <c r="M794">
        <v>30</v>
      </c>
      <c r="N794" t="s">
        <v>18</v>
      </c>
      <c r="O794">
        <v>18</v>
      </c>
      <c r="P794">
        <v>80</v>
      </c>
      <c r="Q794">
        <v>20</v>
      </c>
      <c r="R794">
        <v>20</v>
      </c>
      <c r="S794">
        <v>30</v>
      </c>
      <c r="T794">
        <v>50</v>
      </c>
      <c r="U794">
        <v>50</v>
      </c>
      <c r="V794" s="6">
        <v>7</v>
      </c>
      <c r="W794" s="6">
        <v>4</v>
      </c>
    </row>
    <row r="795" spans="1:23" x14ac:dyDescent="0.35">
      <c r="A795" t="s">
        <v>840</v>
      </c>
      <c r="B795" t="s">
        <v>36</v>
      </c>
      <c r="C795" t="s">
        <v>7</v>
      </c>
      <c r="D795" t="s">
        <v>11</v>
      </c>
      <c r="F795">
        <v>44354</v>
      </c>
      <c r="G795">
        <v>44357</v>
      </c>
      <c r="H795">
        <f t="shared" si="12"/>
        <v>3</v>
      </c>
      <c r="I795">
        <v>1</v>
      </c>
      <c r="L795">
        <v>0.25</v>
      </c>
      <c r="M795">
        <v>0.45600000000000002</v>
      </c>
      <c r="N795" t="s">
        <v>18</v>
      </c>
      <c r="O795">
        <v>3</v>
      </c>
      <c r="P795">
        <v>80</v>
      </c>
      <c r="Q795">
        <v>20</v>
      </c>
      <c r="R795">
        <v>20</v>
      </c>
      <c r="S795">
        <v>0.45600000000000002</v>
      </c>
      <c r="T795">
        <v>20.456</v>
      </c>
      <c r="U795">
        <v>20.456</v>
      </c>
      <c r="V795" s="6">
        <v>2</v>
      </c>
      <c r="W795" s="6">
        <v>5</v>
      </c>
    </row>
    <row r="796" spans="1:23" x14ac:dyDescent="0.35">
      <c r="A796" t="s">
        <v>841</v>
      </c>
      <c r="B796" t="s">
        <v>34</v>
      </c>
      <c r="C796" t="s">
        <v>44</v>
      </c>
      <c r="D796" t="s">
        <v>12</v>
      </c>
      <c r="F796">
        <v>44354</v>
      </c>
      <c r="G796">
        <v>44361</v>
      </c>
      <c r="H796">
        <f t="shared" si="12"/>
        <v>7</v>
      </c>
      <c r="I796">
        <v>2</v>
      </c>
      <c r="K796" t="s">
        <v>3</v>
      </c>
      <c r="L796">
        <v>1.5</v>
      </c>
      <c r="M796">
        <v>105.9778</v>
      </c>
      <c r="N796" t="s">
        <v>18</v>
      </c>
      <c r="O796">
        <v>7</v>
      </c>
      <c r="P796">
        <v>140</v>
      </c>
      <c r="Q796">
        <v>210</v>
      </c>
      <c r="R796">
        <v>210</v>
      </c>
      <c r="S796">
        <v>0</v>
      </c>
      <c r="T796">
        <v>315.9778</v>
      </c>
      <c r="U796">
        <v>210</v>
      </c>
      <c r="V796" s="6">
        <v>2</v>
      </c>
      <c r="W796" s="6">
        <v>2</v>
      </c>
    </row>
    <row r="797" spans="1:23" x14ac:dyDescent="0.35">
      <c r="A797" t="s">
        <v>842</v>
      </c>
      <c r="B797" t="s">
        <v>36</v>
      </c>
      <c r="C797" t="s">
        <v>7</v>
      </c>
      <c r="D797" t="s">
        <v>12</v>
      </c>
      <c r="F797">
        <v>44354</v>
      </c>
      <c r="G797">
        <v>44362</v>
      </c>
      <c r="H797">
        <f t="shared" si="12"/>
        <v>8</v>
      </c>
      <c r="I797">
        <v>2</v>
      </c>
      <c r="L797">
        <v>0.25</v>
      </c>
      <c r="M797">
        <v>19.196999999999999</v>
      </c>
      <c r="N797" t="s">
        <v>17</v>
      </c>
      <c r="O797">
        <v>8</v>
      </c>
      <c r="P797">
        <v>140</v>
      </c>
      <c r="Q797">
        <v>35</v>
      </c>
      <c r="R797">
        <v>35</v>
      </c>
      <c r="S797">
        <v>19.196999999999999</v>
      </c>
      <c r="T797">
        <v>54.197000000000003</v>
      </c>
      <c r="U797">
        <v>54.197000000000003</v>
      </c>
      <c r="V797" s="6">
        <v>2</v>
      </c>
      <c r="W797" s="6">
        <v>3</v>
      </c>
    </row>
    <row r="798" spans="1:23" x14ac:dyDescent="0.35">
      <c r="A798" t="s">
        <v>843</v>
      </c>
      <c r="B798" t="s">
        <v>38</v>
      </c>
      <c r="C798" t="s">
        <v>8</v>
      </c>
      <c r="D798" t="s">
        <v>11</v>
      </c>
      <c r="F798">
        <v>44354</v>
      </c>
      <c r="G798">
        <v>44368</v>
      </c>
      <c r="H798">
        <f t="shared" si="12"/>
        <v>14</v>
      </c>
      <c r="I798">
        <v>1</v>
      </c>
      <c r="L798">
        <v>0.25</v>
      </c>
      <c r="M798">
        <v>180</v>
      </c>
      <c r="N798" t="s">
        <v>18</v>
      </c>
      <c r="O798">
        <v>14</v>
      </c>
      <c r="P798">
        <v>80</v>
      </c>
      <c r="Q798">
        <v>20</v>
      </c>
      <c r="R798">
        <v>20</v>
      </c>
      <c r="S798">
        <v>180</v>
      </c>
      <c r="T798">
        <v>200</v>
      </c>
      <c r="U798">
        <v>200</v>
      </c>
      <c r="V798" s="6">
        <v>2</v>
      </c>
      <c r="W798" s="6">
        <v>2</v>
      </c>
    </row>
    <row r="799" spans="1:23" x14ac:dyDescent="0.35">
      <c r="A799" t="s">
        <v>844</v>
      </c>
      <c r="B799" t="s">
        <v>39</v>
      </c>
      <c r="C799" t="s">
        <v>9</v>
      </c>
      <c r="D799" t="s">
        <v>13</v>
      </c>
      <c r="F799">
        <v>44354</v>
      </c>
      <c r="G799">
        <v>44391</v>
      </c>
      <c r="H799">
        <f t="shared" si="12"/>
        <v>37</v>
      </c>
      <c r="I799">
        <v>1</v>
      </c>
      <c r="K799" t="s">
        <v>3</v>
      </c>
      <c r="L799">
        <v>0.5</v>
      </c>
      <c r="M799">
        <v>240.6737</v>
      </c>
      <c r="N799" t="s">
        <v>18</v>
      </c>
      <c r="O799">
        <v>37</v>
      </c>
      <c r="P799">
        <v>80</v>
      </c>
      <c r="Q799">
        <v>40</v>
      </c>
      <c r="R799">
        <v>40</v>
      </c>
      <c r="S799">
        <v>0</v>
      </c>
      <c r="T799">
        <v>280.6737</v>
      </c>
      <c r="U799">
        <v>40</v>
      </c>
      <c r="V799" s="6">
        <v>2</v>
      </c>
      <c r="W799" s="6">
        <v>4</v>
      </c>
    </row>
    <row r="800" spans="1:23" x14ac:dyDescent="0.35">
      <c r="A800" t="s">
        <v>845</v>
      </c>
      <c r="B800" t="s">
        <v>34</v>
      </c>
      <c r="C800" t="s">
        <v>9</v>
      </c>
      <c r="D800" t="s">
        <v>13</v>
      </c>
      <c r="F800">
        <v>44354</v>
      </c>
      <c r="G800">
        <v>44398</v>
      </c>
      <c r="H800">
        <f t="shared" si="12"/>
        <v>44</v>
      </c>
      <c r="I800">
        <v>1</v>
      </c>
      <c r="L800">
        <v>2</v>
      </c>
      <c r="M800">
        <v>425.89949999999999</v>
      </c>
      <c r="N800" t="s">
        <v>18</v>
      </c>
      <c r="O800">
        <v>44</v>
      </c>
      <c r="P800">
        <v>80</v>
      </c>
      <c r="Q800">
        <v>160</v>
      </c>
      <c r="R800">
        <v>160</v>
      </c>
      <c r="S800">
        <v>425.89949999999999</v>
      </c>
      <c r="T800">
        <v>585.89949999999999</v>
      </c>
      <c r="U800">
        <v>585.89949999999999</v>
      </c>
      <c r="V800" s="6">
        <v>2</v>
      </c>
      <c r="W800" s="6">
        <v>4</v>
      </c>
    </row>
    <row r="801" spans="1:23" hidden="1" x14ac:dyDescent="0.35">
      <c r="A801" t="s">
        <v>846</v>
      </c>
      <c r="B801" t="s">
        <v>35</v>
      </c>
      <c r="C801" t="s">
        <v>44</v>
      </c>
      <c r="D801" t="s">
        <v>1</v>
      </c>
      <c r="F801">
        <v>44354</v>
      </c>
      <c r="H801">
        <f t="shared" si="12"/>
        <v>-44354</v>
      </c>
      <c r="I801">
        <v>2</v>
      </c>
      <c r="M801">
        <v>346.24380000000002</v>
      </c>
      <c r="N801" t="s">
        <v>18</v>
      </c>
      <c r="O801" t="s">
        <v>1054</v>
      </c>
      <c r="P801">
        <v>140</v>
      </c>
      <c r="Q801">
        <v>0</v>
      </c>
      <c r="R801">
        <v>0</v>
      </c>
      <c r="S801">
        <v>346.24380000000002</v>
      </c>
      <c r="T801">
        <v>346.24380000000002</v>
      </c>
      <c r="U801">
        <v>346.24380000000002</v>
      </c>
      <c r="V801" s="6">
        <v>2</v>
      </c>
      <c r="W801" s="6">
        <v>7</v>
      </c>
    </row>
    <row r="802" spans="1:23" x14ac:dyDescent="0.35">
      <c r="A802" t="s">
        <v>847</v>
      </c>
      <c r="B802" t="s">
        <v>36</v>
      </c>
      <c r="C802" t="s">
        <v>7</v>
      </c>
      <c r="D802" t="s">
        <v>11</v>
      </c>
      <c r="F802">
        <v>44355</v>
      </c>
      <c r="G802">
        <v>44361</v>
      </c>
      <c r="H802">
        <f t="shared" si="12"/>
        <v>6</v>
      </c>
      <c r="I802">
        <v>2</v>
      </c>
      <c r="L802">
        <v>0.25</v>
      </c>
      <c r="M802">
        <v>146.75530000000001</v>
      </c>
      <c r="N802" t="s">
        <v>18</v>
      </c>
      <c r="O802">
        <v>6</v>
      </c>
      <c r="P802">
        <v>140</v>
      </c>
      <c r="Q802">
        <v>35</v>
      </c>
      <c r="R802">
        <v>35</v>
      </c>
      <c r="S802">
        <v>146.75530000000001</v>
      </c>
      <c r="T802">
        <v>181.75530000000001</v>
      </c>
      <c r="U802">
        <v>181.75530000000001</v>
      </c>
      <c r="V802" s="6">
        <v>3</v>
      </c>
      <c r="W802" s="6">
        <v>2</v>
      </c>
    </row>
    <row r="803" spans="1:23" x14ac:dyDescent="0.35">
      <c r="A803" t="s">
        <v>848</v>
      </c>
      <c r="B803" t="s">
        <v>34</v>
      </c>
      <c r="C803" t="s">
        <v>44</v>
      </c>
      <c r="D803" t="s">
        <v>13</v>
      </c>
      <c r="F803">
        <v>44355</v>
      </c>
      <c r="G803">
        <v>44363</v>
      </c>
      <c r="H803">
        <f t="shared" si="12"/>
        <v>8</v>
      </c>
      <c r="I803">
        <v>1</v>
      </c>
      <c r="L803">
        <v>0.5</v>
      </c>
      <c r="M803">
        <v>120</v>
      </c>
      <c r="N803" t="s">
        <v>18</v>
      </c>
      <c r="O803">
        <v>8</v>
      </c>
      <c r="P803">
        <v>80</v>
      </c>
      <c r="Q803">
        <v>40</v>
      </c>
      <c r="R803">
        <v>40</v>
      </c>
      <c r="S803">
        <v>120</v>
      </c>
      <c r="T803">
        <v>160</v>
      </c>
      <c r="U803">
        <v>160</v>
      </c>
      <c r="V803" s="6">
        <v>3</v>
      </c>
      <c r="W803" s="6">
        <v>4</v>
      </c>
    </row>
    <row r="804" spans="1:23" x14ac:dyDescent="0.35">
      <c r="A804" t="s">
        <v>849</v>
      </c>
      <c r="B804" t="s">
        <v>35</v>
      </c>
      <c r="C804" t="s">
        <v>44</v>
      </c>
      <c r="D804" t="s">
        <v>12</v>
      </c>
      <c r="F804">
        <v>44355</v>
      </c>
      <c r="G804">
        <v>44364</v>
      </c>
      <c r="H804">
        <f t="shared" si="12"/>
        <v>9</v>
      </c>
      <c r="I804">
        <v>1</v>
      </c>
      <c r="L804">
        <v>0.5</v>
      </c>
      <c r="M804">
        <v>45.877499999999998</v>
      </c>
      <c r="N804" t="s">
        <v>19</v>
      </c>
      <c r="O804">
        <v>9</v>
      </c>
      <c r="P804">
        <v>80</v>
      </c>
      <c r="Q804">
        <v>40</v>
      </c>
      <c r="R804">
        <v>40</v>
      </c>
      <c r="S804">
        <v>45.877499999999998</v>
      </c>
      <c r="T804">
        <v>85.877499999999998</v>
      </c>
      <c r="U804">
        <v>85.877499999999998</v>
      </c>
      <c r="V804" s="6">
        <v>3</v>
      </c>
      <c r="W804" s="6">
        <v>5</v>
      </c>
    </row>
    <row r="805" spans="1:23" x14ac:dyDescent="0.35">
      <c r="A805" t="s">
        <v>850</v>
      </c>
      <c r="B805" t="s">
        <v>37</v>
      </c>
      <c r="C805" t="s">
        <v>43</v>
      </c>
      <c r="D805" t="s">
        <v>1</v>
      </c>
      <c r="F805">
        <v>44355</v>
      </c>
      <c r="G805">
        <v>44369</v>
      </c>
      <c r="H805">
        <f t="shared" si="12"/>
        <v>14</v>
      </c>
      <c r="I805">
        <v>1</v>
      </c>
      <c r="L805">
        <v>1.25</v>
      </c>
      <c r="M805">
        <v>30.42</v>
      </c>
      <c r="N805" t="s">
        <v>17</v>
      </c>
      <c r="O805">
        <v>14</v>
      </c>
      <c r="P805">
        <v>80</v>
      </c>
      <c r="Q805">
        <v>100</v>
      </c>
      <c r="R805">
        <v>100</v>
      </c>
      <c r="S805">
        <v>30.42</v>
      </c>
      <c r="T805">
        <v>130.42000000000002</v>
      </c>
      <c r="U805">
        <v>130.42000000000002</v>
      </c>
      <c r="V805" s="6">
        <v>3</v>
      </c>
      <c r="W805" s="6">
        <v>3</v>
      </c>
    </row>
    <row r="806" spans="1:23" x14ac:dyDescent="0.35">
      <c r="A806" t="s">
        <v>851</v>
      </c>
      <c r="B806" t="s">
        <v>37</v>
      </c>
      <c r="C806" t="s">
        <v>43</v>
      </c>
      <c r="D806" t="s">
        <v>11</v>
      </c>
      <c r="F806">
        <v>44355</v>
      </c>
      <c r="G806">
        <v>44369</v>
      </c>
      <c r="H806">
        <f t="shared" si="12"/>
        <v>14</v>
      </c>
      <c r="I806">
        <v>1</v>
      </c>
      <c r="L806">
        <v>0.25</v>
      </c>
      <c r="M806">
        <v>30</v>
      </c>
      <c r="N806" t="s">
        <v>17</v>
      </c>
      <c r="O806">
        <v>14</v>
      </c>
      <c r="P806">
        <v>80</v>
      </c>
      <c r="Q806">
        <v>20</v>
      </c>
      <c r="R806">
        <v>20</v>
      </c>
      <c r="S806">
        <v>30</v>
      </c>
      <c r="T806">
        <v>50</v>
      </c>
      <c r="U806">
        <v>50</v>
      </c>
      <c r="V806" s="6">
        <v>3</v>
      </c>
      <c r="W806" s="6">
        <v>3</v>
      </c>
    </row>
    <row r="807" spans="1:23" x14ac:dyDescent="0.35">
      <c r="A807" t="s">
        <v>852</v>
      </c>
      <c r="B807" t="s">
        <v>36</v>
      </c>
      <c r="C807" t="s">
        <v>7</v>
      </c>
      <c r="D807" t="s">
        <v>11</v>
      </c>
      <c r="F807">
        <v>44355</v>
      </c>
      <c r="G807">
        <v>44369</v>
      </c>
      <c r="H807">
        <f t="shared" si="12"/>
        <v>14</v>
      </c>
      <c r="I807">
        <v>1</v>
      </c>
      <c r="L807">
        <v>0.25</v>
      </c>
      <c r="M807">
        <v>90.630399999999995</v>
      </c>
      <c r="N807" t="s">
        <v>18</v>
      </c>
      <c r="O807">
        <v>14</v>
      </c>
      <c r="P807">
        <v>80</v>
      </c>
      <c r="Q807">
        <v>20</v>
      </c>
      <c r="R807">
        <v>20</v>
      </c>
      <c r="S807">
        <v>90.630399999999995</v>
      </c>
      <c r="T807">
        <v>110.63039999999999</v>
      </c>
      <c r="U807">
        <v>110.63039999999999</v>
      </c>
      <c r="V807" s="6">
        <v>3</v>
      </c>
      <c r="W807" s="6">
        <v>3</v>
      </c>
    </row>
    <row r="808" spans="1:23" x14ac:dyDescent="0.35">
      <c r="A808" t="s">
        <v>853</v>
      </c>
      <c r="B808" t="s">
        <v>36</v>
      </c>
      <c r="C808" t="s">
        <v>7</v>
      </c>
      <c r="D808" t="s">
        <v>12</v>
      </c>
      <c r="F808">
        <v>44355</v>
      </c>
      <c r="G808">
        <v>44384</v>
      </c>
      <c r="H808">
        <f t="shared" si="12"/>
        <v>29</v>
      </c>
      <c r="I808">
        <v>2</v>
      </c>
      <c r="L808">
        <v>0.25</v>
      </c>
      <c r="M808">
        <v>120</v>
      </c>
      <c r="N808" t="s">
        <v>18</v>
      </c>
      <c r="O808">
        <v>29</v>
      </c>
      <c r="P808">
        <v>140</v>
      </c>
      <c r="Q808">
        <v>35</v>
      </c>
      <c r="R808">
        <v>35</v>
      </c>
      <c r="S808">
        <v>120</v>
      </c>
      <c r="T808">
        <v>155</v>
      </c>
      <c r="U808">
        <v>155</v>
      </c>
      <c r="V808" s="6">
        <v>3</v>
      </c>
      <c r="W808" s="6">
        <v>4</v>
      </c>
    </row>
    <row r="809" spans="1:23" x14ac:dyDescent="0.35">
      <c r="A809" t="s">
        <v>854</v>
      </c>
      <c r="B809" t="s">
        <v>39</v>
      </c>
      <c r="C809" t="s">
        <v>8</v>
      </c>
      <c r="D809" t="s">
        <v>12</v>
      </c>
      <c r="E809" t="s">
        <v>3</v>
      </c>
      <c r="F809">
        <v>44355</v>
      </c>
      <c r="G809">
        <v>44389</v>
      </c>
      <c r="H809">
        <f t="shared" si="12"/>
        <v>34</v>
      </c>
      <c r="I809">
        <v>1</v>
      </c>
      <c r="L809">
        <v>0.75</v>
      </c>
      <c r="M809">
        <v>8.92</v>
      </c>
      <c r="N809" t="s">
        <v>17</v>
      </c>
      <c r="O809">
        <v>34</v>
      </c>
      <c r="P809">
        <v>80</v>
      </c>
      <c r="Q809">
        <v>60</v>
      </c>
      <c r="R809">
        <v>60</v>
      </c>
      <c r="S809">
        <v>8.92</v>
      </c>
      <c r="T809">
        <v>68.92</v>
      </c>
      <c r="U809">
        <v>68.92</v>
      </c>
      <c r="V809" s="6">
        <v>3</v>
      </c>
      <c r="W809" s="6">
        <v>2</v>
      </c>
    </row>
    <row r="810" spans="1:23" x14ac:dyDescent="0.35">
      <c r="A810" t="s">
        <v>855</v>
      </c>
      <c r="B810" t="s">
        <v>37</v>
      </c>
      <c r="C810" t="s">
        <v>9</v>
      </c>
      <c r="D810" t="s">
        <v>2</v>
      </c>
      <c r="F810">
        <v>44355</v>
      </c>
      <c r="G810">
        <v>44389</v>
      </c>
      <c r="H810">
        <f t="shared" si="12"/>
        <v>34</v>
      </c>
      <c r="I810">
        <v>2</v>
      </c>
      <c r="L810">
        <v>1.25</v>
      </c>
      <c r="M810">
        <v>244.7225</v>
      </c>
      <c r="N810" t="s">
        <v>17</v>
      </c>
      <c r="O810">
        <v>34</v>
      </c>
      <c r="P810">
        <v>140</v>
      </c>
      <c r="Q810">
        <v>175</v>
      </c>
      <c r="R810">
        <v>175</v>
      </c>
      <c r="S810">
        <v>244.7225</v>
      </c>
      <c r="T810">
        <v>419.72249999999997</v>
      </c>
      <c r="U810">
        <v>419.72249999999997</v>
      </c>
      <c r="V810" s="6">
        <v>3</v>
      </c>
      <c r="W810" s="6">
        <v>2</v>
      </c>
    </row>
    <row r="811" spans="1:23" hidden="1" x14ac:dyDescent="0.35">
      <c r="A811" t="s">
        <v>856</v>
      </c>
      <c r="B811" t="s">
        <v>35</v>
      </c>
      <c r="C811" t="s">
        <v>44</v>
      </c>
      <c r="D811" t="s">
        <v>12</v>
      </c>
      <c r="F811">
        <v>44355</v>
      </c>
      <c r="H811">
        <f t="shared" si="12"/>
        <v>-44355</v>
      </c>
      <c r="I811">
        <v>2</v>
      </c>
      <c r="M811">
        <v>150</v>
      </c>
      <c r="N811" t="s">
        <v>17</v>
      </c>
      <c r="O811" t="s">
        <v>1054</v>
      </c>
      <c r="P811">
        <v>140</v>
      </c>
      <c r="Q811">
        <v>0</v>
      </c>
      <c r="R811">
        <v>0</v>
      </c>
      <c r="S811">
        <v>150</v>
      </c>
      <c r="T811">
        <v>150</v>
      </c>
      <c r="U811">
        <v>150</v>
      </c>
      <c r="V811" s="6">
        <v>3</v>
      </c>
      <c r="W811" s="6">
        <v>7</v>
      </c>
    </row>
    <row r="812" spans="1:23" x14ac:dyDescent="0.35">
      <c r="A812" t="s">
        <v>857</v>
      </c>
      <c r="B812" t="s">
        <v>39</v>
      </c>
      <c r="C812" t="s">
        <v>44</v>
      </c>
      <c r="D812" t="s">
        <v>12</v>
      </c>
      <c r="F812">
        <v>44356</v>
      </c>
      <c r="G812">
        <v>44365</v>
      </c>
      <c r="H812">
        <f t="shared" si="12"/>
        <v>9</v>
      </c>
      <c r="I812">
        <v>2</v>
      </c>
      <c r="L812">
        <v>0.25</v>
      </c>
      <c r="M812">
        <v>52.172199999999997</v>
      </c>
      <c r="N812" t="s">
        <v>17</v>
      </c>
      <c r="O812">
        <v>9</v>
      </c>
      <c r="P812">
        <v>140</v>
      </c>
      <c r="Q812">
        <v>35</v>
      </c>
      <c r="R812">
        <v>35</v>
      </c>
      <c r="S812">
        <v>52.172199999999997</v>
      </c>
      <c r="T812">
        <v>87.172200000000004</v>
      </c>
      <c r="U812">
        <v>87.172200000000004</v>
      </c>
      <c r="V812" s="6">
        <v>4</v>
      </c>
      <c r="W812" s="6">
        <v>6</v>
      </c>
    </row>
    <row r="813" spans="1:23" x14ac:dyDescent="0.35">
      <c r="A813" t="s">
        <v>858</v>
      </c>
      <c r="B813" t="s">
        <v>36</v>
      </c>
      <c r="C813" t="s">
        <v>7</v>
      </c>
      <c r="D813" t="s">
        <v>11</v>
      </c>
      <c r="F813">
        <v>44356</v>
      </c>
      <c r="G813">
        <v>44378</v>
      </c>
      <c r="H813">
        <f t="shared" si="12"/>
        <v>22</v>
      </c>
      <c r="I813">
        <v>1</v>
      </c>
      <c r="L813">
        <v>0.25</v>
      </c>
      <c r="M813">
        <v>41.712299999999999</v>
      </c>
      <c r="N813" t="s">
        <v>17</v>
      </c>
      <c r="O813">
        <v>22</v>
      </c>
      <c r="P813">
        <v>80</v>
      </c>
      <c r="Q813">
        <v>20</v>
      </c>
      <c r="R813">
        <v>20</v>
      </c>
      <c r="S813">
        <v>41.712299999999999</v>
      </c>
      <c r="T813">
        <v>61.712299999999999</v>
      </c>
      <c r="U813">
        <v>61.712299999999999</v>
      </c>
      <c r="V813" s="6">
        <v>4</v>
      </c>
      <c r="W813" s="6">
        <v>5</v>
      </c>
    </row>
    <row r="814" spans="1:23" x14ac:dyDescent="0.35">
      <c r="A814" t="s">
        <v>859</v>
      </c>
      <c r="B814" t="s">
        <v>36</v>
      </c>
      <c r="C814" t="s">
        <v>9</v>
      </c>
      <c r="D814" t="s">
        <v>2</v>
      </c>
      <c r="F814">
        <v>44357</v>
      </c>
      <c r="G814">
        <v>44359</v>
      </c>
      <c r="H814">
        <f t="shared" si="12"/>
        <v>2</v>
      </c>
      <c r="I814">
        <v>1</v>
      </c>
      <c r="L814">
        <v>1</v>
      </c>
      <c r="M814">
        <v>1800.24</v>
      </c>
      <c r="N814" t="s">
        <v>18</v>
      </c>
      <c r="O814">
        <v>2</v>
      </c>
      <c r="P814">
        <v>80</v>
      </c>
      <c r="Q814">
        <v>80</v>
      </c>
      <c r="R814">
        <v>80</v>
      </c>
      <c r="S814">
        <v>1800.24</v>
      </c>
      <c r="T814">
        <v>1880.24</v>
      </c>
      <c r="U814">
        <v>1880.24</v>
      </c>
      <c r="V814" s="6">
        <v>5</v>
      </c>
      <c r="W814" s="6">
        <v>7</v>
      </c>
    </row>
    <row r="815" spans="1:23" x14ac:dyDescent="0.35">
      <c r="A815" t="s">
        <v>860</v>
      </c>
      <c r="B815" t="s">
        <v>34</v>
      </c>
      <c r="C815" t="s">
        <v>8</v>
      </c>
      <c r="D815" t="s">
        <v>12</v>
      </c>
      <c r="F815">
        <v>44357</v>
      </c>
      <c r="G815">
        <v>44368</v>
      </c>
      <c r="H815">
        <f t="shared" si="12"/>
        <v>11</v>
      </c>
      <c r="I815">
        <v>1</v>
      </c>
      <c r="L815">
        <v>0.5</v>
      </c>
      <c r="M815">
        <v>144</v>
      </c>
      <c r="N815" t="s">
        <v>18</v>
      </c>
      <c r="O815">
        <v>11</v>
      </c>
      <c r="P815">
        <v>80</v>
      </c>
      <c r="Q815">
        <v>40</v>
      </c>
      <c r="R815">
        <v>40</v>
      </c>
      <c r="S815">
        <v>144</v>
      </c>
      <c r="T815">
        <v>184</v>
      </c>
      <c r="U815">
        <v>184</v>
      </c>
      <c r="V815" s="6">
        <v>5</v>
      </c>
      <c r="W815" s="6">
        <v>2</v>
      </c>
    </row>
    <row r="816" spans="1:23" x14ac:dyDescent="0.35">
      <c r="A816" t="s">
        <v>861</v>
      </c>
      <c r="B816" t="s">
        <v>38</v>
      </c>
      <c r="C816" t="s">
        <v>8</v>
      </c>
      <c r="D816" t="s">
        <v>12</v>
      </c>
      <c r="E816" t="s">
        <v>3</v>
      </c>
      <c r="F816">
        <v>44357</v>
      </c>
      <c r="G816">
        <v>44368</v>
      </c>
      <c r="H816">
        <f t="shared" si="12"/>
        <v>11</v>
      </c>
      <c r="I816">
        <v>1</v>
      </c>
      <c r="L816">
        <v>0.5</v>
      </c>
      <c r="M816">
        <v>39.953899999999997</v>
      </c>
      <c r="N816" t="s">
        <v>17</v>
      </c>
      <c r="O816">
        <v>11</v>
      </c>
      <c r="P816">
        <v>80</v>
      </c>
      <c r="Q816">
        <v>40</v>
      </c>
      <c r="R816">
        <v>40</v>
      </c>
      <c r="S816">
        <v>39.953899999999997</v>
      </c>
      <c r="T816">
        <v>79.953900000000004</v>
      </c>
      <c r="U816">
        <v>79.953900000000004</v>
      </c>
      <c r="V816" s="6">
        <v>5</v>
      </c>
      <c r="W816" s="6">
        <v>2</v>
      </c>
    </row>
    <row r="817" spans="1:23" x14ac:dyDescent="0.35">
      <c r="A817" t="s">
        <v>862</v>
      </c>
      <c r="B817" t="s">
        <v>36</v>
      </c>
      <c r="C817" t="s">
        <v>7</v>
      </c>
      <c r="D817" t="s">
        <v>13</v>
      </c>
      <c r="F817">
        <v>44357</v>
      </c>
      <c r="G817">
        <v>44373</v>
      </c>
      <c r="H817">
        <f t="shared" si="12"/>
        <v>16</v>
      </c>
      <c r="I817">
        <v>2</v>
      </c>
      <c r="L817">
        <v>0.5</v>
      </c>
      <c r="M817">
        <v>180</v>
      </c>
      <c r="N817" t="s">
        <v>17</v>
      </c>
      <c r="O817">
        <v>16</v>
      </c>
      <c r="P817">
        <v>140</v>
      </c>
      <c r="Q817">
        <v>70</v>
      </c>
      <c r="R817">
        <v>70</v>
      </c>
      <c r="S817">
        <v>180</v>
      </c>
      <c r="T817">
        <v>250</v>
      </c>
      <c r="U817">
        <v>250</v>
      </c>
      <c r="V817" s="6">
        <v>5</v>
      </c>
      <c r="W817" s="6">
        <v>7</v>
      </c>
    </row>
    <row r="818" spans="1:23" x14ac:dyDescent="0.35">
      <c r="A818" t="s">
        <v>863</v>
      </c>
      <c r="B818" t="s">
        <v>37</v>
      </c>
      <c r="C818" t="s">
        <v>8</v>
      </c>
      <c r="D818" t="s">
        <v>12</v>
      </c>
      <c r="F818">
        <v>44357</v>
      </c>
      <c r="G818">
        <v>44370</v>
      </c>
      <c r="H818">
        <f t="shared" si="12"/>
        <v>13</v>
      </c>
      <c r="I818">
        <v>1</v>
      </c>
      <c r="L818">
        <v>0.25</v>
      </c>
      <c r="M818">
        <v>150.36160000000001</v>
      </c>
      <c r="N818" t="s">
        <v>18</v>
      </c>
      <c r="O818">
        <v>13</v>
      </c>
      <c r="P818">
        <v>80</v>
      </c>
      <c r="Q818">
        <v>20</v>
      </c>
      <c r="R818">
        <v>20</v>
      </c>
      <c r="S818">
        <v>150.36160000000001</v>
      </c>
      <c r="T818">
        <v>170.36160000000001</v>
      </c>
      <c r="U818">
        <v>170.36160000000001</v>
      </c>
      <c r="V818" s="6">
        <v>5</v>
      </c>
      <c r="W818" s="6">
        <v>4</v>
      </c>
    </row>
    <row r="819" spans="1:23" x14ac:dyDescent="0.35">
      <c r="A819" t="s">
        <v>864</v>
      </c>
      <c r="B819" t="s">
        <v>37</v>
      </c>
      <c r="C819" t="s">
        <v>43</v>
      </c>
      <c r="D819" t="s">
        <v>11</v>
      </c>
      <c r="E819" t="s">
        <v>3</v>
      </c>
      <c r="F819">
        <v>44357</v>
      </c>
      <c r="G819">
        <v>44386</v>
      </c>
      <c r="H819">
        <f t="shared" si="12"/>
        <v>29</v>
      </c>
      <c r="I819">
        <v>1</v>
      </c>
      <c r="J819" t="s">
        <v>3</v>
      </c>
      <c r="K819" t="s">
        <v>3</v>
      </c>
      <c r="L819">
        <v>0.25</v>
      </c>
      <c r="M819">
        <v>110.11</v>
      </c>
      <c r="N819" t="s">
        <v>20</v>
      </c>
      <c r="O819">
        <v>29</v>
      </c>
      <c r="P819">
        <v>80</v>
      </c>
      <c r="Q819">
        <v>20</v>
      </c>
      <c r="R819">
        <v>0</v>
      </c>
      <c r="S819">
        <v>0</v>
      </c>
      <c r="T819">
        <v>130.11000000000001</v>
      </c>
      <c r="U819">
        <v>0</v>
      </c>
      <c r="V819" s="6">
        <v>5</v>
      </c>
      <c r="W819" s="6">
        <v>6</v>
      </c>
    </row>
    <row r="820" spans="1:23" x14ac:dyDescent="0.35">
      <c r="A820" t="s">
        <v>865</v>
      </c>
      <c r="B820" t="s">
        <v>36</v>
      </c>
      <c r="C820" t="s">
        <v>7</v>
      </c>
      <c r="D820" t="s">
        <v>11</v>
      </c>
      <c r="F820">
        <v>44357</v>
      </c>
      <c r="G820">
        <v>44392</v>
      </c>
      <c r="H820">
        <f t="shared" si="12"/>
        <v>35</v>
      </c>
      <c r="I820">
        <v>1</v>
      </c>
      <c r="L820">
        <v>0.25</v>
      </c>
      <c r="M820">
        <v>120</v>
      </c>
      <c r="N820" t="s">
        <v>17</v>
      </c>
      <c r="O820">
        <v>35</v>
      </c>
      <c r="P820">
        <v>80</v>
      </c>
      <c r="Q820">
        <v>20</v>
      </c>
      <c r="R820">
        <v>20</v>
      </c>
      <c r="S820">
        <v>120</v>
      </c>
      <c r="T820">
        <v>140</v>
      </c>
      <c r="U820">
        <v>140</v>
      </c>
      <c r="V820" s="6">
        <v>5</v>
      </c>
      <c r="W820" s="6">
        <v>5</v>
      </c>
    </row>
    <row r="821" spans="1:23" x14ac:dyDescent="0.35">
      <c r="A821" t="s">
        <v>866</v>
      </c>
      <c r="B821" t="s">
        <v>36</v>
      </c>
      <c r="C821" t="s">
        <v>7</v>
      </c>
      <c r="D821" t="s">
        <v>13</v>
      </c>
      <c r="F821">
        <v>44357</v>
      </c>
      <c r="G821">
        <v>44389</v>
      </c>
      <c r="H821">
        <f t="shared" si="12"/>
        <v>32</v>
      </c>
      <c r="I821">
        <v>2</v>
      </c>
      <c r="L821">
        <v>0.5</v>
      </c>
      <c r="M821">
        <v>272.49689999999998</v>
      </c>
      <c r="N821" t="s">
        <v>17</v>
      </c>
      <c r="O821">
        <v>32</v>
      </c>
      <c r="P821">
        <v>140</v>
      </c>
      <c r="Q821">
        <v>70</v>
      </c>
      <c r="R821">
        <v>70</v>
      </c>
      <c r="S821">
        <v>272.49689999999998</v>
      </c>
      <c r="T821">
        <v>342.49689999999998</v>
      </c>
      <c r="U821">
        <v>342.49689999999998</v>
      </c>
      <c r="V821" s="6">
        <v>5</v>
      </c>
      <c r="W821" s="6">
        <v>2</v>
      </c>
    </row>
    <row r="822" spans="1:23" x14ac:dyDescent="0.35">
      <c r="A822" t="s">
        <v>867</v>
      </c>
      <c r="B822" t="s">
        <v>38</v>
      </c>
      <c r="C822" t="s">
        <v>8</v>
      </c>
      <c r="D822" t="s">
        <v>12</v>
      </c>
      <c r="F822">
        <v>44357</v>
      </c>
      <c r="G822">
        <v>44391</v>
      </c>
      <c r="H822">
        <f t="shared" si="12"/>
        <v>34</v>
      </c>
      <c r="I822">
        <v>1</v>
      </c>
      <c r="L822">
        <v>0.25</v>
      </c>
      <c r="M822">
        <v>34.5</v>
      </c>
      <c r="N822" t="s">
        <v>19</v>
      </c>
      <c r="O822">
        <v>34</v>
      </c>
      <c r="P822">
        <v>80</v>
      </c>
      <c r="Q822">
        <v>20</v>
      </c>
      <c r="R822">
        <v>20</v>
      </c>
      <c r="S822">
        <v>34.5</v>
      </c>
      <c r="T822">
        <v>54.5</v>
      </c>
      <c r="U822">
        <v>54.5</v>
      </c>
      <c r="V822" s="6">
        <v>5</v>
      </c>
      <c r="W822" s="6">
        <v>4</v>
      </c>
    </row>
    <row r="823" spans="1:23" x14ac:dyDescent="0.35">
      <c r="A823" t="s">
        <v>868</v>
      </c>
      <c r="B823" t="s">
        <v>34</v>
      </c>
      <c r="C823" t="s">
        <v>8</v>
      </c>
      <c r="D823" t="s">
        <v>2</v>
      </c>
      <c r="F823">
        <v>44357</v>
      </c>
      <c r="G823">
        <v>44392</v>
      </c>
      <c r="H823">
        <f t="shared" si="12"/>
        <v>35</v>
      </c>
      <c r="I823">
        <v>2</v>
      </c>
      <c r="L823">
        <v>3</v>
      </c>
      <c r="M823">
        <v>44.064</v>
      </c>
      <c r="N823" t="s">
        <v>18</v>
      </c>
      <c r="O823">
        <v>35</v>
      </c>
      <c r="P823">
        <v>140</v>
      </c>
      <c r="Q823">
        <v>420</v>
      </c>
      <c r="R823">
        <v>420</v>
      </c>
      <c r="S823">
        <v>44.064</v>
      </c>
      <c r="T823">
        <v>464.06400000000002</v>
      </c>
      <c r="U823">
        <v>464.06400000000002</v>
      </c>
      <c r="V823" s="6">
        <v>5</v>
      </c>
      <c r="W823" s="6">
        <v>5</v>
      </c>
    </row>
    <row r="824" spans="1:23" hidden="1" x14ac:dyDescent="0.35">
      <c r="A824" t="s">
        <v>869</v>
      </c>
      <c r="B824" t="s">
        <v>35</v>
      </c>
      <c r="C824" t="s">
        <v>44</v>
      </c>
      <c r="D824" t="s">
        <v>2</v>
      </c>
      <c r="F824">
        <v>44357</v>
      </c>
      <c r="H824">
        <f t="shared" si="12"/>
        <v>-44357</v>
      </c>
      <c r="I824">
        <v>2</v>
      </c>
      <c r="M824">
        <v>67.843599999999995</v>
      </c>
      <c r="N824" t="s">
        <v>19</v>
      </c>
      <c r="O824" t="s">
        <v>1054</v>
      </c>
      <c r="P824">
        <v>140</v>
      </c>
      <c r="Q824">
        <v>0</v>
      </c>
      <c r="R824">
        <v>0</v>
      </c>
      <c r="S824">
        <v>67.843599999999995</v>
      </c>
      <c r="T824">
        <v>67.843599999999995</v>
      </c>
      <c r="U824">
        <v>67.843599999999995</v>
      </c>
      <c r="V824" s="6">
        <v>5</v>
      </c>
      <c r="W824" s="6">
        <v>7</v>
      </c>
    </row>
    <row r="825" spans="1:23" hidden="1" x14ac:dyDescent="0.35">
      <c r="A825" t="s">
        <v>870</v>
      </c>
      <c r="B825" t="s">
        <v>34</v>
      </c>
      <c r="C825" t="s">
        <v>8</v>
      </c>
      <c r="D825" t="s">
        <v>12</v>
      </c>
      <c r="F825">
        <v>44357</v>
      </c>
      <c r="H825">
        <f t="shared" si="12"/>
        <v>-44357</v>
      </c>
      <c r="I825">
        <v>2</v>
      </c>
      <c r="M825">
        <v>165.8691</v>
      </c>
      <c r="N825" t="s">
        <v>18</v>
      </c>
      <c r="O825" t="s">
        <v>1054</v>
      </c>
      <c r="P825">
        <v>140</v>
      </c>
      <c r="Q825">
        <v>0</v>
      </c>
      <c r="R825">
        <v>0</v>
      </c>
      <c r="S825">
        <v>165.8691</v>
      </c>
      <c r="T825">
        <v>165.8691</v>
      </c>
      <c r="U825">
        <v>165.8691</v>
      </c>
      <c r="V825" s="6">
        <v>5</v>
      </c>
      <c r="W825" s="6">
        <v>7</v>
      </c>
    </row>
    <row r="826" spans="1:23" hidden="1" x14ac:dyDescent="0.35">
      <c r="A826" t="s">
        <v>871</v>
      </c>
      <c r="B826" t="s">
        <v>40</v>
      </c>
      <c r="C826" t="s">
        <v>7</v>
      </c>
      <c r="D826" t="s">
        <v>13</v>
      </c>
      <c r="F826">
        <v>44357</v>
      </c>
      <c r="H826">
        <f t="shared" si="12"/>
        <v>-44357</v>
      </c>
      <c r="I826">
        <v>2</v>
      </c>
      <c r="M826">
        <v>42.66</v>
      </c>
      <c r="N826" t="s">
        <v>21</v>
      </c>
      <c r="O826" t="s">
        <v>1054</v>
      </c>
      <c r="P826">
        <v>140</v>
      </c>
      <c r="Q826">
        <v>0</v>
      </c>
      <c r="R826">
        <v>0</v>
      </c>
      <c r="S826">
        <v>42.66</v>
      </c>
      <c r="T826">
        <v>42.66</v>
      </c>
      <c r="U826">
        <v>42.66</v>
      </c>
      <c r="V826" s="6">
        <v>5</v>
      </c>
      <c r="W826" s="6">
        <v>7</v>
      </c>
    </row>
    <row r="827" spans="1:23" hidden="1" x14ac:dyDescent="0.35">
      <c r="A827" t="s">
        <v>872</v>
      </c>
      <c r="B827" t="s">
        <v>39</v>
      </c>
      <c r="C827" t="s">
        <v>9</v>
      </c>
      <c r="D827" t="s">
        <v>13</v>
      </c>
      <c r="F827">
        <v>44357</v>
      </c>
      <c r="H827">
        <f t="shared" si="12"/>
        <v>-44357</v>
      </c>
      <c r="I827">
        <v>1</v>
      </c>
      <c r="M827">
        <v>101.9011</v>
      </c>
      <c r="N827" t="s">
        <v>17</v>
      </c>
      <c r="O827" t="s">
        <v>1054</v>
      </c>
      <c r="P827">
        <v>80</v>
      </c>
      <c r="Q827">
        <v>0</v>
      </c>
      <c r="R827">
        <v>0</v>
      </c>
      <c r="S827">
        <v>101.9011</v>
      </c>
      <c r="T827">
        <v>101.9011</v>
      </c>
      <c r="U827">
        <v>101.9011</v>
      </c>
      <c r="V827" s="6">
        <v>5</v>
      </c>
      <c r="W827" s="6">
        <v>7</v>
      </c>
    </row>
    <row r="828" spans="1:23" hidden="1" x14ac:dyDescent="0.35">
      <c r="A828" t="s">
        <v>873</v>
      </c>
      <c r="B828" t="s">
        <v>42</v>
      </c>
      <c r="C828" t="s">
        <v>9</v>
      </c>
      <c r="D828" t="s">
        <v>2</v>
      </c>
      <c r="F828">
        <v>44357</v>
      </c>
      <c r="H828">
        <f t="shared" si="12"/>
        <v>-44357</v>
      </c>
      <c r="I828">
        <v>2</v>
      </c>
      <c r="M828">
        <v>222.5367</v>
      </c>
      <c r="N828" t="s">
        <v>18</v>
      </c>
      <c r="O828" t="s">
        <v>1054</v>
      </c>
      <c r="P828">
        <v>140</v>
      </c>
      <c r="Q828">
        <v>0</v>
      </c>
      <c r="R828">
        <v>0</v>
      </c>
      <c r="S828">
        <v>222.5367</v>
      </c>
      <c r="T828">
        <v>222.5367</v>
      </c>
      <c r="U828">
        <v>222.5367</v>
      </c>
      <c r="V828" s="6">
        <v>5</v>
      </c>
      <c r="W828" s="6">
        <v>7</v>
      </c>
    </row>
    <row r="829" spans="1:23" x14ac:dyDescent="0.35">
      <c r="A829" t="s">
        <v>874</v>
      </c>
      <c r="B829" t="s">
        <v>39</v>
      </c>
      <c r="C829" t="s">
        <v>9</v>
      </c>
      <c r="D829" t="s">
        <v>13</v>
      </c>
      <c r="F829">
        <v>44358</v>
      </c>
      <c r="G829">
        <v>44393</v>
      </c>
      <c r="H829">
        <f t="shared" si="12"/>
        <v>35</v>
      </c>
      <c r="I829">
        <v>1</v>
      </c>
      <c r="J829" t="s">
        <v>3</v>
      </c>
      <c r="K829" t="s">
        <v>3</v>
      </c>
      <c r="L829">
        <v>0.5</v>
      </c>
      <c r="M829">
        <v>344.76940000000002</v>
      </c>
      <c r="N829" t="s">
        <v>20</v>
      </c>
      <c r="O829">
        <v>35</v>
      </c>
      <c r="P829">
        <v>80</v>
      </c>
      <c r="Q829">
        <v>40</v>
      </c>
      <c r="R829">
        <v>0</v>
      </c>
      <c r="S829">
        <v>0</v>
      </c>
      <c r="T829">
        <v>384.76940000000002</v>
      </c>
      <c r="U829">
        <v>0</v>
      </c>
      <c r="V829" s="6">
        <v>6</v>
      </c>
      <c r="W829" s="6">
        <v>6</v>
      </c>
    </row>
    <row r="830" spans="1:23" x14ac:dyDescent="0.35">
      <c r="A830" t="s">
        <v>875</v>
      </c>
      <c r="B830" t="s">
        <v>36</v>
      </c>
      <c r="C830" t="s">
        <v>7</v>
      </c>
      <c r="D830" t="s">
        <v>11</v>
      </c>
      <c r="F830">
        <v>44359</v>
      </c>
      <c r="G830">
        <v>44376</v>
      </c>
      <c r="H830">
        <f t="shared" si="12"/>
        <v>17</v>
      </c>
      <c r="I830">
        <v>1</v>
      </c>
      <c r="L830">
        <v>0.25</v>
      </c>
      <c r="M830">
        <v>22</v>
      </c>
      <c r="N830" t="s">
        <v>17</v>
      </c>
      <c r="O830">
        <v>17</v>
      </c>
      <c r="P830">
        <v>80</v>
      </c>
      <c r="Q830">
        <v>20</v>
      </c>
      <c r="R830">
        <v>20</v>
      </c>
      <c r="S830">
        <v>22</v>
      </c>
      <c r="T830">
        <v>42</v>
      </c>
      <c r="U830">
        <v>42</v>
      </c>
      <c r="V830" s="6">
        <v>7</v>
      </c>
      <c r="W830" s="6">
        <v>3</v>
      </c>
    </row>
    <row r="831" spans="1:23" x14ac:dyDescent="0.35">
      <c r="A831" t="s">
        <v>876</v>
      </c>
      <c r="B831" t="s">
        <v>34</v>
      </c>
      <c r="C831" t="s">
        <v>44</v>
      </c>
      <c r="D831" t="s">
        <v>13</v>
      </c>
      <c r="F831">
        <v>44361</v>
      </c>
      <c r="G831">
        <v>44370</v>
      </c>
      <c r="H831">
        <f t="shared" si="12"/>
        <v>9</v>
      </c>
      <c r="I831">
        <v>1</v>
      </c>
      <c r="L831">
        <v>0.5</v>
      </c>
      <c r="M831">
        <v>120</v>
      </c>
      <c r="N831" t="s">
        <v>17</v>
      </c>
      <c r="O831">
        <v>9</v>
      </c>
      <c r="P831">
        <v>80</v>
      </c>
      <c r="Q831">
        <v>40</v>
      </c>
      <c r="R831">
        <v>40</v>
      </c>
      <c r="S831">
        <v>120</v>
      </c>
      <c r="T831">
        <v>160</v>
      </c>
      <c r="U831">
        <v>160</v>
      </c>
      <c r="V831" s="6">
        <v>2</v>
      </c>
      <c r="W831" s="6">
        <v>4</v>
      </c>
    </row>
    <row r="832" spans="1:23" x14ac:dyDescent="0.35">
      <c r="A832" t="s">
        <v>877</v>
      </c>
      <c r="B832" t="s">
        <v>34</v>
      </c>
      <c r="C832" t="s">
        <v>8</v>
      </c>
      <c r="D832" t="s">
        <v>13</v>
      </c>
      <c r="E832" t="s">
        <v>3</v>
      </c>
      <c r="F832">
        <v>44361</v>
      </c>
      <c r="G832">
        <v>44371</v>
      </c>
      <c r="H832">
        <f t="shared" si="12"/>
        <v>10</v>
      </c>
      <c r="I832">
        <v>1</v>
      </c>
      <c r="J832" t="s">
        <v>3</v>
      </c>
      <c r="K832" t="s">
        <v>3</v>
      </c>
      <c r="L832">
        <v>0.5</v>
      </c>
      <c r="M832">
        <v>204.28399999999999</v>
      </c>
      <c r="N832" t="s">
        <v>20</v>
      </c>
      <c r="O832">
        <v>10</v>
      </c>
      <c r="P832">
        <v>80</v>
      </c>
      <c r="Q832">
        <v>40</v>
      </c>
      <c r="R832">
        <v>0</v>
      </c>
      <c r="S832">
        <v>0</v>
      </c>
      <c r="T832">
        <v>244.28399999999999</v>
      </c>
      <c r="U832">
        <v>0</v>
      </c>
      <c r="V832" s="6">
        <v>2</v>
      </c>
      <c r="W832" s="6">
        <v>5</v>
      </c>
    </row>
    <row r="833" spans="1:23" x14ac:dyDescent="0.35">
      <c r="A833" t="s">
        <v>878</v>
      </c>
      <c r="B833" t="s">
        <v>38</v>
      </c>
      <c r="C833" t="s">
        <v>9</v>
      </c>
      <c r="D833" t="s">
        <v>13</v>
      </c>
      <c r="F833">
        <v>44361</v>
      </c>
      <c r="G833">
        <v>44384</v>
      </c>
      <c r="H833">
        <f t="shared" si="12"/>
        <v>23</v>
      </c>
      <c r="I833">
        <v>2</v>
      </c>
      <c r="K833" t="s">
        <v>3</v>
      </c>
      <c r="L833">
        <v>5</v>
      </c>
      <c r="M833">
        <v>2048.5612000000001</v>
      </c>
      <c r="N833" t="s">
        <v>18</v>
      </c>
      <c r="O833">
        <v>23</v>
      </c>
      <c r="P833">
        <v>140</v>
      </c>
      <c r="Q833">
        <v>700</v>
      </c>
      <c r="R833">
        <v>700</v>
      </c>
      <c r="S833">
        <v>0</v>
      </c>
      <c r="T833">
        <v>2748.5612000000001</v>
      </c>
      <c r="U833">
        <v>700</v>
      </c>
      <c r="V833" s="6">
        <v>2</v>
      </c>
      <c r="W833" s="6">
        <v>4</v>
      </c>
    </row>
    <row r="834" spans="1:23" x14ac:dyDescent="0.35">
      <c r="A834" t="s">
        <v>879</v>
      </c>
      <c r="B834" t="s">
        <v>39</v>
      </c>
      <c r="C834" t="s">
        <v>8</v>
      </c>
      <c r="D834" t="s">
        <v>11</v>
      </c>
      <c r="F834">
        <v>44361</v>
      </c>
      <c r="G834">
        <v>44399</v>
      </c>
      <c r="H834">
        <f t="shared" si="12"/>
        <v>38</v>
      </c>
      <c r="I834">
        <v>1</v>
      </c>
      <c r="L834">
        <v>0.25</v>
      </c>
      <c r="M834">
        <v>8.5495999999999999</v>
      </c>
      <c r="N834" t="s">
        <v>18</v>
      </c>
      <c r="O834">
        <v>38</v>
      </c>
      <c r="P834">
        <v>80</v>
      </c>
      <c r="Q834">
        <v>20</v>
      </c>
      <c r="R834">
        <v>20</v>
      </c>
      <c r="S834">
        <v>8.5495999999999999</v>
      </c>
      <c r="T834">
        <v>28.549599999999998</v>
      </c>
      <c r="U834">
        <v>28.549599999999998</v>
      </c>
      <c r="V834" s="6">
        <v>2</v>
      </c>
      <c r="W834" s="6">
        <v>5</v>
      </c>
    </row>
    <row r="835" spans="1:23" x14ac:dyDescent="0.35">
      <c r="A835" t="s">
        <v>880</v>
      </c>
      <c r="B835" t="s">
        <v>34</v>
      </c>
      <c r="C835" t="s">
        <v>44</v>
      </c>
      <c r="D835" t="s">
        <v>12</v>
      </c>
      <c r="F835">
        <v>44361</v>
      </c>
      <c r="G835">
        <v>44399</v>
      </c>
      <c r="H835">
        <f t="shared" ref="H835:H898" si="13">G835-F835</f>
        <v>38</v>
      </c>
      <c r="I835">
        <v>1</v>
      </c>
      <c r="L835">
        <v>0.5</v>
      </c>
      <c r="M835">
        <v>120.54089999999999</v>
      </c>
      <c r="N835" t="s">
        <v>18</v>
      </c>
      <c r="O835">
        <v>38</v>
      </c>
      <c r="P835">
        <v>80</v>
      </c>
      <c r="Q835">
        <v>40</v>
      </c>
      <c r="R835">
        <v>40</v>
      </c>
      <c r="S835">
        <v>120.54089999999999</v>
      </c>
      <c r="T835">
        <v>160.54089999999999</v>
      </c>
      <c r="U835">
        <v>160.54089999999999</v>
      </c>
      <c r="V835" s="6">
        <v>2</v>
      </c>
      <c r="W835" s="6">
        <v>5</v>
      </c>
    </row>
    <row r="836" spans="1:23" hidden="1" x14ac:dyDescent="0.35">
      <c r="A836" t="s">
        <v>881</v>
      </c>
      <c r="B836" t="s">
        <v>35</v>
      </c>
      <c r="C836" t="s">
        <v>44</v>
      </c>
      <c r="D836" t="s">
        <v>13</v>
      </c>
      <c r="F836">
        <v>44361</v>
      </c>
      <c r="H836">
        <f t="shared" si="13"/>
        <v>-44361</v>
      </c>
      <c r="I836">
        <v>2</v>
      </c>
      <c r="M836">
        <v>52.350099999999998</v>
      </c>
      <c r="N836" t="s">
        <v>19</v>
      </c>
      <c r="O836" t="s">
        <v>1054</v>
      </c>
      <c r="P836">
        <v>140</v>
      </c>
      <c r="Q836">
        <v>0</v>
      </c>
      <c r="R836">
        <v>0</v>
      </c>
      <c r="S836">
        <v>52.350099999999998</v>
      </c>
      <c r="T836">
        <v>52.350099999999998</v>
      </c>
      <c r="U836">
        <v>52.350099999999998</v>
      </c>
      <c r="V836" s="6">
        <v>2</v>
      </c>
      <c r="W836" s="6">
        <v>7</v>
      </c>
    </row>
    <row r="837" spans="1:23" hidden="1" x14ac:dyDescent="0.35">
      <c r="A837" t="s">
        <v>882</v>
      </c>
      <c r="B837" t="s">
        <v>34</v>
      </c>
      <c r="C837" t="s">
        <v>8</v>
      </c>
      <c r="D837" t="s">
        <v>1</v>
      </c>
      <c r="F837">
        <v>44361</v>
      </c>
      <c r="H837">
        <f t="shared" si="13"/>
        <v>-44361</v>
      </c>
      <c r="I837">
        <v>2</v>
      </c>
      <c r="M837">
        <v>406.70679999999999</v>
      </c>
      <c r="N837" t="s">
        <v>18</v>
      </c>
      <c r="O837" t="s">
        <v>1054</v>
      </c>
      <c r="P837">
        <v>140</v>
      </c>
      <c r="Q837">
        <v>0</v>
      </c>
      <c r="R837">
        <v>0</v>
      </c>
      <c r="S837">
        <v>406.70679999999999</v>
      </c>
      <c r="T837">
        <v>406.70679999999999</v>
      </c>
      <c r="U837">
        <v>406.70679999999999</v>
      </c>
      <c r="V837" s="6">
        <v>2</v>
      </c>
      <c r="W837" s="6">
        <v>7</v>
      </c>
    </row>
    <row r="838" spans="1:23" x14ac:dyDescent="0.35">
      <c r="A838" t="s">
        <v>883</v>
      </c>
      <c r="B838" t="s">
        <v>37</v>
      </c>
      <c r="C838" t="s">
        <v>43</v>
      </c>
      <c r="D838" t="s">
        <v>11</v>
      </c>
      <c r="F838">
        <v>44362</v>
      </c>
      <c r="G838">
        <v>44386</v>
      </c>
      <c r="H838">
        <f t="shared" si="13"/>
        <v>24</v>
      </c>
      <c r="I838">
        <v>1</v>
      </c>
      <c r="L838">
        <v>0.25</v>
      </c>
      <c r="M838">
        <v>70.5334</v>
      </c>
      <c r="N838" t="s">
        <v>17</v>
      </c>
      <c r="O838">
        <v>24</v>
      </c>
      <c r="P838">
        <v>80</v>
      </c>
      <c r="Q838">
        <v>20</v>
      </c>
      <c r="R838">
        <v>20</v>
      </c>
      <c r="S838">
        <v>70.5334</v>
      </c>
      <c r="T838">
        <v>90.5334</v>
      </c>
      <c r="U838">
        <v>90.5334</v>
      </c>
      <c r="V838" s="6">
        <v>3</v>
      </c>
      <c r="W838" s="6">
        <v>6</v>
      </c>
    </row>
    <row r="839" spans="1:23" x14ac:dyDescent="0.35">
      <c r="A839" t="s">
        <v>884</v>
      </c>
      <c r="B839" t="s">
        <v>41</v>
      </c>
      <c r="C839" t="s">
        <v>7</v>
      </c>
      <c r="D839" t="s">
        <v>12</v>
      </c>
      <c r="F839">
        <v>44362</v>
      </c>
      <c r="G839">
        <v>44389</v>
      </c>
      <c r="H839">
        <f t="shared" si="13"/>
        <v>27</v>
      </c>
      <c r="I839">
        <v>2</v>
      </c>
      <c r="L839">
        <v>0.25</v>
      </c>
      <c r="M839">
        <v>14.4</v>
      </c>
      <c r="N839" t="s">
        <v>17</v>
      </c>
      <c r="O839">
        <v>27</v>
      </c>
      <c r="P839">
        <v>140</v>
      </c>
      <c r="Q839">
        <v>35</v>
      </c>
      <c r="R839">
        <v>35</v>
      </c>
      <c r="S839">
        <v>14.4</v>
      </c>
      <c r="T839">
        <v>49.4</v>
      </c>
      <c r="U839">
        <v>49.4</v>
      </c>
      <c r="V839" s="6">
        <v>3</v>
      </c>
      <c r="W839" s="6">
        <v>2</v>
      </c>
    </row>
    <row r="840" spans="1:23" x14ac:dyDescent="0.35">
      <c r="A840" t="s">
        <v>885</v>
      </c>
      <c r="B840" t="s">
        <v>39</v>
      </c>
      <c r="C840" t="s">
        <v>9</v>
      </c>
      <c r="D840" t="s">
        <v>12</v>
      </c>
      <c r="F840">
        <v>44362</v>
      </c>
      <c r="G840">
        <v>44391</v>
      </c>
      <c r="H840">
        <f t="shared" si="13"/>
        <v>29</v>
      </c>
      <c r="I840">
        <v>1</v>
      </c>
      <c r="L840">
        <v>0.25</v>
      </c>
      <c r="M840">
        <v>144</v>
      </c>
      <c r="N840" t="s">
        <v>19</v>
      </c>
      <c r="O840">
        <v>29</v>
      </c>
      <c r="P840">
        <v>80</v>
      </c>
      <c r="Q840">
        <v>20</v>
      </c>
      <c r="R840">
        <v>20</v>
      </c>
      <c r="S840">
        <v>144</v>
      </c>
      <c r="T840">
        <v>164</v>
      </c>
      <c r="U840">
        <v>164</v>
      </c>
      <c r="V840" s="6">
        <v>3</v>
      </c>
      <c r="W840" s="6">
        <v>4</v>
      </c>
    </row>
    <row r="841" spans="1:23" x14ac:dyDescent="0.35">
      <c r="A841" t="s">
        <v>886</v>
      </c>
      <c r="B841" t="s">
        <v>36</v>
      </c>
      <c r="C841" t="s">
        <v>7</v>
      </c>
      <c r="D841" t="s">
        <v>12</v>
      </c>
      <c r="F841">
        <v>44362</v>
      </c>
      <c r="G841">
        <v>44396</v>
      </c>
      <c r="H841">
        <f t="shared" si="13"/>
        <v>34</v>
      </c>
      <c r="I841">
        <v>1</v>
      </c>
      <c r="L841">
        <v>0.5</v>
      </c>
      <c r="M841">
        <v>5.4</v>
      </c>
      <c r="N841" t="s">
        <v>18</v>
      </c>
      <c r="O841">
        <v>34</v>
      </c>
      <c r="P841">
        <v>80</v>
      </c>
      <c r="Q841">
        <v>40</v>
      </c>
      <c r="R841">
        <v>40</v>
      </c>
      <c r="S841">
        <v>5.4</v>
      </c>
      <c r="T841">
        <v>45.4</v>
      </c>
      <c r="U841">
        <v>45.4</v>
      </c>
      <c r="V841" s="6">
        <v>3</v>
      </c>
      <c r="W841" s="6">
        <v>2</v>
      </c>
    </row>
    <row r="842" spans="1:23" x14ac:dyDescent="0.35">
      <c r="A842" t="s">
        <v>887</v>
      </c>
      <c r="B842" t="s">
        <v>38</v>
      </c>
      <c r="C842" t="s">
        <v>43</v>
      </c>
      <c r="D842" t="s">
        <v>12</v>
      </c>
      <c r="F842">
        <v>44363</v>
      </c>
      <c r="G842">
        <v>44371</v>
      </c>
      <c r="H842">
        <f t="shared" si="13"/>
        <v>8</v>
      </c>
      <c r="I842">
        <v>1</v>
      </c>
      <c r="L842">
        <v>0.25</v>
      </c>
      <c r="M842">
        <v>23.1465</v>
      </c>
      <c r="N842" t="s">
        <v>19</v>
      </c>
      <c r="O842">
        <v>8</v>
      </c>
      <c r="P842">
        <v>80</v>
      </c>
      <c r="Q842">
        <v>20</v>
      </c>
      <c r="R842">
        <v>20</v>
      </c>
      <c r="S842">
        <v>23.1465</v>
      </c>
      <c r="T842">
        <v>43.146500000000003</v>
      </c>
      <c r="U842">
        <v>43.146500000000003</v>
      </c>
      <c r="V842" s="6">
        <v>4</v>
      </c>
      <c r="W842" s="6">
        <v>5</v>
      </c>
    </row>
    <row r="843" spans="1:23" x14ac:dyDescent="0.35">
      <c r="A843" t="s">
        <v>888</v>
      </c>
      <c r="B843" t="s">
        <v>34</v>
      </c>
      <c r="C843" t="s">
        <v>8</v>
      </c>
      <c r="D843" t="s">
        <v>13</v>
      </c>
      <c r="F843">
        <v>44363</v>
      </c>
      <c r="G843">
        <v>44371</v>
      </c>
      <c r="H843">
        <f t="shared" si="13"/>
        <v>8</v>
      </c>
      <c r="I843">
        <v>1</v>
      </c>
      <c r="K843" t="s">
        <v>3</v>
      </c>
      <c r="L843">
        <v>0.5</v>
      </c>
      <c r="M843">
        <v>25.0718</v>
      </c>
      <c r="N843" t="s">
        <v>18</v>
      </c>
      <c r="O843">
        <v>8</v>
      </c>
      <c r="P843">
        <v>80</v>
      </c>
      <c r="Q843">
        <v>40</v>
      </c>
      <c r="R843">
        <v>40</v>
      </c>
      <c r="S843">
        <v>0</v>
      </c>
      <c r="T843">
        <v>65.071799999999996</v>
      </c>
      <c r="U843">
        <v>40</v>
      </c>
      <c r="V843" s="6">
        <v>4</v>
      </c>
      <c r="W843" s="6">
        <v>5</v>
      </c>
    </row>
    <row r="844" spans="1:23" x14ac:dyDescent="0.35">
      <c r="A844" t="s">
        <v>889</v>
      </c>
      <c r="B844" t="s">
        <v>39</v>
      </c>
      <c r="C844" t="s">
        <v>9</v>
      </c>
      <c r="D844" t="s">
        <v>12</v>
      </c>
      <c r="F844">
        <v>44363</v>
      </c>
      <c r="G844">
        <v>44392</v>
      </c>
      <c r="H844">
        <f t="shared" si="13"/>
        <v>29</v>
      </c>
      <c r="I844">
        <v>1</v>
      </c>
      <c r="L844">
        <v>0.5</v>
      </c>
      <c r="M844">
        <v>175.21770000000001</v>
      </c>
      <c r="N844" t="s">
        <v>18</v>
      </c>
      <c r="O844">
        <v>29</v>
      </c>
      <c r="P844">
        <v>80</v>
      </c>
      <c r="Q844">
        <v>40</v>
      </c>
      <c r="R844">
        <v>40</v>
      </c>
      <c r="S844">
        <v>175.21770000000001</v>
      </c>
      <c r="T844">
        <v>215.21770000000001</v>
      </c>
      <c r="U844">
        <v>215.21770000000001</v>
      </c>
      <c r="V844" s="6">
        <v>4</v>
      </c>
      <c r="W844" s="6">
        <v>5</v>
      </c>
    </row>
    <row r="845" spans="1:23" x14ac:dyDescent="0.35">
      <c r="A845" t="s">
        <v>890</v>
      </c>
      <c r="B845" t="s">
        <v>35</v>
      </c>
      <c r="C845" t="s">
        <v>8</v>
      </c>
      <c r="D845" t="s">
        <v>2</v>
      </c>
      <c r="F845">
        <v>44363</v>
      </c>
      <c r="G845">
        <v>44398</v>
      </c>
      <c r="H845">
        <f t="shared" si="13"/>
        <v>35</v>
      </c>
      <c r="I845">
        <v>2</v>
      </c>
      <c r="L845">
        <v>3.5</v>
      </c>
      <c r="M845">
        <v>23</v>
      </c>
      <c r="N845" t="s">
        <v>17</v>
      </c>
      <c r="O845">
        <v>35</v>
      </c>
      <c r="P845">
        <v>140</v>
      </c>
      <c r="Q845">
        <v>490</v>
      </c>
      <c r="R845">
        <v>490</v>
      </c>
      <c r="S845">
        <v>23</v>
      </c>
      <c r="T845">
        <v>513</v>
      </c>
      <c r="U845">
        <v>513</v>
      </c>
      <c r="V845" s="6">
        <v>4</v>
      </c>
      <c r="W845" s="6">
        <v>4</v>
      </c>
    </row>
    <row r="846" spans="1:23" hidden="1" x14ac:dyDescent="0.35">
      <c r="A846" t="s">
        <v>891</v>
      </c>
      <c r="B846" t="s">
        <v>38</v>
      </c>
      <c r="C846" t="s">
        <v>8</v>
      </c>
      <c r="D846" t="s">
        <v>12</v>
      </c>
      <c r="F846">
        <v>44363</v>
      </c>
      <c r="H846">
        <f t="shared" si="13"/>
        <v>-44363</v>
      </c>
      <c r="I846">
        <v>2</v>
      </c>
      <c r="M846">
        <v>30</v>
      </c>
      <c r="N846" t="s">
        <v>18</v>
      </c>
      <c r="O846" t="s">
        <v>1054</v>
      </c>
      <c r="P846">
        <v>140</v>
      </c>
      <c r="Q846">
        <v>0</v>
      </c>
      <c r="R846">
        <v>0</v>
      </c>
      <c r="S846">
        <v>30</v>
      </c>
      <c r="T846">
        <v>30</v>
      </c>
      <c r="U846">
        <v>30</v>
      </c>
      <c r="V846" s="6">
        <v>4</v>
      </c>
      <c r="W846" s="6">
        <v>7</v>
      </c>
    </row>
    <row r="847" spans="1:23" hidden="1" x14ac:dyDescent="0.35">
      <c r="A847" t="s">
        <v>892</v>
      </c>
      <c r="B847" t="s">
        <v>34</v>
      </c>
      <c r="C847" t="s">
        <v>44</v>
      </c>
      <c r="D847" t="s">
        <v>11</v>
      </c>
      <c r="F847">
        <v>44363</v>
      </c>
      <c r="H847">
        <f t="shared" si="13"/>
        <v>-44363</v>
      </c>
      <c r="I847">
        <v>1</v>
      </c>
      <c r="M847">
        <v>161.08420000000001</v>
      </c>
      <c r="N847" t="s">
        <v>17</v>
      </c>
      <c r="O847" t="s">
        <v>1054</v>
      </c>
      <c r="P847">
        <v>80</v>
      </c>
      <c r="Q847">
        <v>0</v>
      </c>
      <c r="R847">
        <v>0</v>
      </c>
      <c r="S847">
        <v>161.08420000000001</v>
      </c>
      <c r="T847">
        <v>161.08420000000001</v>
      </c>
      <c r="U847">
        <v>161.08420000000001</v>
      </c>
      <c r="V847" s="6">
        <v>4</v>
      </c>
      <c r="W847" s="6">
        <v>7</v>
      </c>
    </row>
    <row r="848" spans="1:23" hidden="1" x14ac:dyDescent="0.35">
      <c r="A848" t="s">
        <v>893</v>
      </c>
      <c r="B848" t="s">
        <v>34</v>
      </c>
      <c r="C848" t="s">
        <v>8</v>
      </c>
      <c r="D848" t="s">
        <v>11</v>
      </c>
      <c r="F848">
        <v>44363</v>
      </c>
      <c r="H848">
        <f t="shared" si="13"/>
        <v>-44363</v>
      </c>
      <c r="I848">
        <v>1</v>
      </c>
      <c r="M848">
        <v>59.807400000000001</v>
      </c>
      <c r="N848" t="s">
        <v>18</v>
      </c>
      <c r="O848" t="s">
        <v>1054</v>
      </c>
      <c r="P848">
        <v>80</v>
      </c>
      <c r="Q848">
        <v>0</v>
      </c>
      <c r="R848">
        <v>0</v>
      </c>
      <c r="S848">
        <v>59.807400000000001</v>
      </c>
      <c r="T848">
        <v>59.807400000000001</v>
      </c>
      <c r="U848">
        <v>59.807400000000001</v>
      </c>
      <c r="V848" s="6">
        <v>4</v>
      </c>
      <c r="W848" s="6">
        <v>7</v>
      </c>
    </row>
    <row r="849" spans="1:23" hidden="1" x14ac:dyDescent="0.35">
      <c r="A849" t="s">
        <v>894</v>
      </c>
      <c r="B849" t="s">
        <v>38</v>
      </c>
      <c r="C849" t="s">
        <v>8</v>
      </c>
      <c r="D849" t="s">
        <v>12</v>
      </c>
      <c r="F849">
        <v>44363</v>
      </c>
      <c r="H849">
        <f t="shared" si="13"/>
        <v>-44363</v>
      </c>
      <c r="I849">
        <v>1</v>
      </c>
      <c r="M849">
        <v>19.196999999999999</v>
      </c>
      <c r="N849" t="s">
        <v>18</v>
      </c>
      <c r="O849" t="s">
        <v>1054</v>
      </c>
      <c r="P849">
        <v>80</v>
      </c>
      <c r="Q849">
        <v>0</v>
      </c>
      <c r="R849">
        <v>0</v>
      </c>
      <c r="S849">
        <v>19.196999999999999</v>
      </c>
      <c r="T849">
        <v>19.196999999999999</v>
      </c>
      <c r="U849">
        <v>19.196999999999999</v>
      </c>
      <c r="V849" s="6">
        <v>4</v>
      </c>
      <c r="W849" s="6">
        <v>7</v>
      </c>
    </row>
    <row r="850" spans="1:23" hidden="1" x14ac:dyDescent="0.35">
      <c r="A850" t="s">
        <v>895</v>
      </c>
      <c r="B850" t="s">
        <v>36</v>
      </c>
      <c r="C850" t="s">
        <v>7</v>
      </c>
      <c r="D850" t="s">
        <v>11</v>
      </c>
      <c r="E850" t="s">
        <v>3</v>
      </c>
      <c r="F850">
        <v>44363</v>
      </c>
      <c r="H850">
        <f t="shared" si="13"/>
        <v>-44363</v>
      </c>
      <c r="I850">
        <v>1</v>
      </c>
      <c r="M850">
        <v>50.79</v>
      </c>
      <c r="N850" t="s">
        <v>17</v>
      </c>
      <c r="O850" t="s">
        <v>1054</v>
      </c>
      <c r="P850">
        <v>80</v>
      </c>
      <c r="Q850">
        <v>0</v>
      </c>
      <c r="R850">
        <v>0</v>
      </c>
      <c r="S850">
        <v>50.79</v>
      </c>
      <c r="T850">
        <v>50.79</v>
      </c>
      <c r="U850">
        <v>50.79</v>
      </c>
      <c r="V850" s="6">
        <v>4</v>
      </c>
      <c r="W850" s="6">
        <v>7</v>
      </c>
    </row>
    <row r="851" spans="1:23" x14ac:dyDescent="0.35">
      <c r="A851" t="s">
        <v>896</v>
      </c>
      <c r="B851" t="s">
        <v>36</v>
      </c>
      <c r="C851" t="s">
        <v>7</v>
      </c>
      <c r="D851" t="s">
        <v>12</v>
      </c>
      <c r="F851">
        <v>44364</v>
      </c>
      <c r="G851">
        <v>44377</v>
      </c>
      <c r="H851">
        <f t="shared" si="13"/>
        <v>13</v>
      </c>
      <c r="I851">
        <v>2</v>
      </c>
      <c r="L851">
        <v>1.25</v>
      </c>
      <c r="M851">
        <v>122.80759999999999</v>
      </c>
      <c r="N851" t="s">
        <v>18</v>
      </c>
      <c r="O851">
        <v>13</v>
      </c>
      <c r="P851">
        <v>140</v>
      </c>
      <c r="Q851">
        <v>175</v>
      </c>
      <c r="R851">
        <v>175</v>
      </c>
      <c r="S851">
        <v>122.80759999999999</v>
      </c>
      <c r="T851">
        <v>297.80759999999998</v>
      </c>
      <c r="U851">
        <v>297.80759999999998</v>
      </c>
      <c r="V851" s="6">
        <v>5</v>
      </c>
      <c r="W851" s="6">
        <v>4</v>
      </c>
    </row>
    <row r="852" spans="1:23" x14ac:dyDescent="0.35">
      <c r="A852" t="s">
        <v>897</v>
      </c>
      <c r="B852" t="s">
        <v>38</v>
      </c>
      <c r="C852" t="s">
        <v>44</v>
      </c>
      <c r="D852" t="s">
        <v>12</v>
      </c>
      <c r="F852">
        <v>44364</v>
      </c>
      <c r="G852">
        <v>44383</v>
      </c>
      <c r="H852">
        <f t="shared" si="13"/>
        <v>19</v>
      </c>
      <c r="I852">
        <v>1</v>
      </c>
      <c r="L852">
        <v>0.25</v>
      </c>
      <c r="M852">
        <v>54.8215</v>
      </c>
      <c r="N852" t="s">
        <v>17</v>
      </c>
      <c r="O852">
        <v>19</v>
      </c>
      <c r="P852">
        <v>80</v>
      </c>
      <c r="Q852">
        <v>20</v>
      </c>
      <c r="R852">
        <v>20</v>
      </c>
      <c r="S852">
        <v>54.8215</v>
      </c>
      <c r="T852">
        <v>74.8215</v>
      </c>
      <c r="U852">
        <v>74.8215</v>
      </c>
      <c r="V852" s="6">
        <v>5</v>
      </c>
      <c r="W852" s="6">
        <v>3</v>
      </c>
    </row>
    <row r="853" spans="1:23" x14ac:dyDescent="0.35">
      <c r="A853" t="s">
        <v>898</v>
      </c>
      <c r="B853" t="s">
        <v>34</v>
      </c>
      <c r="C853" t="s">
        <v>44</v>
      </c>
      <c r="D853" t="s">
        <v>13</v>
      </c>
      <c r="F853">
        <v>44364</v>
      </c>
      <c r="G853">
        <v>44399</v>
      </c>
      <c r="H853">
        <f t="shared" si="13"/>
        <v>35</v>
      </c>
      <c r="I853">
        <v>2</v>
      </c>
      <c r="L853">
        <v>2.5</v>
      </c>
      <c r="M853">
        <v>86.423400000000001</v>
      </c>
      <c r="N853" t="s">
        <v>18</v>
      </c>
      <c r="O853">
        <v>35</v>
      </c>
      <c r="P853">
        <v>140</v>
      </c>
      <c r="Q853">
        <v>350</v>
      </c>
      <c r="R853">
        <v>350</v>
      </c>
      <c r="S853">
        <v>86.423400000000001</v>
      </c>
      <c r="T853">
        <v>436.42340000000002</v>
      </c>
      <c r="U853">
        <v>436.42340000000002</v>
      </c>
      <c r="V853" s="6">
        <v>5</v>
      </c>
      <c r="W853" s="6">
        <v>5</v>
      </c>
    </row>
    <row r="854" spans="1:23" hidden="1" x14ac:dyDescent="0.35">
      <c r="A854" t="s">
        <v>899</v>
      </c>
      <c r="B854" t="s">
        <v>41</v>
      </c>
      <c r="C854" t="s">
        <v>7</v>
      </c>
      <c r="D854" t="s">
        <v>12</v>
      </c>
      <c r="F854">
        <v>44364</v>
      </c>
      <c r="H854">
        <f t="shared" si="13"/>
        <v>-44364</v>
      </c>
      <c r="I854">
        <v>2</v>
      </c>
      <c r="M854">
        <v>100.60380000000001</v>
      </c>
      <c r="N854" t="s">
        <v>18</v>
      </c>
      <c r="O854" t="s">
        <v>1054</v>
      </c>
      <c r="P854">
        <v>140</v>
      </c>
      <c r="Q854">
        <v>0</v>
      </c>
      <c r="R854">
        <v>0</v>
      </c>
      <c r="S854">
        <v>100.60380000000001</v>
      </c>
      <c r="T854">
        <v>100.60380000000001</v>
      </c>
      <c r="U854">
        <v>100.60380000000001</v>
      </c>
      <c r="V854" s="6">
        <v>5</v>
      </c>
      <c r="W854" s="6">
        <v>7</v>
      </c>
    </row>
    <row r="855" spans="1:23" hidden="1" x14ac:dyDescent="0.35">
      <c r="A855" t="s">
        <v>900</v>
      </c>
      <c r="B855" t="s">
        <v>36</v>
      </c>
      <c r="C855" t="s">
        <v>7</v>
      </c>
      <c r="D855" t="s">
        <v>11</v>
      </c>
      <c r="F855">
        <v>44364</v>
      </c>
      <c r="H855">
        <f t="shared" si="13"/>
        <v>-44364</v>
      </c>
      <c r="I855">
        <v>1</v>
      </c>
      <c r="M855">
        <v>17.170000000000002</v>
      </c>
      <c r="N855" t="s">
        <v>17</v>
      </c>
      <c r="O855" t="s">
        <v>1054</v>
      </c>
      <c r="P855">
        <v>80</v>
      </c>
      <c r="Q855">
        <v>0</v>
      </c>
      <c r="R855">
        <v>0</v>
      </c>
      <c r="S855">
        <v>17.170000000000002</v>
      </c>
      <c r="T855">
        <v>17.170000000000002</v>
      </c>
      <c r="U855">
        <v>17.170000000000002</v>
      </c>
      <c r="V855" s="6">
        <v>5</v>
      </c>
      <c r="W855" s="6">
        <v>7</v>
      </c>
    </row>
    <row r="856" spans="1:23" hidden="1" x14ac:dyDescent="0.35">
      <c r="A856" t="s">
        <v>901</v>
      </c>
      <c r="B856" t="s">
        <v>38</v>
      </c>
      <c r="C856" t="s">
        <v>9</v>
      </c>
      <c r="D856" t="s">
        <v>12</v>
      </c>
      <c r="F856">
        <v>44364</v>
      </c>
      <c r="H856">
        <f t="shared" si="13"/>
        <v>-44364</v>
      </c>
      <c r="I856">
        <v>1</v>
      </c>
      <c r="M856">
        <v>10.307499999999999</v>
      </c>
      <c r="N856" t="s">
        <v>19</v>
      </c>
      <c r="O856" t="s">
        <v>1054</v>
      </c>
      <c r="P856">
        <v>80</v>
      </c>
      <c r="Q856">
        <v>0</v>
      </c>
      <c r="R856">
        <v>0</v>
      </c>
      <c r="S856">
        <v>10.307499999999999</v>
      </c>
      <c r="T856">
        <v>10.307499999999999</v>
      </c>
      <c r="U856">
        <v>10.307499999999999</v>
      </c>
      <c r="V856" s="6">
        <v>5</v>
      </c>
      <c r="W856" s="6">
        <v>7</v>
      </c>
    </row>
    <row r="857" spans="1:23" hidden="1" x14ac:dyDescent="0.35">
      <c r="A857" t="s">
        <v>902</v>
      </c>
      <c r="B857" t="s">
        <v>36</v>
      </c>
      <c r="C857" t="s">
        <v>7</v>
      </c>
      <c r="D857" t="s">
        <v>12</v>
      </c>
      <c r="F857">
        <v>44364</v>
      </c>
      <c r="H857">
        <f t="shared" si="13"/>
        <v>-44364</v>
      </c>
      <c r="I857">
        <v>2</v>
      </c>
      <c r="M857">
        <v>18.63</v>
      </c>
      <c r="N857" t="s">
        <v>17</v>
      </c>
      <c r="O857" t="s">
        <v>1054</v>
      </c>
      <c r="P857">
        <v>140</v>
      </c>
      <c r="Q857">
        <v>0</v>
      </c>
      <c r="R857">
        <v>0</v>
      </c>
      <c r="S857">
        <v>18.63</v>
      </c>
      <c r="T857">
        <v>18.63</v>
      </c>
      <c r="U857">
        <v>18.63</v>
      </c>
      <c r="V857" s="6">
        <v>5</v>
      </c>
      <c r="W857" s="6">
        <v>7</v>
      </c>
    </row>
    <row r="858" spans="1:23" hidden="1" x14ac:dyDescent="0.35">
      <c r="A858" t="s">
        <v>903</v>
      </c>
      <c r="B858" t="s">
        <v>36</v>
      </c>
      <c r="C858" t="s">
        <v>7</v>
      </c>
      <c r="D858" t="s">
        <v>12</v>
      </c>
      <c r="F858">
        <v>44364</v>
      </c>
      <c r="H858">
        <f t="shared" si="13"/>
        <v>-44364</v>
      </c>
      <c r="I858">
        <v>2</v>
      </c>
      <c r="M858">
        <v>32</v>
      </c>
      <c r="N858" t="s">
        <v>17</v>
      </c>
      <c r="O858" t="s">
        <v>1054</v>
      </c>
      <c r="P858">
        <v>140</v>
      </c>
      <c r="Q858">
        <v>0</v>
      </c>
      <c r="R858">
        <v>0</v>
      </c>
      <c r="S858">
        <v>32</v>
      </c>
      <c r="T858">
        <v>32</v>
      </c>
      <c r="U858">
        <v>32</v>
      </c>
      <c r="V858" s="6">
        <v>5</v>
      </c>
      <c r="W858" s="6">
        <v>7</v>
      </c>
    </row>
    <row r="859" spans="1:23" hidden="1" x14ac:dyDescent="0.35">
      <c r="A859" t="s">
        <v>904</v>
      </c>
      <c r="B859" t="s">
        <v>36</v>
      </c>
      <c r="C859" t="s">
        <v>7</v>
      </c>
      <c r="D859" t="s">
        <v>11</v>
      </c>
      <c r="F859">
        <v>44364</v>
      </c>
      <c r="H859">
        <f t="shared" si="13"/>
        <v>-44364</v>
      </c>
      <c r="I859">
        <v>1</v>
      </c>
      <c r="M859">
        <v>14.13</v>
      </c>
      <c r="N859" t="s">
        <v>19</v>
      </c>
      <c r="O859" t="s">
        <v>1054</v>
      </c>
      <c r="P859">
        <v>80</v>
      </c>
      <c r="Q859">
        <v>0</v>
      </c>
      <c r="R859">
        <v>0</v>
      </c>
      <c r="S859">
        <v>14.13</v>
      </c>
      <c r="T859">
        <v>14.13</v>
      </c>
      <c r="U859">
        <v>14.13</v>
      </c>
      <c r="V859" s="6">
        <v>5</v>
      </c>
      <c r="W859" s="6">
        <v>7</v>
      </c>
    </row>
    <row r="860" spans="1:23" hidden="1" x14ac:dyDescent="0.35">
      <c r="A860" t="s">
        <v>905</v>
      </c>
      <c r="B860" t="s">
        <v>36</v>
      </c>
      <c r="C860" t="s">
        <v>7</v>
      </c>
      <c r="D860" t="s">
        <v>2</v>
      </c>
      <c r="F860">
        <v>44364</v>
      </c>
      <c r="H860">
        <f t="shared" si="13"/>
        <v>-44364</v>
      </c>
      <c r="I860">
        <v>1</v>
      </c>
      <c r="M860">
        <v>322</v>
      </c>
      <c r="N860" t="s">
        <v>17</v>
      </c>
      <c r="O860" t="s">
        <v>1054</v>
      </c>
      <c r="P860">
        <v>80</v>
      </c>
      <c r="Q860">
        <v>0</v>
      </c>
      <c r="R860">
        <v>0</v>
      </c>
      <c r="S860">
        <v>322</v>
      </c>
      <c r="T860">
        <v>322</v>
      </c>
      <c r="U860">
        <v>322</v>
      </c>
      <c r="V860" s="6">
        <v>5</v>
      </c>
      <c r="W860" s="6">
        <v>7</v>
      </c>
    </row>
    <row r="861" spans="1:23" hidden="1" x14ac:dyDescent="0.35">
      <c r="A861" t="s">
        <v>906</v>
      </c>
      <c r="B861" t="s">
        <v>41</v>
      </c>
      <c r="C861" t="s">
        <v>7</v>
      </c>
      <c r="D861" t="s">
        <v>12</v>
      </c>
      <c r="F861">
        <v>44364</v>
      </c>
      <c r="H861">
        <f t="shared" si="13"/>
        <v>-44364</v>
      </c>
      <c r="I861">
        <v>2</v>
      </c>
      <c r="M861">
        <v>50.603299999999997</v>
      </c>
      <c r="N861" t="s">
        <v>18</v>
      </c>
      <c r="O861" t="s">
        <v>1054</v>
      </c>
      <c r="P861">
        <v>140</v>
      </c>
      <c r="Q861">
        <v>0</v>
      </c>
      <c r="R861">
        <v>0</v>
      </c>
      <c r="S861">
        <v>50.603299999999997</v>
      </c>
      <c r="T861">
        <v>50.603299999999997</v>
      </c>
      <c r="U861">
        <v>50.603299999999997</v>
      </c>
      <c r="V861" s="6">
        <v>5</v>
      </c>
      <c r="W861" s="6">
        <v>7</v>
      </c>
    </row>
    <row r="862" spans="1:23" x14ac:dyDescent="0.35">
      <c r="A862" t="s">
        <v>907</v>
      </c>
      <c r="B862" t="s">
        <v>42</v>
      </c>
      <c r="C862" t="s">
        <v>9</v>
      </c>
      <c r="D862" t="s">
        <v>12</v>
      </c>
      <c r="F862">
        <v>44365</v>
      </c>
      <c r="G862">
        <v>44389</v>
      </c>
      <c r="H862">
        <f t="shared" si="13"/>
        <v>24</v>
      </c>
      <c r="I862">
        <v>2</v>
      </c>
      <c r="L862">
        <v>2</v>
      </c>
      <c r="M862">
        <v>134.50059999999999</v>
      </c>
      <c r="N862" t="s">
        <v>18</v>
      </c>
      <c r="O862">
        <v>24</v>
      </c>
      <c r="P862">
        <v>140</v>
      </c>
      <c r="Q862">
        <v>280</v>
      </c>
      <c r="R862">
        <v>280</v>
      </c>
      <c r="S862">
        <v>134.50059999999999</v>
      </c>
      <c r="T862">
        <v>414.50059999999996</v>
      </c>
      <c r="U862">
        <v>414.50059999999996</v>
      </c>
      <c r="V862" s="6">
        <v>6</v>
      </c>
      <c r="W862" s="6">
        <v>2</v>
      </c>
    </row>
    <row r="863" spans="1:23" x14ac:dyDescent="0.35">
      <c r="A863" t="s">
        <v>908</v>
      </c>
      <c r="B863" t="s">
        <v>39</v>
      </c>
      <c r="C863" t="s">
        <v>44</v>
      </c>
      <c r="D863" t="s">
        <v>13</v>
      </c>
      <c r="F863">
        <v>44366</v>
      </c>
      <c r="G863">
        <v>44380</v>
      </c>
      <c r="H863">
        <f t="shared" si="13"/>
        <v>14</v>
      </c>
      <c r="I863">
        <v>1</v>
      </c>
      <c r="L863">
        <v>0.5</v>
      </c>
      <c r="M863">
        <v>78.333299999999994</v>
      </c>
      <c r="N863" t="s">
        <v>18</v>
      </c>
      <c r="O863">
        <v>14</v>
      </c>
      <c r="P863">
        <v>80</v>
      </c>
      <c r="Q863">
        <v>40</v>
      </c>
      <c r="R863">
        <v>40</v>
      </c>
      <c r="S863">
        <v>78.333299999999994</v>
      </c>
      <c r="T863">
        <v>118.33329999999999</v>
      </c>
      <c r="U863">
        <v>118.33329999999999</v>
      </c>
      <c r="V863" s="6">
        <v>7</v>
      </c>
      <c r="W863" s="6">
        <v>7</v>
      </c>
    </row>
    <row r="864" spans="1:23" x14ac:dyDescent="0.35">
      <c r="A864" t="s">
        <v>909</v>
      </c>
      <c r="B864" t="s">
        <v>35</v>
      </c>
      <c r="C864" t="s">
        <v>8</v>
      </c>
      <c r="D864" t="s">
        <v>1</v>
      </c>
      <c r="F864">
        <v>44368</v>
      </c>
      <c r="G864">
        <v>44377</v>
      </c>
      <c r="H864">
        <f t="shared" si="13"/>
        <v>9</v>
      </c>
      <c r="I864">
        <v>1</v>
      </c>
      <c r="L864">
        <v>1.5</v>
      </c>
      <c r="M864">
        <v>202.8</v>
      </c>
      <c r="N864" t="s">
        <v>17</v>
      </c>
      <c r="O864">
        <v>9</v>
      </c>
      <c r="P864">
        <v>80</v>
      </c>
      <c r="Q864">
        <v>120</v>
      </c>
      <c r="R864">
        <v>120</v>
      </c>
      <c r="S864">
        <v>202.8</v>
      </c>
      <c r="T864">
        <v>322.8</v>
      </c>
      <c r="U864">
        <v>322.8</v>
      </c>
      <c r="V864" s="6">
        <v>2</v>
      </c>
      <c r="W864" s="6">
        <v>4</v>
      </c>
    </row>
    <row r="865" spans="1:23" x14ac:dyDescent="0.35">
      <c r="A865" t="s">
        <v>910</v>
      </c>
      <c r="B865" t="s">
        <v>34</v>
      </c>
      <c r="C865" t="s">
        <v>9</v>
      </c>
      <c r="D865" t="s">
        <v>13</v>
      </c>
      <c r="F865">
        <v>44368</v>
      </c>
      <c r="G865">
        <v>44386</v>
      </c>
      <c r="H865">
        <f t="shared" si="13"/>
        <v>18</v>
      </c>
      <c r="I865">
        <v>1</v>
      </c>
      <c r="L865">
        <v>0.5</v>
      </c>
      <c r="M865">
        <v>67.903400000000005</v>
      </c>
      <c r="N865" t="s">
        <v>18</v>
      </c>
      <c r="O865">
        <v>18</v>
      </c>
      <c r="P865">
        <v>80</v>
      </c>
      <c r="Q865">
        <v>40</v>
      </c>
      <c r="R865">
        <v>40</v>
      </c>
      <c r="S865">
        <v>67.903400000000005</v>
      </c>
      <c r="T865">
        <v>107.9034</v>
      </c>
      <c r="U865">
        <v>107.9034</v>
      </c>
      <c r="V865" s="6">
        <v>2</v>
      </c>
      <c r="W865" s="6">
        <v>6</v>
      </c>
    </row>
    <row r="866" spans="1:23" x14ac:dyDescent="0.35">
      <c r="A866" t="s">
        <v>911</v>
      </c>
      <c r="B866" t="s">
        <v>41</v>
      </c>
      <c r="C866" t="s">
        <v>7</v>
      </c>
      <c r="D866" t="s">
        <v>12</v>
      </c>
      <c r="F866">
        <v>44368</v>
      </c>
      <c r="G866">
        <v>44389</v>
      </c>
      <c r="H866">
        <f t="shared" si="13"/>
        <v>21</v>
      </c>
      <c r="I866">
        <v>2</v>
      </c>
      <c r="L866">
        <v>1</v>
      </c>
      <c r="M866">
        <v>144</v>
      </c>
      <c r="N866" t="s">
        <v>18</v>
      </c>
      <c r="O866">
        <v>21</v>
      </c>
      <c r="P866">
        <v>140</v>
      </c>
      <c r="Q866">
        <v>140</v>
      </c>
      <c r="R866">
        <v>140</v>
      </c>
      <c r="S866">
        <v>144</v>
      </c>
      <c r="T866">
        <v>284</v>
      </c>
      <c r="U866">
        <v>284</v>
      </c>
      <c r="V866" s="6">
        <v>2</v>
      </c>
      <c r="W866" s="6">
        <v>2</v>
      </c>
    </row>
    <row r="867" spans="1:23" x14ac:dyDescent="0.35">
      <c r="A867" t="s">
        <v>912</v>
      </c>
      <c r="B867" t="s">
        <v>37</v>
      </c>
      <c r="C867" t="s">
        <v>9</v>
      </c>
      <c r="D867" t="s">
        <v>11</v>
      </c>
      <c r="F867">
        <v>44368</v>
      </c>
      <c r="G867">
        <v>44390</v>
      </c>
      <c r="H867">
        <f t="shared" si="13"/>
        <v>22</v>
      </c>
      <c r="I867">
        <v>2</v>
      </c>
      <c r="L867">
        <v>0.25</v>
      </c>
      <c r="M867">
        <v>178.36179999999999</v>
      </c>
      <c r="N867" t="s">
        <v>17</v>
      </c>
      <c r="O867">
        <v>22</v>
      </c>
      <c r="P867">
        <v>140</v>
      </c>
      <c r="Q867">
        <v>35</v>
      </c>
      <c r="R867">
        <v>35</v>
      </c>
      <c r="S867">
        <v>178.36179999999999</v>
      </c>
      <c r="T867">
        <v>213.36179999999999</v>
      </c>
      <c r="U867">
        <v>213.36179999999999</v>
      </c>
      <c r="V867" s="6">
        <v>2</v>
      </c>
      <c r="W867" s="6">
        <v>3</v>
      </c>
    </row>
    <row r="868" spans="1:23" x14ac:dyDescent="0.35">
      <c r="A868" t="s">
        <v>913</v>
      </c>
      <c r="B868" t="s">
        <v>40</v>
      </c>
      <c r="C868" t="s">
        <v>7</v>
      </c>
      <c r="D868" t="s">
        <v>11</v>
      </c>
      <c r="F868">
        <v>44368</v>
      </c>
      <c r="G868">
        <v>44391</v>
      </c>
      <c r="H868">
        <f t="shared" si="13"/>
        <v>23</v>
      </c>
      <c r="I868">
        <v>1</v>
      </c>
      <c r="L868">
        <v>0.25</v>
      </c>
      <c r="M868">
        <v>7.3140000000000001</v>
      </c>
      <c r="N868" t="s">
        <v>19</v>
      </c>
      <c r="O868">
        <v>23</v>
      </c>
      <c r="P868">
        <v>80</v>
      </c>
      <c r="Q868">
        <v>20</v>
      </c>
      <c r="R868">
        <v>20</v>
      </c>
      <c r="S868">
        <v>7.3140000000000001</v>
      </c>
      <c r="T868">
        <v>27.314</v>
      </c>
      <c r="U868">
        <v>27.314</v>
      </c>
      <c r="V868" s="6">
        <v>2</v>
      </c>
      <c r="W868" s="6">
        <v>4</v>
      </c>
    </row>
    <row r="869" spans="1:23" hidden="1" x14ac:dyDescent="0.35">
      <c r="A869" t="s">
        <v>914</v>
      </c>
      <c r="B869" t="s">
        <v>40</v>
      </c>
      <c r="C869" t="s">
        <v>7</v>
      </c>
      <c r="D869" t="s">
        <v>12</v>
      </c>
      <c r="F869">
        <v>44368</v>
      </c>
      <c r="H869">
        <f t="shared" si="13"/>
        <v>-44368</v>
      </c>
      <c r="I869">
        <v>2</v>
      </c>
      <c r="M869">
        <v>120</v>
      </c>
      <c r="N869" t="s">
        <v>17</v>
      </c>
      <c r="O869" t="s">
        <v>1054</v>
      </c>
      <c r="P869">
        <v>140</v>
      </c>
      <c r="Q869">
        <v>0</v>
      </c>
      <c r="R869">
        <v>0</v>
      </c>
      <c r="S869">
        <v>120</v>
      </c>
      <c r="T869">
        <v>120</v>
      </c>
      <c r="U869">
        <v>120</v>
      </c>
      <c r="V869" s="6">
        <v>2</v>
      </c>
      <c r="W869" s="6">
        <v>7</v>
      </c>
    </row>
    <row r="870" spans="1:23" hidden="1" x14ac:dyDescent="0.35">
      <c r="A870" t="s">
        <v>915</v>
      </c>
      <c r="B870" t="s">
        <v>35</v>
      </c>
      <c r="C870" t="s">
        <v>44</v>
      </c>
      <c r="D870" t="s">
        <v>12</v>
      </c>
      <c r="F870">
        <v>44368</v>
      </c>
      <c r="H870">
        <f t="shared" si="13"/>
        <v>-44368</v>
      </c>
      <c r="I870">
        <v>1</v>
      </c>
      <c r="M870">
        <v>193.8409</v>
      </c>
      <c r="N870" t="s">
        <v>18</v>
      </c>
      <c r="O870" t="s">
        <v>1054</v>
      </c>
      <c r="P870">
        <v>80</v>
      </c>
      <c r="Q870">
        <v>0</v>
      </c>
      <c r="R870">
        <v>0</v>
      </c>
      <c r="S870">
        <v>193.8409</v>
      </c>
      <c r="T870">
        <v>193.8409</v>
      </c>
      <c r="U870">
        <v>193.8409</v>
      </c>
      <c r="V870" s="6">
        <v>2</v>
      </c>
      <c r="W870" s="6">
        <v>7</v>
      </c>
    </row>
    <row r="871" spans="1:23" hidden="1" x14ac:dyDescent="0.35">
      <c r="A871" t="s">
        <v>916</v>
      </c>
      <c r="B871" t="s">
        <v>35</v>
      </c>
      <c r="C871" t="s">
        <v>44</v>
      </c>
      <c r="D871" t="s">
        <v>12</v>
      </c>
      <c r="F871">
        <v>44368</v>
      </c>
      <c r="H871">
        <f t="shared" si="13"/>
        <v>-44368</v>
      </c>
      <c r="I871">
        <v>1</v>
      </c>
      <c r="M871">
        <v>901.5</v>
      </c>
      <c r="N871" t="s">
        <v>19</v>
      </c>
      <c r="O871" t="s">
        <v>1054</v>
      </c>
      <c r="P871">
        <v>80</v>
      </c>
      <c r="Q871">
        <v>0</v>
      </c>
      <c r="R871">
        <v>0</v>
      </c>
      <c r="S871">
        <v>901.5</v>
      </c>
      <c r="T871">
        <v>901.5</v>
      </c>
      <c r="U871">
        <v>901.5</v>
      </c>
      <c r="V871" s="6">
        <v>2</v>
      </c>
      <c r="W871" s="6">
        <v>7</v>
      </c>
    </row>
    <row r="872" spans="1:23" hidden="1" x14ac:dyDescent="0.35">
      <c r="A872" t="s">
        <v>917</v>
      </c>
      <c r="B872" t="s">
        <v>34</v>
      </c>
      <c r="C872" t="s">
        <v>44</v>
      </c>
      <c r="D872" t="s">
        <v>11</v>
      </c>
      <c r="F872">
        <v>44368</v>
      </c>
      <c r="H872">
        <f t="shared" si="13"/>
        <v>-44368</v>
      </c>
      <c r="I872">
        <v>1</v>
      </c>
      <c r="M872">
        <v>64.342100000000002</v>
      </c>
      <c r="N872" t="s">
        <v>17</v>
      </c>
      <c r="O872" t="s">
        <v>1054</v>
      </c>
      <c r="P872">
        <v>80</v>
      </c>
      <c r="Q872">
        <v>0</v>
      </c>
      <c r="R872">
        <v>0</v>
      </c>
      <c r="S872">
        <v>64.342100000000002</v>
      </c>
      <c r="T872">
        <v>64.342100000000002</v>
      </c>
      <c r="U872">
        <v>64.342100000000002</v>
      </c>
      <c r="V872" s="6">
        <v>2</v>
      </c>
      <c r="W872" s="6">
        <v>7</v>
      </c>
    </row>
    <row r="873" spans="1:23" hidden="1" x14ac:dyDescent="0.35">
      <c r="A873" t="s">
        <v>918</v>
      </c>
      <c r="B873" t="s">
        <v>34</v>
      </c>
      <c r="C873" t="s">
        <v>44</v>
      </c>
      <c r="D873" t="s">
        <v>11</v>
      </c>
      <c r="F873">
        <v>44368</v>
      </c>
      <c r="H873">
        <f t="shared" si="13"/>
        <v>-44368</v>
      </c>
      <c r="I873">
        <v>1</v>
      </c>
      <c r="M873">
        <v>64.342100000000002</v>
      </c>
      <c r="N873" t="s">
        <v>17</v>
      </c>
      <c r="O873" t="s">
        <v>1054</v>
      </c>
      <c r="P873">
        <v>80</v>
      </c>
      <c r="Q873">
        <v>0</v>
      </c>
      <c r="R873">
        <v>0</v>
      </c>
      <c r="S873">
        <v>64.342100000000002</v>
      </c>
      <c r="T873">
        <v>64.342100000000002</v>
      </c>
      <c r="U873">
        <v>64.342100000000002</v>
      </c>
      <c r="V873" s="6">
        <v>2</v>
      </c>
      <c r="W873" s="6">
        <v>7</v>
      </c>
    </row>
    <row r="874" spans="1:23" hidden="1" x14ac:dyDescent="0.35">
      <c r="A874" t="s">
        <v>919</v>
      </c>
      <c r="B874" t="s">
        <v>34</v>
      </c>
      <c r="C874" t="s">
        <v>9</v>
      </c>
      <c r="D874" t="s">
        <v>12</v>
      </c>
      <c r="F874">
        <v>44368</v>
      </c>
      <c r="H874">
        <f t="shared" si="13"/>
        <v>-44368</v>
      </c>
      <c r="I874">
        <v>2</v>
      </c>
      <c r="M874">
        <v>282</v>
      </c>
      <c r="N874" t="s">
        <v>18</v>
      </c>
      <c r="O874" t="s">
        <v>1054</v>
      </c>
      <c r="P874">
        <v>140</v>
      </c>
      <c r="Q874">
        <v>0</v>
      </c>
      <c r="R874">
        <v>0</v>
      </c>
      <c r="S874">
        <v>282</v>
      </c>
      <c r="T874">
        <v>282</v>
      </c>
      <c r="U874">
        <v>282</v>
      </c>
      <c r="V874" s="6">
        <v>2</v>
      </c>
      <c r="W874" s="6">
        <v>7</v>
      </c>
    </row>
    <row r="875" spans="1:23" x14ac:dyDescent="0.35">
      <c r="A875" t="s">
        <v>920</v>
      </c>
      <c r="B875" t="s">
        <v>38</v>
      </c>
      <c r="C875" t="s">
        <v>8</v>
      </c>
      <c r="D875" t="s">
        <v>11</v>
      </c>
      <c r="F875">
        <v>44369</v>
      </c>
      <c r="G875">
        <v>44393</v>
      </c>
      <c r="H875">
        <f t="shared" si="13"/>
        <v>24</v>
      </c>
      <c r="I875">
        <v>1</v>
      </c>
      <c r="L875">
        <v>0.25</v>
      </c>
      <c r="M875">
        <v>21.33</v>
      </c>
      <c r="N875" t="s">
        <v>17</v>
      </c>
      <c r="O875">
        <v>24</v>
      </c>
      <c r="P875">
        <v>80</v>
      </c>
      <c r="Q875">
        <v>20</v>
      </c>
      <c r="R875">
        <v>20</v>
      </c>
      <c r="S875">
        <v>21.33</v>
      </c>
      <c r="T875">
        <v>41.33</v>
      </c>
      <c r="U875">
        <v>41.33</v>
      </c>
      <c r="V875" s="6">
        <v>3</v>
      </c>
      <c r="W875" s="6">
        <v>6</v>
      </c>
    </row>
    <row r="876" spans="1:23" x14ac:dyDescent="0.35">
      <c r="A876" t="s">
        <v>921</v>
      </c>
      <c r="B876" t="s">
        <v>36</v>
      </c>
      <c r="C876" t="s">
        <v>7</v>
      </c>
      <c r="D876" t="s">
        <v>12</v>
      </c>
      <c r="F876">
        <v>44369</v>
      </c>
      <c r="G876">
        <v>44396</v>
      </c>
      <c r="H876">
        <f t="shared" si="13"/>
        <v>27</v>
      </c>
      <c r="I876">
        <v>2</v>
      </c>
      <c r="L876">
        <v>0.25</v>
      </c>
      <c r="M876">
        <v>55.89</v>
      </c>
      <c r="N876" t="s">
        <v>17</v>
      </c>
      <c r="O876">
        <v>27</v>
      </c>
      <c r="P876">
        <v>140</v>
      </c>
      <c r="Q876">
        <v>35</v>
      </c>
      <c r="R876">
        <v>35</v>
      </c>
      <c r="S876">
        <v>55.89</v>
      </c>
      <c r="T876">
        <v>90.89</v>
      </c>
      <c r="U876">
        <v>90.89</v>
      </c>
      <c r="V876" s="6">
        <v>3</v>
      </c>
      <c r="W876" s="6">
        <v>2</v>
      </c>
    </row>
    <row r="877" spans="1:23" x14ac:dyDescent="0.35">
      <c r="A877" t="s">
        <v>922</v>
      </c>
      <c r="B877" t="s">
        <v>35</v>
      </c>
      <c r="C877" t="s">
        <v>8</v>
      </c>
      <c r="D877" t="s">
        <v>13</v>
      </c>
      <c r="F877">
        <v>44369</v>
      </c>
      <c r="G877">
        <v>44398</v>
      </c>
      <c r="H877">
        <f t="shared" si="13"/>
        <v>29</v>
      </c>
      <c r="I877">
        <v>2</v>
      </c>
      <c r="L877">
        <v>0.5</v>
      </c>
      <c r="M877">
        <v>227.13</v>
      </c>
      <c r="N877" t="s">
        <v>17</v>
      </c>
      <c r="O877">
        <v>29</v>
      </c>
      <c r="P877">
        <v>140</v>
      </c>
      <c r="Q877">
        <v>70</v>
      </c>
      <c r="R877">
        <v>70</v>
      </c>
      <c r="S877">
        <v>227.13</v>
      </c>
      <c r="T877">
        <v>297.13</v>
      </c>
      <c r="U877">
        <v>297.13</v>
      </c>
      <c r="V877" s="6">
        <v>3</v>
      </c>
      <c r="W877" s="6">
        <v>4</v>
      </c>
    </row>
    <row r="878" spans="1:23" hidden="1" x14ac:dyDescent="0.35">
      <c r="A878" t="s">
        <v>923</v>
      </c>
      <c r="B878" t="s">
        <v>35</v>
      </c>
      <c r="C878" t="s">
        <v>44</v>
      </c>
      <c r="D878" t="s">
        <v>13</v>
      </c>
      <c r="F878">
        <v>44369</v>
      </c>
      <c r="H878">
        <f t="shared" si="13"/>
        <v>-44369</v>
      </c>
      <c r="I878">
        <v>2</v>
      </c>
      <c r="J878" t="s">
        <v>3</v>
      </c>
      <c r="K878" t="s">
        <v>3</v>
      </c>
      <c r="M878">
        <v>593.44470000000001</v>
      </c>
      <c r="N878" t="s">
        <v>20</v>
      </c>
      <c r="O878" t="s">
        <v>1054</v>
      </c>
      <c r="P878">
        <v>140</v>
      </c>
      <c r="Q878">
        <v>0</v>
      </c>
      <c r="R878">
        <v>0</v>
      </c>
      <c r="S878">
        <v>0</v>
      </c>
      <c r="T878">
        <v>593.44470000000001</v>
      </c>
      <c r="U878">
        <v>0</v>
      </c>
      <c r="V878" s="6">
        <v>3</v>
      </c>
      <c r="W878" s="6">
        <v>7</v>
      </c>
    </row>
    <row r="879" spans="1:23" hidden="1" x14ac:dyDescent="0.35">
      <c r="A879" t="s">
        <v>924</v>
      </c>
      <c r="B879" t="s">
        <v>34</v>
      </c>
      <c r="C879" t="s">
        <v>9</v>
      </c>
      <c r="D879" t="s">
        <v>13</v>
      </c>
      <c r="F879">
        <v>44369</v>
      </c>
      <c r="H879">
        <f t="shared" si="13"/>
        <v>-44369</v>
      </c>
      <c r="I879">
        <v>1</v>
      </c>
      <c r="M879">
        <v>65.496899999999997</v>
      </c>
      <c r="N879" t="s">
        <v>17</v>
      </c>
      <c r="O879" t="s">
        <v>1054</v>
      </c>
      <c r="P879">
        <v>80</v>
      </c>
      <c r="Q879">
        <v>0</v>
      </c>
      <c r="R879">
        <v>0</v>
      </c>
      <c r="S879">
        <v>65.496899999999997</v>
      </c>
      <c r="T879">
        <v>65.496899999999997</v>
      </c>
      <c r="U879">
        <v>65.496899999999997</v>
      </c>
      <c r="V879" s="6">
        <v>3</v>
      </c>
      <c r="W879" s="6">
        <v>7</v>
      </c>
    </row>
    <row r="880" spans="1:23" hidden="1" x14ac:dyDescent="0.35">
      <c r="A880" t="s">
        <v>925</v>
      </c>
      <c r="B880" t="s">
        <v>40</v>
      </c>
      <c r="C880" t="s">
        <v>7</v>
      </c>
      <c r="D880" t="s">
        <v>13</v>
      </c>
      <c r="F880">
        <v>44369</v>
      </c>
      <c r="H880">
        <f t="shared" si="13"/>
        <v>-44369</v>
      </c>
      <c r="I880">
        <v>2</v>
      </c>
      <c r="M880">
        <v>1137.74</v>
      </c>
      <c r="N880" t="s">
        <v>17</v>
      </c>
      <c r="O880" t="s">
        <v>1054</v>
      </c>
      <c r="P880">
        <v>140</v>
      </c>
      <c r="Q880">
        <v>0</v>
      </c>
      <c r="R880">
        <v>0</v>
      </c>
      <c r="S880">
        <v>1137.74</v>
      </c>
      <c r="T880">
        <v>1137.74</v>
      </c>
      <c r="U880">
        <v>1137.74</v>
      </c>
      <c r="V880" s="6">
        <v>3</v>
      </c>
      <c r="W880" s="6">
        <v>7</v>
      </c>
    </row>
    <row r="881" spans="1:23" hidden="1" x14ac:dyDescent="0.35">
      <c r="A881" t="s">
        <v>926</v>
      </c>
      <c r="B881" t="s">
        <v>34</v>
      </c>
      <c r="C881" t="s">
        <v>44</v>
      </c>
      <c r="D881" t="s">
        <v>2</v>
      </c>
      <c r="F881">
        <v>44369</v>
      </c>
      <c r="H881">
        <f t="shared" si="13"/>
        <v>-44369</v>
      </c>
      <c r="I881">
        <v>1</v>
      </c>
      <c r="M881">
        <v>272.99959999999999</v>
      </c>
      <c r="N881" t="s">
        <v>18</v>
      </c>
      <c r="O881" t="s">
        <v>1054</v>
      </c>
      <c r="P881">
        <v>80</v>
      </c>
      <c r="Q881">
        <v>0</v>
      </c>
      <c r="R881">
        <v>0</v>
      </c>
      <c r="S881">
        <v>272.99959999999999</v>
      </c>
      <c r="T881">
        <v>272.99959999999999</v>
      </c>
      <c r="U881">
        <v>272.99959999999999</v>
      </c>
      <c r="V881" s="6">
        <v>3</v>
      </c>
      <c r="W881" s="6">
        <v>7</v>
      </c>
    </row>
    <row r="882" spans="1:23" x14ac:dyDescent="0.35">
      <c r="A882" t="s">
        <v>927</v>
      </c>
      <c r="B882" t="s">
        <v>37</v>
      </c>
      <c r="C882" t="s">
        <v>43</v>
      </c>
      <c r="D882" t="s">
        <v>11</v>
      </c>
      <c r="F882">
        <v>44370</v>
      </c>
      <c r="G882">
        <v>44372</v>
      </c>
      <c r="H882">
        <f t="shared" si="13"/>
        <v>2</v>
      </c>
      <c r="I882">
        <v>1</v>
      </c>
      <c r="L882">
        <v>0.25</v>
      </c>
      <c r="M882">
        <v>270.44560000000001</v>
      </c>
      <c r="N882" t="s">
        <v>17</v>
      </c>
      <c r="O882">
        <v>2</v>
      </c>
      <c r="P882">
        <v>80</v>
      </c>
      <c r="Q882">
        <v>20</v>
      </c>
      <c r="R882">
        <v>20</v>
      </c>
      <c r="S882">
        <v>270.44560000000001</v>
      </c>
      <c r="T882">
        <v>290.44560000000001</v>
      </c>
      <c r="U882">
        <v>290.44560000000001</v>
      </c>
      <c r="V882" s="6">
        <v>4</v>
      </c>
      <c r="W882" s="6">
        <v>6</v>
      </c>
    </row>
    <row r="883" spans="1:23" x14ac:dyDescent="0.35">
      <c r="A883" t="s">
        <v>928</v>
      </c>
      <c r="B883" t="s">
        <v>34</v>
      </c>
      <c r="C883" t="s">
        <v>8</v>
      </c>
      <c r="D883" t="s">
        <v>12</v>
      </c>
      <c r="F883">
        <v>44370</v>
      </c>
      <c r="G883">
        <v>44380</v>
      </c>
      <c r="H883">
        <f t="shared" si="13"/>
        <v>10</v>
      </c>
      <c r="I883">
        <v>1</v>
      </c>
      <c r="L883">
        <v>1</v>
      </c>
      <c r="M883">
        <v>180</v>
      </c>
      <c r="N883" t="s">
        <v>19</v>
      </c>
      <c r="O883">
        <v>10</v>
      </c>
      <c r="P883">
        <v>80</v>
      </c>
      <c r="Q883">
        <v>80</v>
      </c>
      <c r="R883">
        <v>80</v>
      </c>
      <c r="S883">
        <v>180</v>
      </c>
      <c r="T883">
        <v>260</v>
      </c>
      <c r="U883">
        <v>260</v>
      </c>
      <c r="V883" s="6">
        <v>4</v>
      </c>
      <c r="W883" s="6">
        <v>7</v>
      </c>
    </row>
    <row r="884" spans="1:23" x14ac:dyDescent="0.35">
      <c r="A884" t="s">
        <v>929</v>
      </c>
      <c r="B884" t="s">
        <v>37</v>
      </c>
      <c r="C884" t="s">
        <v>43</v>
      </c>
      <c r="D884" t="s">
        <v>2</v>
      </c>
      <c r="F884">
        <v>44370</v>
      </c>
      <c r="G884">
        <v>44390</v>
      </c>
      <c r="H884">
        <f t="shared" si="13"/>
        <v>20</v>
      </c>
      <c r="I884">
        <v>1</v>
      </c>
      <c r="L884">
        <v>1</v>
      </c>
      <c r="M884">
        <v>188.9469</v>
      </c>
      <c r="N884" t="s">
        <v>17</v>
      </c>
      <c r="O884">
        <v>20</v>
      </c>
      <c r="P884">
        <v>80</v>
      </c>
      <c r="Q884">
        <v>80</v>
      </c>
      <c r="R884">
        <v>80</v>
      </c>
      <c r="S884">
        <v>188.9469</v>
      </c>
      <c r="T884">
        <v>268.94690000000003</v>
      </c>
      <c r="U884">
        <v>268.94690000000003</v>
      </c>
      <c r="V884" s="6">
        <v>4</v>
      </c>
      <c r="W884" s="6">
        <v>3</v>
      </c>
    </row>
    <row r="885" spans="1:23" x14ac:dyDescent="0.35">
      <c r="A885" t="s">
        <v>930</v>
      </c>
      <c r="B885" t="s">
        <v>41</v>
      </c>
      <c r="C885" t="s">
        <v>7</v>
      </c>
      <c r="D885" t="s">
        <v>11</v>
      </c>
      <c r="F885">
        <v>44370</v>
      </c>
      <c r="G885">
        <v>44398</v>
      </c>
      <c r="H885">
        <f t="shared" si="13"/>
        <v>28</v>
      </c>
      <c r="I885">
        <v>1</v>
      </c>
      <c r="L885">
        <v>0.25</v>
      </c>
      <c r="M885">
        <v>37.582099999999997</v>
      </c>
      <c r="N885" t="s">
        <v>17</v>
      </c>
      <c r="O885">
        <v>28</v>
      </c>
      <c r="P885">
        <v>80</v>
      </c>
      <c r="Q885">
        <v>20</v>
      </c>
      <c r="R885">
        <v>20</v>
      </c>
      <c r="S885">
        <v>37.582099999999997</v>
      </c>
      <c r="T885">
        <v>57.582099999999997</v>
      </c>
      <c r="U885">
        <v>57.582099999999997</v>
      </c>
      <c r="V885" s="6">
        <v>4</v>
      </c>
      <c r="W885" s="6">
        <v>4</v>
      </c>
    </row>
    <row r="886" spans="1:23" x14ac:dyDescent="0.35">
      <c r="A886" t="s">
        <v>931</v>
      </c>
      <c r="B886" t="s">
        <v>35</v>
      </c>
      <c r="C886" t="s">
        <v>44</v>
      </c>
      <c r="D886" t="s">
        <v>13</v>
      </c>
      <c r="F886">
        <v>44370</v>
      </c>
      <c r="G886">
        <v>44396</v>
      </c>
      <c r="H886">
        <f t="shared" si="13"/>
        <v>26</v>
      </c>
      <c r="I886">
        <v>1</v>
      </c>
      <c r="L886">
        <v>0.5</v>
      </c>
      <c r="M886">
        <v>20</v>
      </c>
      <c r="N886" t="s">
        <v>17</v>
      </c>
      <c r="O886">
        <v>26</v>
      </c>
      <c r="P886">
        <v>80</v>
      </c>
      <c r="Q886">
        <v>40</v>
      </c>
      <c r="R886">
        <v>40</v>
      </c>
      <c r="S886">
        <v>20</v>
      </c>
      <c r="T886">
        <v>60</v>
      </c>
      <c r="U886">
        <v>60</v>
      </c>
      <c r="V886" s="6">
        <v>4</v>
      </c>
      <c r="W886" s="6">
        <v>2</v>
      </c>
    </row>
    <row r="887" spans="1:23" x14ac:dyDescent="0.35">
      <c r="A887" t="s">
        <v>932</v>
      </c>
      <c r="B887" t="s">
        <v>37</v>
      </c>
      <c r="C887" t="s">
        <v>9</v>
      </c>
      <c r="D887" t="s">
        <v>11</v>
      </c>
      <c r="F887">
        <v>44370</v>
      </c>
      <c r="G887">
        <v>44396</v>
      </c>
      <c r="H887">
        <f t="shared" si="13"/>
        <v>26</v>
      </c>
      <c r="I887">
        <v>1</v>
      </c>
      <c r="L887">
        <v>0.25</v>
      </c>
      <c r="M887">
        <v>78.278999999999996</v>
      </c>
      <c r="N887" t="s">
        <v>18</v>
      </c>
      <c r="O887">
        <v>26</v>
      </c>
      <c r="P887">
        <v>80</v>
      </c>
      <c r="Q887">
        <v>20</v>
      </c>
      <c r="R887">
        <v>20</v>
      </c>
      <c r="S887">
        <v>78.278999999999996</v>
      </c>
      <c r="T887">
        <v>98.278999999999996</v>
      </c>
      <c r="U887">
        <v>98.278999999999996</v>
      </c>
      <c r="V887" s="6">
        <v>4</v>
      </c>
      <c r="W887" s="6">
        <v>2</v>
      </c>
    </row>
    <row r="888" spans="1:23" x14ac:dyDescent="0.35">
      <c r="A888" t="s">
        <v>933</v>
      </c>
      <c r="B888" t="s">
        <v>37</v>
      </c>
      <c r="C888" t="s">
        <v>7</v>
      </c>
      <c r="D888" t="s">
        <v>11</v>
      </c>
      <c r="F888">
        <v>44370</v>
      </c>
      <c r="G888">
        <v>44399</v>
      </c>
      <c r="H888">
        <f t="shared" si="13"/>
        <v>29</v>
      </c>
      <c r="I888">
        <v>1</v>
      </c>
      <c r="L888">
        <v>0.25</v>
      </c>
      <c r="M888">
        <v>37.293500000000002</v>
      </c>
      <c r="N888" t="s">
        <v>17</v>
      </c>
      <c r="O888">
        <v>29</v>
      </c>
      <c r="P888">
        <v>80</v>
      </c>
      <c r="Q888">
        <v>20</v>
      </c>
      <c r="R888">
        <v>20</v>
      </c>
      <c r="S888">
        <v>37.293500000000002</v>
      </c>
      <c r="T888">
        <v>57.293500000000002</v>
      </c>
      <c r="U888">
        <v>57.293500000000002</v>
      </c>
      <c r="V888" s="6">
        <v>4</v>
      </c>
      <c r="W888" s="6">
        <v>5</v>
      </c>
    </row>
    <row r="889" spans="1:23" hidden="1" x14ac:dyDescent="0.35">
      <c r="A889" t="s">
        <v>934</v>
      </c>
      <c r="B889" t="s">
        <v>36</v>
      </c>
      <c r="C889" t="s">
        <v>7</v>
      </c>
      <c r="D889" t="s">
        <v>11</v>
      </c>
      <c r="E889" t="s">
        <v>3</v>
      </c>
      <c r="F889">
        <v>44370</v>
      </c>
      <c r="H889">
        <f t="shared" si="13"/>
        <v>-44370</v>
      </c>
      <c r="I889">
        <v>1</v>
      </c>
      <c r="M889">
        <v>48.586199999999998</v>
      </c>
      <c r="N889" t="s">
        <v>18</v>
      </c>
      <c r="O889" t="s">
        <v>1054</v>
      </c>
      <c r="P889">
        <v>80</v>
      </c>
      <c r="Q889">
        <v>0</v>
      </c>
      <c r="R889">
        <v>0</v>
      </c>
      <c r="S889">
        <v>48.586199999999998</v>
      </c>
      <c r="T889">
        <v>48.586199999999998</v>
      </c>
      <c r="U889">
        <v>48.586199999999998</v>
      </c>
      <c r="V889" s="6">
        <v>4</v>
      </c>
      <c r="W889" s="6">
        <v>7</v>
      </c>
    </row>
    <row r="890" spans="1:23" hidden="1" x14ac:dyDescent="0.35">
      <c r="A890" t="s">
        <v>935</v>
      </c>
      <c r="B890" t="s">
        <v>34</v>
      </c>
      <c r="C890" t="s">
        <v>9</v>
      </c>
      <c r="D890" t="s">
        <v>12</v>
      </c>
      <c r="F890">
        <v>44370</v>
      </c>
      <c r="H890">
        <f t="shared" si="13"/>
        <v>-44370</v>
      </c>
      <c r="I890">
        <v>2</v>
      </c>
      <c r="M890">
        <v>164.4</v>
      </c>
      <c r="N890" t="s">
        <v>18</v>
      </c>
      <c r="O890" t="s">
        <v>1054</v>
      </c>
      <c r="P890">
        <v>140</v>
      </c>
      <c r="Q890">
        <v>0</v>
      </c>
      <c r="R890">
        <v>0</v>
      </c>
      <c r="S890">
        <v>164.4</v>
      </c>
      <c r="T890">
        <v>164.4</v>
      </c>
      <c r="U890">
        <v>164.4</v>
      </c>
      <c r="V890" s="6">
        <v>4</v>
      </c>
      <c r="W890" s="6">
        <v>7</v>
      </c>
    </row>
    <row r="891" spans="1:23" x14ac:dyDescent="0.35">
      <c r="A891" t="s">
        <v>936</v>
      </c>
      <c r="B891" t="s">
        <v>36</v>
      </c>
      <c r="C891" t="s">
        <v>7</v>
      </c>
      <c r="D891" t="s">
        <v>11</v>
      </c>
      <c r="F891">
        <v>44371</v>
      </c>
      <c r="G891">
        <v>44392</v>
      </c>
      <c r="H891">
        <f t="shared" si="13"/>
        <v>21</v>
      </c>
      <c r="I891">
        <v>2</v>
      </c>
      <c r="L891">
        <v>0.25</v>
      </c>
      <c r="M891">
        <v>268.05579999999998</v>
      </c>
      <c r="N891" t="s">
        <v>17</v>
      </c>
      <c r="O891">
        <v>21</v>
      </c>
      <c r="P891">
        <v>140</v>
      </c>
      <c r="Q891">
        <v>35</v>
      </c>
      <c r="R891">
        <v>35</v>
      </c>
      <c r="S891">
        <v>268.05579999999998</v>
      </c>
      <c r="T891">
        <v>303.05579999999998</v>
      </c>
      <c r="U891">
        <v>303.05579999999998</v>
      </c>
      <c r="V891" s="6">
        <v>5</v>
      </c>
      <c r="W891" s="6">
        <v>5</v>
      </c>
    </row>
    <row r="892" spans="1:23" x14ac:dyDescent="0.35">
      <c r="A892" t="s">
        <v>937</v>
      </c>
      <c r="B892" t="s">
        <v>38</v>
      </c>
      <c r="C892" t="s">
        <v>8</v>
      </c>
      <c r="D892" t="s">
        <v>11</v>
      </c>
      <c r="F892">
        <v>44371</v>
      </c>
      <c r="G892">
        <v>44400</v>
      </c>
      <c r="H892">
        <f t="shared" si="13"/>
        <v>29</v>
      </c>
      <c r="I892">
        <v>1</v>
      </c>
      <c r="L892">
        <v>0.25</v>
      </c>
      <c r="M892">
        <v>19.196999999999999</v>
      </c>
      <c r="N892" t="s">
        <v>19</v>
      </c>
      <c r="O892">
        <v>29</v>
      </c>
      <c r="P892">
        <v>80</v>
      </c>
      <c r="Q892">
        <v>20</v>
      </c>
      <c r="R892">
        <v>20</v>
      </c>
      <c r="S892">
        <v>19.196999999999999</v>
      </c>
      <c r="T892">
        <v>39.197000000000003</v>
      </c>
      <c r="U892">
        <v>39.197000000000003</v>
      </c>
      <c r="V892" s="6">
        <v>5</v>
      </c>
      <c r="W892" s="6">
        <v>6</v>
      </c>
    </row>
    <row r="893" spans="1:23" x14ac:dyDescent="0.35">
      <c r="A893" t="s">
        <v>938</v>
      </c>
      <c r="B893" t="s">
        <v>36</v>
      </c>
      <c r="C893" t="s">
        <v>7</v>
      </c>
      <c r="D893" t="s">
        <v>12</v>
      </c>
      <c r="F893">
        <v>44371</v>
      </c>
      <c r="G893">
        <v>44396</v>
      </c>
      <c r="H893">
        <f t="shared" si="13"/>
        <v>25</v>
      </c>
      <c r="I893">
        <v>2</v>
      </c>
      <c r="L893">
        <v>0.25</v>
      </c>
      <c r="M893">
        <v>21.33</v>
      </c>
      <c r="N893" t="s">
        <v>17</v>
      </c>
      <c r="O893">
        <v>25</v>
      </c>
      <c r="P893">
        <v>140</v>
      </c>
      <c r="Q893">
        <v>35</v>
      </c>
      <c r="R893">
        <v>35</v>
      </c>
      <c r="S893">
        <v>21.33</v>
      </c>
      <c r="T893">
        <v>56.33</v>
      </c>
      <c r="U893">
        <v>56.33</v>
      </c>
      <c r="V893" s="6">
        <v>5</v>
      </c>
      <c r="W893" s="6">
        <v>2</v>
      </c>
    </row>
    <row r="894" spans="1:23" hidden="1" x14ac:dyDescent="0.35">
      <c r="A894" t="s">
        <v>939</v>
      </c>
      <c r="B894" t="s">
        <v>36</v>
      </c>
      <c r="C894" t="s">
        <v>9</v>
      </c>
      <c r="D894" t="s">
        <v>13</v>
      </c>
      <c r="F894">
        <v>44371</v>
      </c>
      <c r="H894">
        <f t="shared" si="13"/>
        <v>-44371</v>
      </c>
      <c r="I894">
        <v>1</v>
      </c>
      <c r="M894">
        <v>7.5</v>
      </c>
      <c r="N894" t="s">
        <v>18</v>
      </c>
      <c r="O894" t="s">
        <v>1054</v>
      </c>
      <c r="P894">
        <v>80</v>
      </c>
      <c r="Q894">
        <v>0</v>
      </c>
      <c r="R894">
        <v>0</v>
      </c>
      <c r="S894">
        <v>7.5</v>
      </c>
      <c r="T894">
        <v>7.5</v>
      </c>
      <c r="U894">
        <v>7.5</v>
      </c>
      <c r="V894" s="6">
        <v>5</v>
      </c>
      <c r="W894" s="6">
        <v>7</v>
      </c>
    </row>
    <row r="895" spans="1:23" hidden="1" x14ac:dyDescent="0.35">
      <c r="A895" t="s">
        <v>940</v>
      </c>
      <c r="B895" t="s">
        <v>36</v>
      </c>
      <c r="C895" t="s">
        <v>7</v>
      </c>
      <c r="D895" t="s">
        <v>11</v>
      </c>
      <c r="F895">
        <v>44371</v>
      </c>
      <c r="H895">
        <f t="shared" si="13"/>
        <v>-44371</v>
      </c>
      <c r="I895">
        <v>1</v>
      </c>
      <c r="M895">
        <v>115.1866</v>
      </c>
      <c r="N895" t="s">
        <v>17</v>
      </c>
      <c r="O895" t="s">
        <v>1054</v>
      </c>
      <c r="P895">
        <v>80</v>
      </c>
      <c r="Q895">
        <v>0</v>
      </c>
      <c r="R895">
        <v>0</v>
      </c>
      <c r="S895">
        <v>115.1866</v>
      </c>
      <c r="T895">
        <v>115.1866</v>
      </c>
      <c r="U895">
        <v>115.1866</v>
      </c>
      <c r="V895" s="6">
        <v>5</v>
      </c>
      <c r="W895" s="6">
        <v>7</v>
      </c>
    </row>
    <row r="896" spans="1:23" hidden="1" x14ac:dyDescent="0.35">
      <c r="A896" t="s">
        <v>941</v>
      </c>
      <c r="B896" t="s">
        <v>36</v>
      </c>
      <c r="C896" t="s">
        <v>7</v>
      </c>
      <c r="D896" t="s">
        <v>11</v>
      </c>
      <c r="F896">
        <v>44371</v>
      </c>
      <c r="H896">
        <f t="shared" si="13"/>
        <v>-44371</v>
      </c>
      <c r="I896">
        <v>1</v>
      </c>
      <c r="M896">
        <v>120</v>
      </c>
      <c r="N896" t="s">
        <v>17</v>
      </c>
      <c r="O896" t="s">
        <v>1054</v>
      </c>
      <c r="P896">
        <v>80</v>
      </c>
      <c r="Q896">
        <v>0</v>
      </c>
      <c r="R896">
        <v>0</v>
      </c>
      <c r="S896">
        <v>120</v>
      </c>
      <c r="T896">
        <v>120</v>
      </c>
      <c r="U896">
        <v>120</v>
      </c>
      <c r="V896" s="6">
        <v>5</v>
      </c>
      <c r="W896" s="6">
        <v>7</v>
      </c>
    </row>
    <row r="897" spans="1:23" hidden="1" x14ac:dyDescent="0.35">
      <c r="A897" t="s">
        <v>942</v>
      </c>
      <c r="B897" t="s">
        <v>40</v>
      </c>
      <c r="C897" t="s">
        <v>7</v>
      </c>
      <c r="D897" t="s">
        <v>11</v>
      </c>
      <c r="F897">
        <v>44371</v>
      </c>
      <c r="H897">
        <f t="shared" si="13"/>
        <v>-44371</v>
      </c>
      <c r="I897">
        <v>1</v>
      </c>
      <c r="M897">
        <v>21</v>
      </c>
      <c r="N897" t="s">
        <v>17</v>
      </c>
      <c r="O897" t="s">
        <v>1054</v>
      </c>
      <c r="P897">
        <v>80</v>
      </c>
      <c r="Q897">
        <v>0</v>
      </c>
      <c r="R897">
        <v>0</v>
      </c>
      <c r="S897">
        <v>21</v>
      </c>
      <c r="T897">
        <v>21</v>
      </c>
      <c r="U897">
        <v>21</v>
      </c>
      <c r="V897" s="6">
        <v>5</v>
      </c>
      <c r="W897" s="6">
        <v>7</v>
      </c>
    </row>
    <row r="898" spans="1:23" hidden="1" x14ac:dyDescent="0.35">
      <c r="A898" t="s">
        <v>943</v>
      </c>
      <c r="B898" t="s">
        <v>40</v>
      </c>
      <c r="C898" t="s">
        <v>7</v>
      </c>
      <c r="D898" t="s">
        <v>12</v>
      </c>
      <c r="F898">
        <v>44371</v>
      </c>
      <c r="H898">
        <f t="shared" si="13"/>
        <v>-44371</v>
      </c>
      <c r="I898">
        <v>1</v>
      </c>
      <c r="M898">
        <v>58.89</v>
      </c>
      <c r="N898" t="s">
        <v>18</v>
      </c>
      <c r="O898" t="s">
        <v>1054</v>
      </c>
      <c r="P898">
        <v>80</v>
      </c>
      <c r="Q898">
        <v>0</v>
      </c>
      <c r="R898">
        <v>0</v>
      </c>
      <c r="S898">
        <v>58.89</v>
      </c>
      <c r="T898">
        <v>58.89</v>
      </c>
      <c r="U898">
        <v>58.89</v>
      </c>
      <c r="V898" s="6">
        <v>5</v>
      </c>
      <c r="W898" s="6">
        <v>7</v>
      </c>
    </row>
    <row r="899" spans="1:23" hidden="1" x14ac:dyDescent="0.35">
      <c r="A899" t="s">
        <v>944</v>
      </c>
      <c r="B899" t="s">
        <v>34</v>
      </c>
      <c r="C899" t="s">
        <v>9</v>
      </c>
      <c r="D899" t="s">
        <v>11</v>
      </c>
      <c r="F899">
        <v>44371</v>
      </c>
      <c r="H899">
        <f t="shared" ref="H899:H962" si="14">G899-F899</f>
        <v>-44371</v>
      </c>
      <c r="I899">
        <v>1</v>
      </c>
      <c r="M899">
        <v>32.6706</v>
      </c>
      <c r="N899" t="s">
        <v>18</v>
      </c>
      <c r="O899" t="s">
        <v>1054</v>
      </c>
      <c r="P899">
        <v>80</v>
      </c>
      <c r="Q899">
        <v>0</v>
      </c>
      <c r="R899">
        <v>0</v>
      </c>
      <c r="S899">
        <v>32.6706</v>
      </c>
      <c r="T899">
        <v>32.6706</v>
      </c>
      <c r="U899">
        <v>32.6706</v>
      </c>
      <c r="V899" s="6">
        <v>5</v>
      </c>
      <c r="W899" s="6">
        <v>7</v>
      </c>
    </row>
    <row r="900" spans="1:23" hidden="1" x14ac:dyDescent="0.35">
      <c r="A900" t="s">
        <v>945</v>
      </c>
      <c r="B900" t="s">
        <v>39</v>
      </c>
      <c r="C900" t="s">
        <v>9</v>
      </c>
      <c r="D900" t="s">
        <v>2</v>
      </c>
      <c r="F900">
        <v>44371</v>
      </c>
      <c r="H900">
        <f t="shared" si="14"/>
        <v>-44371</v>
      </c>
      <c r="I900">
        <v>2</v>
      </c>
      <c r="M900">
        <v>205.28129999999999</v>
      </c>
      <c r="N900" t="s">
        <v>18</v>
      </c>
      <c r="O900" t="s">
        <v>1054</v>
      </c>
      <c r="P900">
        <v>140</v>
      </c>
      <c r="Q900">
        <v>0</v>
      </c>
      <c r="R900">
        <v>0</v>
      </c>
      <c r="S900">
        <v>205.28129999999999</v>
      </c>
      <c r="T900">
        <v>205.28129999999999</v>
      </c>
      <c r="U900">
        <v>205.28129999999999</v>
      </c>
      <c r="V900" s="6">
        <v>5</v>
      </c>
      <c r="W900" s="6">
        <v>7</v>
      </c>
    </row>
    <row r="901" spans="1:23" hidden="1" x14ac:dyDescent="0.35">
      <c r="A901" t="s">
        <v>946</v>
      </c>
      <c r="B901" t="s">
        <v>34</v>
      </c>
      <c r="C901" t="s">
        <v>8</v>
      </c>
      <c r="D901" t="s">
        <v>13</v>
      </c>
      <c r="F901">
        <v>44371</v>
      </c>
      <c r="H901">
        <f t="shared" si="14"/>
        <v>-44371</v>
      </c>
      <c r="I901">
        <v>2</v>
      </c>
      <c r="M901">
        <v>223.64769999999999</v>
      </c>
      <c r="N901" t="s">
        <v>17</v>
      </c>
      <c r="O901" t="s">
        <v>1054</v>
      </c>
      <c r="P901">
        <v>140</v>
      </c>
      <c r="Q901">
        <v>0</v>
      </c>
      <c r="R901">
        <v>0</v>
      </c>
      <c r="S901">
        <v>223.64769999999999</v>
      </c>
      <c r="T901">
        <v>223.64769999999999</v>
      </c>
      <c r="U901">
        <v>223.64769999999999</v>
      </c>
      <c r="V901" s="6">
        <v>5</v>
      </c>
      <c r="W901" s="6">
        <v>7</v>
      </c>
    </row>
    <row r="902" spans="1:23" x14ac:dyDescent="0.35">
      <c r="A902" t="s">
        <v>947</v>
      </c>
      <c r="B902" t="s">
        <v>35</v>
      </c>
      <c r="C902" t="s">
        <v>8</v>
      </c>
      <c r="D902" t="s">
        <v>2</v>
      </c>
      <c r="F902">
        <v>44372</v>
      </c>
      <c r="G902">
        <v>44393</v>
      </c>
      <c r="H902">
        <f t="shared" si="14"/>
        <v>21</v>
      </c>
      <c r="I902">
        <v>1</v>
      </c>
      <c r="L902">
        <v>6.25</v>
      </c>
      <c r="M902">
        <v>20</v>
      </c>
      <c r="N902" t="s">
        <v>18</v>
      </c>
      <c r="O902">
        <v>21</v>
      </c>
      <c r="P902">
        <v>80</v>
      </c>
      <c r="Q902">
        <v>500</v>
      </c>
      <c r="R902">
        <v>500</v>
      </c>
      <c r="S902">
        <v>20</v>
      </c>
      <c r="T902">
        <v>520</v>
      </c>
      <c r="U902">
        <v>520</v>
      </c>
      <c r="V902" s="6">
        <v>6</v>
      </c>
      <c r="W902" s="6">
        <v>6</v>
      </c>
    </row>
    <row r="903" spans="1:23" hidden="1" x14ac:dyDescent="0.35">
      <c r="A903" t="s">
        <v>948</v>
      </c>
      <c r="B903" t="s">
        <v>35</v>
      </c>
      <c r="C903" t="s">
        <v>8</v>
      </c>
      <c r="D903" t="s">
        <v>2</v>
      </c>
      <c r="F903">
        <v>44372</v>
      </c>
      <c r="H903">
        <f t="shared" si="14"/>
        <v>-44372</v>
      </c>
      <c r="I903">
        <v>1</v>
      </c>
      <c r="M903">
        <v>415.28449999999998</v>
      </c>
      <c r="N903" t="s">
        <v>19</v>
      </c>
      <c r="O903" t="s">
        <v>1054</v>
      </c>
      <c r="P903">
        <v>80</v>
      </c>
      <c r="Q903">
        <v>0</v>
      </c>
      <c r="R903">
        <v>0</v>
      </c>
      <c r="S903">
        <v>415.28449999999998</v>
      </c>
      <c r="T903">
        <v>415.28449999999998</v>
      </c>
      <c r="U903">
        <v>415.28449999999998</v>
      </c>
      <c r="V903" s="6">
        <v>6</v>
      </c>
      <c r="W903" s="6">
        <v>7</v>
      </c>
    </row>
    <row r="904" spans="1:23" x14ac:dyDescent="0.35">
      <c r="A904" t="s">
        <v>949</v>
      </c>
      <c r="B904" t="s">
        <v>39</v>
      </c>
      <c r="C904" t="s">
        <v>8</v>
      </c>
      <c r="D904" t="s">
        <v>12</v>
      </c>
      <c r="F904">
        <v>44373</v>
      </c>
      <c r="G904">
        <v>44401</v>
      </c>
      <c r="H904">
        <f t="shared" si="14"/>
        <v>28</v>
      </c>
      <c r="I904">
        <v>2</v>
      </c>
      <c r="L904">
        <v>0.25</v>
      </c>
      <c r="M904">
        <v>237.208</v>
      </c>
      <c r="N904" t="s">
        <v>18</v>
      </c>
      <c r="O904">
        <v>28</v>
      </c>
      <c r="P904">
        <v>140</v>
      </c>
      <c r="Q904">
        <v>35</v>
      </c>
      <c r="R904">
        <v>35</v>
      </c>
      <c r="S904">
        <v>237.208</v>
      </c>
      <c r="T904">
        <v>272.20799999999997</v>
      </c>
      <c r="U904">
        <v>272.20799999999997</v>
      </c>
      <c r="V904" s="6">
        <v>7</v>
      </c>
      <c r="W904" s="6">
        <v>7</v>
      </c>
    </row>
    <row r="905" spans="1:23" x14ac:dyDescent="0.35">
      <c r="A905" t="s">
        <v>950</v>
      </c>
      <c r="B905" t="s">
        <v>36</v>
      </c>
      <c r="C905" t="s">
        <v>7</v>
      </c>
      <c r="D905" t="s">
        <v>13</v>
      </c>
      <c r="F905">
        <v>44375</v>
      </c>
      <c r="G905">
        <v>44396</v>
      </c>
      <c r="H905">
        <f t="shared" si="14"/>
        <v>21</v>
      </c>
      <c r="I905">
        <v>2</v>
      </c>
      <c r="L905">
        <v>2.5</v>
      </c>
      <c r="M905">
        <v>106.65</v>
      </c>
      <c r="N905" t="s">
        <v>17</v>
      </c>
      <c r="O905">
        <v>21</v>
      </c>
      <c r="P905">
        <v>140</v>
      </c>
      <c r="Q905">
        <v>350</v>
      </c>
      <c r="R905">
        <v>350</v>
      </c>
      <c r="S905">
        <v>106.65</v>
      </c>
      <c r="T905">
        <v>456.65</v>
      </c>
      <c r="U905">
        <v>456.65</v>
      </c>
      <c r="V905" s="6">
        <v>2</v>
      </c>
      <c r="W905" s="6">
        <v>2</v>
      </c>
    </row>
    <row r="906" spans="1:23" hidden="1" x14ac:dyDescent="0.35">
      <c r="A906" t="s">
        <v>951</v>
      </c>
      <c r="B906" t="s">
        <v>34</v>
      </c>
      <c r="C906" t="s">
        <v>44</v>
      </c>
      <c r="D906" t="s">
        <v>13</v>
      </c>
      <c r="E906" t="s">
        <v>3</v>
      </c>
      <c r="F906">
        <v>44375</v>
      </c>
      <c r="H906">
        <f t="shared" si="14"/>
        <v>-44375</v>
      </c>
      <c r="I906">
        <v>2</v>
      </c>
      <c r="M906">
        <v>60</v>
      </c>
      <c r="N906" t="s">
        <v>18</v>
      </c>
      <c r="O906" t="s">
        <v>1054</v>
      </c>
      <c r="P906">
        <v>140</v>
      </c>
      <c r="Q906">
        <v>0</v>
      </c>
      <c r="R906">
        <v>0</v>
      </c>
      <c r="S906">
        <v>60</v>
      </c>
      <c r="T906">
        <v>60</v>
      </c>
      <c r="U906">
        <v>60</v>
      </c>
      <c r="V906" s="6">
        <v>2</v>
      </c>
      <c r="W906" s="6">
        <v>7</v>
      </c>
    </row>
    <row r="907" spans="1:23" x14ac:dyDescent="0.35">
      <c r="A907" t="s">
        <v>952</v>
      </c>
      <c r="B907" t="s">
        <v>36</v>
      </c>
      <c r="C907" t="s">
        <v>7</v>
      </c>
      <c r="D907" t="s">
        <v>11</v>
      </c>
      <c r="F907">
        <v>44376</v>
      </c>
      <c r="G907">
        <v>44386</v>
      </c>
      <c r="H907">
        <f t="shared" si="14"/>
        <v>10</v>
      </c>
      <c r="I907">
        <v>1</v>
      </c>
      <c r="L907">
        <v>0.25</v>
      </c>
      <c r="M907">
        <v>20.07</v>
      </c>
      <c r="N907" t="s">
        <v>17</v>
      </c>
      <c r="O907">
        <v>10</v>
      </c>
      <c r="P907">
        <v>80</v>
      </c>
      <c r="Q907">
        <v>20</v>
      </c>
      <c r="R907">
        <v>20</v>
      </c>
      <c r="S907">
        <v>20.07</v>
      </c>
      <c r="T907">
        <v>40.07</v>
      </c>
      <c r="U907">
        <v>40.07</v>
      </c>
      <c r="V907" s="6">
        <v>3</v>
      </c>
      <c r="W907" s="6">
        <v>6</v>
      </c>
    </row>
    <row r="908" spans="1:23" x14ac:dyDescent="0.35">
      <c r="A908" t="s">
        <v>953</v>
      </c>
      <c r="B908" t="s">
        <v>37</v>
      </c>
      <c r="C908" t="s">
        <v>9</v>
      </c>
      <c r="D908" t="s">
        <v>13</v>
      </c>
      <c r="F908">
        <v>44376</v>
      </c>
      <c r="G908">
        <v>44392</v>
      </c>
      <c r="H908">
        <f t="shared" si="14"/>
        <v>16</v>
      </c>
      <c r="I908">
        <v>2</v>
      </c>
      <c r="L908">
        <v>0.5</v>
      </c>
      <c r="M908">
        <v>215.99090000000001</v>
      </c>
      <c r="N908" t="s">
        <v>17</v>
      </c>
      <c r="O908">
        <v>16</v>
      </c>
      <c r="P908">
        <v>140</v>
      </c>
      <c r="Q908">
        <v>70</v>
      </c>
      <c r="R908">
        <v>70</v>
      </c>
      <c r="S908">
        <v>215.99090000000001</v>
      </c>
      <c r="T908">
        <v>285.99090000000001</v>
      </c>
      <c r="U908">
        <v>285.99090000000001</v>
      </c>
      <c r="V908" s="6">
        <v>3</v>
      </c>
      <c r="W908" s="6">
        <v>5</v>
      </c>
    </row>
    <row r="909" spans="1:23" x14ac:dyDescent="0.35">
      <c r="A909" t="s">
        <v>954</v>
      </c>
      <c r="B909" t="s">
        <v>38</v>
      </c>
      <c r="C909" t="s">
        <v>8</v>
      </c>
      <c r="D909" t="s">
        <v>11</v>
      </c>
      <c r="F909">
        <v>44376</v>
      </c>
      <c r="G909">
        <v>44391</v>
      </c>
      <c r="H909">
        <f t="shared" si="14"/>
        <v>15</v>
      </c>
      <c r="I909">
        <v>1</v>
      </c>
      <c r="L909">
        <v>0.25</v>
      </c>
      <c r="M909">
        <v>18</v>
      </c>
      <c r="N909" t="s">
        <v>18</v>
      </c>
      <c r="O909">
        <v>15</v>
      </c>
      <c r="P909">
        <v>80</v>
      </c>
      <c r="Q909">
        <v>20</v>
      </c>
      <c r="R909">
        <v>20</v>
      </c>
      <c r="S909">
        <v>18</v>
      </c>
      <c r="T909">
        <v>38</v>
      </c>
      <c r="U909">
        <v>38</v>
      </c>
      <c r="V909" s="6">
        <v>3</v>
      </c>
      <c r="W909" s="6">
        <v>4</v>
      </c>
    </row>
    <row r="910" spans="1:23" hidden="1" x14ac:dyDescent="0.35">
      <c r="A910" t="s">
        <v>955</v>
      </c>
      <c r="B910" t="s">
        <v>36</v>
      </c>
      <c r="C910" t="s">
        <v>7</v>
      </c>
      <c r="D910" t="s">
        <v>11</v>
      </c>
      <c r="F910">
        <v>44376</v>
      </c>
      <c r="H910">
        <f t="shared" si="14"/>
        <v>-44376</v>
      </c>
      <c r="I910">
        <v>1</v>
      </c>
      <c r="M910">
        <v>43.011800000000001</v>
      </c>
      <c r="N910" t="s">
        <v>18</v>
      </c>
      <c r="O910" t="s">
        <v>1054</v>
      </c>
      <c r="P910">
        <v>80</v>
      </c>
      <c r="Q910">
        <v>0</v>
      </c>
      <c r="R910">
        <v>0</v>
      </c>
      <c r="S910">
        <v>43.011800000000001</v>
      </c>
      <c r="T910">
        <v>43.011800000000001</v>
      </c>
      <c r="U910">
        <v>43.011800000000001</v>
      </c>
      <c r="V910" s="6">
        <v>3</v>
      </c>
      <c r="W910" s="6">
        <v>7</v>
      </c>
    </row>
    <row r="911" spans="1:23" hidden="1" x14ac:dyDescent="0.35">
      <c r="A911" t="s">
        <v>956</v>
      </c>
      <c r="B911" t="s">
        <v>36</v>
      </c>
      <c r="C911" t="s">
        <v>7</v>
      </c>
      <c r="D911" t="s">
        <v>12</v>
      </c>
      <c r="F911">
        <v>44376</v>
      </c>
      <c r="H911">
        <f t="shared" si="14"/>
        <v>-44376</v>
      </c>
      <c r="I911">
        <v>1</v>
      </c>
      <c r="M911">
        <v>58.5</v>
      </c>
      <c r="N911" t="s">
        <v>17</v>
      </c>
      <c r="O911" t="s">
        <v>1054</v>
      </c>
      <c r="P911">
        <v>80</v>
      </c>
      <c r="Q911">
        <v>0</v>
      </c>
      <c r="R911">
        <v>0</v>
      </c>
      <c r="S911">
        <v>58.5</v>
      </c>
      <c r="T911">
        <v>58.5</v>
      </c>
      <c r="U911">
        <v>58.5</v>
      </c>
      <c r="V911" s="6">
        <v>3</v>
      </c>
      <c r="W911" s="6">
        <v>7</v>
      </c>
    </row>
    <row r="912" spans="1:23" hidden="1" x14ac:dyDescent="0.35">
      <c r="A912" t="s">
        <v>957</v>
      </c>
      <c r="B912" t="s">
        <v>39</v>
      </c>
      <c r="C912" t="s">
        <v>8</v>
      </c>
      <c r="D912" t="s">
        <v>13</v>
      </c>
      <c r="F912">
        <v>44376</v>
      </c>
      <c r="H912">
        <f t="shared" si="14"/>
        <v>-44376</v>
      </c>
      <c r="I912">
        <v>1</v>
      </c>
      <c r="M912">
        <v>146.7174</v>
      </c>
      <c r="N912" t="s">
        <v>18</v>
      </c>
      <c r="O912" t="s">
        <v>1054</v>
      </c>
      <c r="P912">
        <v>80</v>
      </c>
      <c r="Q912">
        <v>0</v>
      </c>
      <c r="R912">
        <v>0</v>
      </c>
      <c r="S912">
        <v>146.7174</v>
      </c>
      <c r="T912">
        <v>146.7174</v>
      </c>
      <c r="U912">
        <v>146.7174</v>
      </c>
      <c r="V912" s="6">
        <v>3</v>
      </c>
      <c r="W912" s="6">
        <v>7</v>
      </c>
    </row>
    <row r="913" spans="1:23" hidden="1" x14ac:dyDescent="0.35">
      <c r="A913" t="s">
        <v>958</v>
      </c>
      <c r="B913" t="s">
        <v>34</v>
      </c>
      <c r="C913" t="s">
        <v>44</v>
      </c>
      <c r="D913" t="s">
        <v>1</v>
      </c>
      <c r="F913">
        <v>44376</v>
      </c>
      <c r="H913">
        <f t="shared" si="14"/>
        <v>-44376</v>
      </c>
      <c r="I913">
        <v>1</v>
      </c>
      <c r="M913">
        <v>60</v>
      </c>
      <c r="N913" t="s">
        <v>17</v>
      </c>
      <c r="O913" t="s">
        <v>1054</v>
      </c>
      <c r="P913">
        <v>80</v>
      </c>
      <c r="Q913">
        <v>0</v>
      </c>
      <c r="R913">
        <v>0</v>
      </c>
      <c r="S913">
        <v>60</v>
      </c>
      <c r="T913">
        <v>60</v>
      </c>
      <c r="U913">
        <v>60</v>
      </c>
      <c r="V913" s="6">
        <v>3</v>
      </c>
      <c r="W913" s="6">
        <v>7</v>
      </c>
    </row>
    <row r="914" spans="1:23" hidden="1" x14ac:dyDescent="0.35">
      <c r="A914" t="s">
        <v>959</v>
      </c>
      <c r="B914" t="s">
        <v>39</v>
      </c>
      <c r="C914" t="s">
        <v>9</v>
      </c>
      <c r="D914" t="s">
        <v>12</v>
      </c>
      <c r="F914">
        <v>44376</v>
      </c>
      <c r="H914">
        <f t="shared" si="14"/>
        <v>-44376</v>
      </c>
      <c r="I914">
        <v>2</v>
      </c>
      <c r="M914">
        <v>180</v>
      </c>
      <c r="N914" t="s">
        <v>18</v>
      </c>
      <c r="O914" t="s">
        <v>1054</v>
      </c>
      <c r="P914">
        <v>140</v>
      </c>
      <c r="Q914">
        <v>0</v>
      </c>
      <c r="R914">
        <v>0</v>
      </c>
      <c r="S914">
        <v>180</v>
      </c>
      <c r="T914">
        <v>180</v>
      </c>
      <c r="U914">
        <v>180</v>
      </c>
      <c r="V914" s="6">
        <v>3</v>
      </c>
      <c r="W914" s="6">
        <v>7</v>
      </c>
    </row>
    <row r="915" spans="1:23" hidden="1" x14ac:dyDescent="0.35">
      <c r="A915" t="s">
        <v>960</v>
      </c>
      <c r="B915" t="s">
        <v>40</v>
      </c>
      <c r="C915" t="s">
        <v>7</v>
      </c>
      <c r="D915" t="s">
        <v>1</v>
      </c>
      <c r="F915">
        <v>44376</v>
      </c>
      <c r="H915">
        <f t="shared" si="14"/>
        <v>-44376</v>
      </c>
      <c r="I915">
        <v>2</v>
      </c>
      <c r="M915">
        <v>165</v>
      </c>
      <c r="N915" t="s">
        <v>17</v>
      </c>
      <c r="O915" t="s">
        <v>1054</v>
      </c>
      <c r="P915">
        <v>140</v>
      </c>
      <c r="Q915">
        <v>0</v>
      </c>
      <c r="R915">
        <v>0</v>
      </c>
      <c r="S915">
        <v>165</v>
      </c>
      <c r="T915">
        <v>165</v>
      </c>
      <c r="U915">
        <v>165</v>
      </c>
      <c r="V915" s="6">
        <v>3</v>
      </c>
      <c r="W915" s="6">
        <v>7</v>
      </c>
    </row>
    <row r="916" spans="1:23" x14ac:dyDescent="0.35">
      <c r="A916" t="s">
        <v>961</v>
      </c>
      <c r="B916" t="s">
        <v>37</v>
      </c>
      <c r="C916" t="s">
        <v>9</v>
      </c>
      <c r="D916" t="s">
        <v>1</v>
      </c>
      <c r="F916">
        <v>44377</v>
      </c>
      <c r="G916">
        <v>44389</v>
      </c>
      <c r="H916">
        <f t="shared" si="14"/>
        <v>12</v>
      </c>
      <c r="I916">
        <v>2</v>
      </c>
      <c r="L916">
        <v>1</v>
      </c>
      <c r="M916">
        <v>183.5419</v>
      </c>
      <c r="N916" t="s">
        <v>17</v>
      </c>
      <c r="O916">
        <v>12</v>
      </c>
      <c r="P916">
        <v>140</v>
      </c>
      <c r="Q916">
        <v>140</v>
      </c>
      <c r="R916">
        <v>140</v>
      </c>
      <c r="S916">
        <v>183.5419</v>
      </c>
      <c r="T916">
        <v>323.5419</v>
      </c>
      <c r="U916">
        <v>323.5419</v>
      </c>
      <c r="V916" s="6">
        <v>4</v>
      </c>
      <c r="W916" s="6">
        <v>2</v>
      </c>
    </row>
    <row r="917" spans="1:23" x14ac:dyDescent="0.35">
      <c r="A917" t="s">
        <v>962</v>
      </c>
      <c r="B917" t="s">
        <v>37</v>
      </c>
      <c r="C917" t="s">
        <v>9</v>
      </c>
      <c r="D917" t="s">
        <v>2</v>
      </c>
      <c r="F917">
        <v>44377</v>
      </c>
      <c r="G917">
        <v>44390</v>
      </c>
      <c r="H917">
        <f t="shared" si="14"/>
        <v>13</v>
      </c>
      <c r="I917">
        <v>2</v>
      </c>
      <c r="L917">
        <v>1.75</v>
      </c>
      <c r="M917">
        <v>333.90350000000001</v>
      </c>
      <c r="N917" t="s">
        <v>17</v>
      </c>
      <c r="O917">
        <v>13</v>
      </c>
      <c r="P917">
        <v>140</v>
      </c>
      <c r="Q917">
        <v>245</v>
      </c>
      <c r="R917">
        <v>245</v>
      </c>
      <c r="S917">
        <v>333.90350000000001</v>
      </c>
      <c r="T917">
        <v>578.90350000000001</v>
      </c>
      <c r="U917">
        <v>578.90350000000001</v>
      </c>
      <c r="V917" s="6">
        <v>4</v>
      </c>
      <c r="W917" s="6">
        <v>3</v>
      </c>
    </row>
    <row r="918" spans="1:23" x14ac:dyDescent="0.35">
      <c r="A918" t="s">
        <v>963</v>
      </c>
      <c r="B918" t="s">
        <v>35</v>
      </c>
      <c r="C918" t="s">
        <v>8</v>
      </c>
      <c r="D918" t="s">
        <v>12</v>
      </c>
      <c r="E918" t="s">
        <v>3</v>
      </c>
      <c r="F918">
        <v>44377</v>
      </c>
      <c r="G918">
        <v>44398</v>
      </c>
      <c r="H918">
        <f t="shared" si="14"/>
        <v>21</v>
      </c>
      <c r="I918">
        <v>2</v>
      </c>
      <c r="L918">
        <v>0.5</v>
      </c>
      <c r="M918">
        <v>23.899000000000001</v>
      </c>
      <c r="N918" t="s">
        <v>17</v>
      </c>
      <c r="O918">
        <v>21</v>
      </c>
      <c r="P918">
        <v>140</v>
      </c>
      <c r="Q918">
        <v>70</v>
      </c>
      <c r="R918">
        <v>70</v>
      </c>
      <c r="S918">
        <v>23.899000000000001</v>
      </c>
      <c r="T918">
        <v>93.899000000000001</v>
      </c>
      <c r="U918">
        <v>93.899000000000001</v>
      </c>
      <c r="V918" s="6">
        <v>4</v>
      </c>
      <c r="W918" s="6">
        <v>4</v>
      </c>
    </row>
    <row r="919" spans="1:23" x14ac:dyDescent="0.35">
      <c r="A919" t="s">
        <v>964</v>
      </c>
      <c r="B919" t="s">
        <v>35</v>
      </c>
      <c r="C919" t="s">
        <v>8</v>
      </c>
      <c r="D919" t="s">
        <v>12</v>
      </c>
      <c r="E919" t="s">
        <v>3</v>
      </c>
      <c r="F919">
        <v>44377</v>
      </c>
      <c r="G919">
        <v>44398</v>
      </c>
      <c r="H919">
        <f t="shared" si="14"/>
        <v>21</v>
      </c>
      <c r="I919">
        <v>2</v>
      </c>
      <c r="L919">
        <v>0.5</v>
      </c>
      <c r="M919">
        <v>38.496899999999997</v>
      </c>
      <c r="N919" t="s">
        <v>17</v>
      </c>
      <c r="O919">
        <v>21</v>
      </c>
      <c r="P919">
        <v>140</v>
      </c>
      <c r="Q919">
        <v>70</v>
      </c>
      <c r="R919">
        <v>70</v>
      </c>
      <c r="S919">
        <v>38.496899999999997</v>
      </c>
      <c r="T919">
        <v>108.4969</v>
      </c>
      <c r="U919">
        <v>108.4969</v>
      </c>
      <c r="V919" s="6">
        <v>4</v>
      </c>
      <c r="W919" s="6">
        <v>4</v>
      </c>
    </row>
    <row r="920" spans="1:23" hidden="1" x14ac:dyDescent="0.35">
      <c r="A920" t="s">
        <v>965</v>
      </c>
      <c r="B920" t="s">
        <v>34</v>
      </c>
      <c r="C920" t="s">
        <v>8</v>
      </c>
      <c r="D920" t="s">
        <v>13</v>
      </c>
      <c r="F920">
        <v>44377</v>
      </c>
      <c r="H920">
        <f t="shared" si="14"/>
        <v>-44377</v>
      </c>
      <c r="I920">
        <v>2</v>
      </c>
      <c r="M920">
        <v>103.1811</v>
      </c>
      <c r="N920" t="s">
        <v>18</v>
      </c>
      <c r="O920" t="s">
        <v>1054</v>
      </c>
      <c r="P920">
        <v>140</v>
      </c>
      <c r="Q920">
        <v>0</v>
      </c>
      <c r="R920">
        <v>0</v>
      </c>
      <c r="S920">
        <v>103.1811</v>
      </c>
      <c r="T920">
        <v>103.1811</v>
      </c>
      <c r="U920">
        <v>103.1811</v>
      </c>
      <c r="V920" s="6">
        <v>4</v>
      </c>
      <c r="W920" s="6">
        <v>7</v>
      </c>
    </row>
    <row r="921" spans="1:23" hidden="1" x14ac:dyDescent="0.35">
      <c r="A921" t="s">
        <v>966</v>
      </c>
      <c r="B921" t="s">
        <v>35</v>
      </c>
      <c r="C921" t="s">
        <v>8</v>
      </c>
      <c r="D921" t="s">
        <v>12</v>
      </c>
      <c r="F921">
        <v>44377</v>
      </c>
      <c r="H921">
        <f t="shared" si="14"/>
        <v>-44377</v>
      </c>
      <c r="I921">
        <v>1</v>
      </c>
      <c r="M921">
        <v>68.496899999999997</v>
      </c>
      <c r="N921" t="s">
        <v>17</v>
      </c>
      <c r="O921" t="s">
        <v>1054</v>
      </c>
      <c r="P921">
        <v>80</v>
      </c>
      <c r="Q921">
        <v>0</v>
      </c>
      <c r="R921">
        <v>0</v>
      </c>
      <c r="S921">
        <v>68.496899999999997</v>
      </c>
      <c r="T921">
        <v>68.496899999999997</v>
      </c>
      <c r="U921">
        <v>68.496899999999997</v>
      </c>
      <c r="V921" s="6">
        <v>4</v>
      </c>
      <c r="W921" s="6">
        <v>7</v>
      </c>
    </row>
    <row r="922" spans="1:23" hidden="1" x14ac:dyDescent="0.35">
      <c r="A922" t="s">
        <v>967</v>
      </c>
      <c r="B922" t="s">
        <v>39</v>
      </c>
      <c r="C922" t="s">
        <v>9</v>
      </c>
      <c r="D922" t="s">
        <v>2</v>
      </c>
      <c r="F922">
        <v>44377</v>
      </c>
      <c r="H922">
        <f t="shared" si="14"/>
        <v>-44377</v>
      </c>
      <c r="I922">
        <v>2</v>
      </c>
      <c r="M922">
        <v>309.64389999999997</v>
      </c>
      <c r="N922" t="s">
        <v>18</v>
      </c>
      <c r="O922" t="s">
        <v>1054</v>
      </c>
      <c r="P922">
        <v>140</v>
      </c>
      <c r="Q922">
        <v>0</v>
      </c>
      <c r="R922">
        <v>0</v>
      </c>
      <c r="S922">
        <v>309.64389999999997</v>
      </c>
      <c r="T922">
        <v>309.64389999999997</v>
      </c>
      <c r="U922">
        <v>309.64389999999997</v>
      </c>
      <c r="V922" s="6">
        <v>4</v>
      </c>
      <c r="W922" s="6">
        <v>7</v>
      </c>
    </row>
    <row r="923" spans="1:23" hidden="1" x14ac:dyDescent="0.35">
      <c r="A923" t="s">
        <v>968</v>
      </c>
      <c r="B923" t="s">
        <v>41</v>
      </c>
      <c r="C923" t="s">
        <v>7</v>
      </c>
      <c r="D923" t="s">
        <v>1</v>
      </c>
      <c r="F923">
        <v>44377</v>
      </c>
      <c r="H923">
        <f t="shared" si="14"/>
        <v>-44377</v>
      </c>
      <c r="I923">
        <v>2</v>
      </c>
      <c r="M923">
        <v>625.5</v>
      </c>
      <c r="N923" t="s">
        <v>17</v>
      </c>
      <c r="O923" t="s">
        <v>1054</v>
      </c>
      <c r="P923">
        <v>140</v>
      </c>
      <c r="Q923">
        <v>0</v>
      </c>
      <c r="R923">
        <v>0</v>
      </c>
      <c r="S923">
        <v>625.5</v>
      </c>
      <c r="T923">
        <v>625.5</v>
      </c>
      <c r="U923">
        <v>625.5</v>
      </c>
      <c r="V923" s="6">
        <v>4</v>
      </c>
      <c r="W923" s="6">
        <v>7</v>
      </c>
    </row>
    <row r="924" spans="1:23" hidden="1" x14ac:dyDescent="0.35">
      <c r="A924" t="s">
        <v>969</v>
      </c>
      <c r="B924" t="s">
        <v>36</v>
      </c>
      <c r="C924" t="s">
        <v>7</v>
      </c>
      <c r="D924" t="s">
        <v>2</v>
      </c>
      <c r="F924">
        <v>44377</v>
      </c>
      <c r="H924">
        <f t="shared" si="14"/>
        <v>-44377</v>
      </c>
      <c r="I924">
        <v>2</v>
      </c>
      <c r="M924">
        <v>687.92430000000002</v>
      </c>
      <c r="N924" t="s">
        <v>18</v>
      </c>
      <c r="O924" t="s">
        <v>1054</v>
      </c>
      <c r="P924">
        <v>140</v>
      </c>
      <c r="Q924">
        <v>0</v>
      </c>
      <c r="R924">
        <v>0</v>
      </c>
      <c r="S924">
        <v>687.92430000000002</v>
      </c>
      <c r="T924">
        <v>687.92430000000002</v>
      </c>
      <c r="U924">
        <v>687.92430000000002</v>
      </c>
      <c r="V924" s="6">
        <v>4</v>
      </c>
      <c r="W924" s="6">
        <v>7</v>
      </c>
    </row>
    <row r="925" spans="1:23" hidden="1" x14ac:dyDescent="0.35">
      <c r="A925" t="s">
        <v>970</v>
      </c>
      <c r="B925" t="s">
        <v>38</v>
      </c>
      <c r="C925" t="s">
        <v>8</v>
      </c>
      <c r="D925" t="s">
        <v>12</v>
      </c>
      <c r="F925">
        <v>44377</v>
      </c>
      <c r="H925">
        <f t="shared" si="14"/>
        <v>-44377</v>
      </c>
      <c r="I925">
        <v>1</v>
      </c>
      <c r="M925">
        <v>110.6918</v>
      </c>
      <c r="N925" t="s">
        <v>19</v>
      </c>
      <c r="O925" t="s">
        <v>1054</v>
      </c>
      <c r="P925">
        <v>80</v>
      </c>
      <c r="Q925">
        <v>0</v>
      </c>
      <c r="R925">
        <v>0</v>
      </c>
      <c r="S925">
        <v>110.6918</v>
      </c>
      <c r="T925">
        <v>110.6918</v>
      </c>
      <c r="U925">
        <v>110.6918</v>
      </c>
      <c r="V925" s="6">
        <v>4</v>
      </c>
      <c r="W925" s="6">
        <v>7</v>
      </c>
    </row>
    <row r="926" spans="1:23" hidden="1" x14ac:dyDescent="0.35">
      <c r="A926" t="s">
        <v>971</v>
      </c>
      <c r="B926" t="s">
        <v>42</v>
      </c>
      <c r="C926" t="s">
        <v>9</v>
      </c>
      <c r="D926" t="s">
        <v>12</v>
      </c>
      <c r="F926">
        <v>44377</v>
      </c>
      <c r="H926">
        <f t="shared" si="14"/>
        <v>-44377</v>
      </c>
      <c r="I926">
        <v>2</v>
      </c>
      <c r="M926">
        <v>151.8099</v>
      </c>
      <c r="N926" t="s">
        <v>18</v>
      </c>
      <c r="O926" t="s">
        <v>1054</v>
      </c>
      <c r="P926">
        <v>140</v>
      </c>
      <c r="Q926">
        <v>0</v>
      </c>
      <c r="R926">
        <v>0</v>
      </c>
      <c r="S926">
        <v>151.8099</v>
      </c>
      <c r="T926">
        <v>151.8099</v>
      </c>
      <c r="U926">
        <v>151.8099</v>
      </c>
      <c r="V926" s="6">
        <v>4</v>
      </c>
      <c r="W926" s="6">
        <v>7</v>
      </c>
    </row>
    <row r="927" spans="1:23" hidden="1" x14ac:dyDescent="0.35">
      <c r="A927" t="s">
        <v>972</v>
      </c>
      <c r="B927" t="s">
        <v>36</v>
      </c>
      <c r="C927" t="s">
        <v>7</v>
      </c>
      <c r="D927" t="s">
        <v>12</v>
      </c>
      <c r="F927">
        <v>44378</v>
      </c>
      <c r="H927">
        <f t="shared" si="14"/>
        <v>-44378</v>
      </c>
      <c r="I927">
        <v>2</v>
      </c>
      <c r="M927">
        <v>120</v>
      </c>
      <c r="N927" t="s">
        <v>17</v>
      </c>
      <c r="O927" t="s">
        <v>1054</v>
      </c>
      <c r="P927">
        <v>140</v>
      </c>
      <c r="Q927">
        <v>0</v>
      </c>
      <c r="R927">
        <v>0</v>
      </c>
      <c r="S927">
        <v>120</v>
      </c>
      <c r="T927">
        <v>120</v>
      </c>
      <c r="U927">
        <v>120</v>
      </c>
      <c r="V927" s="6">
        <v>5</v>
      </c>
      <c r="W927" s="6">
        <v>7</v>
      </c>
    </row>
    <row r="928" spans="1:23" hidden="1" x14ac:dyDescent="0.35">
      <c r="A928" t="s">
        <v>973</v>
      </c>
      <c r="B928" t="s">
        <v>38</v>
      </c>
      <c r="C928" t="s">
        <v>8</v>
      </c>
      <c r="D928" t="s">
        <v>11</v>
      </c>
      <c r="F928">
        <v>44379</v>
      </c>
      <c r="H928">
        <f t="shared" si="14"/>
        <v>-44379</v>
      </c>
      <c r="I928">
        <v>1</v>
      </c>
      <c r="M928">
        <v>74.7804</v>
      </c>
      <c r="N928" t="s">
        <v>17</v>
      </c>
      <c r="O928" t="s">
        <v>1054</v>
      </c>
      <c r="P928">
        <v>80</v>
      </c>
      <c r="Q928">
        <v>0</v>
      </c>
      <c r="R928">
        <v>0</v>
      </c>
      <c r="S928">
        <v>74.7804</v>
      </c>
      <c r="T928">
        <v>74.7804</v>
      </c>
      <c r="U928">
        <v>74.7804</v>
      </c>
      <c r="V928" s="6">
        <v>6</v>
      </c>
      <c r="W928" s="6">
        <v>7</v>
      </c>
    </row>
    <row r="929" spans="1:23" hidden="1" x14ac:dyDescent="0.35">
      <c r="A929" t="s">
        <v>974</v>
      </c>
      <c r="B929" t="s">
        <v>34</v>
      </c>
      <c r="C929" t="s">
        <v>44</v>
      </c>
      <c r="D929" t="s">
        <v>1</v>
      </c>
      <c r="F929">
        <v>44379</v>
      </c>
      <c r="H929">
        <f t="shared" si="14"/>
        <v>-44379</v>
      </c>
      <c r="I929">
        <v>2</v>
      </c>
      <c r="M929">
        <v>445.16059999999999</v>
      </c>
      <c r="N929" t="s">
        <v>18</v>
      </c>
      <c r="O929" t="s">
        <v>1054</v>
      </c>
      <c r="P929">
        <v>140</v>
      </c>
      <c r="Q929">
        <v>0</v>
      </c>
      <c r="R929">
        <v>0</v>
      </c>
      <c r="S929">
        <v>445.16059999999999</v>
      </c>
      <c r="T929">
        <v>445.16059999999999</v>
      </c>
      <c r="U929">
        <v>445.16059999999999</v>
      </c>
      <c r="V929" s="6">
        <v>6</v>
      </c>
      <c r="W929" s="6">
        <v>7</v>
      </c>
    </row>
    <row r="930" spans="1:23" x14ac:dyDescent="0.35">
      <c r="A930" t="s">
        <v>975</v>
      </c>
      <c r="B930" t="s">
        <v>34</v>
      </c>
      <c r="C930" t="s">
        <v>8</v>
      </c>
      <c r="D930" t="s">
        <v>12</v>
      </c>
      <c r="F930">
        <v>44382</v>
      </c>
      <c r="G930">
        <v>44397</v>
      </c>
      <c r="H930">
        <f t="shared" si="14"/>
        <v>15</v>
      </c>
      <c r="I930">
        <v>2</v>
      </c>
      <c r="L930">
        <v>0.5</v>
      </c>
      <c r="M930">
        <v>85.32</v>
      </c>
      <c r="N930" t="s">
        <v>17</v>
      </c>
      <c r="O930">
        <v>15</v>
      </c>
      <c r="P930">
        <v>140</v>
      </c>
      <c r="Q930">
        <v>70</v>
      </c>
      <c r="R930">
        <v>70</v>
      </c>
      <c r="S930">
        <v>85.32</v>
      </c>
      <c r="T930">
        <v>155.32</v>
      </c>
      <c r="U930">
        <v>155.32</v>
      </c>
      <c r="V930" s="6">
        <v>2</v>
      </c>
      <c r="W930" s="6">
        <v>3</v>
      </c>
    </row>
    <row r="931" spans="1:23" hidden="1" x14ac:dyDescent="0.35">
      <c r="A931" t="s">
        <v>976</v>
      </c>
      <c r="B931" t="s">
        <v>38</v>
      </c>
      <c r="C931" t="s">
        <v>8</v>
      </c>
      <c r="D931" t="s">
        <v>12</v>
      </c>
      <c r="F931">
        <v>44382</v>
      </c>
      <c r="H931">
        <f t="shared" si="14"/>
        <v>-44382</v>
      </c>
      <c r="I931">
        <v>2</v>
      </c>
      <c r="M931">
        <v>180.33</v>
      </c>
      <c r="N931" t="s">
        <v>17</v>
      </c>
      <c r="O931" t="s">
        <v>1054</v>
      </c>
      <c r="P931">
        <v>140</v>
      </c>
      <c r="Q931">
        <v>0</v>
      </c>
      <c r="R931">
        <v>0</v>
      </c>
      <c r="S931">
        <v>180.33</v>
      </c>
      <c r="T931">
        <v>180.33</v>
      </c>
      <c r="U931">
        <v>180.33</v>
      </c>
      <c r="V931" s="6">
        <v>2</v>
      </c>
      <c r="W931" s="6">
        <v>7</v>
      </c>
    </row>
    <row r="932" spans="1:23" hidden="1" x14ac:dyDescent="0.35">
      <c r="A932" t="s">
        <v>977</v>
      </c>
      <c r="B932" t="s">
        <v>40</v>
      </c>
      <c r="C932" t="s">
        <v>7</v>
      </c>
      <c r="D932" t="s">
        <v>13</v>
      </c>
      <c r="F932">
        <v>44382</v>
      </c>
      <c r="H932">
        <f t="shared" si="14"/>
        <v>-44382</v>
      </c>
      <c r="I932">
        <v>2</v>
      </c>
      <c r="M932">
        <v>21.33</v>
      </c>
      <c r="N932" t="s">
        <v>17</v>
      </c>
      <c r="O932" t="s">
        <v>1054</v>
      </c>
      <c r="P932">
        <v>140</v>
      </c>
      <c r="Q932">
        <v>0</v>
      </c>
      <c r="R932">
        <v>0</v>
      </c>
      <c r="S932">
        <v>21.33</v>
      </c>
      <c r="T932">
        <v>21.33</v>
      </c>
      <c r="U932">
        <v>21.33</v>
      </c>
      <c r="V932" s="6">
        <v>2</v>
      </c>
      <c r="W932" s="6">
        <v>7</v>
      </c>
    </row>
    <row r="933" spans="1:23" hidden="1" x14ac:dyDescent="0.35">
      <c r="A933" t="s">
        <v>978</v>
      </c>
      <c r="B933" t="s">
        <v>35</v>
      </c>
      <c r="C933" t="s">
        <v>43</v>
      </c>
      <c r="D933" t="s">
        <v>1</v>
      </c>
      <c r="F933">
        <v>44382</v>
      </c>
      <c r="H933">
        <f t="shared" si="14"/>
        <v>-44382</v>
      </c>
      <c r="I933">
        <v>2</v>
      </c>
      <c r="M933">
        <v>1630.1239</v>
      </c>
      <c r="N933" t="s">
        <v>18</v>
      </c>
      <c r="O933" t="s">
        <v>1054</v>
      </c>
      <c r="P933">
        <v>140</v>
      </c>
      <c r="Q933">
        <v>0</v>
      </c>
      <c r="R933">
        <v>0</v>
      </c>
      <c r="S933">
        <v>1630.1239</v>
      </c>
      <c r="T933">
        <v>1630.1239</v>
      </c>
      <c r="U933">
        <v>1630.1239</v>
      </c>
      <c r="V933" s="6">
        <v>2</v>
      </c>
      <c r="W933" s="6">
        <v>7</v>
      </c>
    </row>
    <row r="934" spans="1:23" x14ac:dyDescent="0.35">
      <c r="A934" t="s">
        <v>979</v>
      </c>
      <c r="B934" t="s">
        <v>37</v>
      </c>
      <c r="C934" t="s">
        <v>9</v>
      </c>
      <c r="D934" t="s">
        <v>11</v>
      </c>
      <c r="F934">
        <v>44383</v>
      </c>
      <c r="G934">
        <v>44390</v>
      </c>
      <c r="H934">
        <f t="shared" si="14"/>
        <v>7</v>
      </c>
      <c r="I934">
        <v>1</v>
      </c>
      <c r="L934">
        <v>0.25</v>
      </c>
      <c r="M934">
        <v>122.3613</v>
      </c>
      <c r="N934" t="s">
        <v>17</v>
      </c>
      <c r="O934">
        <v>7</v>
      </c>
      <c r="P934">
        <v>80</v>
      </c>
      <c r="Q934">
        <v>20</v>
      </c>
      <c r="R934">
        <v>20</v>
      </c>
      <c r="S934">
        <v>122.3613</v>
      </c>
      <c r="T934">
        <v>142.3613</v>
      </c>
      <c r="U934">
        <v>142.3613</v>
      </c>
      <c r="V934" s="6">
        <v>3</v>
      </c>
      <c r="W934" s="6">
        <v>3</v>
      </c>
    </row>
    <row r="935" spans="1:23" x14ac:dyDescent="0.35">
      <c r="A935" t="s">
        <v>980</v>
      </c>
      <c r="B935" t="s">
        <v>35</v>
      </c>
      <c r="C935" t="s">
        <v>44</v>
      </c>
      <c r="D935" t="s">
        <v>12</v>
      </c>
      <c r="F935">
        <v>44383</v>
      </c>
      <c r="G935">
        <v>44399</v>
      </c>
      <c r="H935">
        <f t="shared" si="14"/>
        <v>16</v>
      </c>
      <c r="I935">
        <v>1</v>
      </c>
      <c r="L935">
        <v>0.5</v>
      </c>
      <c r="M935">
        <v>120</v>
      </c>
      <c r="N935" t="s">
        <v>17</v>
      </c>
      <c r="O935">
        <v>16</v>
      </c>
      <c r="P935">
        <v>80</v>
      </c>
      <c r="Q935">
        <v>40</v>
      </c>
      <c r="R935">
        <v>40</v>
      </c>
      <c r="S935">
        <v>120</v>
      </c>
      <c r="T935">
        <v>160</v>
      </c>
      <c r="U935">
        <v>160</v>
      </c>
      <c r="V935" s="6">
        <v>3</v>
      </c>
      <c r="W935" s="6">
        <v>5</v>
      </c>
    </row>
    <row r="936" spans="1:23" hidden="1" x14ac:dyDescent="0.35">
      <c r="A936" t="s">
        <v>981</v>
      </c>
      <c r="B936" t="s">
        <v>36</v>
      </c>
      <c r="C936" t="s">
        <v>7</v>
      </c>
      <c r="D936" t="s">
        <v>12</v>
      </c>
      <c r="F936">
        <v>44383</v>
      </c>
      <c r="H936">
        <f t="shared" si="14"/>
        <v>-44383</v>
      </c>
      <c r="I936">
        <v>1</v>
      </c>
      <c r="M936">
        <v>48.793799999999997</v>
      </c>
      <c r="N936" t="s">
        <v>17</v>
      </c>
      <c r="O936" t="s">
        <v>1054</v>
      </c>
      <c r="P936">
        <v>80</v>
      </c>
      <c r="Q936">
        <v>0</v>
      </c>
      <c r="R936">
        <v>0</v>
      </c>
      <c r="S936">
        <v>48.793799999999997</v>
      </c>
      <c r="T936">
        <v>48.793799999999997</v>
      </c>
      <c r="U936">
        <v>48.793799999999997</v>
      </c>
      <c r="V936" s="6">
        <v>3</v>
      </c>
      <c r="W936" s="6">
        <v>7</v>
      </c>
    </row>
    <row r="937" spans="1:23" hidden="1" x14ac:dyDescent="0.35">
      <c r="A937" t="s">
        <v>982</v>
      </c>
      <c r="B937" t="s">
        <v>36</v>
      </c>
      <c r="C937" t="s">
        <v>7</v>
      </c>
      <c r="D937" t="s">
        <v>13</v>
      </c>
      <c r="F937">
        <v>44383</v>
      </c>
      <c r="H937">
        <f t="shared" si="14"/>
        <v>-44383</v>
      </c>
      <c r="I937">
        <v>2</v>
      </c>
      <c r="M937">
        <v>94.630399999999995</v>
      </c>
      <c r="N937" t="s">
        <v>18</v>
      </c>
      <c r="O937" t="s">
        <v>1054</v>
      </c>
      <c r="P937">
        <v>140</v>
      </c>
      <c r="Q937">
        <v>0</v>
      </c>
      <c r="R937">
        <v>0</v>
      </c>
      <c r="S937">
        <v>94.630399999999995</v>
      </c>
      <c r="T937">
        <v>94.630399999999995</v>
      </c>
      <c r="U937">
        <v>94.630399999999995</v>
      </c>
      <c r="V937" s="6">
        <v>3</v>
      </c>
      <c r="W937" s="6">
        <v>7</v>
      </c>
    </row>
    <row r="938" spans="1:23" hidden="1" x14ac:dyDescent="0.35">
      <c r="A938" t="s">
        <v>983</v>
      </c>
      <c r="B938" t="s">
        <v>39</v>
      </c>
      <c r="C938" t="s">
        <v>44</v>
      </c>
      <c r="D938" t="s">
        <v>13</v>
      </c>
      <c r="F938">
        <v>44383</v>
      </c>
      <c r="H938">
        <f t="shared" si="14"/>
        <v>-44383</v>
      </c>
      <c r="I938">
        <v>1</v>
      </c>
      <c r="M938">
        <v>142.3811</v>
      </c>
      <c r="N938" t="s">
        <v>18</v>
      </c>
      <c r="O938" t="s">
        <v>1054</v>
      </c>
      <c r="P938">
        <v>80</v>
      </c>
      <c r="Q938">
        <v>0</v>
      </c>
      <c r="R938">
        <v>0</v>
      </c>
      <c r="S938">
        <v>142.3811</v>
      </c>
      <c r="T938">
        <v>142.3811</v>
      </c>
      <c r="U938">
        <v>142.3811</v>
      </c>
      <c r="V938" s="6">
        <v>3</v>
      </c>
      <c r="W938" s="6">
        <v>7</v>
      </c>
    </row>
    <row r="939" spans="1:23" hidden="1" x14ac:dyDescent="0.35">
      <c r="A939" t="s">
        <v>984</v>
      </c>
      <c r="B939" t="s">
        <v>36</v>
      </c>
      <c r="C939" t="s">
        <v>7</v>
      </c>
      <c r="D939" t="s">
        <v>13</v>
      </c>
      <c r="F939">
        <v>44383</v>
      </c>
      <c r="H939">
        <f t="shared" si="14"/>
        <v>-44383</v>
      </c>
      <c r="I939">
        <v>2</v>
      </c>
      <c r="M939">
        <v>37.293500000000002</v>
      </c>
      <c r="N939" t="s">
        <v>18</v>
      </c>
      <c r="O939" t="s">
        <v>1054</v>
      </c>
      <c r="P939">
        <v>140</v>
      </c>
      <c r="Q939">
        <v>0</v>
      </c>
      <c r="R939">
        <v>0</v>
      </c>
      <c r="S939">
        <v>37.293500000000002</v>
      </c>
      <c r="T939">
        <v>37.293500000000002</v>
      </c>
      <c r="U939">
        <v>37.293500000000002</v>
      </c>
      <c r="V939" s="6">
        <v>3</v>
      </c>
      <c r="W939" s="6">
        <v>7</v>
      </c>
    </row>
    <row r="940" spans="1:23" x14ac:dyDescent="0.35">
      <c r="A940" t="s">
        <v>985</v>
      </c>
      <c r="B940" t="s">
        <v>39</v>
      </c>
      <c r="C940" t="s">
        <v>9</v>
      </c>
      <c r="D940" t="s">
        <v>2</v>
      </c>
      <c r="F940">
        <v>44384</v>
      </c>
      <c r="G940">
        <v>44398</v>
      </c>
      <c r="H940">
        <f t="shared" si="14"/>
        <v>14</v>
      </c>
      <c r="I940">
        <v>2</v>
      </c>
      <c r="L940">
        <v>1</v>
      </c>
      <c r="M940">
        <v>46.864899999999999</v>
      </c>
      <c r="N940" t="s">
        <v>19</v>
      </c>
      <c r="O940">
        <v>14</v>
      </c>
      <c r="P940">
        <v>140</v>
      </c>
      <c r="Q940">
        <v>140</v>
      </c>
      <c r="R940">
        <v>140</v>
      </c>
      <c r="S940">
        <v>46.864899999999999</v>
      </c>
      <c r="T940">
        <v>186.86490000000001</v>
      </c>
      <c r="U940">
        <v>186.86490000000001</v>
      </c>
      <c r="V940" s="6">
        <v>4</v>
      </c>
      <c r="W940" s="6">
        <v>4</v>
      </c>
    </row>
    <row r="941" spans="1:23" x14ac:dyDescent="0.35">
      <c r="A941" t="s">
        <v>986</v>
      </c>
      <c r="B941" t="s">
        <v>35</v>
      </c>
      <c r="C941" t="s">
        <v>8</v>
      </c>
      <c r="D941" t="s">
        <v>12</v>
      </c>
      <c r="E941" t="s">
        <v>3</v>
      </c>
      <c r="F941">
        <v>44384</v>
      </c>
      <c r="G941">
        <v>44398</v>
      </c>
      <c r="H941">
        <f t="shared" si="14"/>
        <v>14</v>
      </c>
      <c r="I941">
        <v>2</v>
      </c>
      <c r="L941">
        <v>0.5</v>
      </c>
      <c r="M941">
        <v>74.532399999999996</v>
      </c>
      <c r="N941" t="s">
        <v>17</v>
      </c>
      <c r="O941">
        <v>14</v>
      </c>
      <c r="P941">
        <v>140</v>
      </c>
      <c r="Q941">
        <v>70</v>
      </c>
      <c r="R941">
        <v>70</v>
      </c>
      <c r="S941">
        <v>74.532399999999996</v>
      </c>
      <c r="T941">
        <v>144.5324</v>
      </c>
      <c r="U941">
        <v>144.5324</v>
      </c>
      <c r="V941" s="6">
        <v>4</v>
      </c>
      <c r="W941" s="6">
        <v>4</v>
      </c>
    </row>
    <row r="942" spans="1:23" hidden="1" x14ac:dyDescent="0.35">
      <c r="A942" t="s">
        <v>987</v>
      </c>
      <c r="B942" t="s">
        <v>36</v>
      </c>
      <c r="C942" t="s">
        <v>7</v>
      </c>
      <c r="D942" t="s">
        <v>11</v>
      </c>
      <c r="F942">
        <v>44384</v>
      </c>
      <c r="H942">
        <f t="shared" si="14"/>
        <v>-44384</v>
      </c>
      <c r="I942">
        <v>1</v>
      </c>
      <c r="M942">
        <v>140.13</v>
      </c>
      <c r="N942" t="s">
        <v>17</v>
      </c>
      <c r="O942" t="s">
        <v>1054</v>
      </c>
      <c r="P942">
        <v>80</v>
      </c>
      <c r="Q942">
        <v>0</v>
      </c>
      <c r="R942">
        <v>0</v>
      </c>
      <c r="S942">
        <v>140.13</v>
      </c>
      <c r="T942">
        <v>140.13</v>
      </c>
      <c r="U942">
        <v>140.13</v>
      </c>
      <c r="V942" s="6">
        <v>4</v>
      </c>
      <c r="W942" s="6">
        <v>7</v>
      </c>
    </row>
    <row r="943" spans="1:23" hidden="1" x14ac:dyDescent="0.35">
      <c r="A943" t="s">
        <v>988</v>
      </c>
      <c r="B943" t="s">
        <v>40</v>
      </c>
      <c r="C943" t="s">
        <v>7</v>
      </c>
      <c r="D943" t="s">
        <v>13</v>
      </c>
      <c r="F943">
        <v>44384</v>
      </c>
      <c r="H943">
        <f t="shared" si="14"/>
        <v>-44384</v>
      </c>
      <c r="I943">
        <v>2</v>
      </c>
      <c r="M943">
        <v>191.69</v>
      </c>
      <c r="N943" t="s">
        <v>17</v>
      </c>
      <c r="O943" t="s">
        <v>1054</v>
      </c>
      <c r="P943">
        <v>140</v>
      </c>
      <c r="Q943">
        <v>0</v>
      </c>
      <c r="R943">
        <v>0</v>
      </c>
      <c r="S943">
        <v>191.69</v>
      </c>
      <c r="T943">
        <v>191.69</v>
      </c>
      <c r="U943">
        <v>191.69</v>
      </c>
      <c r="V943" s="6">
        <v>4</v>
      </c>
      <c r="W943" s="6">
        <v>7</v>
      </c>
    </row>
    <row r="944" spans="1:23" hidden="1" x14ac:dyDescent="0.35">
      <c r="A944" t="s">
        <v>989</v>
      </c>
      <c r="B944" t="s">
        <v>34</v>
      </c>
      <c r="C944" t="s">
        <v>9</v>
      </c>
      <c r="D944" t="s">
        <v>11</v>
      </c>
      <c r="F944">
        <v>44384</v>
      </c>
      <c r="H944">
        <f t="shared" si="14"/>
        <v>-44384</v>
      </c>
      <c r="I944">
        <v>1</v>
      </c>
      <c r="M944">
        <v>64.342100000000002</v>
      </c>
      <c r="N944" t="s">
        <v>18</v>
      </c>
      <c r="O944" t="s">
        <v>1054</v>
      </c>
      <c r="P944">
        <v>80</v>
      </c>
      <c r="Q944">
        <v>0</v>
      </c>
      <c r="R944">
        <v>0</v>
      </c>
      <c r="S944">
        <v>64.342100000000002</v>
      </c>
      <c r="T944">
        <v>64.342100000000002</v>
      </c>
      <c r="U944">
        <v>64.342100000000002</v>
      </c>
      <c r="V944" s="6">
        <v>4</v>
      </c>
      <c r="W944" s="6">
        <v>7</v>
      </c>
    </row>
    <row r="945" spans="1:23" hidden="1" x14ac:dyDescent="0.35">
      <c r="A945" t="s">
        <v>990</v>
      </c>
      <c r="B945" t="s">
        <v>37</v>
      </c>
      <c r="C945" t="s">
        <v>9</v>
      </c>
      <c r="D945" t="s">
        <v>13</v>
      </c>
      <c r="F945">
        <v>44384</v>
      </c>
      <c r="H945">
        <f t="shared" si="14"/>
        <v>-44384</v>
      </c>
      <c r="I945">
        <v>2</v>
      </c>
      <c r="M945">
        <v>335.61649999999997</v>
      </c>
      <c r="N945" t="s">
        <v>19</v>
      </c>
      <c r="O945" t="s">
        <v>1054</v>
      </c>
      <c r="P945">
        <v>140</v>
      </c>
      <c r="Q945">
        <v>0</v>
      </c>
      <c r="R945">
        <v>0</v>
      </c>
      <c r="S945">
        <v>335.61649999999997</v>
      </c>
      <c r="T945">
        <v>335.61649999999997</v>
      </c>
      <c r="U945">
        <v>335.61649999999997</v>
      </c>
      <c r="V945" s="6">
        <v>4</v>
      </c>
      <c r="W945" s="6">
        <v>7</v>
      </c>
    </row>
    <row r="946" spans="1:23" hidden="1" x14ac:dyDescent="0.35">
      <c r="A946" t="s">
        <v>991</v>
      </c>
      <c r="B946" t="s">
        <v>42</v>
      </c>
      <c r="C946" t="s">
        <v>9</v>
      </c>
      <c r="D946" t="s">
        <v>13</v>
      </c>
      <c r="F946">
        <v>44384</v>
      </c>
      <c r="H946">
        <f t="shared" si="14"/>
        <v>-44384</v>
      </c>
      <c r="I946">
        <v>2</v>
      </c>
      <c r="M946">
        <v>414.86259999999999</v>
      </c>
      <c r="N946" t="s">
        <v>18</v>
      </c>
      <c r="O946" t="s">
        <v>1054</v>
      </c>
      <c r="P946">
        <v>140</v>
      </c>
      <c r="Q946">
        <v>0</v>
      </c>
      <c r="R946">
        <v>0</v>
      </c>
      <c r="S946">
        <v>414.86259999999999</v>
      </c>
      <c r="T946">
        <v>414.86259999999999</v>
      </c>
      <c r="U946">
        <v>414.86259999999999</v>
      </c>
      <c r="V946" s="6">
        <v>4</v>
      </c>
      <c r="W946" s="6">
        <v>7</v>
      </c>
    </row>
    <row r="947" spans="1:23" x14ac:dyDescent="0.35">
      <c r="A947" t="s">
        <v>992</v>
      </c>
      <c r="B947" t="s">
        <v>34</v>
      </c>
      <c r="C947" t="s">
        <v>8</v>
      </c>
      <c r="D947" t="s">
        <v>2</v>
      </c>
      <c r="F947">
        <v>44385</v>
      </c>
      <c r="G947">
        <v>44396</v>
      </c>
      <c r="H947">
        <f t="shared" si="14"/>
        <v>11</v>
      </c>
      <c r="I947">
        <v>2</v>
      </c>
      <c r="L947">
        <v>1</v>
      </c>
      <c r="M947">
        <v>312.19</v>
      </c>
      <c r="N947" t="s">
        <v>18</v>
      </c>
      <c r="O947">
        <v>11</v>
      </c>
      <c r="P947">
        <v>140</v>
      </c>
      <c r="Q947">
        <v>140</v>
      </c>
      <c r="R947">
        <v>140</v>
      </c>
      <c r="S947">
        <v>312.19</v>
      </c>
      <c r="T947">
        <v>452.19</v>
      </c>
      <c r="U947">
        <v>452.19</v>
      </c>
      <c r="V947" s="6">
        <v>5</v>
      </c>
      <c r="W947" s="6">
        <v>2</v>
      </c>
    </row>
    <row r="948" spans="1:23" hidden="1" x14ac:dyDescent="0.35">
      <c r="A948" t="s">
        <v>993</v>
      </c>
      <c r="B948" t="s">
        <v>34</v>
      </c>
      <c r="C948" t="s">
        <v>44</v>
      </c>
      <c r="D948" t="s">
        <v>1</v>
      </c>
      <c r="E948" t="s">
        <v>3</v>
      </c>
      <c r="F948">
        <v>44385</v>
      </c>
      <c r="H948">
        <f t="shared" si="14"/>
        <v>-44385</v>
      </c>
      <c r="I948">
        <v>2</v>
      </c>
      <c r="M948">
        <v>116.1046</v>
      </c>
      <c r="N948" t="s">
        <v>18</v>
      </c>
      <c r="O948" t="s">
        <v>1054</v>
      </c>
      <c r="P948">
        <v>140</v>
      </c>
      <c r="Q948">
        <v>0</v>
      </c>
      <c r="R948">
        <v>0</v>
      </c>
      <c r="S948">
        <v>116.1046</v>
      </c>
      <c r="T948">
        <v>116.1046</v>
      </c>
      <c r="U948">
        <v>116.1046</v>
      </c>
      <c r="V948" s="6">
        <v>5</v>
      </c>
      <c r="W948" s="6">
        <v>7</v>
      </c>
    </row>
    <row r="949" spans="1:23" hidden="1" x14ac:dyDescent="0.35">
      <c r="A949" t="s">
        <v>994</v>
      </c>
      <c r="B949" t="s">
        <v>40</v>
      </c>
      <c r="C949" t="s">
        <v>7</v>
      </c>
      <c r="D949" t="s">
        <v>2</v>
      </c>
      <c r="F949">
        <v>44385</v>
      </c>
      <c r="H949">
        <f t="shared" si="14"/>
        <v>-44385</v>
      </c>
      <c r="I949">
        <v>2</v>
      </c>
      <c r="M949">
        <v>187.55279999999999</v>
      </c>
      <c r="N949" t="s">
        <v>18</v>
      </c>
      <c r="O949" t="s">
        <v>1054</v>
      </c>
      <c r="P949">
        <v>140</v>
      </c>
      <c r="Q949">
        <v>0</v>
      </c>
      <c r="R949">
        <v>0</v>
      </c>
      <c r="S949">
        <v>187.55279999999999</v>
      </c>
      <c r="T949">
        <v>187.55279999999999</v>
      </c>
      <c r="U949">
        <v>187.55279999999999</v>
      </c>
      <c r="V949" s="6">
        <v>5</v>
      </c>
      <c r="W949" s="6">
        <v>7</v>
      </c>
    </row>
    <row r="950" spans="1:23" hidden="1" x14ac:dyDescent="0.35">
      <c r="A950" t="s">
        <v>995</v>
      </c>
      <c r="B950" t="s">
        <v>34</v>
      </c>
      <c r="C950" t="s">
        <v>9</v>
      </c>
      <c r="D950" t="s">
        <v>1</v>
      </c>
      <c r="F950">
        <v>44385</v>
      </c>
      <c r="H950">
        <f t="shared" si="14"/>
        <v>-44385</v>
      </c>
      <c r="I950">
        <v>2</v>
      </c>
      <c r="J950" t="s">
        <v>3</v>
      </c>
      <c r="K950" t="s">
        <v>3</v>
      </c>
      <c r="M950">
        <v>3060.3402999999998</v>
      </c>
      <c r="N950" t="s">
        <v>20</v>
      </c>
      <c r="O950" t="s">
        <v>1054</v>
      </c>
      <c r="P950">
        <v>140</v>
      </c>
      <c r="Q950">
        <v>0</v>
      </c>
      <c r="R950">
        <v>0</v>
      </c>
      <c r="S950">
        <v>0</v>
      </c>
      <c r="T950">
        <v>3060.3402999999998</v>
      </c>
      <c r="U950">
        <v>0</v>
      </c>
      <c r="V950" s="6">
        <v>5</v>
      </c>
      <c r="W950" s="6">
        <v>7</v>
      </c>
    </row>
    <row r="951" spans="1:23" hidden="1" x14ac:dyDescent="0.35">
      <c r="A951" t="s">
        <v>996</v>
      </c>
      <c r="B951" t="s">
        <v>34</v>
      </c>
      <c r="C951" t="s">
        <v>9</v>
      </c>
      <c r="D951" t="s">
        <v>12</v>
      </c>
      <c r="F951">
        <v>44386</v>
      </c>
      <c r="H951">
        <f t="shared" si="14"/>
        <v>-44386</v>
      </c>
      <c r="I951">
        <v>2</v>
      </c>
      <c r="M951">
        <v>250.83199999999999</v>
      </c>
      <c r="N951" t="s">
        <v>18</v>
      </c>
      <c r="O951" t="s">
        <v>1054</v>
      </c>
      <c r="P951">
        <v>140</v>
      </c>
      <c r="Q951">
        <v>0</v>
      </c>
      <c r="R951">
        <v>0</v>
      </c>
      <c r="S951">
        <v>250.83199999999999</v>
      </c>
      <c r="T951">
        <v>250.83199999999999</v>
      </c>
      <c r="U951">
        <v>250.83199999999999</v>
      </c>
      <c r="V951" s="6">
        <v>6</v>
      </c>
      <c r="W951" s="6">
        <v>7</v>
      </c>
    </row>
    <row r="952" spans="1:23" hidden="1" x14ac:dyDescent="0.35">
      <c r="A952" t="s">
        <v>997</v>
      </c>
      <c r="B952" t="s">
        <v>37</v>
      </c>
      <c r="C952" t="s">
        <v>9</v>
      </c>
      <c r="D952" t="s">
        <v>12</v>
      </c>
      <c r="F952">
        <v>44387</v>
      </c>
      <c r="H952">
        <f t="shared" si="14"/>
        <v>-44387</v>
      </c>
      <c r="I952">
        <v>1</v>
      </c>
      <c r="M952">
        <v>320.7079</v>
      </c>
      <c r="N952" t="s">
        <v>18</v>
      </c>
      <c r="O952" t="s">
        <v>1054</v>
      </c>
      <c r="P952">
        <v>80</v>
      </c>
      <c r="Q952">
        <v>0</v>
      </c>
      <c r="R952">
        <v>0</v>
      </c>
      <c r="S952">
        <v>320.7079</v>
      </c>
      <c r="T952">
        <v>320.7079</v>
      </c>
      <c r="U952">
        <v>320.7079</v>
      </c>
      <c r="V952" s="6">
        <v>7</v>
      </c>
      <c r="W952" s="6">
        <v>7</v>
      </c>
    </row>
    <row r="953" spans="1:23" x14ac:dyDescent="0.35">
      <c r="A953" t="s">
        <v>998</v>
      </c>
      <c r="B953" t="s">
        <v>34</v>
      </c>
      <c r="C953" t="s">
        <v>9</v>
      </c>
      <c r="D953" t="s">
        <v>12</v>
      </c>
      <c r="E953" t="s">
        <v>3</v>
      </c>
      <c r="F953">
        <v>44389</v>
      </c>
      <c r="G953">
        <v>44398</v>
      </c>
      <c r="H953">
        <f t="shared" si="14"/>
        <v>9</v>
      </c>
      <c r="I953">
        <v>1</v>
      </c>
      <c r="L953">
        <v>0.75</v>
      </c>
      <c r="M953">
        <v>74.947000000000003</v>
      </c>
      <c r="N953" t="s">
        <v>18</v>
      </c>
      <c r="O953">
        <v>9</v>
      </c>
      <c r="P953">
        <v>80</v>
      </c>
      <c r="Q953">
        <v>60</v>
      </c>
      <c r="R953">
        <v>60</v>
      </c>
      <c r="S953">
        <v>74.947000000000003</v>
      </c>
      <c r="T953">
        <v>134.947</v>
      </c>
      <c r="U953">
        <v>134.947</v>
      </c>
      <c r="V953" s="6">
        <v>2</v>
      </c>
      <c r="W953" s="6">
        <v>4</v>
      </c>
    </row>
    <row r="954" spans="1:23" x14ac:dyDescent="0.35">
      <c r="A954" t="s">
        <v>999</v>
      </c>
      <c r="B954" t="s">
        <v>39</v>
      </c>
      <c r="C954" t="s">
        <v>9</v>
      </c>
      <c r="D954" t="s">
        <v>13</v>
      </c>
      <c r="E954" t="s">
        <v>3</v>
      </c>
      <c r="F954">
        <v>44389</v>
      </c>
      <c r="G954">
        <v>44399</v>
      </c>
      <c r="H954">
        <f t="shared" si="14"/>
        <v>10</v>
      </c>
      <c r="I954">
        <v>2</v>
      </c>
      <c r="L954">
        <v>1.75</v>
      </c>
      <c r="M954">
        <v>120</v>
      </c>
      <c r="N954" t="s">
        <v>19</v>
      </c>
      <c r="O954">
        <v>10</v>
      </c>
      <c r="P954">
        <v>140</v>
      </c>
      <c r="Q954">
        <v>245</v>
      </c>
      <c r="R954">
        <v>245</v>
      </c>
      <c r="S954">
        <v>120</v>
      </c>
      <c r="T954">
        <v>365</v>
      </c>
      <c r="U954">
        <v>365</v>
      </c>
      <c r="V954" s="6">
        <v>2</v>
      </c>
      <c r="W954" s="6">
        <v>5</v>
      </c>
    </row>
    <row r="955" spans="1:23" hidden="1" x14ac:dyDescent="0.35">
      <c r="A955" t="s">
        <v>1000</v>
      </c>
      <c r="B955" t="s">
        <v>36</v>
      </c>
      <c r="C955" t="s">
        <v>7</v>
      </c>
      <c r="D955" t="s">
        <v>12</v>
      </c>
      <c r="F955">
        <v>44389</v>
      </c>
      <c r="H955">
        <f t="shared" si="14"/>
        <v>-44389</v>
      </c>
      <c r="I955">
        <v>2</v>
      </c>
      <c r="M955">
        <v>169.02</v>
      </c>
      <c r="N955" t="s">
        <v>17</v>
      </c>
      <c r="O955" t="s">
        <v>1054</v>
      </c>
      <c r="P955">
        <v>140</v>
      </c>
      <c r="Q955">
        <v>0</v>
      </c>
      <c r="R955">
        <v>0</v>
      </c>
      <c r="S955">
        <v>169.02</v>
      </c>
      <c r="T955">
        <v>169.02</v>
      </c>
      <c r="U955">
        <v>169.02</v>
      </c>
      <c r="V955" s="6">
        <v>2</v>
      </c>
      <c r="W955" s="6">
        <v>7</v>
      </c>
    </row>
    <row r="956" spans="1:23" hidden="1" x14ac:dyDescent="0.35">
      <c r="A956" t="s">
        <v>1001</v>
      </c>
      <c r="B956" t="s">
        <v>40</v>
      </c>
      <c r="C956" t="s">
        <v>7</v>
      </c>
      <c r="D956" t="s">
        <v>11</v>
      </c>
      <c r="F956">
        <v>44389</v>
      </c>
      <c r="H956">
        <f t="shared" si="14"/>
        <v>-44389</v>
      </c>
      <c r="I956">
        <v>2</v>
      </c>
      <c r="M956">
        <v>145</v>
      </c>
      <c r="N956" t="s">
        <v>18</v>
      </c>
      <c r="O956" t="s">
        <v>1054</v>
      </c>
      <c r="P956">
        <v>140</v>
      </c>
      <c r="Q956">
        <v>0</v>
      </c>
      <c r="R956">
        <v>0</v>
      </c>
      <c r="S956">
        <v>145</v>
      </c>
      <c r="T956">
        <v>145</v>
      </c>
      <c r="U956">
        <v>145</v>
      </c>
      <c r="V956" s="6">
        <v>2</v>
      </c>
      <c r="W956" s="6">
        <v>7</v>
      </c>
    </row>
    <row r="957" spans="1:23" hidden="1" x14ac:dyDescent="0.35">
      <c r="A957" t="s">
        <v>1002</v>
      </c>
      <c r="B957" t="s">
        <v>34</v>
      </c>
      <c r="C957" t="s">
        <v>44</v>
      </c>
      <c r="D957" t="s">
        <v>1</v>
      </c>
      <c r="F957">
        <v>44389</v>
      </c>
      <c r="H957">
        <f t="shared" si="14"/>
        <v>-44389</v>
      </c>
      <c r="I957">
        <v>1</v>
      </c>
      <c r="M957">
        <v>399.84010000000001</v>
      </c>
      <c r="N957" t="s">
        <v>17</v>
      </c>
      <c r="O957" t="s">
        <v>1054</v>
      </c>
      <c r="P957">
        <v>80</v>
      </c>
      <c r="Q957">
        <v>0</v>
      </c>
      <c r="R957">
        <v>0</v>
      </c>
      <c r="S957">
        <v>399.84010000000001</v>
      </c>
      <c r="T957">
        <v>399.84010000000001</v>
      </c>
      <c r="U957">
        <v>399.84010000000001</v>
      </c>
      <c r="V957" s="6">
        <v>2</v>
      </c>
      <c r="W957" s="6">
        <v>7</v>
      </c>
    </row>
    <row r="958" spans="1:23" hidden="1" x14ac:dyDescent="0.35">
      <c r="A958" t="s">
        <v>1003</v>
      </c>
      <c r="B958" t="s">
        <v>41</v>
      </c>
      <c r="C958" t="s">
        <v>9</v>
      </c>
      <c r="D958" t="s">
        <v>2</v>
      </c>
      <c r="F958">
        <v>44389</v>
      </c>
      <c r="H958">
        <f t="shared" si="14"/>
        <v>-44389</v>
      </c>
      <c r="I958">
        <v>1</v>
      </c>
      <c r="M958">
        <v>464.21109999999999</v>
      </c>
      <c r="N958" t="s">
        <v>18</v>
      </c>
      <c r="O958" t="s">
        <v>1054</v>
      </c>
      <c r="P958">
        <v>80</v>
      </c>
      <c r="Q958">
        <v>0</v>
      </c>
      <c r="R958">
        <v>0</v>
      </c>
      <c r="S958">
        <v>464.21109999999999</v>
      </c>
      <c r="T958">
        <v>464.21109999999999</v>
      </c>
      <c r="U958">
        <v>464.21109999999999</v>
      </c>
      <c r="V958" s="6">
        <v>2</v>
      </c>
      <c r="W958" s="6">
        <v>7</v>
      </c>
    </row>
    <row r="959" spans="1:23" x14ac:dyDescent="0.35">
      <c r="A959" t="s">
        <v>1004</v>
      </c>
      <c r="B959" t="s">
        <v>39</v>
      </c>
      <c r="C959" t="s">
        <v>8</v>
      </c>
      <c r="D959" t="s">
        <v>12</v>
      </c>
      <c r="E959" t="s">
        <v>3</v>
      </c>
      <c r="F959">
        <v>44390</v>
      </c>
      <c r="G959">
        <v>44397</v>
      </c>
      <c r="H959">
        <f t="shared" si="14"/>
        <v>7</v>
      </c>
      <c r="I959">
        <v>1</v>
      </c>
      <c r="L959">
        <v>0.5</v>
      </c>
      <c r="M959">
        <v>83.462900000000005</v>
      </c>
      <c r="N959" t="s">
        <v>18</v>
      </c>
      <c r="O959">
        <v>7</v>
      </c>
      <c r="P959">
        <v>80</v>
      </c>
      <c r="Q959">
        <v>40</v>
      </c>
      <c r="R959">
        <v>40</v>
      </c>
      <c r="S959">
        <v>83.462900000000005</v>
      </c>
      <c r="T959">
        <v>123.4629</v>
      </c>
      <c r="U959">
        <v>123.4629</v>
      </c>
      <c r="V959" s="6">
        <v>3</v>
      </c>
      <c r="W959" s="6">
        <v>3</v>
      </c>
    </row>
    <row r="960" spans="1:23" hidden="1" x14ac:dyDescent="0.35">
      <c r="A960" t="s">
        <v>1005</v>
      </c>
      <c r="B960" t="s">
        <v>36</v>
      </c>
      <c r="C960" t="s">
        <v>7</v>
      </c>
      <c r="D960" t="s">
        <v>12</v>
      </c>
      <c r="F960">
        <v>44390</v>
      </c>
      <c r="H960">
        <f t="shared" si="14"/>
        <v>-44390</v>
      </c>
      <c r="I960">
        <v>2</v>
      </c>
      <c r="M960">
        <v>58.5</v>
      </c>
      <c r="N960" t="s">
        <v>17</v>
      </c>
      <c r="O960" t="s">
        <v>1054</v>
      </c>
      <c r="P960">
        <v>140</v>
      </c>
      <c r="Q960">
        <v>0</v>
      </c>
      <c r="R960">
        <v>0</v>
      </c>
      <c r="S960">
        <v>58.5</v>
      </c>
      <c r="T960">
        <v>58.5</v>
      </c>
      <c r="U960">
        <v>58.5</v>
      </c>
      <c r="V960" s="6">
        <v>3</v>
      </c>
      <c r="W960" s="6">
        <v>7</v>
      </c>
    </row>
    <row r="961" spans="1:23" hidden="1" x14ac:dyDescent="0.35">
      <c r="A961" t="s">
        <v>1006</v>
      </c>
      <c r="B961" t="s">
        <v>37</v>
      </c>
      <c r="C961" t="s">
        <v>9</v>
      </c>
      <c r="D961" t="s">
        <v>12</v>
      </c>
      <c r="F961">
        <v>44390</v>
      </c>
      <c r="H961">
        <f t="shared" si="14"/>
        <v>-44390</v>
      </c>
      <c r="I961">
        <v>1</v>
      </c>
      <c r="M961">
        <v>61.180599999999998</v>
      </c>
      <c r="N961" t="s">
        <v>17</v>
      </c>
      <c r="O961" t="s">
        <v>1054</v>
      </c>
      <c r="P961">
        <v>80</v>
      </c>
      <c r="Q961">
        <v>0</v>
      </c>
      <c r="R961">
        <v>0</v>
      </c>
      <c r="S961">
        <v>61.180599999999998</v>
      </c>
      <c r="T961">
        <v>61.180599999999998</v>
      </c>
      <c r="U961">
        <v>61.180599999999998</v>
      </c>
      <c r="V961" s="6">
        <v>3</v>
      </c>
      <c r="W961" s="6">
        <v>7</v>
      </c>
    </row>
    <row r="962" spans="1:23" hidden="1" x14ac:dyDescent="0.35">
      <c r="A962" t="s">
        <v>1007</v>
      </c>
      <c r="B962" t="s">
        <v>37</v>
      </c>
      <c r="C962" t="s">
        <v>9</v>
      </c>
      <c r="D962" t="s">
        <v>12</v>
      </c>
      <c r="F962">
        <v>44390</v>
      </c>
      <c r="H962">
        <f t="shared" si="14"/>
        <v>-44390</v>
      </c>
      <c r="I962">
        <v>1</v>
      </c>
      <c r="M962">
        <v>220.72790000000001</v>
      </c>
      <c r="N962" t="s">
        <v>18</v>
      </c>
      <c r="O962" t="s">
        <v>1054</v>
      </c>
      <c r="P962">
        <v>80</v>
      </c>
      <c r="Q962">
        <v>0</v>
      </c>
      <c r="R962">
        <v>0</v>
      </c>
      <c r="S962">
        <v>220.72790000000001</v>
      </c>
      <c r="T962">
        <v>220.72790000000001</v>
      </c>
      <c r="U962">
        <v>220.72790000000001</v>
      </c>
      <c r="V962" s="6">
        <v>3</v>
      </c>
      <c r="W962" s="6">
        <v>7</v>
      </c>
    </row>
    <row r="963" spans="1:23" hidden="1" x14ac:dyDescent="0.35">
      <c r="A963" t="s">
        <v>1008</v>
      </c>
      <c r="B963" t="s">
        <v>41</v>
      </c>
      <c r="C963" t="s">
        <v>7</v>
      </c>
      <c r="D963" t="s">
        <v>13</v>
      </c>
      <c r="E963" t="s">
        <v>3</v>
      </c>
      <c r="F963">
        <v>44390</v>
      </c>
      <c r="H963">
        <f t="shared" ref="H963:H1001" si="15">G963-F963</f>
        <v>-44390</v>
      </c>
      <c r="I963">
        <v>2</v>
      </c>
      <c r="M963">
        <v>66.864900000000006</v>
      </c>
      <c r="N963" t="s">
        <v>18</v>
      </c>
      <c r="O963" t="s">
        <v>1054</v>
      </c>
      <c r="P963">
        <v>140</v>
      </c>
      <c r="Q963">
        <v>0</v>
      </c>
      <c r="R963">
        <v>0</v>
      </c>
      <c r="S963">
        <v>66.864900000000006</v>
      </c>
      <c r="T963">
        <v>66.864900000000006</v>
      </c>
      <c r="U963">
        <v>66.864900000000006</v>
      </c>
      <c r="V963" s="6">
        <v>3</v>
      </c>
      <c r="W963" s="6">
        <v>7</v>
      </c>
    </row>
    <row r="964" spans="1:23" hidden="1" x14ac:dyDescent="0.35">
      <c r="A964" t="s">
        <v>1009</v>
      </c>
      <c r="B964" t="s">
        <v>35</v>
      </c>
      <c r="C964" t="s">
        <v>44</v>
      </c>
      <c r="D964" t="s">
        <v>13</v>
      </c>
      <c r="F964">
        <v>44391</v>
      </c>
      <c r="H964">
        <f t="shared" si="15"/>
        <v>-44391</v>
      </c>
      <c r="I964">
        <v>1</v>
      </c>
      <c r="M964">
        <v>120</v>
      </c>
      <c r="N964" t="s">
        <v>19</v>
      </c>
      <c r="O964" t="s">
        <v>1054</v>
      </c>
      <c r="P964">
        <v>80</v>
      </c>
      <c r="Q964">
        <v>0</v>
      </c>
      <c r="R964">
        <v>0</v>
      </c>
      <c r="S964">
        <v>120</v>
      </c>
      <c r="T964">
        <v>120</v>
      </c>
      <c r="U964">
        <v>120</v>
      </c>
      <c r="V964" s="6">
        <v>4</v>
      </c>
      <c r="W964" s="6">
        <v>7</v>
      </c>
    </row>
    <row r="965" spans="1:23" hidden="1" x14ac:dyDescent="0.35">
      <c r="A965" t="s">
        <v>1010</v>
      </c>
      <c r="B965" t="s">
        <v>35</v>
      </c>
      <c r="C965" t="s">
        <v>44</v>
      </c>
      <c r="D965" t="s">
        <v>13</v>
      </c>
      <c r="F965">
        <v>44391</v>
      </c>
      <c r="H965">
        <f t="shared" si="15"/>
        <v>-44391</v>
      </c>
      <c r="I965">
        <v>1</v>
      </c>
      <c r="M965">
        <v>120</v>
      </c>
      <c r="N965" t="s">
        <v>19</v>
      </c>
      <c r="O965" t="s">
        <v>1054</v>
      </c>
      <c r="P965">
        <v>80</v>
      </c>
      <c r="Q965">
        <v>0</v>
      </c>
      <c r="R965">
        <v>0</v>
      </c>
      <c r="S965">
        <v>120</v>
      </c>
      <c r="T965">
        <v>120</v>
      </c>
      <c r="U965">
        <v>120</v>
      </c>
      <c r="V965" s="6">
        <v>4</v>
      </c>
      <c r="W965" s="6">
        <v>7</v>
      </c>
    </row>
    <row r="966" spans="1:23" hidden="1" x14ac:dyDescent="0.35">
      <c r="A966" t="s">
        <v>1011</v>
      </c>
      <c r="B966" t="s">
        <v>35</v>
      </c>
      <c r="C966" t="s">
        <v>44</v>
      </c>
      <c r="D966" t="s">
        <v>13</v>
      </c>
      <c r="F966">
        <v>44391</v>
      </c>
      <c r="H966">
        <f t="shared" si="15"/>
        <v>-44391</v>
      </c>
      <c r="I966">
        <v>1</v>
      </c>
      <c r="M966">
        <v>120</v>
      </c>
      <c r="N966" t="s">
        <v>19</v>
      </c>
      <c r="O966" t="s">
        <v>1054</v>
      </c>
      <c r="P966">
        <v>80</v>
      </c>
      <c r="Q966">
        <v>0</v>
      </c>
      <c r="R966">
        <v>0</v>
      </c>
      <c r="S966">
        <v>120</v>
      </c>
      <c r="T966">
        <v>120</v>
      </c>
      <c r="U966">
        <v>120</v>
      </c>
      <c r="V966" s="6">
        <v>4</v>
      </c>
      <c r="W966" s="6">
        <v>7</v>
      </c>
    </row>
    <row r="967" spans="1:23" hidden="1" x14ac:dyDescent="0.35">
      <c r="A967" t="s">
        <v>1012</v>
      </c>
      <c r="B967" t="s">
        <v>42</v>
      </c>
      <c r="C967" t="s">
        <v>9</v>
      </c>
      <c r="D967" t="s">
        <v>12</v>
      </c>
      <c r="F967">
        <v>44391</v>
      </c>
      <c r="H967">
        <f t="shared" si="15"/>
        <v>-44391</v>
      </c>
      <c r="I967">
        <v>1</v>
      </c>
      <c r="M967">
        <v>166.62479999999999</v>
      </c>
      <c r="N967" t="s">
        <v>18</v>
      </c>
      <c r="O967" t="s">
        <v>1054</v>
      </c>
      <c r="P967">
        <v>80</v>
      </c>
      <c r="Q967">
        <v>0</v>
      </c>
      <c r="R967">
        <v>0</v>
      </c>
      <c r="S967">
        <v>166.62479999999999</v>
      </c>
      <c r="T967">
        <v>166.62479999999999</v>
      </c>
      <c r="U967">
        <v>166.62479999999999</v>
      </c>
      <c r="V967" s="6">
        <v>4</v>
      </c>
      <c r="W967" s="6">
        <v>7</v>
      </c>
    </row>
    <row r="968" spans="1:23" hidden="1" x14ac:dyDescent="0.35">
      <c r="A968" t="s">
        <v>1013</v>
      </c>
      <c r="B968" t="s">
        <v>41</v>
      </c>
      <c r="C968" t="s">
        <v>7</v>
      </c>
      <c r="D968" t="s">
        <v>13</v>
      </c>
      <c r="F968">
        <v>44391</v>
      </c>
      <c r="H968">
        <f t="shared" si="15"/>
        <v>-44391</v>
      </c>
      <c r="I968">
        <v>2</v>
      </c>
      <c r="M968">
        <v>336.2636</v>
      </c>
      <c r="N968" t="s">
        <v>17</v>
      </c>
      <c r="O968" t="s">
        <v>1054</v>
      </c>
      <c r="P968">
        <v>140</v>
      </c>
      <c r="Q968">
        <v>0</v>
      </c>
      <c r="R968">
        <v>0</v>
      </c>
      <c r="S968">
        <v>336.2636</v>
      </c>
      <c r="T968">
        <v>336.2636</v>
      </c>
      <c r="U968">
        <v>336.2636</v>
      </c>
      <c r="V968" s="6">
        <v>4</v>
      </c>
      <c r="W968" s="6">
        <v>7</v>
      </c>
    </row>
    <row r="969" spans="1:23" hidden="1" x14ac:dyDescent="0.35">
      <c r="A969" t="s">
        <v>1014</v>
      </c>
      <c r="B969" t="s">
        <v>35</v>
      </c>
      <c r="C969" t="s">
        <v>8</v>
      </c>
      <c r="D969" t="s">
        <v>2</v>
      </c>
      <c r="F969">
        <v>44391</v>
      </c>
      <c r="H969">
        <f t="shared" si="15"/>
        <v>-44391</v>
      </c>
      <c r="I969">
        <v>2</v>
      </c>
      <c r="M969">
        <v>1000.454</v>
      </c>
      <c r="N969" t="s">
        <v>17</v>
      </c>
      <c r="O969" t="s">
        <v>1054</v>
      </c>
      <c r="P969">
        <v>140</v>
      </c>
      <c r="Q969">
        <v>0</v>
      </c>
      <c r="R969">
        <v>0</v>
      </c>
      <c r="S969">
        <v>1000.454</v>
      </c>
      <c r="T969">
        <v>1000.454</v>
      </c>
      <c r="U969">
        <v>1000.454</v>
      </c>
      <c r="V969" s="6">
        <v>4</v>
      </c>
      <c r="W969" s="6">
        <v>7</v>
      </c>
    </row>
    <row r="970" spans="1:23" hidden="1" x14ac:dyDescent="0.35">
      <c r="A970" t="s">
        <v>1015</v>
      </c>
      <c r="B970" t="s">
        <v>34</v>
      </c>
      <c r="C970" t="s">
        <v>9</v>
      </c>
      <c r="D970" t="s">
        <v>1</v>
      </c>
      <c r="E970" t="s">
        <v>3</v>
      </c>
      <c r="F970">
        <v>44392</v>
      </c>
      <c r="G970">
        <v>44392</v>
      </c>
      <c r="H970">
        <f t="shared" si="15"/>
        <v>0</v>
      </c>
      <c r="I970">
        <v>1</v>
      </c>
      <c r="L970">
        <v>1</v>
      </c>
      <c r="M970">
        <v>310.93439999999998</v>
      </c>
      <c r="N970" t="s">
        <v>18</v>
      </c>
      <c r="O970">
        <v>0</v>
      </c>
      <c r="P970">
        <v>80</v>
      </c>
      <c r="Q970">
        <v>80</v>
      </c>
      <c r="R970">
        <v>80</v>
      </c>
      <c r="S970">
        <v>310.93439999999998</v>
      </c>
      <c r="T970">
        <v>390.93439999999998</v>
      </c>
      <c r="U970">
        <v>390.93439999999998</v>
      </c>
      <c r="V970" s="6">
        <v>5</v>
      </c>
      <c r="W970" s="6">
        <v>5</v>
      </c>
    </row>
    <row r="971" spans="1:23" hidden="1" x14ac:dyDescent="0.35">
      <c r="A971" t="s">
        <v>1016</v>
      </c>
      <c r="B971" t="s">
        <v>41</v>
      </c>
      <c r="C971" t="s">
        <v>7</v>
      </c>
      <c r="D971" t="s">
        <v>13</v>
      </c>
      <c r="F971">
        <v>44392</v>
      </c>
      <c r="H971">
        <f t="shared" si="15"/>
        <v>-44392</v>
      </c>
      <c r="I971">
        <v>2</v>
      </c>
      <c r="M971">
        <v>450.2</v>
      </c>
      <c r="N971" t="s">
        <v>17</v>
      </c>
      <c r="O971" t="s">
        <v>1054</v>
      </c>
      <c r="P971">
        <v>140</v>
      </c>
      <c r="Q971">
        <v>0</v>
      </c>
      <c r="R971">
        <v>0</v>
      </c>
      <c r="S971">
        <v>450.2</v>
      </c>
      <c r="T971">
        <v>450.2</v>
      </c>
      <c r="U971">
        <v>450.2</v>
      </c>
      <c r="V971" s="6">
        <v>5</v>
      </c>
      <c r="W971" s="6">
        <v>7</v>
      </c>
    </row>
    <row r="972" spans="1:23" hidden="1" x14ac:dyDescent="0.35">
      <c r="A972" t="s">
        <v>1017</v>
      </c>
      <c r="B972" t="s">
        <v>36</v>
      </c>
      <c r="C972" t="s">
        <v>7</v>
      </c>
      <c r="D972" t="s">
        <v>13</v>
      </c>
      <c r="F972">
        <v>44392</v>
      </c>
      <c r="H972">
        <f t="shared" si="15"/>
        <v>-44392</v>
      </c>
      <c r="I972">
        <v>2</v>
      </c>
      <c r="M972">
        <v>186</v>
      </c>
      <c r="N972" t="s">
        <v>17</v>
      </c>
      <c r="O972" t="s">
        <v>1054</v>
      </c>
      <c r="P972">
        <v>140</v>
      </c>
      <c r="Q972">
        <v>0</v>
      </c>
      <c r="R972">
        <v>0</v>
      </c>
      <c r="S972">
        <v>186</v>
      </c>
      <c r="T972">
        <v>186</v>
      </c>
      <c r="U972">
        <v>186</v>
      </c>
      <c r="V972" s="6">
        <v>5</v>
      </c>
      <c r="W972" s="6">
        <v>7</v>
      </c>
    </row>
    <row r="973" spans="1:23" x14ac:dyDescent="0.35">
      <c r="A973" t="s">
        <v>1018</v>
      </c>
      <c r="B973" t="s">
        <v>34</v>
      </c>
      <c r="C973" t="s">
        <v>8</v>
      </c>
      <c r="D973" t="s">
        <v>13</v>
      </c>
      <c r="F973">
        <v>44393</v>
      </c>
      <c r="G973">
        <v>44406</v>
      </c>
      <c r="H973">
        <f t="shared" si="15"/>
        <v>13</v>
      </c>
      <c r="I973">
        <v>1</v>
      </c>
      <c r="L973">
        <v>1.5</v>
      </c>
      <c r="M973">
        <v>1111.5</v>
      </c>
      <c r="N973" t="s">
        <v>19</v>
      </c>
      <c r="O973">
        <v>13</v>
      </c>
      <c r="P973">
        <v>80</v>
      </c>
      <c r="Q973">
        <v>120</v>
      </c>
      <c r="R973">
        <v>120</v>
      </c>
      <c r="S973">
        <v>1111.5</v>
      </c>
      <c r="T973">
        <v>1231.5</v>
      </c>
      <c r="U973">
        <v>1231.5</v>
      </c>
      <c r="V973" s="6">
        <v>6</v>
      </c>
      <c r="W973" s="6">
        <v>5</v>
      </c>
    </row>
    <row r="974" spans="1:23" hidden="1" x14ac:dyDescent="0.35">
      <c r="A974" t="s">
        <v>1019</v>
      </c>
      <c r="B974" t="s">
        <v>40</v>
      </c>
      <c r="C974" t="s">
        <v>7</v>
      </c>
      <c r="D974" t="s">
        <v>2</v>
      </c>
      <c r="F974">
        <v>44393</v>
      </c>
      <c r="H974">
        <f t="shared" si="15"/>
        <v>-44393</v>
      </c>
      <c r="I974">
        <v>2</v>
      </c>
      <c r="M974">
        <v>170</v>
      </c>
      <c r="N974" t="s">
        <v>17</v>
      </c>
      <c r="O974" t="s">
        <v>1054</v>
      </c>
      <c r="P974">
        <v>140</v>
      </c>
      <c r="Q974">
        <v>0</v>
      </c>
      <c r="R974">
        <v>0</v>
      </c>
      <c r="S974">
        <v>170</v>
      </c>
      <c r="T974">
        <v>170</v>
      </c>
      <c r="U974">
        <v>170</v>
      </c>
      <c r="V974" s="6">
        <v>6</v>
      </c>
      <c r="W974" s="6">
        <v>7</v>
      </c>
    </row>
    <row r="975" spans="1:23" hidden="1" x14ac:dyDescent="0.35">
      <c r="A975" t="s">
        <v>1020</v>
      </c>
      <c r="B975" t="s">
        <v>36</v>
      </c>
      <c r="C975" t="s">
        <v>7</v>
      </c>
      <c r="D975" t="s">
        <v>13</v>
      </c>
      <c r="F975">
        <v>44393</v>
      </c>
      <c r="H975">
        <f t="shared" si="15"/>
        <v>-44393</v>
      </c>
      <c r="I975">
        <v>2</v>
      </c>
      <c r="M975">
        <v>180</v>
      </c>
      <c r="N975" t="s">
        <v>17</v>
      </c>
      <c r="O975" t="s">
        <v>1054</v>
      </c>
      <c r="P975">
        <v>140</v>
      </c>
      <c r="Q975">
        <v>0</v>
      </c>
      <c r="R975">
        <v>0</v>
      </c>
      <c r="S975">
        <v>180</v>
      </c>
      <c r="T975">
        <v>180</v>
      </c>
      <c r="U975">
        <v>180</v>
      </c>
      <c r="V975" s="6">
        <v>6</v>
      </c>
      <c r="W975" s="6">
        <v>7</v>
      </c>
    </row>
    <row r="976" spans="1:23" x14ac:dyDescent="0.35">
      <c r="A976" t="s">
        <v>1021</v>
      </c>
      <c r="B976" t="s">
        <v>35</v>
      </c>
      <c r="C976" t="s">
        <v>44</v>
      </c>
      <c r="D976" t="s">
        <v>12</v>
      </c>
      <c r="F976">
        <v>44394</v>
      </c>
      <c r="G976">
        <v>44403</v>
      </c>
      <c r="H976">
        <f t="shared" si="15"/>
        <v>9</v>
      </c>
      <c r="I976">
        <v>1</v>
      </c>
      <c r="L976">
        <v>0.75</v>
      </c>
      <c r="M976">
        <v>48</v>
      </c>
      <c r="N976" t="s">
        <v>18</v>
      </c>
      <c r="O976">
        <v>9</v>
      </c>
      <c r="P976">
        <v>80</v>
      </c>
      <c r="Q976">
        <v>60</v>
      </c>
      <c r="R976">
        <v>60</v>
      </c>
      <c r="S976">
        <v>48</v>
      </c>
      <c r="T976">
        <v>108</v>
      </c>
      <c r="U976">
        <v>108</v>
      </c>
      <c r="V976" s="6">
        <v>7</v>
      </c>
      <c r="W976" s="6">
        <v>2</v>
      </c>
    </row>
    <row r="977" spans="1:23" hidden="1" x14ac:dyDescent="0.35">
      <c r="A977" t="s">
        <v>1022</v>
      </c>
      <c r="B977" t="s">
        <v>34</v>
      </c>
      <c r="C977" t="s">
        <v>9</v>
      </c>
      <c r="D977" t="s">
        <v>13</v>
      </c>
      <c r="F977">
        <v>44394</v>
      </c>
      <c r="H977">
        <f t="shared" si="15"/>
        <v>-44394</v>
      </c>
      <c r="I977">
        <v>2</v>
      </c>
      <c r="J977" t="s">
        <v>3</v>
      </c>
      <c r="K977" t="s">
        <v>3</v>
      </c>
      <c r="M977">
        <v>1019.9758</v>
      </c>
      <c r="N977" t="s">
        <v>20</v>
      </c>
      <c r="O977" t="s">
        <v>1054</v>
      </c>
      <c r="P977">
        <v>140</v>
      </c>
      <c r="Q977">
        <v>0</v>
      </c>
      <c r="R977">
        <v>0</v>
      </c>
      <c r="S977">
        <v>0</v>
      </c>
      <c r="T977">
        <v>1019.9758</v>
      </c>
      <c r="U977">
        <v>0</v>
      </c>
      <c r="V977" s="6">
        <v>7</v>
      </c>
      <c r="W977" s="6">
        <v>7</v>
      </c>
    </row>
    <row r="978" spans="1:23" hidden="1" x14ac:dyDescent="0.35">
      <c r="A978" t="s">
        <v>1023</v>
      </c>
      <c r="B978" t="s">
        <v>39</v>
      </c>
      <c r="C978" t="s">
        <v>9</v>
      </c>
      <c r="D978" t="s">
        <v>12</v>
      </c>
      <c r="F978">
        <v>44396</v>
      </c>
      <c r="G978">
        <v>44396</v>
      </c>
      <c r="H978">
        <f t="shared" si="15"/>
        <v>0</v>
      </c>
      <c r="I978">
        <v>1</v>
      </c>
      <c r="L978">
        <v>0.5</v>
      </c>
      <c r="M978">
        <v>161.79509999999999</v>
      </c>
      <c r="N978" t="s">
        <v>18</v>
      </c>
      <c r="O978">
        <v>0</v>
      </c>
      <c r="P978">
        <v>80</v>
      </c>
      <c r="Q978">
        <v>40</v>
      </c>
      <c r="R978">
        <v>40</v>
      </c>
      <c r="S978">
        <v>161.79509999999999</v>
      </c>
      <c r="T978">
        <v>201.79509999999999</v>
      </c>
      <c r="U978">
        <v>201.79509999999999</v>
      </c>
      <c r="V978" s="6">
        <v>2</v>
      </c>
      <c r="W978" s="6">
        <v>2</v>
      </c>
    </row>
    <row r="979" spans="1:23" hidden="1" x14ac:dyDescent="0.35">
      <c r="A979" t="s">
        <v>1024</v>
      </c>
      <c r="B979" t="s">
        <v>36</v>
      </c>
      <c r="C979" t="s">
        <v>7</v>
      </c>
      <c r="D979" t="s">
        <v>12</v>
      </c>
      <c r="F979">
        <v>44396</v>
      </c>
      <c r="H979">
        <f t="shared" si="15"/>
        <v>-44396</v>
      </c>
      <c r="I979">
        <v>2</v>
      </c>
      <c r="M979">
        <v>61.237400000000001</v>
      </c>
      <c r="N979" t="s">
        <v>18</v>
      </c>
      <c r="O979" t="s">
        <v>1054</v>
      </c>
      <c r="P979">
        <v>140</v>
      </c>
      <c r="Q979">
        <v>0</v>
      </c>
      <c r="R979">
        <v>0</v>
      </c>
      <c r="S979">
        <v>61.237400000000001</v>
      </c>
      <c r="T979">
        <v>61.237400000000001</v>
      </c>
      <c r="U979">
        <v>61.237400000000001</v>
      </c>
      <c r="V979" s="6">
        <v>2</v>
      </c>
      <c r="W979" s="6">
        <v>7</v>
      </c>
    </row>
    <row r="980" spans="1:23" hidden="1" x14ac:dyDescent="0.35">
      <c r="A980" t="s">
        <v>1025</v>
      </c>
      <c r="B980" t="s">
        <v>38</v>
      </c>
      <c r="C980" t="s">
        <v>8</v>
      </c>
      <c r="D980" t="s">
        <v>13</v>
      </c>
      <c r="F980">
        <v>44396</v>
      </c>
      <c r="H980">
        <f t="shared" si="15"/>
        <v>-44396</v>
      </c>
      <c r="I980">
        <v>2</v>
      </c>
      <c r="M980">
        <v>440.03</v>
      </c>
      <c r="N980" t="s">
        <v>18</v>
      </c>
      <c r="O980" t="s">
        <v>1054</v>
      </c>
      <c r="P980">
        <v>140</v>
      </c>
      <c r="Q980">
        <v>0</v>
      </c>
      <c r="R980">
        <v>0</v>
      </c>
      <c r="S980">
        <v>440.03</v>
      </c>
      <c r="T980">
        <v>440.03</v>
      </c>
      <c r="U980">
        <v>440.03</v>
      </c>
      <c r="V980" s="6">
        <v>2</v>
      </c>
      <c r="W980" s="6">
        <v>7</v>
      </c>
    </row>
    <row r="981" spans="1:23" hidden="1" x14ac:dyDescent="0.35">
      <c r="A981" t="s">
        <v>1026</v>
      </c>
      <c r="B981" t="s">
        <v>38</v>
      </c>
      <c r="C981" t="s">
        <v>8</v>
      </c>
      <c r="D981" t="s">
        <v>2</v>
      </c>
      <c r="F981">
        <v>44396</v>
      </c>
      <c r="H981">
        <f t="shared" si="15"/>
        <v>-44396</v>
      </c>
      <c r="I981">
        <v>2</v>
      </c>
      <c r="M981">
        <v>351</v>
      </c>
      <c r="N981" t="s">
        <v>17</v>
      </c>
      <c r="O981" t="s">
        <v>1054</v>
      </c>
      <c r="P981">
        <v>140</v>
      </c>
      <c r="Q981">
        <v>0</v>
      </c>
      <c r="R981">
        <v>0</v>
      </c>
      <c r="S981">
        <v>351</v>
      </c>
      <c r="T981">
        <v>351</v>
      </c>
      <c r="U981">
        <v>351</v>
      </c>
      <c r="V981" s="6">
        <v>2</v>
      </c>
      <c r="W981" s="6">
        <v>7</v>
      </c>
    </row>
    <row r="982" spans="1:23" hidden="1" x14ac:dyDescent="0.35">
      <c r="A982" t="s">
        <v>1027</v>
      </c>
      <c r="B982" t="s">
        <v>34</v>
      </c>
      <c r="C982" t="s">
        <v>8</v>
      </c>
      <c r="D982" t="s">
        <v>13</v>
      </c>
      <c r="F982">
        <v>44396</v>
      </c>
      <c r="H982">
        <f t="shared" si="15"/>
        <v>-44396</v>
      </c>
      <c r="I982">
        <v>2</v>
      </c>
      <c r="M982">
        <v>519.01</v>
      </c>
      <c r="N982" t="s">
        <v>18</v>
      </c>
      <c r="O982" t="s">
        <v>1054</v>
      </c>
      <c r="P982">
        <v>140</v>
      </c>
      <c r="Q982">
        <v>0</v>
      </c>
      <c r="R982">
        <v>0</v>
      </c>
      <c r="S982">
        <v>519.01</v>
      </c>
      <c r="T982">
        <v>519.01</v>
      </c>
      <c r="U982">
        <v>519.01</v>
      </c>
      <c r="V982" s="6">
        <v>2</v>
      </c>
      <c r="W982" s="6">
        <v>7</v>
      </c>
    </row>
    <row r="983" spans="1:23" hidden="1" x14ac:dyDescent="0.35">
      <c r="A983" t="s">
        <v>1028</v>
      </c>
      <c r="B983" t="s">
        <v>39</v>
      </c>
      <c r="C983" t="s">
        <v>9</v>
      </c>
      <c r="D983" t="s">
        <v>12</v>
      </c>
      <c r="F983">
        <v>44396</v>
      </c>
      <c r="H983">
        <f t="shared" si="15"/>
        <v>-44396</v>
      </c>
      <c r="I983">
        <v>2</v>
      </c>
      <c r="M983">
        <v>138.08170000000001</v>
      </c>
      <c r="N983" t="s">
        <v>18</v>
      </c>
      <c r="O983" t="s">
        <v>1054</v>
      </c>
      <c r="P983">
        <v>140</v>
      </c>
      <c r="Q983">
        <v>0</v>
      </c>
      <c r="R983">
        <v>0</v>
      </c>
      <c r="S983">
        <v>138.08170000000001</v>
      </c>
      <c r="T983">
        <v>138.08170000000001</v>
      </c>
      <c r="U983">
        <v>138.08170000000001</v>
      </c>
      <c r="V983" s="6">
        <v>2</v>
      </c>
      <c r="W983" s="6">
        <v>7</v>
      </c>
    </row>
    <row r="984" spans="1:23" hidden="1" x14ac:dyDescent="0.35">
      <c r="A984" t="s">
        <v>1029</v>
      </c>
      <c r="B984" t="s">
        <v>36</v>
      </c>
      <c r="C984" t="s">
        <v>7</v>
      </c>
      <c r="D984" t="s">
        <v>13</v>
      </c>
      <c r="F984">
        <v>44396</v>
      </c>
      <c r="H984">
        <f t="shared" si="15"/>
        <v>-44396</v>
      </c>
      <c r="I984">
        <v>2</v>
      </c>
      <c r="M984">
        <v>1073.46</v>
      </c>
      <c r="N984" t="s">
        <v>17</v>
      </c>
      <c r="O984" t="s">
        <v>1054</v>
      </c>
      <c r="P984">
        <v>140</v>
      </c>
      <c r="Q984">
        <v>0</v>
      </c>
      <c r="R984">
        <v>0</v>
      </c>
      <c r="S984">
        <v>1073.46</v>
      </c>
      <c r="T984">
        <v>1073.46</v>
      </c>
      <c r="U984">
        <v>1073.46</v>
      </c>
      <c r="V984" s="6">
        <v>2</v>
      </c>
      <c r="W984" s="6">
        <v>7</v>
      </c>
    </row>
    <row r="985" spans="1:23" hidden="1" x14ac:dyDescent="0.35">
      <c r="A985" t="s">
        <v>1030</v>
      </c>
      <c r="B985" t="s">
        <v>36</v>
      </c>
      <c r="C985" t="s">
        <v>7</v>
      </c>
      <c r="D985" t="s">
        <v>13</v>
      </c>
      <c r="F985">
        <v>44396</v>
      </c>
      <c r="H985">
        <f t="shared" si="15"/>
        <v>-44396</v>
      </c>
      <c r="I985">
        <v>2</v>
      </c>
      <c r="M985">
        <v>48.489800000000002</v>
      </c>
      <c r="N985" t="s">
        <v>17</v>
      </c>
      <c r="O985" t="s">
        <v>1054</v>
      </c>
      <c r="P985">
        <v>140</v>
      </c>
      <c r="Q985">
        <v>0</v>
      </c>
      <c r="R985">
        <v>0</v>
      </c>
      <c r="S985">
        <v>48.489800000000002</v>
      </c>
      <c r="T985">
        <v>48.489800000000002</v>
      </c>
      <c r="U985">
        <v>48.489800000000002</v>
      </c>
      <c r="V985" s="6">
        <v>2</v>
      </c>
      <c r="W985" s="6">
        <v>7</v>
      </c>
    </row>
    <row r="986" spans="1:23" hidden="1" x14ac:dyDescent="0.35">
      <c r="A986" t="s">
        <v>1031</v>
      </c>
      <c r="B986" t="s">
        <v>38</v>
      </c>
      <c r="C986" t="s">
        <v>8</v>
      </c>
      <c r="D986" t="s">
        <v>13</v>
      </c>
      <c r="F986">
        <v>44396</v>
      </c>
      <c r="H986">
        <f t="shared" si="15"/>
        <v>-44396</v>
      </c>
      <c r="I986">
        <v>1</v>
      </c>
      <c r="M986">
        <v>45.237400000000001</v>
      </c>
      <c r="N986" t="s">
        <v>17</v>
      </c>
      <c r="O986" t="s">
        <v>1054</v>
      </c>
      <c r="P986">
        <v>80</v>
      </c>
      <c r="Q986">
        <v>0</v>
      </c>
      <c r="R986">
        <v>0</v>
      </c>
      <c r="S986">
        <v>45.237400000000001</v>
      </c>
      <c r="T986">
        <v>45.237400000000001</v>
      </c>
      <c r="U986">
        <v>45.237400000000001</v>
      </c>
      <c r="V986" s="6">
        <v>2</v>
      </c>
      <c r="W986" s="6">
        <v>7</v>
      </c>
    </row>
    <row r="987" spans="1:23" hidden="1" x14ac:dyDescent="0.35">
      <c r="A987" t="s">
        <v>1032</v>
      </c>
      <c r="B987" t="s">
        <v>36</v>
      </c>
      <c r="C987" t="s">
        <v>7</v>
      </c>
      <c r="D987" t="s">
        <v>12</v>
      </c>
      <c r="F987">
        <v>44396</v>
      </c>
      <c r="H987">
        <f t="shared" si="15"/>
        <v>-44396</v>
      </c>
      <c r="I987">
        <v>1</v>
      </c>
      <c r="M987">
        <v>288.42</v>
      </c>
      <c r="N987" t="s">
        <v>18</v>
      </c>
      <c r="O987" t="s">
        <v>1054</v>
      </c>
      <c r="P987">
        <v>80</v>
      </c>
      <c r="Q987">
        <v>0</v>
      </c>
      <c r="R987">
        <v>0</v>
      </c>
      <c r="S987">
        <v>288.42</v>
      </c>
      <c r="T987">
        <v>288.42</v>
      </c>
      <c r="U987">
        <v>288.42</v>
      </c>
      <c r="V987" s="6">
        <v>2</v>
      </c>
      <c r="W987" s="6">
        <v>7</v>
      </c>
    </row>
    <row r="988" spans="1:23" hidden="1" x14ac:dyDescent="0.35">
      <c r="A988" t="s">
        <v>1033</v>
      </c>
      <c r="B988" t="s">
        <v>34</v>
      </c>
      <c r="C988" t="s">
        <v>9</v>
      </c>
      <c r="D988" t="s">
        <v>13</v>
      </c>
      <c r="F988">
        <v>44397</v>
      </c>
      <c r="H988">
        <f t="shared" si="15"/>
        <v>-44397</v>
      </c>
      <c r="I988">
        <v>1</v>
      </c>
      <c r="M988">
        <v>38.496899999999997</v>
      </c>
      <c r="N988" t="s">
        <v>17</v>
      </c>
      <c r="O988" t="s">
        <v>1054</v>
      </c>
      <c r="P988">
        <v>80</v>
      </c>
      <c r="Q988">
        <v>0</v>
      </c>
      <c r="R988">
        <v>0</v>
      </c>
      <c r="S988">
        <v>38.496899999999997</v>
      </c>
      <c r="T988">
        <v>38.496899999999997</v>
      </c>
      <c r="U988">
        <v>38.496899999999997</v>
      </c>
      <c r="V988" s="6">
        <v>3</v>
      </c>
      <c r="W988" s="6">
        <v>7</v>
      </c>
    </row>
    <row r="989" spans="1:23" hidden="1" x14ac:dyDescent="0.35">
      <c r="A989" t="s">
        <v>1034</v>
      </c>
      <c r="B989" t="s">
        <v>37</v>
      </c>
      <c r="C989" t="s">
        <v>9</v>
      </c>
      <c r="D989" t="s">
        <v>11</v>
      </c>
      <c r="F989">
        <v>44397</v>
      </c>
      <c r="H989">
        <f t="shared" si="15"/>
        <v>-44397</v>
      </c>
      <c r="I989">
        <v>1</v>
      </c>
      <c r="M989">
        <v>107.99550000000001</v>
      </c>
      <c r="N989" t="s">
        <v>17</v>
      </c>
      <c r="O989" t="s">
        <v>1054</v>
      </c>
      <c r="P989">
        <v>80</v>
      </c>
      <c r="Q989">
        <v>0</v>
      </c>
      <c r="R989">
        <v>0</v>
      </c>
      <c r="S989">
        <v>107.99550000000001</v>
      </c>
      <c r="T989">
        <v>107.99550000000001</v>
      </c>
      <c r="U989">
        <v>107.99550000000001</v>
      </c>
      <c r="V989" s="6">
        <v>3</v>
      </c>
      <c r="W989" s="6">
        <v>7</v>
      </c>
    </row>
    <row r="990" spans="1:23" hidden="1" x14ac:dyDescent="0.35">
      <c r="A990" t="s">
        <v>1035</v>
      </c>
      <c r="B990" t="s">
        <v>36</v>
      </c>
      <c r="C990" t="s">
        <v>7</v>
      </c>
      <c r="D990" t="s">
        <v>12</v>
      </c>
      <c r="F990">
        <v>44397</v>
      </c>
      <c r="H990">
        <f t="shared" si="15"/>
        <v>-44397</v>
      </c>
      <c r="I990">
        <v>2</v>
      </c>
      <c r="M990">
        <v>142.85319999999999</v>
      </c>
      <c r="N990" t="s">
        <v>17</v>
      </c>
      <c r="O990" t="s">
        <v>1054</v>
      </c>
      <c r="P990">
        <v>140</v>
      </c>
      <c r="Q990">
        <v>0</v>
      </c>
      <c r="R990">
        <v>0</v>
      </c>
      <c r="S990">
        <v>142.85319999999999</v>
      </c>
      <c r="T990">
        <v>142.85319999999999</v>
      </c>
      <c r="U990">
        <v>142.85319999999999</v>
      </c>
      <c r="V990" s="6">
        <v>3</v>
      </c>
      <c r="W990" s="6">
        <v>7</v>
      </c>
    </row>
    <row r="991" spans="1:23" hidden="1" x14ac:dyDescent="0.35">
      <c r="A991" t="s">
        <v>1036</v>
      </c>
      <c r="B991" t="s">
        <v>34</v>
      </c>
      <c r="C991" t="s">
        <v>44</v>
      </c>
      <c r="D991" t="s">
        <v>12</v>
      </c>
      <c r="F991">
        <v>44398</v>
      </c>
      <c r="H991">
        <f t="shared" si="15"/>
        <v>-44398</v>
      </c>
      <c r="I991">
        <v>1</v>
      </c>
      <c r="M991">
        <v>85.942099999999996</v>
      </c>
      <c r="N991" t="s">
        <v>17</v>
      </c>
      <c r="O991" t="s">
        <v>1054</v>
      </c>
      <c r="P991">
        <v>80</v>
      </c>
      <c r="Q991">
        <v>0</v>
      </c>
      <c r="R991">
        <v>0</v>
      </c>
      <c r="S991">
        <v>85.942099999999996</v>
      </c>
      <c r="T991">
        <v>85.942099999999996</v>
      </c>
      <c r="U991">
        <v>85.942099999999996</v>
      </c>
      <c r="V991" s="6">
        <v>4</v>
      </c>
      <c r="W991" s="6">
        <v>7</v>
      </c>
    </row>
    <row r="992" spans="1:23" hidden="1" x14ac:dyDescent="0.35">
      <c r="A992" t="s">
        <v>1037</v>
      </c>
      <c r="B992" t="s">
        <v>36</v>
      </c>
      <c r="C992" t="s">
        <v>7</v>
      </c>
      <c r="D992" t="s">
        <v>13</v>
      </c>
      <c r="F992">
        <v>44398</v>
      </c>
      <c r="H992">
        <f t="shared" si="15"/>
        <v>-44398</v>
      </c>
      <c r="I992">
        <v>2</v>
      </c>
      <c r="M992">
        <v>21.33</v>
      </c>
      <c r="N992" t="s">
        <v>17</v>
      </c>
      <c r="O992" t="s">
        <v>1054</v>
      </c>
      <c r="P992">
        <v>140</v>
      </c>
      <c r="Q992">
        <v>0</v>
      </c>
      <c r="R992">
        <v>0</v>
      </c>
      <c r="S992">
        <v>21.33</v>
      </c>
      <c r="T992">
        <v>21.33</v>
      </c>
      <c r="U992">
        <v>21.33</v>
      </c>
      <c r="V992" s="6">
        <v>4</v>
      </c>
      <c r="W992" s="6">
        <v>7</v>
      </c>
    </row>
    <row r="993" spans="1:23" hidden="1" x14ac:dyDescent="0.35">
      <c r="A993" t="s">
        <v>1038</v>
      </c>
      <c r="B993" t="s">
        <v>35</v>
      </c>
      <c r="C993" t="s">
        <v>44</v>
      </c>
      <c r="D993" t="s">
        <v>13</v>
      </c>
      <c r="F993">
        <v>44398</v>
      </c>
      <c r="H993">
        <f t="shared" si="15"/>
        <v>-44398</v>
      </c>
      <c r="I993">
        <v>2</v>
      </c>
      <c r="M993">
        <v>602.66</v>
      </c>
      <c r="N993" t="s">
        <v>18</v>
      </c>
      <c r="O993" t="s">
        <v>1054</v>
      </c>
      <c r="P993">
        <v>140</v>
      </c>
      <c r="Q993">
        <v>0</v>
      </c>
      <c r="R993">
        <v>0</v>
      </c>
      <c r="S993">
        <v>602.66</v>
      </c>
      <c r="T993">
        <v>602.66</v>
      </c>
      <c r="U993">
        <v>602.66</v>
      </c>
      <c r="V993" s="6">
        <v>4</v>
      </c>
      <c r="W993" s="6">
        <v>7</v>
      </c>
    </row>
    <row r="994" spans="1:23" hidden="1" x14ac:dyDescent="0.35">
      <c r="A994" t="s">
        <v>1039</v>
      </c>
      <c r="B994" t="s">
        <v>35</v>
      </c>
      <c r="C994" t="s">
        <v>44</v>
      </c>
      <c r="D994" t="s">
        <v>12</v>
      </c>
      <c r="E994" t="s">
        <v>3</v>
      </c>
      <c r="F994">
        <v>44399</v>
      </c>
      <c r="H994">
        <f t="shared" si="15"/>
        <v>-44399</v>
      </c>
      <c r="I994">
        <v>2</v>
      </c>
      <c r="M994">
        <v>66.8857</v>
      </c>
      <c r="N994" t="s">
        <v>18</v>
      </c>
      <c r="O994" t="s">
        <v>1054</v>
      </c>
      <c r="P994">
        <v>140</v>
      </c>
      <c r="Q994">
        <v>0</v>
      </c>
      <c r="R994">
        <v>0</v>
      </c>
      <c r="S994">
        <v>66.8857</v>
      </c>
      <c r="T994">
        <v>66.8857</v>
      </c>
      <c r="U994">
        <v>66.8857</v>
      </c>
      <c r="V994" s="6">
        <v>5</v>
      </c>
      <c r="W994" s="6">
        <v>7</v>
      </c>
    </row>
    <row r="995" spans="1:23" hidden="1" x14ac:dyDescent="0.35">
      <c r="A995" t="s">
        <v>1040</v>
      </c>
      <c r="B995" t="s">
        <v>35</v>
      </c>
      <c r="C995" t="s">
        <v>8</v>
      </c>
      <c r="D995" t="s">
        <v>2</v>
      </c>
      <c r="F995">
        <v>44399</v>
      </c>
      <c r="H995">
        <f t="shared" si="15"/>
        <v>-44399</v>
      </c>
      <c r="I995">
        <v>1</v>
      </c>
      <c r="M995">
        <v>472.54539999999997</v>
      </c>
      <c r="N995" t="s">
        <v>17</v>
      </c>
      <c r="O995" t="s">
        <v>1054</v>
      </c>
      <c r="P995">
        <v>80</v>
      </c>
      <c r="Q995">
        <v>0</v>
      </c>
      <c r="R995">
        <v>0</v>
      </c>
      <c r="S995">
        <v>472.54539999999997</v>
      </c>
      <c r="T995">
        <v>472.54539999999997</v>
      </c>
      <c r="U995">
        <v>472.54539999999997</v>
      </c>
      <c r="V995" s="6">
        <v>5</v>
      </c>
      <c r="W995" s="6">
        <v>7</v>
      </c>
    </row>
    <row r="996" spans="1:23" hidden="1" x14ac:dyDescent="0.35">
      <c r="A996" t="s">
        <v>1041</v>
      </c>
      <c r="B996" t="s">
        <v>39</v>
      </c>
      <c r="C996" t="s">
        <v>44</v>
      </c>
      <c r="D996" t="s">
        <v>12</v>
      </c>
      <c r="F996">
        <v>44399</v>
      </c>
      <c r="H996">
        <f t="shared" si="15"/>
        <v>-44399</v>
      </c>
      <c r="I996">
        <v>1</v>
      </c>
      <c r="M996">
        <v>147.69890000000001</v>
      </c>
      <c r="N996" t="s">
        <v>18</v>
      </c>
      <c r="O996" t="s">
        <v>1054</v>
      </c>
      <c r="P996">
        <v>80</v>
      </c>
      <c r="Q996">
        <v>0</v>
      </c>
      <c r="R996">
        <v>0</v>
      </c>
      <c r="S996">
        <v>147.69890000000001</v>
      </c>
      <c r="T996">
        <v>147.69890000000001</v>
      </c>
      <c r="U996">
        <v>147.69890000000001</v>
      </c>
      <c r="V996" s="6">
        <v>5</v>
      </c>
      <c r="W996" s="6">
        <v>7</v>
      </c>
    </row>
    <row r="997" spans="1:23" hidden="1" x14ac:dyDescent="0.35">
      <c r="A997" t="s">
        <v>1042</v>
      </c>
      <c r="B997" t="s">
        <v>39</v>
      </c>
      <c r="C997" t="s">
        <v>9</v>
      </c>
      <c r="D997" t="s">
        <v>12</v>
      </c>
      <c r="F997">
        <v>44399</v>
      </c>
      <c r="H997">
        <f t="shared" si="15"/>
        <v>-44399</v>
      </c>
      <c r="I997">
        <v>2</v>
      </c>
      <c r="M997">
        <v>237.21</v>
      </c>
      <c r="N997" t="s">
        <v>18</v>
      </c>
      <c r="O997" t="s">
        <v>1054</v>
      </c>
      <c r="P997">
        <v>140</v>
      </c>
      <c r="Q997">
        <v>0</v>
      </c>
      <c r="R997">
        <v>0</v>
      </c>
      <c r="S997">
        <v>237.21</v>
      </c>
      <c r="T997">
        <v>237.21</v>
      </c>
      <c r="U997">
        <v>237.21</v>
      </c>
      <c r="V997" s="6">
        <v>5</v>
      </c>
      <c r="W997" s="6">
        <v>7</v>
      </c>
    </row>
    <row r="998" spans="1:23" hidden="1" x14ac:dyDescent="0.35">
      <c r="A998" t="s">
        <v>1043</v>
      </c>
      <c r="B998" t="s">
        <v>35</v>
      </c>
      <c r="C998" t="s">
        <v>44</v>
      </c>
      <c r="D998" t="s">
        <v>2</v>
      </c>
      <c r="F998">
        <v>44399</v>
      </c>
      <c r="H998">
        <f t="shared" si="15"/>
        <v>-44399</v>
      </c>
      <c r="I998">
        <v>1</v>
      </c>
      <c r="M998">
        <v>128.8115</v>
      </c>
      <c r="N998" t="s">
        <v>18</v>
      </c>
      <c r="O998" t="s">
        <v>1054</v>
      </c>
      <c r="P998">
        <v>80</v>
      </c>
      <c r="Q998">
        <v>0</v>
      </c>
      <c r="R998">
        <v>0</v>
      </c>
      <c r="S998">
        <v>128.8115</v>
      </c>
      <c r="T998">
        <v>128.8115</v>
      </c>
      <c r="U998">
        <v>128.8115</v>
      </c>
      <c r="V998" s="6">
        <v>5</v>
      </c>
      <c r="W998" s="6">
        <v>7</v>
      </c>
    </row>
    <row r="999" spans="1:23" hidden="1" x14ac:dyDescent="0.35">
      <c r="A999" t="s">
        <v>1044</v>
      </c>
      <c r="B999" t="s">
        <v>34</v>
      </c>
      <c r="C999" t="s">
        <v>44</v>
      </c>
      <c r="D999" t="s">
        <v>12</v>
      </c>
      <c r="F999">
        <v>44400</v>
      </c>
      <c r="H999">
        <f t="shared" si="15"/>
        <v>-44400</v>
      </c>
      <c r="I999">
        <v>1</v>
      </c>
      <c r="M999">
        <v>84.886200000000002</v>
      </c>
      <c r="N999" t="s">
        <v>18</v>
      </c>
      <c r="O999" t="s">
        <v>1054</v>
      </c>
      <c r="P999">
        <v>80</v>
      </c>
      <c r="Q999">
        <v>0</v>
      </c>
      <c r="R999">
        <v>0</v>
      </c>
      <c r="S999">
        <v>84.886200000000002</v>
      </c>
      <c r="T999">
        <v>84.886200000000002</v>
      </c>
      <c r="U999">
        <v>84.886200000000002</v>
      </c>
      <c r="V999" s="6">
        <v>6</v>
      </c>
      <c r="W999" s="6">
        <v>7</v>
      </c>
    </row>
    <row r="1000" spans="1:23" hidden="1" x14ac:dyDescent="0.35">
      <c r="A1000" t="s">
        <v>1045</v>
      </c>
      <c r="B1000" t="s">
        <v>40</v>
      </c>
      <c r="C1000" t="s">
        <v>7</v>
      </c>
      <c r="D1000" t="s">
        <v>11</v>
      </c>
      <c r="F1000">
        <v>44401</v>
      </c>
      <c r="H1000">
        <f t="shared" si="15"/>
        <v>-44401</v>
      </c>
      <c r="I1000">
        <v>1</v>
      </c>
      <c r="M1000">
        <v>122.31950000000001</v>
      </c>
      <c r="N1000" t="s">
        <v>17</v>
      </c>
      <c r="O1000" t="s">
        <v>1054</v>
      </c>
      <c r="P1000">
        <v>80</v>
      </c>
      <c r="Q1000">
        <v>0</v>
      </c>
      <c r="R1000">
        <v>0</v>
      </c>
      <c r="S1000">
        <v>122.31950000000001</v>
      </c>
      <c r="T1000">
        <v>122.31950000000001</v>
      </c>
      <c r="U1000">
        <v>122.31950000000001</v>
      </c>
      <c r="V1000" s="6">
        <v>7</v>
      </c>
      <c r="W1000" s="6">
        <v>7</v>
      </c>
    </row>
    <row r="1001" spans="1:23" hidden="1" x14ac:dyDescent="0.35">
      <c r="A1001" t="s">
        <v>1046</v>
      </c>
      <c r="B1001" t="s">
        <v>40</v>
      </c>
      <c r="C1001" t="s">
        <v>7</v>
      </c>
      <c r="D1001" t="s">
        <v>12</v>
      </c>
      <c r="F1001">
        <v>44406</v>
      </c>
      <c r="H1001">
        <f t="shared" si="15"/>
        <v>-44406</v>
      </c>
      <c r="I1001">
        <v>2</v>
      </c>
      <c r="M1001">
        <v>210.4494</v>
      </c>
      <c r="N1001" t="s">
        <v>18</v>
      </c>
      <c r="O1001" t="s">
        <v>1054</v>
      </c>
      <c r="P1001">
        <v>140</v>
      </c>
      <c r="Q1001">
        <v>0</v>
      </c>
      <c r="R1001">
        <v>0</v>
      </c>
      <c r="S1001">
        <v>210.4494</v>
      </c>
      <c r="T1001">
        <v>210.4494</v>
      </c>
      <c r="U1001">
        <v>210.4494</v>
      </c>
      <c r="V1001" s="6">
        <v>5</v>
      </c>
      <c r="W1001" s="6">
        <v>7</v>
      </c>
    </row>
  </sheetData>
  <autoFilter ref="A1:W1001" xr:uid="{5128E23C-0FC1-459A-9F00-712E687E2DFA}">
    <filterColumn colId="6">
      <customFilters>
        <customFilter operator="notEqual" val=" "/>
      </customFilters>
    </filterColumn>
    <filterColumn colId="7">
      <filters>
        <filter val="1"/>
        <filter val="10"/>
        <filter val="11"/>
        <filter val="112"/>
        <filter val="113"/>
        <filter val="114"/>
        <filter val="119"/>
        <filter val="12"/>
        <filter val="128"/>
        <filter val="13"/>
        <filter val="131"/>
        <filter val="14"/>
        <filter val="141"/>
        <filter val="145"/>
        <filter val="15"/>
        <filter val="154"/>
        <filter val="16"/>
        <filter val="164"/>
        <filter val="17"/>
        <filter val="18"/>
        <filter val="19"/>
        <filter val="2"/>
        <filter val="20"/>
        <filter val="21"/>
        <filter val="22"/>
        <filter val="23"/>
        <filter val="24"/>
        <filter val="25"/>
        <filter val="26"/>
        <filter val="27"/>
        <filter val="28"/>
        <filter val="29"/>
        <filter val="3"/>
        <filter val="30"/>
        <filter val="31"/>
        <filter val="32"/>
        <filter val="33"/>
        <filter val="34"/>
        <filter val="35"/>
        <filter val="36"/>
        <filter val="37"/>
        <filter val="38"/>
        <filter val="39"/>
        <filter val="4"/>
        <filter val="40"/>
        <filter val="41"/>
        <filter val="42"/>
        <filter val="43"/>
        <filter val="44"/>
        <filter val="45"/>
        <filter val="46"/>
        <filter val="47"/>
        <filter val="48"/>
        <filter val="49"/>
        <filter val="5"/>
        <filter val="50"/>
        <filter val="51"/>
        <filter val="52"/>
        <filter val="53"/>
        <filter val="54"/>
        <filter val="55"/>
        <filter val="56"/>
        <filter val="57"/>
        <filter val="59"/>
        <filter val="6"/>
        <filter val="60"/>
        <filter val="61"/>
        <filter val="63"/>
        <filter val="64"/>
        <filter val="65"/>
        <filter val="66"/>
        <filter val="67"/>
        <filter val="69"/>
        <filter val="7"/>
        <filter val="70"/>
        <filter val="71"/>
        <filter val="72"/>
        <filter val="74"/>
        <filter val="75"/>
        <filter val="76"/>
        <filter val="77"/>
        <filter val="78"/>
        <filter val="79"/>
        <filter val="8"/>
        <filter val="81"/>
        <filter val="82"/>
        <filter val="83"/>
        <filter val="84"/>
        <filter val="86"/>
        <filter val="87"/>
        <filter val="9"/>
        <filter val="91"/>
        <filter val="95"/>
        <filter val="96"/>
        <filter val="97"/>
      </filters>
    </filterColumn>
  </autoFilter>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Sheet10</vt:lpstr>
      <vt:lpstr>WOs</vt:lpstr>
      <vt:lpstr>Dashboard</vt:lpstr>
      <vt:lpstr>Sheet8</vt:lpstr>
      <vt:lpstr>Sheet6</vt:lpstr>
      <vt:lpstr>Sheet7</vt:lpstr>
      <vt:lpstr>Sheet3</vt:lpstr>
      <vt:lpstr>AdminLists</vt:lpstr>
      <vt:lpstr>Sheet2</vt:lpstr>
      <vt:lpstr>Sheet1</vt:lpstr>
    </vt:vector>
  </TitlesOfParts>
  <Manager/>
  <Company>Contextures</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Debra Dalgleish</dc:creator>
  <cp:keywords/>
  <dc:description/>
  <cp:lastModifiedBy>Mazin Sayeed</cp:lastModifiedBy>
  <cp:revision/>
  <dcterms:created xsi:type="dcterms:W3CDTF">2007-02-11T02:54:46Z</dcterms:created>
  <dcterms:modified xsi:type="dcterms:W3CDTF">2024-04-02T11:15:21Z</dcterms:modified>
  <cp:category/>
  <cp:contentStatus/>
</cp:coreProperties>
</file>